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workbookProtection workbookPassword="CF5A" lockStructure="1"/>
  <bookViews>
    <workbookView xWindow="0" yWindow="0" windowWidth="20490" windowHeight="7755" tabRatio="949"/>
  </bookViews>
  <sheets>
    <sheet name="Cover" sheetId="33" r:id="rId1"/>
    <sheet name="Summary" sheetId="17" r:id="rId2"/>
    <sheet name="Ratio Analysis " sheetId="21" r:id="rId3"/>
    <sheet name="Assumptions" sheetId="12" r:id="rId4"/>
    <sheet name="Revenue Build-Up" sheetId="13" r:id="rId5"/>
    <sheet name="Cost Build-Up" sheetId="14" r:id="rId6"/>
    <sheet name="Assets Schedule" sheetId="6" r:id="rId7"/>
    <sheet name="Dupont Analysis" sheetId="18" r:id="rId8"/>
    <sheet name="P&amp;L" sheetId="10" r:id="rId9"/>
    <sheet name="Overdraft" sheetId="32" r:id="rId10"/>
    <sheet name="Equity" sheetId="15" r:id="rId11"/>
    <sheet name="BS" sheetId="9" r:id="rId12"/>
    <sheet name="CF" sheetId="7" r:id="rId13"/>
    <sheet name="Ratios" sheetId="19" r:id="rId14"/>
    <sheet name="Valuation" sheetId="16" r:id="rId15"/>
    <sheet name="Trading Comparables" sheetId="22" r:id="rId16"/>
    <sheet name="Football Field" sheetId="23" r:id="rId17"/>
    <sheet name="Disclaimer" sheetId="24"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aa">#REF!</definedName>
    <definedName name="abc">#REF!</definedName>
    <definedName name="Apr" localSheetId="0">'[1]Intersector Operator'!$C$11:$G$11</definedName>
    <definedName name="Apr">'[1]Intersector Operator'!$C$11:$G$11</definedName>
    <definedName name="BoomName" localSheetId="0">[1]VLOOKUP!$B$31:$B$39</definedName>
    <definedName name="BoomName">[1]VLOOKUP!$B$31:$B$39</definedName>
    <definedName name="CCF">#REF!</definedName>
    <definedName name="CCFNew">#REF!</definedName>
    <definedName name="Costs_per_Unit">#REF!</definedName>
    <definedName name="_xlnm.Criteria" localSheetId="0">'[2]Any-Column Lookup'!#REF!</definedName>
    <definedName name="_xlnm.Criteria">'[2]Any-Column Lookup'!#REF!</definedName>
    <definedName name="_xlnm.Database">#REF!</definedName>
    <definedName name="Dept03" localSheetId="0">'[1]Intersector Operator'!$E$8:$E$19</definedName>
    <definedName name="Dept03">'[1]Intersector Operator'!$E$8:$E$19</definedName>
    <definedName name="Dept04" localSheetId="0">'[1]Intersector Operator'!$F$8:$F$19</definedName>
    <definedName name="Dept04">'[1]Intersector Operator'!$F$8:$F$19</definedName>
    <definedName name="Fac">#REF!</definedName>
    <definedName name="FebSales">#REF!</definedName>
    <definedName name="iemr">#REF!</definedName>
    <definedName name="JanSales">#REF!</definedName>
    <definedName name="k" localSheetId="0">[0]!p</definedName>
    <definedName name="k">[0]!p</definedName>
    <definedName name="MarSales">#REF!</definedName>
    <definedName name="Max_CFA">#REF!</definedName>
    <definedName name="Max_FRMPRM">#REF!</definedName>
    <definedName name="May" localSheetId="0">'[1]Intersector Operator'!$C$12:$G$12</definedName>
    <definedName name="May">'[1]Intersector Operator'!$C$12:$G$12</definedName>
    <definedName name="NAME" localSheetId="0">[1]Table1!$A$1:$B$4</definedName>
    <definedName name="NAME">[1]Table1!$A$1:$B$4</definedName>
    <definedName name="NFB">#REF!</definedName>
    <definedName name="p">INDEX(#REF!,MATCH(#REF!,#REF!,0),1)</definedName>
    <definedName name="Pristine_Course">#REF!</definedName>
    <definedName name="Pristine_Month" localSheetId="0">'[3]D-I'!$K$3:$K$5</definedName>
    <definedName name="Pristine_Month">'[3]D-I'!$K$3:$K$5</definedName>
    <definedName name="Pristine_product" localSheetId="0">'[4]D-I'!$I$3:$I$6</definedName>
    <definedName name="Pristine_product">'[4]D-I'!$I$3:$I$6</definedName>
    <definedName name="pristine_region" localSheetId="0">'[4]D-I'!$G$3:$G$7</definedName>
    <definedName name="pristine_region">'[4]D-I'!$G$3:$G$7</definedName>
    <definedName name="product">#REF!</definedName>
    <definedName name="PROJECT" localSheetId="17">[5]Company!$K$6</definedName>
    <definedName name="PROJECT" localSheetId="7">[6]Company!$K$6</definedName>
    <definedName name="PROJECT" localSheetId="13">[6]Company!$K$6</definedName>
    <definedName name="PROJECT" localSheetId="15">[6]Company!$K$6</definedName>
    <definedName name="PROJECT">[7]Company!$K$6</definedName>
    <definedName name="Prov">#REF!</definedName>
    <definedName name="RAROC">#REF!</definedName>
    <definedName name="Rating">#REF!</definedName>
    <definedName name="region">#REF!</definedName>
    <definedName name="RR">#REF!</definedName>
    <definedName name="RW">#REF!</definedName>
    <definedName name="ss">#REF!</definedName>
    <definedName name="Tax" localSheetId="0">[1]VLOOKUP!$I$70:$M$77</definedName>
    <definedName name="Tax">[1]VLOOKUP!$I$70:$M$77</definedName>
    <definedName name="Tenor">#REF!</definedName>
    <definedName name="test" localSheetId="0">'[8]Scroll Bars and Spinners'!#REF!</definedName>
    <definedName name="test">'[8]Scroll Bars and Spinners'!#REF!</definedName>
    <definedName name="TL">#REF!</definedName>
    <definedName name="Total_Costs" localSheetId="0">'[9]Break Even (Solver)'!$B$10:$C$10</definedName>
    <definedName name="Total_Costs">'[9]Break Even (Solver)'!$B$10:$C$10</definedName>
    <definedName name="Total_Revenue">#REF!</definedName>
    <definedName name="valuevx">42.314159</definedName>
    <definedName name="WC">#REF!</definedName>
    <definedName name="WCFB">#REF!</definedName>
  </definedNames>
  <calcPr calcId="152511" iterate="1"/>
</workbook>
</file>

<file path=xl/calcChain.xml><?xml version="1.0" encoding="utf-8"?>
<calcChain xmlns="http://schemas.openxmlformats.org/spreadsheetml/2006/main">
  <c r="H65" i="15" l="1"/>
  <c r="N9" i="32"/>
  <c r="M9" i="32"/>
  <c r="L9" i="32"/>
  <c r="K9" i="32"/>
  <c r="J9" i="32"/>
  <c r="I9" i="32"/>
  <c r="H9" i="32"/>
  <c r="G9" i="32"/>
  <c r="N8" i="32"/>
  <c r="M8" i="32"/>
  <c r="L8" i="32"/>
  <c r="K8" i="32"/>
  <c r="J8" i="32"/>
  <c r="I8" i="32"/>
  <c r="H8" i="32"/>
  <c r="G8" i="32"/>
  <c r="H6" i="32"/>
  <c r="G6" i="32"/>
  <c r="A4" i="32"/>
  <c r="G11" i="32" l="1"/>
  <c r="G12" i="10" s="1"/>
  <c r="G17" i="16" s="1"/>
  <c r="G33" i="16" s="1"/>
  <c r="H11" i="32"/>
  <c r="H12" i="10" l="1"/>
  <c r="H17" i="16" s="1"/>
  <c r="H33" i="16" s="1"/>
  <c r="L20" i="22" l="1"/>
  <c r="L19" i="22"/>
  <c r="L18" i="22"/>
  <c r="L17" i="22"/>
  <c r="L16" i="22"/>
  <c r="J20" i="22"/>
  <c r="J19" i="22"/>
  <c r="J18" i="22"/>
  <c r="J17" i="22"/>
  <c r="J16" i="22"/>
  <c r="H20" i="22"/>
  <c r="H19" i="22"/>
  <c r="H18" i="22"/>
  <c r="H17" i="22"/>
  <c r="H16" i="22"/>
  <c r="K22" i="22"/>
  <c r="K21" i="22"/>
  <c r="G27" i="22" s="1"/>
  <c r="G22" i="22"/>
  <c r="G21" i="22"/>
  <c r="H9" i="22"/>
  <c r="G9" i="22"/>
  <c r="H8" i="22"/>
  <c r="G8" i="22"/>
  <c r="F5" i="16"/>
  <c r="I21" i="22"/>
  <c r="G38" i="22" s="1"/>
  <c r="I22" i="22"/>
  <c r="H21" i="22" l="1"/>
  <c r="G34" i="22" s="1"/>
  <c r="L21" i="22"/>
  <c r="G28" i="22" s="1"/>
  <c r="J21" i="22"/>
  <c r="G39" i="22" s="1"/>
  <c r="L22" i="22"/>
  <c r="J22" i="22"/>
  <c r="H22" i="22"/>
  <c r="G33" i="22"/>
  <c r="A12" i="22" l="1"/>
  <c r="B10" i="21"/>
  <c r="C10" i="21"/>
  <c r="D10" i="21"/>
  <c r="E10" i="21"/>
  <c r="F10" i="21"/>
  <c r="G10" i="21"/>
  <c r="H10" i="21"/>
  <c r="I10" i="21"/>
  <c r="J10" i="21"/>
  <c r="B11" i="21"/>
  <c r="C11" i="21"/>
  <c r="D11" i="21"/>
  <c r="E11" i="21"/>
  <c r="F11" i="21"/>
  <c r="G11" i="21"/>
  <c r="H11" i="21"/>
  <c r="I11" i="21"/>
  <c r="J11" i="21"/>
  <c r="J14" i="21"/>
  <c r="I14" i="21"/>
  <c r="H14" i="21"/>
  <c r="G14" i="21"/>
  <c r="F14" i="21"/>
  <c r="E14" i="21"/>
  <c r="D14" i="21"/>
  <c r="C14" i="21"/>
  <c r="J13" i="21"/>
  <c r="I13" i="21"/>
  <c r="H13" i="21"/>
  <c r="G13" i="21"/>
  <c r="F13" i="21"/>
  <c r="E13" i="21"/>
  <c r="D13" i="21"/>
  <c r="C13" i="21"/>
  <c r="J12" i="21"/>
  <c r="I12" i="21"/>
  <c r="H12" i="21"/>
  <c r="G12" i="21"/>
  <c r="F12" i="21"/>
  <c r="E12" i="21"/>
  <c r="D12" i="21"/>
  <c r="C12" i="21"/>
  <c r="J9" i="21"/>
  <c r="I9" i="21"/>
  <c r="H9" i="21"/>
  <c r="G9" i="21"/>
  <c r="F9" i="21"/>
  <c r="E9" i="21"/>
  <c r="D9" i="21"/>
  <c r="C9" i="21"/>
  <c r="J8" i="21"/>
  <c r="I8" i="21"/>
  <c r="H8" i="21"/>
  <c r="G8" i="21"/>
  <c r="F8" i="21"/>
  <c r="E8" i="21"/>
  <c r="D8" i="21"/>
  <c r="C8" i="21"/>
  <c r="J7" i="21"/>
  <c r="I7" i="21"/>
  <c r="H7" i="21"/>
  <c r="G7" i="21"/>
  <c r="F7" i="21"/>
  <c r="E7" i="21"/>
  <c r="D7" i="21"/>
  <c r="C7" i="21"/>
  <c r="J6" i="21"/>
  <c r="I6" i="21"/>
  <c r="H6" i="21"/>
  <c r="G6" i="21"/>
  <c r="F6" i="21"/>
  <c r="E6" i="21"/>
  <c r="D6" i="21"/>
  <c r="C6" i="21"/>
  <c r="B14" i="21"/>
  <c r="B13" i="21"/>
  <c r="B12" i="21"/>
  <c r="B9" i="21"/>
  <c r="B8" i="21"/>
  <c r="B7" i="21"/>
  <c r="B6" i="21"/>
  <c r="B5" i="21"/>
  <c r="B4" i="21"/>
  <c r="B3" i="21"/>
  <c r="B2" i="21"/>
  <c r="A4" i="19"/>
  <c r="G28" i="18"/>
  <c r="G11" i="17" l="1"/>
  <c r="F11" i="17"/>
  <c r="G10" i="17"/>
  <c r="F10" i="17"/>
  <c r="G9" i="17"/>
  <c r="F9" i="17"/>
  <c r="G8" i="17"/>
  <c r="F8" i="17"/>
  <c r="F9" i="16"/>
  <c r="F6" i="16"/>
  <c r="H34" i="16"/>
  <c r="H29" i="16" l="1"/>
  <c r="H28" i="16"/>
  <c r="H27" i="16"/>
  <c r="H26" i="16"/>
  <c r="H25" i="16"/>
  <c r="H24" i="16"/>
  <c r="H23" i="16"/>
  <c r="H22" i="16"/>
  <c r="H21" i="16"/>
  <c r="H20" i="16"/>
  <c r="H19" i="16"/>
  <c r="H16" i="16"/>
  <c r="G16" i="16"/>
  <c r="G16" i="12"/>
  <c r="N37" i="7"/>
  <c r="M37" i="7"/>
  <c r="L37" i="7"/>
  <c r="K37" i="7"/>
  <c r="J37" i="7"/>
  <c r="I37" i="7"/>
  <c r="H37" i="7"/>
  <c r="N53" i="9"/>
  <c r="M53" i="9"/>
  <c r="L53" i="9"/>
  <c r="K53" i="9"/>
  <c r="J53" i="9"/>
  <c r="I53" i="9"/>
  <c r="N56" i="9"/>
  <c r="N36" i="7" s="1"/>
  <c r="M56" i="9"/>
  <c r="L56" i="9"/>
  <c r="L36" i="7" s="1"/>
  <c r="K56" i="9"/>
  <c r="J56" i="9"/>
  <c r="K36" i="7" s="1"/>
  <c r="I56" i="9"/>
  <c r="I36" i="7" s="1"/>
  <c r="F37" i="15"/>
  <c r="F48" i="9" s="1"/>
  <c r="F31" i="15"/>
  <c r="G28" i="15" s="1"/>
  <c r="G31" i="15" s="1"/>
  <c r="H28" i="15" s="1"/>
  <c r="G4" i="15"/>
  <c r="H4" i="15" s="1"/>
  <c r="I4" i="15" s="1"/>
  <c r="J4" i="15" s="1"/>
  <c r="K4" i="15" s="1"/>
  <c r="L4" i="15" s="1"/>
  <c r="M4" i="15" s="1"/>
  <c r="N4" i="15" s="1"/>
  <c r="J36" i="7"/>
  <c r="H36" i="7"/>
  <c r="F47" i="9" l="1"/>
  <c r="M36" i="7"/>
  <c r="G34" i="15"/>
  <c r="G47" i="9"/>
  <c r="F49" i="9"/>
  <c r="G37" i="15"/>
  <c r="H31" i="15"/>
  <c r="F59" i="15"/>
  <c r="G54" i="15" s="1"/>
  <c r="G59" i="15" s="1"/>
  <c r="H54" i="15" s="1"/>
  <c r="H59" i="15" s="1"/>
  <c r="I54" i="15" s="1"/>
  <c r="I59" i="15" s="1"/>
  <c r="F51" i="15"/>
  <c r="G48" i="15" s="1"/>
  <c r="G51" i="15" s="1"/>
  <c r="H48" i="15" s="1"/>
  <c r="H51" i="15" s="1"/>
  <c r="I48" i="15" s="1"/>
  <c r="I51" i="15" s="1"/>
  <c r="F43" i="15"/>
  <c r="G40" i="15"/>
  <c r="G43" i="15" s="1"/>
  <c r="G52" i="9" s="1"/>
  <c r="F23" i="15"/>
  <c r="G20" i="15" s="1"/>
  <c r="G23" i="15" s="1"/>
  <c r="H20" i="15" s="1"/>
  <c r="H23" i="15" s="1"/>
  <c r="I20" i="15" s="1"/>
  <c r="I23" i="15" s="1"/>
  <c r="J20" i="15" s="1"/>
  <c r="J23" i="15" s="1"/>
  <c r="K20" i="15" s="1"/>
  <c r="K23" i="15" s="1"/>
  <c r="L20" i="15" s="1"/>
  <c r="L23" i="15" s="1"/>
  <c r="M20" i="15" s="1"/>
  <c r="F17" i="15"/>
  <c r="G14" i="15" s="1"/>
  <c r="G17" i="15" s="1"/>
  <c r="H14" i="15" s="1"/>
  <c r="H17" i="15" s="1"/>
  <c r="I14" i="15" s="1"/>
  <c r="I17" i="15" s="1"/>
  <c r="J14" i="15" s="1"/>
  <c r="J17" i="15" s="1"/>
  <c r="K14" i="15" s="1"/>
  <c r="K17" i="15" s="1"/>
  <c r="L14" i="15" s="1"/>
  <c r="L17" i="15" s="1"/>
  <c r="M14" i="15" s="1"/>
  <c r="M17" i="15" s="1"/>
  <c r="N14" i="15" s="1"/>
  <c r="N17" i="15" s="1"/>
  <c r="F11" i="15"/>
  <c r="G8" i="15" s="1"/>
  <c r="G11" i="15" s="1"/>
  <c r="H8" i="15" s="1"/>
  <c r="H11" i="15" s="1"/>
  <c r="I8" i="15" s="1"/>
  <c r="I11" i="15" s="1"/>
  <c r="J8" i="15" s="1"/>
  <c r="J11" i="15" s="1"/>
  <c r="K8" i="15" s="1"/>
  <c r="K11" i="15" s="1"/>
  <c r="L8" i="15" s="1"/>
  <c r="L11" i="15" s="1"/>
  <c r="M8" i="15" s="1"/>
  <c r="M11" i="15" s="1"/>
  <c r="N8" i="15" s="1"/>
  <c r="N11" i="15" s="1"/>
  <c r="J48" i="15" l="1"/>
  <c r="J51" i="15" s="1"/>
  <c r="I54" i="9"/>
  <c r="H34" i="15"/>
  <c r="G48" i="9"/>
  <c r="J54" i="15"/>
  <c r="J59" i="15" s="1"/>
  <c r="I55" i="9"/>
  <c r="I28" i="15"/>
  <c r="I31" i="15" s="1"/>
  <c r="I47" i="9" s="1"/>
  <c r="H47" i="9"/>
  <c r="H37" i="15"/>
  <c r="M23" i="15"/>
  <c r="N20" i="15" s="1"/>
  <c r="N23" i="15" s="1"/>
  <c r="H40" i="15"/>
  <c r="H43" i="15" s="1"/>
  <c r="H52" i="9" s="1"/>
  <c r="I34" i="15" l="1"/>
  <c r="I37" i="15" s="1"/>
  <c r="H48" i="9"/>
  <c r="J28" i="15"/>
  <c r="J31" i="15" s="1"/>
  <c r="J47" i="9" s="1"/>
  <c r="K54" i="15"/>
  <c r="K59" i="15" s="1"/>
  <c r="J55" i="9"/>
  <c r="K48" i="15"/>
  <c r="K51" i="15" s="1"/>
  <c r="J54" i="9"/>
  <c r="I40" i="15"/>
  <c r="I43" i="15" s="1"/>
  <c r="I52" i="9" s="1"/>
  <c r="K28" i="15" l="1"/>
  <c r="K31" i="15" s="1"/>
  <c r="K47" i="9" s="1"/>
  <c r="J34" i="15"/>
  <c r="I48" i="9"/>
  <c r="L54" i="15"/>
  <c r="L59" i="15" s="1"/>
  <c r="K55" i="9"/>
  <c r="L48" i="15"/>
  <c r="L51" i="15" s="1"/>
  <c r="K54" i="9"/>
  <c r="J37" i="15"/>
  <c r="L28" i="15"/>
  <c r="L31" i="15" s="1"/>
  <c r="L47" i="9" s="1"/>
  <c r="J40" i="15"/>
  <c r="J43" i="15" s="1"/>
  <c r="J52" i="9" s="1"/>
  <c r="K34" i="15" l="1"/>
  <c r="K37" i="15" s="1"/>
  <c r="J48" i="9"/>
  <c r="M54" i="15"/>
  <c r="M59" i="15" s="1"/>
  <c r="L55" i="9"/>
  <c r="M48" i="15"/>
  <c r="M51" i="15" s="1"/>
  <c r="L54" i="9"/>
  <c r="M28" i="15"/>
  <c r="M31" i="15" s="1"/>
  <c r="M47" i="9" s="1"/>
  <c r="K40" i="15"/>
  <c r="K43" i="15" s="1"/>
  <c r="K52" i="9" s="1"/>
  <c r="L34" i="15" l="1"/>
  <c r="L37" i="15" s="1"/>
  <c r="K48" i="9"/>
  <c r="K31" i="7" s="1"/>
  <c r="N54" i="15"/>
  <c r="N59" i="15" s="1"/>
  <c r="N55" i="9" s="1"/>
  <c r="M55" i="9"/>
  <c r="N48" i="15"/>
  <c r="N51" i="15" s="1"/>
  <c r="N54" i="9" s="1"/>
  <c r="N34" i="7" s="1"/>
  <c r="M54" i="9"/>
  <c r="M34" i="7" s="1"/>
  <c r="N28" i="15"/>
  <c r="N31" i="15" s="1"/>
  <c r="N47" i="9" s="1"/>
  <c r="N30" i="7" s="1"/>
  <c r="L40" i="15"/>
  <c r="L43" i="15" s="1"/>
  <c r="L52" i="9" s="1"/>
  <c r="L32" i="7" s="1"/>
  <c r="I41" i="9"/>
  <c r="I38" i="9"/>
  <c r="I37" i="9"/>
  <c r="I28" i="16" s="1"/>
  <c r="M35" i="7"/>
  <c r="L35" i="7"/>
  <c r="K35" i="7"/>
  <c r="J35" i="7"/>
  <c r="I35" i="7"/>
  <c r="L34" i="7"/>
  <c r="K34" i="7"/>
  <c r="J34" i="7"/>
  <c r="I34" i="7"/>
  <c r="N33" i="7"/>
  <c r="M33" i="7"/>
  <c r="L33" i="7"/>
  <c r="K33" i="7"/>
  <c r="J33" i="7"/>
  <c r="I33" i="7"/>
  <c r="K32" i="7"/>
  <c r="J32" i="7"/>
  <c r="I32" i="7"/>
  <c r="J31" i="7"/>
  <c r="I31" i="7"/>
  <c r="M30" i="7"/>
  <c r="L30" i="7"/>
  <c r="K30" i="7"/>
  <c r="J30" i="7"/>
  <c r="I30" i="7"/>
  <c r="I20" i="7"/>
  <c r="I19" i="7"/>
  <c r="I13" i="12"/>
  <c r="J13" i="12"/>
  <c r="I35" i="9"/>
  <c r="I26" i="9"/>
  <c r="I25" i="9"/>
  <c r="J24" i="9"/>
  <c r="I24" i="9"/>
  <c r="I23" i="9"/>
  <c r="I13" i="10"/>
  <c r="J13" i="10" s="1"/>
  <c r="K13" i="10" s="1"/>
  <c r="L13" i="10" s="1"/>
  <c r="M13" i="10" s="1"/>
  <c r="N13" i="10" s="1"/>
  <c r="F4" i="13"/>
  <c r="F5" i="14" s="1"/>
  <c r="J37" i="9" l="1"/>
  <c r="J19" i="7" s="1"/>
  <c r="N35" i="7"/>
  <c r="J38" i="9"/>
  <c r="J29" i="16" s="1"/>
  <c r="I29" i="16"/>
  <c r="I29" i="7"/>
  <c r="I38" i="7" s="1"/>
  <c r="I8" i="22"/>
  <c r="C41" i="18"/>
  <c r="I34" i="16"/>
  <c r="M34" i="15"/>
  <c r="L48" i="9"/>
  <c r="L31" i="7" s="1"/>
  <c r="I13" i="7"/>
  <c r="I22" i="16"/>
  <c r="J41" i="9"/>
  <c r="J25" i="9"/>
  <c r="J23" i="16" s="1"/>
  <c r="I23" i="16"/>
  <c r="J23" i="9"/>
  <c r="J21" i="16" s="1"/>
  <c r="I21" i="16"/>
  <c r="J26" i="9"/>
  <c r="J24" i="16" s="1"/>
  <c r="I24" i="16"/>
  <c r="K24" i="9"/>
  <c r="J22" i="16"/>
  <c r="J28" i="16"/>
  <c r="I17" i="7"/>
  <c r="I26" i="16"/>
  <c r="K25" i="9"/>
  <c r="K23" i="16" s="1"/>
  <c r="J14" i="7"/>
  <c r="K26" i="9"/>
  <c r="K24" i="16" s="1"/>
  <c r="J15" i="7"/>
  <c r="I12" i="7"/>
  <c r="I14" i="7"/>
  <c r="I15" i="7"/>
  <c r="J35" i="9"/>
  <c r="J13" i="7"/>
  <c r="M37" i="15"/>
  <c r="M40" i="15"/>
  <c r="M43" i="15" s="1"/>
  <c r="M52" i="9" s="1"/>
  <c r="M32" i="7" s="1"/>
  <c r="K38" i="9"/>
  <c r="K29" i="16" s="1"/>
  <c r="K13" i="12"/>
  <c r="F38" i="13"/>
  <c r="G52" i="6"/>
  <c r="G9" i="9" s="1"/>
  <c r="G51" i="6"/>
  <c r="G8" i="9" s="1"/>
  <c r="N69" i="6"/>
  <c r="M69" i="6"/>
  <c r="L69" i="6"/>
  <c r="K69" i="6"/>
  <c r="J69" i="6"/>
  <c r="I69" i="6"/>
  <c r="H69" i="6"/>
  <c r="H61" i="6"/>
  <c r="H48" i="6"/>
  <c r="H41" i="6"/>
  <c r="H33" i="6"/>
  <c r="G49" i="6"/>
  <c r="G42" i="6"/>
  <c r="G34" i="6"/>
  <c r="G26" i="6"/>
  <c r="G18" i="6"/>
  <c r="K101" i="6"/>
  <c r="I100" i="6"/>
  <c r="I99" i="6"/>
  <c r="N85" i="6" s="1"/>
  <c r="I98" i="6"/>
  <c r="M77" i="6" s="1"/>
  <c r="N101" i="6"/>
  <c r="M101" i="6"/>
  <c r="L101" i="6"/>
  <c r="J101" i="6"/>
  <c r="H101" i="6"/>
  <c r="G101" i="6"/>
  <c r="N93" i="6"/>
  <c r="M93" i="6"/>
  <c r="L93" i="6"/>
  <c r="K93" i="6"/>
  <c r="J93" i="6"/>
  <c r="I93" i="6"/>
  <c r="H93" i="6"/>
  <c r="G93" i="6"/>
  <c r="H85" i="6"/>
  <c r="H104" i="6" s="1"/>
  <c r="H14" i="9" s="1"/>
  <c r="G85" i="6"/>
  <c r="K77" i="6"/>
  <c r="H77" i="6"/>
  <c r="G77" i="6"/>
  <c r="G69" i="6"/>
  <c r="G89" i="6"/>
  <c r="G92" i="6" s="1"/>
  <c r="H89" i="6" s="1"/>
  <c r="H92" i="6" s="1"/>
  <c r="I89" i="6" s="1"/>
  <c r="I92" i="6" s="1"/>
  <c r="J89" i="6" s="1"/>
  <c r="J92" i="6" s="1"/>
  <c r="K89" i="6" s="1"/>
  <c r="K92" i="6" s="1"/>
  <c r="L89" i="6" s="1"/>
  <c r="L92" i="6" s="1"/>
  <c r="M89" i="6" s="1"/>
  <c r="M92" i="6" s="1"/>
  <c r="N89" i="6" s="1"/>
  <c r="N92" i="6" s="1"/>
  <c r="G81" i="6"/>
  <c r="G84" i="6" s="1"/>
  <c r="H81" i="6" s="1"/>
  <c r="H84" i="6" s="1"/>
  <c r="I81" i="6" s="1"/>
  <c r="I84" i="6" s="1"/>
  <c r="J81" i="6" s="1"/>
  <c r="J84" i="6" s="1"/>
  <c r="K81" i="6" s="1"/>
  <c r="K84" i="6" s="1"/>
  <c r="L81" i="6" s="1"/>
  <c r="L84" i="6" s="1"/>
  <c r="M81" i="6" s="1"/>
  <c r="M84" i="6" s="1"/>
  <c r="N81" i="6" s="1"/>
  <c r="N84" i="6" s="1"/>
  <c r="G73" i="6"/>
  <c r="G76" i="6" s="1"/>
  <c r="H73" i="6" s="1"/>
  <c r="H76" i="6" s="1"/>
  <c r="I73" i="6" s="1"/>
  <c r="I76" i="6" s="1"/>
  <c r="J73" i="6" s="1"/>
  <c r="J76" i="6" s="1"/>
  <c r="K73" i="6" s="1"/>
  <c r="K76" i="6" s="1"/>
  <c r="L73" i="6" s="1"/>
  <c r="L76" i="6" s="1"/>
  <c r="M73" i="6" s="1"/>
  <c r="M76" i="6" s="1"/>
  <c r="N73" i="6" s="1"/>
  <c r="N76" i="6" s="1"/>
  <c r="J20" i="7" l="1"/>
  <c r="G104" i="6"/>
  <c r="G14" i="9" s="1"/>
  <c r="K37" i="9"/>
  <c r="N34" i="15"/>
  <c r="N37" i="15" s="1"/>
  <c r="N48" i="9" s="1"/>
  <c r="M48" i="9"/>
  <c r="M31" i="7" s="1"/>
  <c r="L77" i="6"/>
  <c r="I77" i="6"/>
  <c r="N77" i="6"/>
  <c r="N104" i="6" s="1"/>
  <c r="N14" i="9" s="1"/>
  <c r="K23" i="9"/>
  <c r="K21" i="16" s="1"/>
  <c r="K41" i="9"/>
  <c r="J8" i="22"/>
  <c r="J34" i="16"/>
  <c r="J29" i="7"/>
  <c r="J38" i="7" s="1"/>
  <c r="F39" i="14"/>
  <c r="L24" i="9"/>
  <c r="K22" i="16"/>
  <c r="J77" i="6"/>
  <c r="J104" i="6" s="1"/>
  <c r="J14" i="9" s="1"/>
  <c r="I101" i="6"/>
  <c r="K13" i="7"/>
  <c r="J12" i="7"/>
  <c r="K35" i="9"/>
  <c r="J26" i="16"/>
  <c r="J17" i="7"/>
  <c r="L26" i="9"/>
  <c r="L24" i="16" s="1"/>
  <c r="K15" i="7"/>
  <c r="L25" i="9"/>
  <c r="L23" i="16" s="1"/>
  <c r="K14" i="7"/>
  <c r="K12" i="7"/>
  <c r="N40" i="15"/>
  <c r="N43" i="15" s="1"/>
  <c r="N52" i="9" s="1"/>
  <c r="N32" i="7" s="1"/>
  <c r="L38" i="9"/>
  <c r="L29" i="16" s="1"/>
  <c r="K20" i="7"/>
  <c r="L13" i="12"/>
  <c r="M13" i="12"/>
  <c r="G38" i="13"/>
  <c r="J85" i="6"/>
  <c r="J86" i="6" s="1"/>
  <c r="H25" i="6"/>
  <c r="H17" i="6"/>
  <c r="I85" i="6"/>
  <c r="I86" i="6" s="1"/>
  <c r="L85" i="6"/>
  <c r="L86" i="6" s="1"/>
  <c r="M78" i="6"/>
  <c r="N86" i="6"/>
  <c r="G78" i="6"/>
  <c r="K78" i="6"/>
  <c r="N78" i="6"/>
  <c r="H86" i="6"/>
  <c r="G94" i="6"/>
  <c r="I94" i="6"/>
  <c r="K94" i="6"/>
  <c r="M94" i="6"/>
  <c r="H78" i="6"/>
  <c r="L78" i="6"/>
  <c r="G86" i="6"/>
  <c r="H94" i="6"/>
  <c r="J94" i="6"/>
  <c r="L94" i="6"/>
  <c r="N94" i="6"/>
  <c r="M85" i="6"/>
  <c r="M86" i="6" s="1"/>
  <c r="K85" i="6"/>
  <c r="K86" i="6" s="1"/>
  <c r="H44" i="6"/>
  <c r="H37" i="6"/>
  <c r="H29" i="6"/>
  <c r="H21" i="6"/>
  <c r="H13" i="6"/>
  <c r="G65" i="6"/>
  <c r="H32" i="6"/>
  <c r="H47" i="6"/>
  <c r="H49" i="6" s="1"/>
  <c r="I60" i="6" s="1"/>
  <c r="I48" i="6" s="1"/>
  <c r="H40" i="6"/>
  <c r="F11" i="14"/>
  <c r="L34" i="13"/>
  <c r="L20" i="14" s="1"/>
  <c r="K34" i="13"/>
  <c r="K17" i="14" s="1"/>
  <c r="J34" i="13"/>
  <c r="J20" i="14" s="1"/>
  <c r="I34" i="13"/>
  <c r="I17" i="14" s="1"/>
  <c r="H34" i="13"/>
  <c r="H20" i="14" s="1"/>
  <c r="G34" i="13"/>
  <c r="G17" i="14" s="1"/>
  <c r="F34" i="13"/>
  <c r="F20" i="14" s="1"/>
  <c r="F4" i="14"/>
  <c r="L32" i="13"/>
  <c r="K32" i="13"/>
  <c r="J32" i="13"/>
  <c r="I32" i="13"/>
  <c r="H32" i="13"/>
  <c r="G32" i="13"/>
  <c r="F32" i="13"/>
  <c r="L28" i="13"/>
  <c r="K28" i="13"/>
  <c r="J28" i="13"/>
  <c r="I28" i="13"/>
  <c r="H28" i="13"/>
  <c r="G28" i="13"/>
  <c r="F28" i="13"/>
  <c r="L24" i="13"/>
  <c r="K24" i="13"/>
  <c r="J24" i="13"/>
  <c r="I24" i="13"/>
  <c r="H24" i="13"/>
  <c r="G24" i="13"/>
  <c r="F24" i="13"/>
  <c r="L17" i="13"/>
  <c r="P17" i="13" s="1"/>
  <c r="T17" i="13" s="1"/>
  <c r="X17" i="13" s="1"/>
  <c r="AB17" i="13" s="1"/>
  <c r="AF17" i="13" s="1"/>
  <c r="K17" i="13"/>
  <c r="O17" i="13" s="1"/>
  <c r="S17" i="13" s="1"/>
  <c r="W17" i="13" s="1"/>
  <c r="AA17" i="13" s="1"/>
  <c r="AE17" i="13" s="1"/>
  <c r="J17" i="13"/>
  <c r="N17" i="13" s="1"/>
  <c r="R17" i="13" s="1"/>
  <c r="V17" i="13" s="1"/>
  <c r="Z17" i="13" s="1"/>
  <c r="AD17" i="13" s="1"/>
  <c r="I17" i="13"/>
  <c r="M17" i="13" s="1"/>
  <c r="H17" i="13"/>
  <c r="G17" i="13"/>
  <c r="L11" i="13"/>
  <c r="K11" i="13"/>
  <c r="J11" i="13"/>
  <c r="I11" i="13"/>
  <c r="H11" i="13"/>
  <c r="G11" i="13"/>
  <c r="M8" i="13"/>
  <c r="G3" i="13"/>
  <c r="H52" i="6" l="1"/>
  <c r="H9" i="9" s="1"/>
  <c r="L23" i="9"/>
  <c r="L21" i="16" s="1"/>
  <c r="K28" i="16"/>
  <c r="L37" i="9"/>
  <c r="K19" i="7"/>
  <c r="L104" i="6"/>
  <c r="L14" i="9" s="1"/>
  <c r="H38" i="13"/>
  <c r="G39" i="14"/>
  <c r="I104" i="6"/>
  <c r="I14" i="9" s="1"/>
  <c r="I9" i="7" s="1"/>
  <c r="K8" i="22"/>
  <c r="K34" i="16"/>
  <c r="L41" i="9"/>
  <c r="K29" i="7"/>
  <c r="K38" i="7" s="1"/>
  <c r="M104" i="6"/>
  <c r="M14" i="9" s="1"/>
  <c r="M9" i="7" s="1"/>
  <c r="H3" i="13"/>
  <c r="G4" i="14"/>
  <c r="G4" i="13"/>
  <c r="M24" i="13"/>
  <c r="N24" i="13" s="1"/>
  <c r="O24" i="13" s="1"/>
  <c r="P24" i="13" s="1"/>
  <c r="Q24" i="13" s="1"/>
  <c r="R24" i="13" s="1"/>
  <c r="S24" i="13" s="1"/>
  <c r="T24" i="13" s="1"/>
  <c r="U24" i="13" s="1"/>
  <c r="V24" i="13" s="1"/>
  <c r="W24" i="13" s="1"/>
  <c r="X24" i="13" s="1"/>
  <c r="Y24" i="13" s="1"/>
  <c r="Z24" i="13" s="1"/>
  <c r="AA24" i="13" s="1"/>
  <c r="AB24" i="13" s="1"/>
  <c r="AC24" i="13" s="1"/>
  <c r="AD24" i="13" s="1"/>
  <c r="AE24" i="13" s="1"/>
  <c r="AF24" i="13" s="1"/>
  <c r="AG24" i="13" s="1"/>
  <c r="F17" i="14"/>
  <c r="J78" i="6"/>
  <c r="M32" i="13"/>
  <c r="N32" i="13" s="1"/>
  <c r="O32" i="13" s="1"/>
  <c r="P32" i="13" s="1"/>
  <c r="Q32" i="13" s="1"/>
  <c r="R32" i="13" s="1"/>
  <c r="S32" i="13" s="1"/>
  <c r="T32" i="13" s="1"/>
  <c r="U32" i="13" s="1"/>
  <c r="V32" i="13" s="1"/>
  <c r="W32" i="13" s="1"/>
  <c r="X32" i="13" s="1"/>
  <c r="Y32" i="13" s="1"/>
  <c r="Z32" i="13" s="1"/>
  <c r="AA32" i="13" s="1"/>
  <c r="AB32" i="13" s="1"/>
  <c r="AC32" i="13" s="1"/>
  <c r="AD32" i="13" s="1"/>
  <c r="AE32" i="13" s="1"/>
  <c r="AF32" i="13" s="1"/>
  <c r="AG32" i="13" s="1"/>
  <c r="K104" i="6"/>
  <c r="K14" i="9" s="1"/>
  <c r="M28" i="13"/>
  <c r="N28" i="13" s="1"/>
  <c r="O28" i="13" s="1"/>
  <c r="P28" i="13" s="1"/>
  <c r="Q28" i="13" s="1"/>
  <c r="R28" i="13" s="1"/>
  <c r="S28" i="13" s="1"/>
  <c r="T28" i="13" s="1"/>
  <c r="U28" i="13" s="1"/>
  <c r="V28" i="13" s="1"/>
  <c r="W28" i="13" s="1"/>
  <c r="X28" i="13" s="1"/>
  <c r="Y28" i="13" s="1"/>
  <c r="Z28" i="13" s="1"/>
  <c r="AA28" i="13" s="1"/>
  <c r="AB28" i="13" s="1"/>
  <c r="AC28" i="13" s="1"/>
  <c r="AD28" i="13" s="1"/>
  <c r="AE28" i="13" s="1"/>
  <c r="AF28" i="13" s="1"/>
  <c r="AG28" i="13" s="1"/>
  <c r="I78" i="6"/>
  <c r="M24" i="9"/>
  <c r="L22" i="16"/>
  <c r="L13" i="7"/>
  <c r="N31" i="7"/>
  <c r="N49" i="9"/>
  <c r="N8" i="13"/>
  <c r="O8" i="13" s="1"/>
  <c r="J11" i="14"/>
  <c r="J17" i="14"/>
  <c r="L35" i="9"/>
  <c r="K26" i="16"/>
  <c r="K17" i="7"/>
  <c r="M23" i="9"/>
  <c r="M21" i="16" s="1"/>
  <c r="L12" i="7"/>
  <c r="M25" i="9"/>
  <c r="M23" i="16" s="1"/>
  <c r="L14" i="7"/>
  <c r="M26" i="9"/>
  <c r="M24" i="16" s="1"/>
  <c r="L15" i="7"/>
  <c r="M38" i="9"/>
  <c r="M29" i="16" s="1"/>
  <c r="L20" i="7"/>
  <c r="N13" i="12"/>
  <c r="H11" i="14"/>
  <c r="L11" i="14"/>
  <c r="H17" i="14"/>
  <c r="L17" i="14"/>
  <c r="G8" i="14"/>
  <c r="I8" i="14"/>
  <c r="K8" i="14"/>
  <c r="G14" i="14"/>
  <c r="I14" i="14"/>
  <c r="K14" i="14"/>
  <c r="G20" i="14"/>
  <c r="I20" i="14"/>
  <c r="K20" i="14"/>
  <c r="F8" i="14"/>
  <c r="H8" i="14"/>
  <c r="J8" i="14"/>
  <c r="L8" i="14"/>
  <c r="G11" i="14"/>
  <c r="I11" i="14"/>
  <c r="K11" i="14"/>
  <c r="F14" i="14"/>
  <c r="H14" i="14"/>
  <c r="J14" i="14"/>
  <c r="L14" i="14"/>
  <c r="I37" i="6"/>
  <c r="I40" i="6"/>
  <c r="I29" i="6"/>
  <c r="I32" i="6"/>
  <c r="I44" i="6"/>
  <c r="I47" i="6"/>
  <c r="H34" i="6"/>
  <c r="I58" i="6" s="1"/>
  <c r="I33" i="6" s="1"/>
  <c r="H42" i="6"/>
  <c r="I59" i="6" s="1"/>
  <c r="I41" i="6" s="1"/>
  <c r="G68" i="6"/>
  <c r="G103" i="6" s="1"/>
  <c r="G13" i="9" s="1"/>
  <c r="M14" i="13"/>
  <c r="Q17" i="13"/>
  <c r="U17" i="13" s="1"/>
  <c r="Y17" i="13" s="1"/>
  <c r="AC17" i="13" s="1"/>
  <c r="M30" i="13"/>
  <c r="A8" i="6"/>
  <c r="F8" i="6"/>
  <c r="A4" i="7"/>
  <c r="F4" i="7"/>
  <c r="A4" i="10"/>
  <c r="A4" i="9"/>
  <c r="F4" i="9"/>
  <c r="F4" i="10"/>
  <c r="F4" i="32" s="1"/>
  <c r="G4" i="12"/>
  <c r="H4" i="12" s="1"/>
  <c r="I4" i="12" s="1"/>
  <c r="J4" i="12" s="1"/>
  <c r="K4" i="12" s="1"/>
  <c r="L4" i="12" s="1"/>
  <c r="M4" i="12" s="1"/>
  <c r="N4" i="12" s="1"/>
  <c r="G47" i="7"/>
  <c r="G33" i="9" s="1"/>
  <c r="G49" i="9"/>
  <c r="L28" i="16" l="1"/>
  <c r="M37" i="9"/>
  <c r="L19" i="7"/>
  <c r="N9" i="7"/>
  <c r="L8" i="22"/>
  <c r="L34" i="16"/>
  <c r="L29" i="7"/>
  <c r="L38" i="7" s="1"/>
  <c r="M41" i="9"/>
  <c r="I3" i="13"/>
  <c r="H4" i="14"/>
  <c r="H4" i="13"/>
  <c r="I38" i="13"/>
  <c r="H39" i="14"/>
  <c r="M26" i="13"/>
  <c r="K9" i="7"/>
  <c r="L9" i="7"/>
  <c r="J9" i="7"/>
  <c r="M13" i="7"/>
  <c r="M22" i="16"/>
  <c r="N24" i="9"/>
  <c r="G5" i="14"/>
  <c r="F12" i="16"/>
  <c r="F4" i="19" s="1"/>
  <c r="F3" i="22"/>
  <c r="M14" i="14"/>
  <c r="N14" i="14" s="1"/>
  <c r="M11" i="14"/>
  <c r="I34" i="6"/>
  <c r="J58" i="6" s="1"/>
  <c r="J33" i="6" s="1"/>
  <c r="M35" i="9"/>
  <c r="L26" i="16"/>
  <c r="L17" i="7"/>
  <c r="N4" i="9"/>
  <c r="N4" i="7"/>
  <c r="N4" i="10"/>
  <c r="N4" i="32" s="1"/>
  <c r="N8" i="6"/>
  <c r="M15" i="7"/>
  <c r="N26" i="9"/>
  <c r="N25" i="9"/>
  <c r="M14" i="7"/>
  <c r="N23" i="9"/>
  <c r="M12" i="7"/>
  <c r="N38" i="9"/>
  <c r="N29" i="16" s="1"/>
  <c r="M20" i="7"/>
  <c r="M17" i="14"/>
  <c r="N17" i="14" s="1"/>
  <c r="M8" i="14"/>
  <c r="N8" i="14" s="1"/>
  <c r="J47" i="6"/>
  <c r="J44" i="6"/>
  <c r="I49" i="6"/>
  <c r="J60" i="6" s="1"/>
  <c r="J48" i="6" s="1"/>
  <c r="J29" i="6"/>
  <c r="J32" i="6"/>
  <c r="J37" i="6"/>
  <c r="J40" i="6"/>
  <c r="I42" i="6"/>
  <c r="J59" i="6" s="1"/>
  <c r="J41" i="6" s="1"/>
  <c r="H65" i="6"/>
  <c r="H68" i="6" s="1"/>
  <c r="H103" i="6" s="1"/>
  <c r="H13" i="9" s="1"/>
  <c r="G70" i="6"/>
  <c r="N26" i="13"/>
  <c r="O26" i="13"/>
  <c r="P8" i="13"/>
  <c r="M22" i="13"/>
  <c r="N14" i="13"/>
  <c r="N30" i="13"/>
  <c r="H25" i="7"/>
  <c r="H4" i="10"/>
  <c r="H4" i="32" s="1"/>
  <c r="J4" i="10"/>
  <c r="J4" i="32" s="1"/>
  <c r="L4" i="10"/>
  <c r="L4" i="32" s="1"/>
  <c r="H4" i="9"/>
  <c r="J4" i="9"/>
  <c r="L4" i="9"/>
  <c r="H4" i="7"/>
  <c r="J4" i="7"/>
  <c r="L4" i="7"/>
  <c r="H8" i="6"/>
  <c r="J8" i="6"/>
  <c r="L8" i="6"/>
  <c r="G4" i="10"/>
  <c r="G4" i="32" s="1"/>
  <c r="I4" i="10"/>
  <c r="I4" i="32" s="1"/>
  <c r="K4" i="10"/>
  <c r="K4" i="32" s="1"/>
  <c r="M4" i="10"/>
  <c r="M4" i="32" s="1"/>
  <c r="G4" i="9"/>
  <c r="I4" i="9"/>
  <c r="K4" i="9"/>
  <c r="M4" i="9"/>
  <c r="G4" i="7"/>
  <c r="I4" i="7"/>
  <c r="K4" i="7"/>
  <c r="M4" i="7"/>
  <c r="G8" i="6"/>
  <c r="I8" i="6"/>
  <c r="K8" i="6"/>
  <c r="M8" i="6"/>
  <c r="H35" i="7"/>
  <c r="H34" i="7"/>
  <c r="H33" i="7"/>
  <c r="H32" i="7"/>
  <c r="H47" i="7"/>
  <c r="H43" i="7"/>
  <c r="H31" i="7"/>
  <c r="H30" i="7"/>
  <c r="H29" i="7"/>
  <c r="H20" i="7"/>
  <c r="H19" i="7"/>
  <c r="H18" i="7"/>
  <c r="H17" i="7"/>
  <c r="H16" i="7"/>
  <c r="H15" i="7"/>
  <c r="H14" i="7"/>
  <c r="H13" i="7"/>
  <c r="H12" i="7"/>
  <c r="H11" i="7"/>
  <c r="H10" i="7"/>
  <c r="H9" i="7"/>
  <c r="H8" i="7"/>
  <c r="J34" i="6" l="1"/>
  <c r="K58" i="6" s="1"/>
  <c r="K33" i="6" s="1"/>
  <c r="M28" i="16"/>
  <c r="N37" i="9"/>
  <c r="M19" i="7"/>
  <c r="N12" i="7"/>
  <c r="N21" i="16"/>
  <c r="J3" i="13"/>
  <c r="I4" i="13"/>
  <c r="I4" i="14"/>
  <c r="N13" i="7"/>
  <c r="N22" i="16"/>
  <c r="J38" i="13"/>
  <c r="I39" i="14"/>
  <c r="N15" i="7"/>
  <c r="N24" i="16"/>
  <c r="N14" i="7"/>
  <c r="N23" i="16"/>
  <c r="H5" i="14"/>
  <c r="M8" i="22"/>
  <c r="M34" i="16"/>
  <c r="M29" i="7"/>
  <c r="M38" i="7" s="1"/>
  <c r="N41" i="9"/>
  <c r="M3" i="22"/>
  <c r="M12" i="16"/>
  <c r="K12" i="16"/>
  <c r="K3" i="22"/>
  <c r="G12" i="16"/>
  <c r="F7" i="17" s="1"/>
  <c r="G3" i="22"/>
  <c r="L12" i="16"/>
  <c r="L3" i="22"/>
  <c r="H12" i="16"/>
  <c r="H4" i="19" s="1"/>
  <c r="D1" i="21" s="1"/>
  <c r="H3" i="22"/>
  <c r="I3" i="22"/>
  <c r="I12" i="16"/>
  <c r="J3" i="22"/>
  <c r="J12" i="16"/>
  <c r="N3" i="22"/>
  <c r="N12" i="16"/>
  <c r="I43" i="7"/>
  <c r="H33" i="9"/>
  <c r="G4" i="19"/>
  <c r="C1" i="21" s="1"/>
  <c r="N11" i="14"/>
  <c r="O11" i="14" s="1"/>
  <c r="O8" i="14"/>
  <c r="P8" i="14" s="1"/>
  <c r="O14" i="14"/>
  <c r="O17" i="14"/>
  <c r="P17" i="14" s="1"/>
  <c r="Q17" i="14" s="1"/>
  <c r="N35" i="9"/>
  <c r="M26" i="16"/>
  <c r="M17" i="7"/>
  <c r="N20" i="7"/>
  <c r="M34" i="13"/>
  <c r="K40" i="6"/>
  <c r="K37" i="6"/>
  <c r="J42" i="6"/>
  <c r="K59" i="6" s="1"/>
  <c r="K41" i="6" s="1"/>
  <c r="K32" i="6"/>
  <c r="K29" i="6"/>
  <c r="J49" i="6"/>
  <c r="K60" i="6" s="1"/>
  <c r="K48" i="6" s="1"/>
  <c r="K47" i="6"/>
  <c r="K44" i="6"/>
  <c r="I65" i="6"/>
  <c r="I68" i="6" s="1"/>
  <c r="I103" i="6" s="1"/>
  <c r="I13" i="9" s="1"/>
  <c r="I25" i="7" s="1"/>
  <c r="H70" i="6"/>
  <c r="Q8" i="13"/>
  <c r="Q26" i="13" s="1"/>
  <c r="P26" i="13"/>
  <c r="N22" i="13"/>
  <c r="O14" i="13"/>
  <c r="O30" i="13"/>
  <c r="M49" i="9"/>
  <c r="L49" i="9"/>
  <c r="K49" i="9"/>
  <c r="J49" i="9"/>
  <c r="I49" i="9"/>
  <c r="H49" i="9"/>
  <c r="H39" i="9"/>
  <c r="G39" i="9"/>
  <c r="H27" i="9"/>
  <c r="G27" i="9"/>
  <c r="H15" i="9"/>
  <c r="G15" i="9"/>
  <c r="G10" i="9"/>
  <c r="H23" i="10"/>
  <c r="G23" i="10"/>
  <c r="F23" i="10"/>
  <c r="H10" i="10"/>
  <c r="G10" i="10"/>
  <c r="F10" i="10"/>
  <c r="N28" i="16" l="1"/>
  <c r="N19" i="7"/>
  <c r="G7" i="17"/>
  <c r="K38" i="13"/>
  <c r="J39" i="14"/>
  <c r="G15" i="10"/>
  <c r="G5" i="22"/>
  <c r="G29" i="19"/>
  <c r="G11" i="19"/>
  <c r="C4" i="21" s="1"/>
  <c r="G9" i="19"/>
  <c r="C3" i="21" s="1"/>
  <c r="G25" i="19"/>
  <c r="G27" i="19" s="1"/>
  <c r="G7" i="19"/>
  <c r="C2" i="21" s="1"/>
  <c r="G10" i="12"/>
  <c r="G22" i="12"/>
  <c r="G19" i="12"/>
  <c r="G13" i="12"/>
  <c r="I15" i="9"/>
  <c r="N29" i="7"/>
  <c r="N38" i="7" s="1"/>
  <c r="N8" i="22"/>
  <c r="N34" i="16"/>
  <c r="I5" i="14"/>
  <c r="F15" i="10"/>
  <c r="F25" i="10" s="1"/>
  <c r="F29" i="10" s="1"/>
  <c r="F5" i="22"/>
  <c r="F7" i="19"/>
  <c r="F11" i="19"/>
  <c r="F9" i="19"/>
  <c r="G43" i="9"/>
  <c r="G34" i="19"/>
  <c r="H15" i="10"/>
  <c r="H25" i="10" s="1"/>
  <c r="H5" i="22"/>
  <c r="H7" i="19"/>
  <c r="D2" i="21" s="1"/>
  <c r="H9" i="19"/>
  <c r="D3" i="21" s="1"/>
  <c r="H25" i="19"/>
  <c r="H27" i="19" s="1"/>
  <c r="H11" i="19"/>
  <c r="D4" i="21" s="1"/>
  <c r="H19" i="12"/>
  <c r="H10" i="12"/>
  <c r="H22" i="12"/>
  <c r="H13" i="12"/>
  <c r="G32" i="19"/>
  <c r="K3" i="13"/>
  <c r="J4" i="14"/>
  <c r="J4" i="13"/>
  <c r="H32" i="19"/>
  <c r="H29" i="19"/>
  <c r="H43" i="9"/>
  <c r="H34" i="19"/>
  <c r="L4" i="19"/>
  <c r="H1" i="21" s="1"/>
  <c r="K7" i="17"/>
  <c r="K4" i="19"/>
  <c r="G1" i="21" s="1"/>
  <c r="J7" i="17"/>
  <c r="G25" i="10"/>
  <c r="F13" i="17" s="1"/>
  <c r="N4" i="19"/>
  <c r="J1" i="21" s="1"/>
  <c r="M7" i="17"/>
  <c r="J4" i="19"/>
  <c r="F1" i="21" s="1"/>
  <c r="I7" i="17"/>
  <c r="I4" i="19"/>
  <c r="E1" i="21" s="1"/>
  <c r="H7" i="17"/>
  <c r="M4" i="19"/>
  <c r="I1" i="21" s="1"/>
  <c r="L7" i="17"/>
  <c r="G29" i="10"/>
  <c r="G66" i="15" s="1"/>
  <c r="Q8" i="14"/>
  <c r="P11" i="14"/>
  <c r="Q11" i="14" s="1"/>
  <c r="P14" i="14"/>
  <c r="M16" i="14"/>
  <c r="M13" i="14"/>
  <c r="M10" i="14"/>
  <c r="M7" i="14"/>
  <c r="K34" i="6"/>
  <c r="L58" i="6" s="1"/>
  <c r="L33" i="6" s="1"/>
  <c r="N17" i="7"/>
  <c r="N26" i="16"/>
  <c r="N34" i="13"/>
  <c r="L37" i="6"/>
  <c r="K42" i="6"/>
  <c r="L59" i="6" s="1"/>
  <c r="L41" i="6" s="1"/>
  <c r="L40" i="6"/>
  <c r="L47" i="6"/>
  <c r="L44" i="6"/>
  <c r="K49" i="6"/>
  <c r="L60" i="6" s="1"/>
  <c r="L48" i="6" s="1"/>
  <c r="L29" i="6"/>
  <c r="L32" i="6"/>
  <c r="I70" i="6"/>
  <c r="J65" i="6"/>
  <c r="J68" i="6" s="1"/>
  <c r="J103" i="6" s="1"/>
  <c r="J13" i="9" s="1"/>
  <c r="P30" i="13"/>
  <c r="R8" i="13"/>
  <c r="Q30" i="13"/>
  <c r="O22" i="13"/>
  <c r="O34" i="13" s="1"/>
  <c r="O7" i="14" s="1"/>
  <c r="P14" i="13"/>
  <c r="G17" i="9"/>
  <c r="G29" i="9" s="1"/>
  <c r="H38" i="7"/>
  <c r="F66" i="15" l="1"/>
  <c r="F67" i="15" s="1"/>
  <c r="F6" i="22"/>
  <c r="F33" i="10"/>
  <c r="F13" i="19"/>
  <c r="G13" i="17"/>
  <c r="H29" i="10"/>
  <c r="H33" i="10" s="1"/>
  <c r="I10" i="12"/>
  <c r="J10" i="12" s="1"/>
  <c r="L38" i="13"/>
  <c r="L39" i="14" s="1"/>
  <c r="K39" i="14"/>
  <c r="J25" i="7"/>
  <c r="J15" i="9"/>
  <c r="I19" i="12"/>
  <c r="K19" i="12" s="1"/>
  <c r="L19" i="12" s="1"/>
  <c r="J19" i="12"/>
  <c r="L3" i="13"/>
  <c r="K4" i="14"/>
  <c r="K4" i="13"/>
  <c r="J5" i="14"/>
  <c r="I22" i="12"/>
  <c r="J22" i="12" s="1"/>
  <c r="H66" i="15"/>
  <c r="H7" i="7"/>
  <c r="G23" i="19"/>
  <c r="G64" i="15"/>
  <c r="F69" i="15"/>
  <c r="G33" i="10"/>
  <c r="G6" i="22"/>
  <c r="G13" i="19"/>
  <c r="C5" i="21" s="1"/>
  <c r="G16" i="19"/>
  <c r="G15" i="16"/>
  <c r="H6" i="22"/>
  <c r="H13" i="19"/>
  <c r="D5" i="21" s="1"/>
  <c r="H15" i="16"/>
  <c r="R26" i="13"/>
  <c r="Q14" i="14"/>
  <c r="R14" i="14" s="1"/>
  <c r="R11" i="14"/>
  <c r="N13" i="14"/>
  <c r="N10" i="14"/>
  <c r="N7" i="14"/>
  <c r="N16" i="14"/>
  <c r="O13" i="14"/>
  <c r="O10" i="14"/>
  <c r="O16" i="14"/>
  <c r="L42" i="6"/>
  <c r="M59" i="6" s="1"/>
  <c r="M41" i="6" s="1"/>
  <c r="M40" i="6"/>
  <c r="M37" i="6"/>
  <c r="M29" i="6"/>
  <c r="M32" i="6"/>
  <c r="M44" i="6"/>
  <c r="M47" i="6"/>
  <c r="L49" i="6"/>
  <c r="M60" i="6" s="1"/>
  <c r="M48" i="6" s="1"/>
  <c r="L34" i="6"/>
  <c r="J70" i="6"/>
  <c r="K65" i="6"/>
  <c r="K68" i="6" s="1"/>
  <c r="K103" i="6" s="1"/>
  <c r="K13" i="9" s="1"/>
  <c r="P22" i="13"/>
  <c r="Q14" i="13"/>
  <c r="R30" i="13"/>
  <c r="S8" i="13"/>
  <c r="M3" i="13" l="1"/>
  <c r="L4" i="13"/>
  <c r="L4" i="14"/>
  <c r="K25" i="7"/>
  <c r="K15" i="9"/>
  <c r="K5" i="14"/>
  <c r="M19" i="12"/>
  <c r="N19" i="12" s="1"/>
  <c r="K22" i="12"/>
  <c r="L22" i="12" s="1"/>
  <c r="M22" i="12" s="1"/>
  <c r="N22" i="12" s="1"/>
  <c r="K10" i="12"/>
  <c r="H21" i="7"/>
  <c r="G67" i="15"/>
  <c r="G57" i="9" s="1"/>
  <c r="G58" i="9" s="1"/>
  <c r="S14" i="14"/>
  <c r="T14" i="14" s="1"/>
  <c r="S11" i="14"/>
  <c r="R17" i="14"/>
  <c r="R8" i="14"/>
  <c r="S8" i="14" s="1"/>
  <c r="P34" i="13"/>
  <c r="N44" i="6"/>
  <c r="N47" i="6"/>
  <c r="M49" i="6"/>
  <c r="N60" i="6" s="1"/>
  <c r="N48" i="6" s="1"/>
  <c r="N29" i="6"/>
  <c r="N32" i="6"/>
  <c r="M42" i="6"/>
  <c r="N59" i="6" s="1"/>
  <c r="N41" i="6" s="1"/>
  <c r="N40" i="6"/>
  <c r="N37" i="6"/>
  <c r="M58" i="6"/>
  <c r="M33" i="6" s="1"/>
  <c r="K70" i="6"/>
  <c r="L65" i="6"/>
  <c r="L68" i="6" s="1"/>
  <c r="L103" i="6" s="1"/>
  <c r="L13" i="9" s="1"/>
  <c r="T8" i="13"/>
  <c r="S30" i="13"/>
  <c r="S26" i="13"/>
  <c r="Q22" i="13"/>
  <c r="Q34" i="13" s="1"/>
  <c r="Q7" i="14" s="1"/>
  <c r="R14" i="13"/>
  <c r="N49" i="6" l="1"/>
  <c r="L10" i="12"/>
  <c r="M10" i="12" s="1"/>
  <c r="N3" i="13"/>
  <c r="M4" i="13"/>
  <c r="M4" i="14"/>
  <c r="L25" i="7"/>
  <c r="L15" i="9"/>
  <c r="L5" i="14"/>
  <c r="F12" i="17"/>
  <c r="G60" i="9"/>
  <c r="H64" i="15"/>
  <c r="H67" i="15" s="1"/>
  <c r="H57" i="9" s="1"/>
  <c r="H58" i="9" s="1"/>
  <c r="G69" i="15"/>
  <c r="U14" i="14"/>
  <c r="V14" i="14" s="1"/>
  <c r="T11" i="14"/>
  <c r="Q13" i="14"/>
  <c r="Q10" i="14"/>
  <c r="Q16" i="14"/>
  <c r="P10" i="14"/>
  <c r="P13" i="14"/>
  <c r="P7" i="14"/>
  <c r="P16" i="14"/>
  <c r="S17" i="14"/>
  <c r="T8" i="14"/>
  <c r="U8" i="14" s="1"/>
  <c r="V8" i="14" s="1"/>
  <c r="N42" i="6"/>
  <c r="M34" i="6"/>
  <c r="L70" i="6"/>
  <c r="M65" i="6"/>
  <c r="M68" i="6" s="1"/>
  <c r="M103" i="6" s="1"/>
  <c r="M13" i="9" s="1"/>
  <c r="R22" i="13"/>
  <c r="S14" i="13"/>
  <c r="T30" i="13"/>
  <c r="U8" i="13"/>
  <c r="T26" i="13"/>
  <c r="N10" i="12" l="1"/>
  <c r="O3" i="13"/>
  <c r="N4" i="13"/>
  <c r="N4" i="14"/>
  <c r="W14" i="14"/>
  <c r="X14" i="14" s="1"/>
  <c r="Y14" i="14" s="1"/>
  <c r="Z14" i="14" s="1"/>
  <c r="M5" i="14"/>
  <c r="M25" i="7"/>
  <c r="M15" i="9"/>
  <c r="G12" i="17"/>
  <c r="H60" i="9"/>
  <c r="G7" i="22"/>
  <c r="G62" i="9"/>
  <c r="G20" i="19"/>
  <c r="I64" i="15"/>
  <c r="H69" i="15"/>
  <c r="U11" i="14"/>
  <c r="W8" i="14"/>
  <c r="X8" i="14" s="1"/>
  <c r="T17" i="14"/>
  <c r="U17" i="14" s="1"/>
  <c r="R34" i="13"/>
  <c r="N58" i="6"/>
  <c r="N33" i="6" s="1"/>
  <c r="N34" i="6" s="1"/>
  <c r="M70" i="6"/>
  <c r="N65" i="6"/>
  <c r="N68" i="6" s="1"/>
  <c r="V8" i="13"/>
  <c r="U30" i="13"/>
  <c r="U26" i="13"/>
  <c r="S22" i="13"/>
  <c r="S34" i="13" s="1"/>
  <c r="T14" i="13"/>
  <c r="N5" i="14" l="1"/>
  <c r="P3" i="13"/>
  <c r="O4" i="14"/>
  <c r="O4" i="13"/>
  <c r="AA14" i="14"/>
  <c r="AB14" i="14" s="1"/>
  <c r="AC14" i="14" s="1"/>
  <c r="AD14" i="14" s="1"/>
  <c r="N70" i="6"/>
  <c r="N103" i="6"/>
  <c r="N13" i="9" s="1"/>
  <c r="H7" i="22"/>
  <c r="H62" i="9"/>
  <c r="H18" i="19" s="1"/>
  <c r="H20" i="19"/>
  <c r="G18" i="19"/>
  <c r="G64" i="9"/>
  <c r="AE14" i="14"/>
  <c r="AF14" i="14" s="1"/>
  <c r="AG14" i="14" s="1"/>
  <c r="V11" i="14"/>
  <c r="S13" i="14"/>
  <c r="S10" i="14"/>
  <c r="S7" i="14"/>
  <c r="R10" i="14"/>
  <c r="R13" i="14"/>
  <c r="R16" i="14"/>
  <c r="R7" i="14"/>
  <c r="S16" i="14"/>
  <c r="V17" i="14"/>
  <c r="Y8" i="14"/>
  <c r="T22" i="13"/>
  <c r="U14" i="13"/>
  <c r="V30" i="13"/>
  <c r="W8" i="13"/>
  <c r="V26" i="13"/>
  <c r="Q3" i="13" l="1"/>
  <c r="P4" i="14"/>
  <c r="P4" i="13"/>
  <c r="O5" i="14"/>
  <c r="N15" i="9"/>
  <c r="N25" i="7"/>
  <c r="W11" i="14"/>
  <c r="X11" i="14" s="1"/>
  <c r="W17" i="14"/>
  <c r="Z8" i="14"/>
  <c r="T34" i="13"/>
  <c r="X8" i="13"/>
  <c r="W30" i="13"/>
  <c r="W26" i="13"/>
  <c r="U22" i="13"/>
  <c r="U34" i="13" s="1"/>
  <c r="V14" i="13"/>
  <c r="P5" i="14" l="1"/>
  <c r="R3" i="13"/>
  <c r="Q4" i="13"/>
  <c r="Q5" i="14" s="1"/>
  <c r="Q4" i="14"/>
  <c r="Y11" i="14"/>
  <c r="Z11" i="14" s="1"/>
  <c r="AA11" i="14" s="1"/>
  <c r="U10" i="14"/>
  <c r="U13" i="14"/>
  <c r="U7" i="14"/>
  <c r="U16" i="14"/>
  <c r="T10" i="14"/>
  <c r="T13" i="14"/>
  <c r="T7" i="14"/>
  <c r="T16" i="14"/>
  <c r="X17" i="14"/>
  <c r="AA8" i="14"/>
  <c r="AB8" i="14" s="1"/>
  <c r="V22" i="13"/>
  <c r="W14" i="13"/>
  <c r="X30" i="13"/>
  <c r="Y8" i="13"/>
  <c r="X26" i="13"/>
  <c r="S3" i="13" l="1"/>
  <c r="R4" i="14"/>
  <c r="R4" i="13"/>
  <c r="R5" i="14" s="1"/>
  <c r="AB11" i="14"/>
  <c r="AC11" i="14" s="1"/>
  <c r="AD11" i="14" s="1"/>
  <c r="Y17" i="14"/>
  <c r="AC8" i="14"/>
  <c r="AD8" i="14" s="1"/>
  <c r="AE8" i="14" s="1"/>
  <c r="V34" i="13"/>
  <c r="Z8" i="13"/>
  <c r="Y30" i="13"/>
  <c r="Y26" i="13"/>
  <c r="W22" i="13"/>
  <c r="W34" i="13" s="1"/>
  <c r="X14" i="13"/>
  <c r="T3" i="13" l="1"/>
  <c r="S4" i="14"/>
  <c r="S4" i="13"/>
  <c r="AE11" i="14"/>
  <c r="AF11" i="14" s="1"/>
  <c r="W13" i="14"/>
  <c r="W10" i="14"/>
  <c r="W7" i="14"/>
  <c r="W16" i="14"/>
  <c r="V10" i="14"/>
  <c r="V13" i="14"/>
  <c r="V7" i="14"/>
  <c r="V16" i="14"/>
  <c r="Z17" i="14"/>
  <c r="AF8" i="14"/>
  <c r="X22" i="13"/>
  <c r="X34" i="13" s="1"/>
  <c r="Y14" i="13"/>
  <c r="Z30" i="13"/>
  <c r="AA8" i="13"/>
  <c r="Z26" i="13"/>
  <c r="S5" i="14" l="1"/>
  <c r="U3" i="13"/>
  <c r="T4" i="13"/>
  <c r="T4" i="14"/>
  <c r="AG11" i="14"/>
  <c r="X13" i="14"/>
  <c r="X10" i="14"/>
  <c r="X7" i="14"/>
  <c r="X16" i="14"/>
  <c r="AA17" i="14"/>
  <c r="AB17" i="14" s="1"/>
  <c r="AG8" i="14"/>
  <c r="AB8" i="13"/>
  <c r="AA30" i="13"/>
  <c r="AA26" i="13"/>
  <c r="Y22" i="13"/>
  <c r="Z14" i="13"/>
  <c r="T5" i="14" l="1"/>
  <c r="V3" i="13"/>
  <c r="U4" i="13"/>
  <c r="U4" i="14"/>
  <c r="AC17" i="14"/>
  <c r="AD17" i="14" s="1"/>
  <c r="Y34" i="13"/>
  <c r="Z22" i="13"/>
  <c r="AA14" i="13"/>
  <c r="AB30" i="13"/>
  <c r="AC8" i="13"/>
  <c r="AB26" i="13"/>
  <c r="W3" i="13" l="1"/>
  <c r="V4" i="13"/>
  <c r="V4" i="14"/>
  <c r="U5" i="14"/>
  <c r="Y10" i="14"/>
  <c r="Y13" i="14"/>
  <c r="Y7" i="14"/>
  <c r="Y16" i="14"/>
  <c r="AE17" i="14"/>
  <c r="AF17" i="14" s="1"/>
  <c r="Z34" i="13"/>
  <c r="AD8" i="13"/>
  <c r="AC30" i="13"/>
  <c r="AC26" i="13"/>
  <c r="AA22" i="13"/>
  <c r="AA34" i="13" s="1"/>
  <c r="AB14" i="13"/>
  <c r="V5" i="14" l="1"/>
  <c r="X3" i="13"/>
  <c r="W4" i="14"/>
  <c r="W4" i="13"/>
  <c r="Z10" i="14"/>
  <c r="Z13" i="14"/>
  <c r="Z7" i="14"/>
  <c r="Z16" i="14"/>
  <c r="AA13" i="14"/>
  <c r="AA10" i="14"/>
  <c r="AA7" i="14"/>
  <c r="AA16" i="14"/>
  <c r="AG17" i="14"/>
  <c r="AB22" i="13"/>
  <c r="AC14" i="13"/>
  <c r="AD30" i="13"/>
  <c r="AE8" i="13"/>
  <c r="AD26" i="13"/>
  <c r="Y3" i="13" l="1"/>
  <c r="X4" i="14"/>
  <c r="X4" i="13"/>
  <c r="W5" i="14"/>
  <c r="AB34" i="13"/>
  <c r="AF8" i="13"/>
  <c r="AE30" i="13"/>
  <c r="AE26" i="13"/>
  <c r="AC22" i="13"/>
  <c r="AC34" i="13" s="1"/>
  <c r="AD14" i="13"/>
  <c r="Z3" i="13" l="1"/>
  <c r="Y4" i="13"/>
  <c r="Y4" i="14"/>
  <c r="X5" i="14"/>
  <c r="AB13" i="14"/>
  <c r="AB10" i="14"/>
  <c r="AB7" i="14"/>
  <c r="AB16" i="14"/>
  <c r="AC13" i="14"/>
  <c r="AC10" i="14"/>
  <c r="AC7" i="14"/>
  <c r="AC16" i="14"/>
  <c r="AD22" i="13"/>
  <c r="AE14" i="13"/>
  <c r="AF30" i="13"/>
  <c r="AG8" i="13"/>
  <c r="AF26" i="13"/>
  <c r="Y5" i="14" l="1"/>
  <c r="AA3" i="13"/>
  <c r="Z4" i="14"/>
  <c r="Z4" i="13"/>
  <c r="AD34" i="13"/>
  <c r="AG30" i="13"/>
  <c r="AG26" i="13"/>
  <c r="AE22" i="13"/>
  <c r="AE34" i="13" s="1"/>
  <c r="AF14" i="13"/>
  <c r="AB3" i="13" l="1"/>
  <c r="AA4" i="14"/>
  <c r="AA4" i="13"/>
  <c r="Z5" i="14"/>
  <c r="AE10" i="14"/>
  <c r="AE13" i="14"/>
  <c r="AE7" i="14"/>
  <c r="AE16" i="14"/>
  <c r="AD13" i="14"/>
  <c r="AD10" i="14"/>
  <c r="AD7" i="14"/>
  <c r="AD16" i="14"/>
  <c r="AF22" i="13"/>
  <c r="AF34" i="13" s="1"/>
  <c r="AG14" i="13"/>
  <c r="H16" i="6"/>
  <c r="H24" i="6"/>
  <c r="H26" i="6" s="1"/>
  <c r="AA5" i="14" l="1"/>
  <c r="AC3" i="13"/>
  <c r="AB4" i="13"/>
  <c r="AB4" i="14"/>
  <c r="H51" i="6"/>
  <c r="H8" i="9" s="1"/>
  <c r="AG22" i="13"/>
  <c r="AG34" i="13" s="1"/>
  <c r="AG16" i="14" s="1"/>
  <c r="AF10" i="14"/>
  <c r="AF13" i="14"/>
  <c r="AF7" i="14"/>
  <c r="AF16" i="14"/>
  <c r="I13" i="6"/>
  <c r="H18" i="6"/>
  <c r="I21" i="6"/>
  <c r="AG7" i="14" l="1"/>
  <c r="AG13" i="14"/>
  <c r="AB5" i="14"/>
  <c r="AD3" i="13"/>
  <c r="AC4" i="13"/>
  <c r="AC4" i="14"/>
  <c r="AG10" i="14"/>
  <c r="H30" i="16"/>
  <c r="H31" i="16" s="1"/>
  <c r="H35" i="16" s="1"/>
  <c r="H24" i="7"/>
  <c r="H26" i="7" s="1"/>
  <c r="H40" i="7" s="1"/>
  <c r="H10" i="9"/>
  <c r="H17" i="9" s="1"/>
  <c r="H29" i="9" s="1"/>
  <c r="AC5" i="14" l="1"/>
  <c r="AE3" i="13"/>
  <c r="AD4" i="13"/>
  <c r="AD4" i="14"/>
  <c r="H44" i="7"/>
  <c r="H45" i="7" s="1"/>
  <c r="H49" i="7" s="1"/>
  <c r="H64" i="9"/>
  <c r="H23" i="19"/>
  <c r="H16" i="19"/>
  <c r="AD5" i="14" l="1"/>
  <c r="AF3" i="13"/>
  <c r="AE4" i="14"/>
  <c r="AE4" i="13"/>
  <c r="AG3" i="13" l="1"/>
  <c r="AF4" i="14"/>
  <c r="AF4" i="13"/>
  <c r="AE5" i="14"/>
  <c r="AF5" i="14" l="1"/>
  <c r="AG4" i="13"/>
  <c r="I41" i="13" s="1"/>
  <c r="K9" i="10" s="1"/>
  <c r="J10" i="17" s="1"/>
  <c r="AG4" i="14"/>
  <c r="L43" i="13" l="1"/>
  <c r="I46" i="13"/>
  <c r="K43" i="13"/>
  <c r="AG5" i="14"/>
  <c r="F40" i="13"/>
  <c r="G41" i="13"/>
  <c r="I9" i="10" s="1"/>
  <c r="H10" i="17" s="1"/>
  <c r="F46" i="13"/>
  <c r="F39" i="13"/>
  <c r="F41" i="13"/>
  <c r="F43" i="13"/>
  <c r="G40" i="13"/>
  <c r="I8" i="10" s="1"/>
  <c r="H9" i="17" s="1"/>
  <c r="H40" i="13"/>
  <c r="J8" i="10" s="1"/>
  <c r="I9" i="17" s="1"/>
  <c r="G43" i="13"/>
  <c r="G44" i="13" s="1"/>
  <c r="G46" i="13"/>
  <c r="H43" i="13"/>
  <c r="H44" i="13" s="1"/>
  <c r="H41" i="13"/>
  <c r="J9" i="10" s="1"/>
  <c r="I10" i="17" s="1"/>
  <c r="G39" i="13"/>
  <c r="I7" i="10" s="1"/>
  <c r="H39" i="13"/>
  <c r="J7" i="10" s="1"/>
  <c r="I40" i="13"/>
  <c r="K8" i="10" s="1"/>
  <c r="J9" i="17" s="1"/>
  <c r="J40" i="13"/>
  <c r="L8" i="10" s="1"/>
  <c r="K9" i="17" s="1"/>
  <c r="I39" i="13"/>
  <c r="K7" i="10" s="1"/>
  <c r="J41" i="13"/>
  <c r="L9" i="10" s="1"/>
  <c r="K10" i="17" s="1"/>
  <c r="K41" i="13"/>
  <c r="M9" i="10" s="1"/>
  <c r="L10" i="17" s="1"/>
  <c r="I43" i="13"/>
  <c r="I44" i="13" s="1"/>
  <c r="J39" i="13"/>
  <c r="L7" i="10" s="1"/>
  <c r="H46" i="13"/>
  <c r="H47" i="13" s="1"/>
  <c r="K39" i="13"/>
  <c r="M7" i="10" s="1"/>
  <c r="K40" i="13"/>
  <c r="M8" i="10" s="1"/>
  <c r="L9" i="17" s="1"/>
  <c r="L41" i="13"/>
  <c r="N9" i="10" s="1"/>
  <c r="M10" i="17" s="1"/>
  <c r="J43" i="13"/>
  <c r="J46" i="13"/>
  <c r="J47" i="13" s="1"/>
  <c r="L39" i="13"/>
  <c r="N7" i="10" s="1"/>
  <c r="L46" i="13"/>
  <c r="L40" i="13"/>
  <c r="N8" i="10" s="1"/>
  <c r="M9" i="17" s="1"/>
  <c r="K46" i="13"/>
  <c r="K47" i="13" s="1"/>
  <c r="K40" i="14"/>
  <c r="M18" i="10" s="1"/>
  <c r="K44" i="13" l="1"/>
  <c r="M8" i="17"/>
  <c r="N10" i="10"/>
  <c r="F40" i="14"/>
  <c r="F41" i="14"/>
  <c r="F42" i="14"/>
  <c r="F43" i="14"/>
  <c r="G41" i="14"/>
  <c r="I19" i="10" s="1"/>
  <c r="G42" i="14"/>
  <c r="I20" i="10" s="1"/>
  <c r="G40" i="14"/>
  <c r="I18" i="10" s="1"/>
  <c r="H40" i="14"/>
  <c r="J18" i="10" s="1"/>
  <c r="G43" i="14"/>
  <c r="I21" i="10" s="1"/>
  <c r="H43" i="14"/>
  <c r="J21" i="10" s="1"/>
  <c r="H42" i="14"/>
  <c r="J20" i="10" s="1"/>
  <c r="H41" i="14"/>
  <c r="J19" i="10" s="1"/>
  <c r="I42" i="14"/>
  <c r="K20" i="10" s="1"/>
  <c r="I40" i="14"/>
  <c r="K18" i="10" s="1"/>
  <c r="J40" i="14"/>
  <c r="L18" i="10" s="1"/>
  <c r="I43" i="14"/>
  <c r="K21" i="10" s="1"/>
  <c r="J42" i="14"/>
  <c r="L20" i="10" s="1"/>
  <c r="J43" i="14"/>
  <c r="L21" i="10" s="1"/>
  <c r="J41" i="14"/>
  <c r="L19" i="10" s="1"/>
  <c r="I41" i="14"/>
  <c r="K19" i="10" s="1"/>
  <c r="L42" i="14"/>
  <c r="N20" i="10" s="1"/>
  <c r="L41" i="14"/>
  <c r="N19" i="10" s="1"/>
  <c r="L40" i="14"/>
  <c r="N18" i="10" s="1"/>
  <c r="L43" i="14"/>
  <c r="N21" i="10" s="1"/>
  <c r="L8" i="17"/>
  <c r="M10" i="10"/>
  <c r="K41" i="14"/>
  <c r="M19" i="10" s="1"/>
  <c r="J44" i="13"/>
  <c r="I8" i="17"/>
  <c r="J10" i="10"/>
  <c r="G47" i="13"/>
  <c r="I47" i="13"/>
  <c r="K42" i="14"/>
  <c r="M20" i="10" s="1"/>
  <c r="K43" i="14"/>
  <c r="M21" i="10" s="1"/>
  <c r="L47" i="13"/>
  <c r="K8" i="17"/>
  <c r="L10" i="10"/>
  <c r="J8" i="17"/>
  <c r="K10" i="10"/>
  <c r="H8" i="17"/>
  <c r="I10" i="10"/>
  <c r="I14" i="6"/>
  <c r="I22" i="6"/>
  <c r="L44" i="13"/>
  <c r="M22" i="9" l="1"/>
  <c r="M21" i="9"/>
  <c r="M25" i="19"/>
  <c r="M34" i="9"/>
  <c r="M5" i="22"/>
  <c r="M36" i="9"/>
  <c r="M7" i="19"/>
  <c r="I2" i="21" s="1"/>
  <c r="K5" i="22"/>
  <c r="H27" i="22" s="1"/>
  <c r="I27" i="22" s="1"/>
  <c r="K21" i="9"/>
  <c r="K34" i="9"/>
  <c r="K25" i="19"/>
  <c r="K36" i="9"/>
  <c r="K7" i="19"/>
  <c r="G2" i="21" s="1"/>
  <c r="K22" i="9"/>
  <c r="I56" i="6"/>
  <c r="I16" i="6"/>
  <c r="N22" i="9"/>
  <c r="N21" i="9"/>
  <c r="N36" i="9"/>
  <c r="N5" i="22"/>
  <c r="N7" i="19"/>
  <c r="J2" i="21" s="1"/>
  <c r="N25" i="19"/>
  <c r="N34" i="9"/>
  <c r="I57" i="6"/>
  <c r="I25" i="6" s="1"/>
  <c r="I24" i="6"/>
  <c r="I34" i="9"/>
  <c r="I36" i="9"/>
  <c r="I5" i="22"/>
  <c r="I25" i="19"/>
  <c r="I7" i="19"/>
  <c r="E2" i="21" s="1"/>
  <c r="I22" i="9"/>
  <c r="C6" i="18"/>
  <c r="I21" i="9"/>
  <c r="L34" i="9"/>
  <c r="L36" i="9"/>
  <c r="L22" i="9"/>
  <c r="L21" i="9"/>
  <c r="L25" i="19"/>
  <c r="L7" i="19"/>
  <c r="H2" i="21" s="1"/>
  <c r="L5" i="22"/>
  <c r="H28" i="22" s="1"/>
  <c r="I28" i="22" s="1"/>
  <c r="J34" i="9"/>
  <c r="J36" i="9"/>
  <c r="J21" i="9"/>
  <c r="J5" i="22"/>
  <c r="J25" i="19"/>
  <c r="J7" i="19"/>
  <c r="F2" i="21" s="1"/>
  <c r="J22" i="9"/>
  <c r="C9" i="18"/>
  <c r="L20" i="16" l="1"/>
  <c r="L11" i="7"/>
  <c r="I25" i="16"/>
  <c r="I16" i="7"/>
  <c r="I39" i="9"/>
  <c r="M25" i="16"/>
  <c r="M16" i="7"/>
  <c r="M39" i="9"/>
  <c r="M43" i="9" s="1"/>
  <c r="J11" i="7"/>
  <c r="J20" i="16"/>
  <c r="J27" i="19"/>
  <c r="J10" i="7"/>
  <c r="J19" i="16"/>
  <c r="L27" i="16"/>
  <c r="L18" i="7"/>
  <c r="I19" i="16"/>
  <c r="I10" i="7"/>
  <c r="I27" i="19"/>
  <c r="N25" i="16"/>
  <c r="N16" i="7"/>
  <c r="N39" i="9"/>
  <c r="N43" i="9" s="1"/>
  <c r="N27" i="16"/>
  <c r="N18" i="7"/>
  <c r="J14" i="6"/>
  <c r="J13" i="6"/>
  <c r="I51" i="6"/>
  <c r="I8" i="9" s="1"/>
  <c r="J18" i="7"/>
  <c r="J27" i="16"/>
  <c r="L39" i="9"/>
  <c r="L43" i="9" s="1"/>
  <c r="L25" i="16"/>
  <c r="L16" i="7"/>
  <c r="G26" i="18"/>
  <c r="G15" i="18"/>
  <c r="J22" i="6"/>
  <c r="J24" i="6" s="1"/>
  <c r="J21" i="6"/>
  <c r="I26" i="6"/>
  <c r="N19" i="16"/>
  <c r="N10" i="7"/>
  <c r="N27" i="19"/>
  <c r="I17" i="6"/>
  <c r="I18" i="6" s="1"/>
  <c r="I61" i="6"/>
  <c r="I22" i="10" s="1"/>
  <c r="K20" i="16"/>
  <c r="K11" i="7"/>
  <c r="K25" i="16"/>
  <c r="K39" i="9"/>
  <c r="K43" i="9" s="1"/>
  <c r="K16" i="7"/>
  <c r="M27" i="16"/>
  <c r="M18" i="7"/>
  <c r="M10" i="7"/>
  <c r="M27" i="19"/>
  <c r="M19" i="16"/>
  <c r="K27" i="16"/>
  <c r="K18" i="7"/>
  <c r="J16" i="7"/>
  <c r="J39" i="9"/>
  <c r="J43" i="9" s="1"/>
  <c r="J25" i="16"/>
  <c r="L27" i="19"/>
  <c r="L10" i="7"/>
  <c r="L19" i="16"/>
  <c r="I20" i="16"/>
  <c r="I11" i="7"/>
  <c r="I18" i="7"/>
  <c r="I27" i="16"/>
  <c r="N11" i="7"/>
  <c r="N20" i="16"/>
  <c r="K27" i="19"/>
  <c r="K19" i="16"/>
  <c r="K10" i="7"/>
  <c r="M11" i="7"/>
  <c r="M20" i="16"/>
  <c r="I16" i="16" l="1"/>
  <c r="C12" i="18"/>
  <c r="I9" i="19"/>
  <c r="E3" i="21" s="1"/>
  <c r="I23" i="10"/>
  <c r="I11" i="19"/>
  <c r="E4" i="21" s="1"/>
  <c r="J56" i="6"/>
  <c r="J17" i="6" s="1"/>
  <c r="I52" i="6"/>
  <c r="I9" i="9" s="1"/>
  <c r="I8" i="7" s="1"/>
  <c r="J57" i="6"/>
  <c r="J25" i="6" s="1"/>
  <c r="J26" i="6" s="1"/>
  <c r="K57" i="6" s="1"/>
  <c r="K25" i="6" s="1"/>
  <c r="I30" i="16"/>
  <c r="I24" i="7"/>
  <c r="I26" i="7" s="1"/>
  <c r="K21" i="6"/>
  <c r="K22" i="6"/>
  <c r="K24" i="6" s="1"/>
  <c r="J16" i="6"/>
  <c r="C38" i="18"/>
  <c r="G36" i="18" s="1"/>
  <c r="I43" i="9"/>
  <c r="I10" i="9" l="1"/>
  <c r="I17" i="9" s="1"/>
  <c r="C31" i="18" s="1"/>
  <c r="L21" i="6"/>
  <c r="K26" i="6"/>
  <c r="K14" i="6"/>
  <c r="K13" i="6"/>
  <c r="J51" i="6"/>
  <c r="J8" i="9" s="1"/>
  <c r="J18" i="6"/>
  <c r="J52" i="6"/>
  <c r="J9" i="9" s="1"/>
  <c r="J8" i="7" s="1"/>
  <c r="L22" i="6"/>
  <c r="L24" i="6" s="1"/>
  <c r="J61" i="6"/>
  <c r="J22" i="10" s="1"/>
  <c r="K56" i="6" l="1"/>
  <c r="M21" i="6"/>
  <c r="J24" i="7"/>
  <c r="J26" i="7" s="1"/>
  <c r="J30" i="16"/>
  <c r="J10" i="9"/>
  <c r="J17" i="9" s="1"/>
  <c r="L57" i="6"/>
  <c r="L25" i="6" s="1"/>
  <c r="L26" i="6" s="1"/>
  <c r="J16" i="16"/>
  <c r="J9" i="19"/>
  <c r="F3" i="21" s="1"/>
  <c r="J23" i="10"/>
  <c r="J11" i="19"/>
  <c r="F4" i="21" s="1"/>
  <c r="K16" i="6"/>
  <c r="M22" i="6"/>
  <c r="M24" i="6" s="1"/>
  <c r="M57" i="6" l="1"/>
  <c r="M25" i="6" s="1"/>
  <c r="M26" i="6" s="1"/>
  <c r="N21" i="6"/>
  <c r="N22" i="6"/>
  <c r="N24" i="6" s="1"/>
  <c r="L14" i="6"/>
  <c r="L13" i="6"/>
  <c r="K51" i="6"/>
  <c r="K8" i="9" s="1"/>
  <c r="K61" i="6"/>
  <c r="K22" i="10" s="1"/>
  <c r="K17" i="6"/>
  <c r="K16" i="16" l="1"/>
  <c r="K23" i="10"/>
  <c r="K11" i="19"/>
  <c r="G4" i="21" s="1"/>
  <c r="K9" i="19"/>
  <c r="G3" i="21" s="1"/>
  <c r="K24" i="7"/>
  <c r="K26" i="7" s="1"/>
  <c r="K30" i="16"/>
  <c r="L16" i="6"/>
  <c r="M14" i="6"/>
  <c r="N57" i="6"/>
  <c r="N25" i="6" s="1"/>
  <c r="N26" i="6" s="1"/>
  <c r="K18" i="6"/>
  <c r="L56" i="6" s="1"/>
  <c r="L61" i="6" s="1"/>
  <c r="L22" i="10" s="1"/>
  <c r="K52" i="6"/>
  <c r="K9" i="9" s="1"/>
  <c r="L17" i="6" l="1"/>
  <c r="K10" i="9"/>
  <c r="K17" i="9" s="1"/>
  <c r="K8" i="7"/>
  <c r="L18" i="6"/>
  <c r="M56" i="6" s="1"/>
  <c r="M61" i="6" s="1"/>
  <c r="M22" i="10" s="1"/>
  <c r="L52" i="6"/>
  <c r="L9" i="9" s="1"/>
  <c r="L51" i="6"/>
  <c r="L8" i="9" s="1"/>
  <c r="M13" i="6"/>
  <c r="L16" i="16"/>
  <c r="L11" i="19"/>
  <c r="H4" i="21" s="1"/>
  <c r="L9" i="19"/>
  <c r="H3" i="21" s="1"/>
  <c r="L23" i="10"/>
  <c r="L10" i="9" l="1"/>
  <c r="L17" i="9" s="1"/>
  <c r="L8" i="7"/>
  <c r="M16" i="6"/>
  <c r="N14" i="6"/>
  <c r="M11" i="19"/>
  <c r="I4" i="21" s="1"/>
  <c r="M9" i="19"/>
  <c r="I3" i="21" s="1"/>
  <c r="M23" i="10"/>
  <c r="M16" i="16"/>
  <c r="L30" i="16"/>
  <c r="L24" i="7"/>
  <c r="L26" i="7" s="1"/>
  <c r="M17" i="6"/>
  <c r="M18" i="6" l="1"/>
  <c r="N56" i="6" s="1"/>
  <c r="N61" i="6" s="1"/>
  <c r="N22" i="10" s="1"/>
  <c r="M52" i="6"/>
  <c r="M9" i="9" s="1"/>
  <c r="M8" i="7" s="1"/>
  <c r="M51" i="6"/>
  <c r="M8" i="9" s="1"/>
  <c r="N13" i="6"/>
  <c r="N16" i="6" s="1"/>
  <c r="N51" i="6" s="1"/>
  <c r="N8" i="9" s="1"/>
  <c r="N17" i="6" l="1"/>
  <c r="M24" i="7"/>
  <c r="M26" i="7" s="1"/>
  <c r="M30" i="16"/>
  <c r="M10" i="9"/>
  <c r="M17" i="9" s="1"/>
  <c r="N18" i="6"/>
  <c r="N52" i="6"/>
  <c r="N9" i="9" s="1"/>
  <c r="N24" i="7"/>
  <c r="N26" i="7" s="1"/>
  <c r="N30" i="16"/>
  <c r="N9" i="19"/>
  <c r="J3" i="21" s="1"/>
  <c r="N23" i="10"/>
  <c r="N16" i="16"/>
  <c r="N11" i="19"/>
  <c r="J4" i="21" s="1"/>
  <c r="N10" i="9" l="1"/>
  <c r="N17" i="9" s="1"/>
  <c r="N8" i="7"/>
  <c r="H16" i="12"/>
  <c r="I16" i="12"/>
  <c r="J16" i="12"/>
  <c r="K16" i="12"/>
  <c r="L16" i="12"/>
  <c r="M16" i="12"/>
  <c r="N16" i="12"/>
  <c r="I20" i="9"/>
  <c r="J20" i="9"/>
  <c r="K20" i="9"/>
  <c r="L20" i="9"/>
  <c r="M20" i="9"/>
  <c r="N20" i="9"/>
  <c r="I27" i="9"/>
  <c r="J27" i="9"/>
  <c r="K27" i="9"/>
  <c r="L27" i="9"/>
  <c r="M27" i="9"/>
  <c r="N27" i="9"/>
  <c r="I29" i="9"/>
  <c r="J29" i="9"/>
  <c r="K29" i="9"/>
  <c r="L29" i="9"/>
  <c r="M29" i="9"/>
  <c r="N29" i="9"/>
  <c r="I33" i="9"/>
  <c r="J33" i="9"/>
  <c r="K33" i="9"/>
  <c r="L33" i="9"/>
  <c r="M33" i="9"/>
  <c r="N33" i="9"/>
  <c r="I57" i="9"/>
  <c r="J57" i="9"/>
  <c r="K57" i="9"/>
  <c r="L57" i="9"/>
  <c r="M57" i="9"/>
  <c r="N57" i="9"/>
  <c r="I58" i="9"/>
  <c r="J58" i="9"/>
  <c r="K58" i="9"/>
  <c r="L58" i="9"/>
  <c r="M58" i="9"/>
  <c r="N58" i="9"/>
  <c r="I60" i="9"/>
  <c r="J60" i="9"/>
  <c r="K60" i="9"/>
  <c r="L60" i="9"/>
  <c r="M60" i="9"/>
  <c r="N60" i="9"/>
  <c r="I62" i="9"/>
  <c r="J62" i="9"/>
  <c r="K62" i="9"/>
  <c r="L62" i="9"/>
  <c r="M62" i="9"/>
  <c r="N62" i="9"/>
  <c r="I64" i="9"/>
  <c r="J64" i="9"/>
  <c r="K64" i="9"/>
  <c r="L64" i="9"/>
  <c r="M64" i="9"/>
  <c r="N64" i="9"/>
  <c r="I7" i="7"/>
  <c r="J7" i="7"/>
  <c r="K7" i="7"/>
  <c r="L7" i="7"/>
  <c r="M7" i="7"/>
  <c r="N7" i="7"/>
  <c r="I21" i="7"/>
  <c r="J21" i="7"/>
  <c r="K21" i="7"/>
  <c r="L21" i="7"/>
  <c r="M21" i="7"/>
  <c r="N21" i="7"/>
  <c r="I40" i="7"/>
  <c r="J40" i="7"/>
  <c r="K40" i="7"/>
  <c r="L40" i="7"/>
  <c r="M40" i="7"/>
  <c r="N40" i="7"/>
  <c r="J43" i="7"/>
  <c r="K43" i="7"/>
  <c r="L43" i="7"/>
  <c r="M43" i="7"/>
  <c r="N43" i="7"/>
  <c r="I44" i="7"/>
  <c r="J44" i="7"/>
  <c r="K44" i="7"/>
  <c r="L44" i="7"/>
  <c r="M44" i="7"/>
  <c r="N44" i="7"/>
  <c r="I45" i="7"/>
  <c r="J45" i="7"/>
  <c r="K45" i="7"/>
  <c r="L45" i="7"/>
  <c r="M45" i="7"/>
  <c r="N45" i="7"/>
  <c r="I47" i="7"/>
  <c r="J47" i="7"/>
  <c r="K47" i="7"/>
  <c r="L47" i="7"/>
  <c r="M47" i="7"/>
  <c r="N47" i="7"/>
  <c r="I49" i="7"/>
  <c r="J49" i="7"/>
  <c r="K49" i="7"/>
  <c r="L49" i="7"/>
  <c r="M49" i="7"/>
  <c r="N49" i="7"/>
  <c r="G9" i="18"/>
  <c r="J12" i="18"/>
  <c r="C18" i="18"/>
  <c r="M21" i="18"/>
  <c r="C28" i="18"/>
  <c r="J28" i="18"/>
  <c r="G31" i="18"/>
  <c r="P31" i="18"/>
  <c r="J39" i="18"/>
  <c r="G42" i="18"/>
  <c r="M42" i="18"/>
  <c r="J45" i="18"/>
  <c r="J64" i="15"/>
  <c r="K64" i="15"/>
  <c r="L64" i="15"/>
  <c r="M64" i="15"/>
  <c r="N64" i="15"/>
  <c r="I66" i="15"/>
  <c r="J66" i="15"/>
  <c r="K66" i="15"/>
  <c r="L66" i="15"/>
  <c r="M66" i="15"/>
  <c r="N66" i="15"/>
  <c r="I67" i="15"/>
  <c r="J67" i="15"/>
  <c r="K67" i="15"/>
  <c r="L67" i="15"/>
  <c r="M67" i="15"/>
  <c r="N67" i="15"/>
  <c r="I69" i="15"/>
  <c r="J69" i="15"/>
  <c r="K69" i="15"/>
  <c r="L69" i="15"/>
  <c r="M69" i="15"/>
  <c r="N69" i="15"/>
  <c r="I6" i="32"/>
  <c r="J6" i="32"/>
  <c r="K6" i="32"/>
  <c r="L6" i="32"/>
  <c r="M6" i="32"/>
  <c r="N6" i="32"/>
  <c r="I11" i="32"/>
  <c r="J11" i="32"/>
  <c r="K11" i="32"/>
  <c r="L11" i="32"/>
  <c r="M11" i="32"/>
  <c r="N11" i="32"/>
  <c r="I12" i="10"/>
  <c r="J12" i="10"/>
  <c r="K12" i="10"/>
  <c r="L12" i="10"/>
  <c r="M12" i="10"/>
  <c r="N12" i="10"/>
  <c r="I15" i="10"/>
  <c r="J15" i="10"/>
  <c r="K15" i="10"/>
  <c r="L15" i="10"/>
  <c r="M15" i="10"/>
  <c r="N15" i="10"/>
  <c r="I25" i="10"/>
  <c r="J25" i="10"/>
  <c r="K25" i="10"/>
  <c r="L25" i="10"/>
  <c r="M25" i="10"/>
  <c r="N25" i="10"/>
  <c r="I27" i="10"/>
  <c r="J27" i="10"/>
  <c r="K27" i="10"/>
  <c r="L27" i="10"/>
  <c r="M27" i="10"/>
  <c r="N27" i="10"/>
  <c r="I29" i="10"/>
  <c r="J29" i="10"/>
  <c r="K29" i="10"/>
  <c r="L29" i="10"/>
  <c r="M29" i="10"/>
  <c r="N29" i="10"/>
  <c r="I33" i="10"/>
  <c r="J33" i="10"/>
  <c r="K33" i="10"/>
  <c r="L33" i="10"/>
  <c r="M33" i="10"/>
  <c r="N33" i="10"/>
  <c r="E5" i="21"/>
  <c r="F5" i="21"/>
  <c r="G5" i="21"/>
  <c r="H5" i="21"/>
  <c r="I5" i="21"/>
  <c r="J5" i="21"/>
  <c r="I13" i="19"/>
  <c r="J13" i="19"/>
  <c r="K13" i="19"/>
  <c r="L13" i="19"/>
  <c r="M13" i="19"/>
  <c r="N13" i="19"/>
  <c r="I16" i="19"/>
  <c r="J16" i="19"/>
  <c r="K16" i="19"/>
  <c r="L16" i="19"/>
  <c r="M16" i="19"/>
  <c r="N16" i="19"/>
  <c r="I18" i="19"/>
  <c r="J18" i="19"/>
  <c r="K18" i="19"/>
  <c r="L18" i="19"/>
  <c r="M18" i="19"/>
  <c r="N18" i="19"/>
  <c r="I20" i="19"/>
  <c r="J20" i="19"/>
  <c r="K20" i="19"/>
  <c r="L20" i="19"/>
  <c r="M20" i="19"/>
  <c r="N20" i="19"/>
  <c r="I23" i="19"/>
  <c r="J23" i="19"/>
  <c r="K23" i="19"/>
  <c r="L23" i="19"/>
  <c r="M23" i="19"/>
  <c r="N23" i="19"/>
  <c r="I29" i="19"/>
  <c r="J29" i="19"/>
  <c r="K29" i="19"/>
  <c r="L29" i="19"/>
  <c r="M29" i="19"/>
  <c r="N29" i="19"/>
  <c r="I32" i="19"/>
  <c r="J32" i="19"/>
  <c r="K32" i="19"/>
  <c r="L32" i="19"/>
  <c r="M32" i="19"/>
  <c r="N32" i="19"/>
  <c r="I34" i="19"/>
  <c r="J34" i="19"/>
  <c r="K34" i="19"/>
  <c r="L34" i="19"/>
  <c r="M34" i="19"/>
  <c r="N34" i="19"/>
  <c r="H11" i="17"/>
  <c r="I11" i="17"/>
  <c r="J11" i="17"/>
  <c r="K11" i="17"/>
  <c r="L11" i="17"/>
  <c r="M11" i="17"/>
  <c r="H12" i="17"/>
  <c r="I12" i="17"/>
  <c r="J12" i="17"/>
  <c r="K12" i="17"/>
  <c r="L12" i="17"/>
  <c r="M12" i="17"/>
  <c r="H13" i="17"/>
  <c r="I13" i="17"/>
  <c r="J13" i="17"/>
  <c r="K13" i="17"/>
  <c r="L13" i="17"/>
  <c r="M13" i="17"/>
  <c r="I6" i="22"/>
  <c r="J6" i="22"/>
  <c r="K6" i="22"/>
  <c r="L6" i="22"/>
  <c r="M6" i="22"/>
  <c r="N6" i="22"/>
  <c r="I7" i="22"/>
  <c r="J7" i="22"/>
  <c r="K7" i="22"/>
  <c r="L7" i="22"/>
  <c r="M7" i="22"/>
  <c r="N7" i="22"/>
  <c r="I9" i="22"/>
  <c r="J9" i="22"/>
  <c r="K9" i="22"/>
  <c r="L9" i="22"/>
  <c r="M9" i="22"/>
  <c r="N9" i="22"/>
  <c r="J27" i="22"/>
  <c r="K27" i="22"/>
  <c r="L27" i="22"/>
  <c r="J28" i="22"/>
  <c r="K28" i="22"/>
  <c r="L28" i="22"/>
  <c r="H33" i="22"/>
  <c r="I33" i="22"/>
  <c r="H34" i="22"/>
  <c r="I34" i="22"/>
  <c r="H38" i="22"/>
  <c r="I38" i="22"/>
  <c r="H39" i="22"/>
  <c r="I39" i="22"/>
  <c r="H43" i="22"/>
  <c r="I43" i="22"/>
  <c r="J43" i="22"/>
  <c r="H44" i="22"/>
  <c r="I44" i="22"/>
  <c r="J44" i="22"/>
  <c r="H45" i="22"/>
  <c r="I45" i="22"/>
  <c r="J45" i="22"/>
  <c r="J46" i="22"/>
  <c r="I15" i="16"/>
  <c r="J15" i="16"/>
  <c r="K15" i="16"/>
  <c r="L15" i="16"/>
  <c r="M15" i="16"/>
  <c r="N15" i="16"/>
  <c r="I17" i="16"/>
  <c r="J17" i="16"/>
  <c r="K17" i="16"/>
  <c r="L17" i="16"/>
  <c r="M17" i="16"/>
  <c r="N17" i="16"/>
  <c r="I31" i="16"/>
  <c r="J31" i="16"/>
  <c r="K31" i="16"/>
  <c r="L31" i="16"/>
  <c r="M31" i="16"/>
  <c r="N31" i="16"/>
  <c r="I33" i="16"/>
  <c r="J33" i="16"/>
  <c r="K33" i="16"/>
  <c r="L33" i="16"/>
  <c r="M33" i="16"/>
  <c r="N33" i="16"/>
  <c r="I35" i="16"/>
  <c r="J35" i="16"/>
  <c r="K35" i="16"/>
  <c r="L35" i="16"/>
  <c r="M35" i="16"/>
  <c r="N35" i="16"/>
  <c r="F37" i="16"/>
  <c r="F38" i="16"/>
  <c r="F39" i="16"/>
  <c r="F40" i="16"/>
</calcChain>
</file>

<file path=xl/comments1.xml><?xml version="1.0" encoding="utf-8"?>
<comments xmlns="http://schemas.openxmlformats.org/spreadsheetml/2006/main">
  <authors>
    <author>Author</author>
  </authors>
  <commentList>
    <comment ref="B8" authorId="0" shapeId="0">
      <text>
        <r>
          <rPr>
            <b/>
            <sz val="9"/>
            <color indexed="81"/>
            <rFont val="Tahoma"/>
            <family val="2"/>
          </rPr>
          <t>anil:</t>
        </r>
        <r>
          <rPr>
            <sz val="9"/>
            <color indexed="81"/>
            <rFont val="Tahoma"/>
            <family val="2"/>
          </rPr>
          <t xml:space="preserve">
Sales of hiring solutions would be weaker in the first quarter of the year due to budgetary cycles</t>
        </r>
      </text>
    </comment>
    <comment ref="B14" authorId="0" shapeId="0">
      <text>
        <r>
          <rPr>
            <b/>
            <sz val="9"/>
            <color indexed="81"/>
            <rFont val="Tahoma"/>
            <family val="2"/>
          </rPr>
          <t>anil:</t>
        </r>
        <r>
          <rPr>
            <sz val="9"/>
            <color indexed="81"/>
            <rFont val="Tahoma"/>
            <family val="2"/>
          </rPr>
          <t xml:space="preserve">
 Sales of marketing solutions would be weaker in the third quarter of the year as Internet usage during the summer months generally slows</t>
        </r>
      </text>
    </comment>
  </commentList>
</comments>
</file>

<file path=xl/comments2.xml><?xml version="1.0" encoding="utf-8"?>
<comments xmlns="http://schemas.openxmlformats.org/spreadsheetml/2006/main">
  <authors>
    <author>Author</author>
  </authors>
  <commentList>
    <comment ref="F5" authorId="0" shapeId="0">
      <text>
        <r>
          <rPr>
            <b/>
            <sz val="9"/>
            <color indexed="81"/>
            <rFont val="Tahoma"/>
            <family val="2"/>
          </rPr>
          <t>anil:</t>
        </r>
        <r>
          <rPr>
            <sz val="9"/>
            <color indexed="81"/>
            <rFont val="Tahoma"/>
            <family val="2"/>
          </rPr>
          <t xml:space="preserve">
Google,Ebay,amazon,Apple,Oracle</t>
        </r>
      </text>
    </comment>
    <comment ref="F37" authorId="0" shapeId="0">
      <text>
        <r>
          <rPr>
            <b/>
            <sz val="9"/>
            <color indexed="81"/>
            <rFont val="Tahoma"/>
            <family val="2"/>
          </rPr>
          <t>Author:</t>
        </r>
        <r>
          <rPr>
            <sz val="9"/>
            <color indexed="81"/>
            <rFont val="Tahoma"/>
            <family val="2"/>
          </rPr>
          <t xml:space="preserve">
Price at the End of FY 2012
</t>
        </r>
      </text>
    </comment>
    <comment ref="F38" authorId="0" shapeId="0">
      <text>
        <r>
          <rPr>
            <b/>
            <sz val="9"/>
            <color indexed="81"/>
            <rFont val="Tahoma"/>
            <family val="2"/>
          </rPr>
          <t>Author:</t>
        </r>
        <r>
          <rPr>
            <sz val="9"/>
            <color indexed="81"/>
            <rFont val="Tahoma"/>
            <family val="2"/>
          </rPr>
          <t xml:space="preserve">
Price at the End of FY 2012
</t>
        </r>
      </text>
    </comment>
    <comment ref="F39" authorId="0" shapeId="0">
      <text>
        <r>
          <rPr>
            <b/>
            <sz val="9"/>
            <color indexed="81"/>
            <rFont val="Tahoma"/>
            <family val="2"/>
          </rPr>
          <t>Author:</t>
        </r>
        <r>
          <rPr>
            <sz val="9"/>
            <color indexed="81"/>
            <rFont val="Tahoma"/>
            <family val="2"/>
          </rPr>
          <t xml:space="preserve">
Price at the End of FY 2012
</t>
        </r>
      </text>
    </comment>
    <comment ref="F40" authorId="0" shapeId="0">
      <text>
        <r>
          <rPr>
            <b/>
            <sz val="9"/>
            <color indexed="81"/>
            <rFont val="Tahoma"/>
            <family val="2"/>
          </rPr>
          <t>Author:</t>
        </r>
        <r>
          <rPr>
            <sz val="9"/>
            <color indexed="81"/>
            <rFont val="Tahoma"/>
            <family val="2"/>
          </rPr>
          <t xml:space="preserve">
Price at the End of FY 2012
</t>
        </r>
      </text>
    </comment>
  </commentList>
</comments>
</file>

<file path=xl/sharedStrings.xml><?xml version="1.0" encoding="utf-8"?>
<sst xmlns="http://schemas.openxmlformats.org/spreadsheetml/2006/main" count="508" uniqueCount="339">
  <si>
    <t>Income Statements</t>
  </si>
  <si>
    <t>Balance Sheet</t>
  </si>
  <si>
    <t>Cashflow Statement</t>
  </si>
  <si>
    <t>Assets Schedule</t>
  </si>
  <si>
    <t>Revenue</t>
  </si>
  <si>
    <t>Hiring Solutions</t>
  </si>
  <si>
    <t>Marketing Solutions</t>
  </si>
  <si>
    <t>Premium Subscriptions</t>
  </si>
  <si>
    <t>Total Revenue</t>
  </si>
  <si>
    <t>Expenses</t>
  </si>
  <si>
    <t>Cost of Revenue</t>
  </si>
  <si>
    <t>Sales and Marketing</t>
  </si>
  <si>
    <t>Product Development</t>
  </si>
  <si>
    <t>General and Administrative</t>
  </si>
  <si>
    <t>Total Expenses</t>
  </si>
  <si>
    <t>Profit Before Tax</t>
  </si>
  <si>
    <t>Other Income</t>
  </si>
  <si>
    <t>Total Income</t>
  </si>
  <si>
    <t>Provision for Income Taxes</t>
  </si>
  <si>
    <t>Profit After Tax</t>
  </si>
  <si>
    <t>Undistributed Earnings Allocated to Preferred SH</t>
  </si>
  <si>
    <t>Balance Transfer to Balance Sheet</t>
  </si>
  <si>
    <t>Assets</t>
  </si>
  <si>
    <t>Net Block</t>
  </si>
  <si>
    <t>Gross Block</t>
  </si>
  <si>
    <t>Intangible Assets</t>
  </si>
  <si>
    <t>Total Fixed Assets</t>
  </si>
  <si>
    <t>Current Assets &amp; Loans and Advances</t>
  </si>
  <si>
    <t>Cash &amp; Cash Equivalents</t>
  </si>
  <si>
    <t>Accounts Receivables</t>
  </si>
  <si>
    <t>Prepaid Expenses and Other Current Assets</t>
  </si>
  <si>
    <t>Restricted Cash</t>
  </si>
  <si>
    <t>Income Tax Receivables</t>
  </si>
  <si>
    <t>Deferred Income Taxes</t>
  </si>
  <si>
    <t>Total Current Asstes</t>
  </si>
  <si>
    <t>Total Assets</t>
  </si>
  <si>
    <t>Liabilities</t>
  </si>
  <si>
    <t>Current Liabilities</t>
  </si>
  <si>
    <t>Accounts Payable</t>
  </si>
  <si>
    <t>Accrued Liabilities</t>
  </si>
  <si>
    <t>Deferred Revenue</t>
  </si>
  <si>
    <t>Income Tax Payable</t>
  </si>
  <si>
    <t>Deferred Tax Liabilities</t>
  </si>
  <si>
    <t>Long Term Liabilities</t>
  </si>
  <si>
    <t>Total Liabilities</t>
  </si>
  <si>
    <t>Net Worth</t>
  </si>
  <si>
    <t>Redeemable Convertible Preferred Stock</t>
  </si>
  <si>
    <t>Series C</t>
  </si>
  <si>
    <t>Series D</t>
  </si>
  <si>
    <t>Total RCPS</t>
  </si>
  <si>
    <t>Stockholders Equity</t>
  </si>
  <si>
    <t xml:space="preserve">Warrants Issued </t>
  </si>
  <si>
    <t>Common Stock</t>
  </si>
  <si>
    <t>Additional Paid in Capital</t>
  </si>
  <si>
    <t>Accumulated Deficit</t>
  </si>
  <si>
    <t>Total Stockholders Equity</t>
  </si>
  <si>
    <t>Total Net Worth</t>
  </si>
  <si>
    <t>Total Net Worth &amp; Liabilities</t>
  </si>
  <si>
    <t>Other Assets</t>
  </si>
  <si>
    <t>Check</t>
  </si>
  <si>
    <t>Total Current Liabilities</t>
  </si>
  <si>
    <t>Stockholders</t>
  </si>
  <si>
    <t>Reedemable Convertible Preferred Stock</t>
  </si>
  <si>
    <t>Convertible Preferred Stock</t>
  </si>
  <si>
    <t>Opening Balance</t>
  </si>
  <si>
    <t>Warrants</t>
  </si>
  <si>
    <t>Issuance of Common Stock</t>
  </si>
  <si>
    <t>Repurchase</t>
  </si>
  <si>
    <t>Vesting Early Excercised Stock Options</t>
  </si>
  <si>
    <t>Stock Based Compensation</t>
  </si>
  <si>
    <t>Net Income</t>
  </si>
  <si>
    <t>Closing Balance</t>
  </si>
  <si>
    <t>Accumulated Other (Income) Loss</t>
  </si>
  <si>
    <t>Cummulative Effect of Accounting Change</t>
  </si>
  <si>
    <t>Cashflow from Operations</t>
  </si>
  <si>
    <t>PAT</t>
  </si>
  <si>
    <t>Add: Increase in Deferred Tax Liabilities</t>
  </si>
  <si>
    <t>Net Cashflow from Operations</t>
  </si>
  <si>
    <t>Cashflow from Investment Activities</t>
  </si>
  <si>
    <t>Net Cashflow from Investment Activities</t>
  </si>
  <si>
    <t>Cashflow from Financing Activities</t>
  </si>
  <si>
    <t>Net Cashflow from Financing Activities</t>
  </si>
  <si>
    <t>Net Change in Cash</t>
  </si>
  <si>
    <t>Opening Cash Balance</t>
  </si>
  <si>
    <t>Net Cashflow</t>
  </si>
  <si>
    <t>Closing Cash Balance</t>
  </si>
  <si>
    <t>Cash Balance in Balance Sheet</t>
  </si>
  <si>
    <t>Add: Depreciation</t>
  </si>
  <si>
    <t>Add: Amortization</t>
  </si>
  <si>
    <t>Less: Increase in Accounts Receivables</t>
  </si>
  <si>
    <t>Less: Increase in Restricted Cash</t>
  </si>
  <si>
    <t>Less: Increase in Income Tax Receivables</t>
  </si>
  <si>
    <t>Less: Increase in Deferred Income Taxes</t>
  </si>
  <si>
    <t>Less: Increase in Other Current Assets</t>
  </si>
  <si>
    <t>Less: Increase in Other Assets</t>
  </si>
  <si>
    <t>Add: Increase in Accounts Payable</t>
  </si>
  <si>
    <t>Add: Increase in Accrued Liabilities</t>
  </si>
  <si>
    <t>Add: Increase in Deferred Revenue</t>
  </si>
  <si>
    <t>Add: Increase in Income Tax Payable</t>
  </si>
  <si>
    <t>Add: Increase in  Convertible Preferred Stock Series A</t>
  </si>
  <si>
    <t>Add: Increse in Long Term Liabilities</t>
  </si>
  <si>
    <t xml:space="preserve">Add: Increase in Warrants Issued </t>
  </si>
  <si>
    <t>Add: Increase in Additional Paid in Capital</t>
  </si>
  <si>
    <t>Add: Increase in Common Stock</t>
  </si>
  <si>
    <t>Add: Increase in RCPS Series C</t>
  </si>
  <si>
    <t>Add: Increase in RCPS Series D</t>
  </si>
  <si>
    <t>Add: Increase in Accumulated Deficit</t>
  </si>
  <si>
    <t>Accounts Receivables No. of Days</t>
  </si>
  <si>
    <t>Other Assets Growth Rate</t>
  </si>
  <si>
    <t>Account Payable No. of Days</t>
  </si>
  <si>
    <t>Assumptions</t>
  </si>
  <si>
    <t>CAGR</t>
  </si>
  <si>
    <t>Scroll Bar</t>
  </si>
  <si>
    <t>(Unless otherwise specified, all financials are in US $ Thousand)</t>
  </si>
  <si>
    <t>Addition of Asset</t>
  </si>
  <si>
    <t>Removal of Asset</t>
  </si>
  <si>
    <t>Accumulated Depreciation</t>
  </si>
  <si>
    <t>Accumulated Amortization</t>
  </si>
  <si>
    <t>Balance Sheet Assumptions</t>
  </si>
  <si>
    <t>Number of Registered Members</t>
  </si>
  <si>
    <t>LinkedIn Corporate Solutions Customers</t>
  </si>
  <si>
    <t>Growth Rate of Registered Members</t>
  </si>
  <si>
    <t>Growth Rate of LinkedIn Corporate Solutions Customers</t>
  </si>
  <si>
    <t>Hiring Charges per Registerd Members</t>
  </si>
  <si>
    <t>Hiring Solution Revenue</t>
  </si>
  <si>
    <t>Maketing Solution Revenue</t>
  </si>
  <si>
    <t>Premium Solution Revenue</t>
  </si>
  <si>
    <t>Cents</t>
  </si>
  <si>
    <t>Marketing charges per Registered Member</t>
  </si>
  <si>
    <t>Premium Solution charges per Registered Member</t>
  </si>
  <si>
    <t>Revenue Build-Up</t>
  </si>
  <si>
    <t>Quarterly Schedule of Revenue</t>
  </si>
  <si>
    <t>Depreciation and Amortization</t>
  </si>
  <si>
    <t>Total Revenue per Quarter</t>
  </si>
  <si>
    <t>Sales &amp; Marketing as % of Total Revenue</t>
  </si>
  <si>
    <t>Cost of Revenue as % of Total Revenue</t>
  </si>
  <si>
    <t>Product Development Cost as % of Total Revenue</t>
  </si>
  <si>
    <t>General &amp; Administrative as % of Total Revenue</t>
  </si>
  <si>
    <t>Depreciation &amp; Amortization as % of Total Revenue</t>
  </si>
  <si>
    <t>$ US</t>
  </si>
  <si>
    <t>Stock Based Compensation Included in:</t>
  </si>
  <si>
    <t>Cost Build-Up</t>
  </si>
  <si>
    <t>Computer Equipment</t>
  </si>
  <si>
    <t>Software</t>
  </si>
  <si>
    <t xml:space="preserve">Capitalized Website Development &amp; Internal-Use Software </t>
  </si>
  <si>
    <t>Furniture &amp; Fixtures</t>
  </si>
  <si>
    <t>Leasehold Improvements</t>
  </si>
  <si>
    <t>Property &amp; Equipments</t>
  </si>
  <si>
    <t>Patents</t>
  </si>
  <si>
    <t>Developed Technology</t>
  </si>
  <si>
    <t>Non-Compete Agreements</t>
  </si>
  <si>
    <t>Workforce in Place</t>
  </si>
  <si>
    <t>Depreciation Expense</t>
  </si>
  <si>
    <t>Workforce</t>
  </si>
  <si>
    <t>Amortization Expense</t>
  </si>
  <si>
    <t>Closing Balance-Gross</t>
  </si>
  <si>
    <t>Opening Balance-Gross</t>
  </si>
  <si>
    <t>Net Patents</t>
  </si>
  <si>
    <t>Net</t>
  </si>
  <si>
    <t>Total Amortization Expense</t>
  </si>
  <si>
    <t>Estimated Life of Computer Equipment</t>
  </si>
  <si>
    <t>Years</t>
  </si>
  <si>
    <t>Estimated Life of Software</t>
  </si>
  <si>
    <t>Estimated Life of Web Dev. &amp; Internal-Use Software</t>
  </si>
  <si>
    <t>Estimated Life of Furniture &amp; Fixtures</t>
  </si>
  <si>
    <t>Estimated Life of Leasehold Improvements</t>
  </si>
  <si>
    <t>Total Depreciation Expense</t>
  </si>
  <si>
    <t>Total Gross Assets</t>
  </si>
  <si>
    <t>Total Intangible Assets</t>
  </si>
  <si>
    <t>Amortization</t>
  </si>
  <si>
    <t>Yearly Revenue</t>
  </si>
  <si>
    <t>Yearly Cost</t>
  </si>
  <si>
    <t>Prepaid Expenses as % of Revenue</t>
  </si>
  <si>
    <t>Deferred Revenue as % of Revenue</t>
  </si>
  <si>
    <t>No. of Shares</t>
  </si>
  <si>
    <t>Clossing Balance</t>
  </si>
  <si>
    <t>Series A</t>
  </si>
  <si>
    <t>Series B</t>
  </si>
  <si>
    <t>Amount</t>
  </si>
  <si>
    <t>Add: Increase in Accumulated Other Comprehensive Loss</t>
  </si>
  <si>
    <t>Addition during the year</t>
  </si>
  <si>
    <t>Removal during the year</t>
  </si>
  <si>
    <t>Fixed Assets</t>
  </si>
  <si>
    <t>Less: Accumulated Depreciation</t>
  </si>
  <si>
    <t>Less: Accumulated Amortization</t>
  </si>
  <si>
    <t>Accumulated Other Comprehensive Loss</t>
  </si>
  <si>
    <t>Actual</t>
  </si>
  <si>
    <t>Valuation Sheet</t>
  </si>
  <si>
    <t>Less: Increase in Gross Block(Fixed Assets)</t>
  </si>
  <si>
    <t>Less: Increase in Gross Block(Intangible Assets)</t>
  </si>
  <si>
    <t>Add: Depreciation &amp; Amortization</t>
  </si>
  <si>
    <t>Add: Interest*(1-Tax Rate)</t>
  </si>
  <si>
    <t>Less: Increase in Working Capital</t>
  </si>
  <si>
    <t xml:space="preserve"> </t>
  </si>
  <si>
    <t>Increase in Accounts Receivables</t>
  </si>
  <si>
    <t>Increase in Prepaid Expenses and Other Current Assets</t>
  </si>
  <si>
    <t>Increase in Restricted Cash</t>
  </si>
  <si>
    <t>Increase in Income Tax Receivables</t>
  </si>
  <si>
    <t>Increase in Deferred Income Taxes</t>
  </si>
  <si>
    <t>Increase in Other Assets</t>
  </si>
  <si>
    <t>Decrease in Accounts Payable</t>
  </si>
  <si>
    <t>Decrease in Accrued Liabilities</t>
  </si>
  <si>
    <t>Decrease in Deferred Revenue</t>
  </si>
  <si>
    <t>Decrease in Income Tax Payable</t>
  </si>
  <si>
    <t>Decrease in Deferred Tax Liabilities</t>
  </si>
  <si>
    <t>Less: Fixed Investments</t>
  </si>
  <si>
    <t>Free Cash Flow to the Firm</t>
  </si>
  <si>
    <t>Less: Interest*(1-Tax)</t>
  </si>
  <si>
    <t>Free Cash Flow to the Equity (FCFE)</t>
  </si>
  <si>
    <t>Add: Net Borrowings</t>
  </si>
  <si>
    <t>Free Cash Flow Calculation</t>
  </si>
  <si>
    <t>Risk Free Rate</t>
  </si>
  <si>
    <t>Market Risk Premium</t>
  </si>
  <si>
    <t>Beta</t>
  </si>
  <si>
    <t>Cost of Equity</t>
  </si>
  <si>
    <t>Tax Rate</t>
  </si>
  <si>
    <t>Terminal Growth Rate</t>
  </si>
  <si>
    <t>Present Value of FCFE</t>
  </si>
  <si>
    <t>Terminal Value of FCFE</t>
  </si>
  <si>
    <t>Total Free Cash Flow to Equity</t>
  </si>
  <si>
    <t>Value Per share</t>
  </si>
  <si>
    <t>Thousands</t>
  </si>
  <si>
    <t>%</t>
  </si>
  <si>
    <t>Income Tax Rate</t>
  </si>
  <si>
    <t>No of Shares Outstanding</t>
  </si>
  <si>
    <t>Revenue from Hiring Solutions</t>
  </si>
  <si>
    <t>Revenue from Premium Subscriptions</t>
  </si>
  <si>
    <t>Revenue from Marketing Solutions</t>
  </si>
  <si>
    <t>Stockholders' Equity</t>
  </si>
  <si>
    <t>Profit Before Taxes</t>
  </si>
  <si>
    <t>LinkedIn's Corporate Customers</t>
  </si>
  <si>
    <t>Annual Schedule</t>
  </si>
  <si>
    <t>Growth Rate of Corporate Customers</t>
  </si>
  <si>
    <t>Common stock equity</t>
  </si>
  <si>
    <t>Financial Leverage multiplier</t>
  </si>
  <si>
    <t>divided by</t>
  </si>
  <si>
    <t>Stockholder Equity (SE)</t>
  </si>
  <si>
    <t>Long Term Debt</t>
  </si>
  <si>
    <t>+</t>
  </si>
  <si>
    <t xml:space="preserve">Total Liab + SE = Total Assets </t>
  </si>
  <si>
    <t>Net Fixed Assets (PPE)</t>
  </si>
  <si>
    <t>multiplied by</t>
  </si>
  <si>
    <t>Total   Assets</t>
  </si>
  <si>
    <t>Return on Common Equity (ROE)</t>
  </si>
  <si>
    <t>Current Assets</t>
  </si>
  <si>
    <t>Total Asset Turnover</t>
  </si>
  <si>
    <t>Sales</t>
  </si>
  <si>
    <t>Others</t>
  </si>
  <si>
    <t>Return on Total Assets (ROA)</t>
  </si>
  <si>
    <t>-</t>
  </si>
  <si>
    <t>Tax Expense</t>
  </si>
  <si>
    <t>Interest Expense</t>
  </si>
  <si>
    <t>Net Profit Margin</t>
  </si>
  <si>
    <t>Operating Expense</t>
  </si>
  <si>
    <t>Earnings Available</t>
  </si>
  <si>
    <t>Cost of Sales</t>
  </si>
  <si>
    <t>Income Statement</t>
  </si>
  <si>
    <t>DuPont Analysis</t>
  </si>
  <si>
    <t>EBT Margins</t>
  </si>
  <si>
    <t>EBIT Margins</t>
  </si>
  <si>
    <t>EBITDA Margins</t>
  </si>
  <si>
    <t>Ratios &amp; Valuations</t>
  </si>
  <si>
    <t>Profitability Ratios</t>
  </si>
  <si>
    <t>Return on Investment Ratios</t>
  </si>
  <si>
    <t>Return on Assets (ROA)</t>
  </si>
  <si>
    <t>Return on Invested Capital (RoIC)</t>
  </si>
  <si>
    <t>Return on Stockholder's Equity</t>
  </si>
  <si>
    <t>Activity Ratios</t>
  </si>
  <si>
    <t>Asset Turnover Ratio</t>
  </si>
  <si>
    <t>Average Day's Sales</t>
  </si>
  <si>
    <t>No. of Days of Receivables</t>
  </si>
  <si>
    <t>Working Capital Turnover</t>
  </si>
  <si>
    <t>Solvency and Leverage Ratios</t>
  </si>
  <si>
    <t>Current Ratio</t>
  </si>
  <si>
    <t>Acid Test Ratio</t>
  </si>
  <si>
    <t>Comparable Valuation</t>
  </si>
  <si>
    <t>P/ E (x)</t>
  </si>
  <si>
    <t>P/BV(x)</t>
  </si>
  <si>
    <t>EV/ EBITDA (x)</t>
  </si>
  <si>
    <t>Peer Group Company</t>
  </si>
  <si>
    <t>Mean</t>
  </si>
  <si>
    <t>Median</t>
  </si>
  <si>
    <t>Valuation on the basis of:</t>
  </si>
  <si>
    <t>Multiple (x)</t>
  </si>
  <si>
    <t>EBITDA</t>
  </si>
  <si>
    <t>EV</t>
  </si>
  <si>
    <t>Net Debt</t>
  </si>
  <si>
    <t>Mkt Cap</t>
  </si>
  <si>
    <t>Share Price</t>
  </si>
  <si>
    <t>FY11E EV/EBITDA</t>
  </si>
  <si>
    <t>EPS</t>
  </si>
  <si>
    <t>FY11E P/E</t>
  </si>
  <si>
    <t>FY11E P/BV</t>
  </si>
  <si>
    <t>Share Price as per</t>
  </si>
  <si>
    <t>Min</t>
  </si>
  <si>
    <t>Max</t>
  </si>
  <si>
    <t>Diff</t>
  </si>
  <si>
    <t>EV/ EBITDA (x) Multiple</t>
  </si>
  <si>
    <t>P/E (x) Multiple</t>
  </si>
  <si>
    <t>P/BV (x) Multiple</t>
  </si>
  <si>
    <t>Google</t>
  </si>
  <si>
    <t>EBAY</t>
  </si>
  <si>
    <t>Oracle</t>
  </si>
  <si>
    <t>Amazon</t>
  </si>
  <si>
    <t>Profit after Tax (PAT)</t>
  </si>
  <si>
    <t>Book Value of Equity</t>
  </si>
  <si>
    <t>FY10E EV/EBITDA</t>
  </si>
  <si>
    <t>FY10E P/E</t>
  </si>
  <si>
    <t>FY10E P/BV</t>
  </si>
  <si>
    <t>Debt</t>
  </si>
  <si>
    <t>Cash and Equivalents</t>
  </si>
  <si>
    <t>BVPS</t>
  </si>
  <si>
    <t>FY12E</t>
  </si>
  <si>
    <t>FY13E</t>
  </si>
  <si>
    <t>Baidu</t>
  </si>
  <si>
    <t>Price from Discounted Cash Flow</t>
  </si>
  <si>
    <t>© Neev Knowledge Management - Pristine</t>
  </si>
  <si>
    <t>www.edupristine.com</t>
  </si>
  <si>
    <t>info@edupristine.com</t>
  </si>
  <si>
    <t>Pristine is India's largest authorized training provider for CFA®, FRM®, PRM and Financial Modeling. It has conducted more than 300,000+ man-hours of finance trainings for individuals and corporates in all the major Indian cities and outside India.</t>
  </si>
  <si>
    <t>This open source financial model is for information purposes only. Due efforts have been taken by Pristine and its employees in preparation of this model to ensure that the information is accurate to the best of their knowledge and belief. The primary source of information contained in the report has been the S-1 filing of the company with SEC. Pristine, makes no representations or warranties regarding the accuracy or completeness of such information and expressly disclaims any and all liabilities based on such information or on omissions there from.
The analysts who compiled this open source financial model hereby state that the contents in the document reflect his/her/their views and opinions on the subject matter. Pristine, and its employees/ analysts do conduct trainings and from time to time to seek establish business or financial relationships with companies covered in the open research models. As a result, investors should be aware that Pristine and/or such individuals may have conflicts of interests that could affect the objectivity of this report.</t>
  </si>
  <si>
    <t>Interest Rates</t>
  </si>
  <si>
    <t>Interest rate on Cash Balance</t>
  </si>
  <si>
    <t>Interest rate on Overdraft</t>
  </si>
  <si>
    <t>Over Draft</t>
  </si>
  <si>
    <t>Cash/Overdraft</t>
  </si>
  <si>
    <t>Interest Earned/Expensed</t>
  </si>
  <si>
    <t>Overdraft</t>
  </si>
  <si>
    <t>Interest Income</t>
  </si>
  <si>
    <t>Open Source Model</t>
  </si>
  <si>
    <t xml:space="preserve">To download more Open Series spreadhseets please visit our website.
</t>
  </si>
  <si>
    <t>Contact Us:</t>
  </si>
  <si>
    <t>+1 347 647 9001</t>
  </si>
  <si>
    <t>help@edupristine.com</t>
  </si>
  <si>
    <t>© Pristine</t>
  </si>
  <si>
    <t>LinkedIn Valuation</t>
  </si>
  <si>
    <t>The complete structure of the model and formulas, linkages etc. have been kept open to allow for any modification on the part of the user.</t>
  </si>
  <si>
    <t xml:space="preserve">Pristine has created an integrated valuation model of LinkedIn based on publically available information. It is available as an open-source model for any user. Kindly note that this model is meant for information purpose only. </t>
  </si>
  <si>
    <t xml:space="preserve">From this sheet you will learn how to create the full-blown equity valuation model for professional networking company LinkedIn. The model builds the financial statements from scratch to find the equity value and also uses ratio analysis for better understanding. 
</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</si>
</sst>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_(&quot;$&quot;* #,##0.00_);_(&quot;$&quot;* \(#,##0.00\);_(&quot;$&quot;* &quot;-&quot;??_);_(@_)"/>
    <numFmt numFmtId="165" formatCode="_(* #,##0.00_);_(* \(#,##0.00\);_(* &quot;-&quot;??_);_(@_)"/>
    <numFmt numFmtId="166" formatCode="\ &quot;FY&quot;\ 0#&quot;A&quot;"/>
    <numFmt numFmtId="167" formatCode="#,##0;\(#,##0\);\-;@"/>
    <numFmt numFmtId="168" formatCode=";;;"/>
    <numFmt numFmtId="169" formatCode="&quot;FY&quot;\ 00\A"/>
    <numFmt numFmtId="170" formatCode="&quot;FY&quot;\ 00\E"/>
    <numFmt numFmtId="171" formatCode="#,##0.0;\(#,##0.0\);\-;@"/>
    <numFmt numFmtId="172" formatCode="&quot;FY&quot;\ #"/>
    <numFmt numFmtId="173" formatCode="_(* #,##0_);_(* \(#,##0\);_(* &quot;-&quot;??_);_(@_)"/>
    <numFmt numFmtId="174" formatCode="_(&quot;$&quot;* #,##0_);_(&quot;$&quot;* \(#,##0\);_(&quot;$&quot;* &quot;-&quot;??_);_(@_)"/>
    <numFmt numFmtId="175" formatCode="0.0%"/>
    <numFmt numFmtId="176" formatCode="#,##0.0"/>
    <numFmt numFmtId="177" formatCode="_(* #,##0.0_);_(* \(#,##0.0\);_(* &quot;-&quot;??_);_(@_)"/>
    <numFmt numFmtId="178" formatCode="0.0\x"/>
    <numFmt numFmtId="179" formatCode="#,##0.000;\(#,##0.000\);\-;@"/>
    <numFmt numFmtId="180" formatCode="#,##0.0000;\(#,##0.0000\);\-;@"/>
    <numFmt numFmtId="181" formatCode="_([$€-2]* #,##0.00_);_([$€-2]* \(#,##0.00\);_([$€-2]* &quot;-&quot;??_)"/>
  </numFmts>
  <fonts count="40" x14ac:knownFonts="1">
    <font>
      <sz val="11"/>
      <color theme="1"/>
      <name val="Calibri"/>
      <family val="2"/>
      <scheme val="minor"/>
    </font>
    <font>
      <sz val="10"/>
      <color theme="1"/>
      <name val="Arial"/>
      <family val="2"/>
    </font>
    <font>
      <b/>
      <sz val="10"/>
      <color theme="1"/>
      <name val="Arial"/>
      <family val="2"/>
    </font>
    <font>
      <sz val="10"/>
      <color theme="4"/>
      <name val="Arial"/>
      <family val="2"/>
    </font>
    <font>
      <b/>
      <sz val="10"/>
      <name val="Arial"/>
      <family val="2"/>
    </font>
    <font>
      <b/>
      <sz val="10"/>
      <color theme="4"/>
      <name val="Arial"/>
      <family val="2"/>
    </font>
    <font>
      <sz val="10"/>
      <name val="Arial"/>
      <family val="2"/>
    </font>
    <font>
      <b/>
      <sz val="22"/>
      <color theme="1"/>
      <name val="Arial"/>
      <family val="2"/>
    </font>
    <font>
      <sz val="11"/>
      <color indexed="8"/>
      <name val="Calibri"/>
      <family val="2"/>
    </font>
    <font>
      <sz val="12"/>
      <color rgb="FF000000"/>
      <name val="Times New Roman"/>
      <family val="1"/>
    </font>
    <font>
      <sz val="9"/>
      <color indexed="81"/>
      <name val="Tahoma"/>
      <family val="2"/>
    </font>
    <font>
      <b/>
      <sz val="9"/>
      <color indexed="81"/>
      <name val="Tahoma"/>
      <family val="2"/>
    </font>
    <font>
      <sz val="11"/>
      <color theme="1"/>
      <name val="Calibri"/>
      <family val="2"/>
      <scheme val="minor"/>
    </font>
    <font>
      <sz val="10"/>
      <color theme="0"/>
      <name val="Arial"/>
      <family val="2"/>
    </font>
    <font>
      <i/>
      <sz val="10"/>
      <name val="Arial"/>
      <family val="2"/>
    </font>
    <font>
      <b/>
      <sz val="20"/>
      <color theme="0"/>
      <name val="Arial"/>
      <family val="2"/>
    </font>
    <font>
      <u/>
      <sz val="10"/>
      <color indexed="12"/>
      <name val="Arial"/>
      <family val="2"/>
    </font>
    <font>
      <sz val="10"/>
      <name val="Calibri"/>
      <family val="2"/>
      <scheme val="minor"/>
    </font>
    <font>
      <b/>
      <sz val="26"/>
      <color rgb="FF4F81BD"/>
      <name val="Calibri"/>
      <family val="2"/>
      <scheme val="minor"/>
    </font>
    <font>
      <sz val="20"/>
      <color rgb="FF4F81BD"/>
      <name val="Calibri"/>
      <family val="2"/>
      <scheme val="minor"/>
    </font>
    <font>
      <sz val="11"/>
      <name val="Calibri"/>
      <family val="2"/>
      <scheme val="minor"/>
    </font>
    <font>
      <b/>
      <i/>
      <sz val="12"/>
      <color rgb="FF7F7F7F"/>
      <name val="Calibri"/>
      <family val="2"/>
      <scheme val="minor"/>
    </font>
    <font>
      <b/>
      <sz val="10"/>
      <color rgb="FF7F7F7F"/>
      <name val="Calibri"/>
      <family val="2"/>
      <scheme val="minor"/>
    </font>
    <font>
      <b/>
      <u/>
      <sz val="10"/>
      <color rgb="FF4F81BD"/>
      <name val="Calibri"/>
      <family val="2"/>
      <scheme val="minor"/>
    </font>
    <font>
      <sz val="8"/>
      <color theme="1"/>
      <name val="Calibri"/>
      <family val="2"/>
      <scheme val="minor"/>
    </font>
    <font>
      <b/>
      <sz val="10"/>
      <name val="Verdana"/>
      <family val="2"/>
    </font>
    <font>
      <sz val="10"/>
      <name val="Verdana"/>
      <family val="2"/>
    </font>
    <font>
      <sz val="10"/>
      <color indexed="8"/>
      <name val="Verdana"/>
      <family val="2"/>
    </font>
    <font>
      <sz val="8"/>
      <name val="Verdana"/>
      <family val="2"/>
    </font>
    <font>
      <sz val="8"/>
      <color indexed="53"/>
      <name val="Verdana"/>
      <family val="2"/>
    </font>
    <font>
      <sz val="8"/>
      <name val="Comic Sans MS"/>
      <family val="4"/>
    </font>
    <font>
      <b/>
      <sz val="8"/>
      <name val="Comic Sans MS"/>
      <family val="4"/>
    </font>
    <font>
      <sz val="10"/>
      <color indexed="55"/>
      <name val="Arial"/>
      <family val="2"/>
    </font>
    <font>
      <b/>
      <sz val="10"/>
      <color indexed="9"/>
      <name val="Verdana"/>
      <family val="2"/>
    </font>
    <font>
      <b/>
      <sz val="9"/>
      <color indexed="23"/>
      <name val="Verdana"/>
      <family val="2"/>
    </font>
    <font>
      <sz val="9"/>
      <color indexed="23"/>
      <name val="Verdana"/>
      <family val="2"/>
    </font>
    <font>
      <sz val="14"/>
      <color indexed="23"/>
      <name val="Verdana"/>
      <family val="2"/>
    </font>
    <font>
      <b/>
      <sz val="10"/>
      <color indexed="23"/>
      <name val="Verdana"/>
      <family val="2"/>
    </font>
    <font>
      <b/>
      <sz val="10"/>
      <name val="Comic Sans MS"/>
      <family val="4"/>
    </font>
    <font>
      <sz val="8"/>
      <color rgb="FF000000"/>
      <name val="Tahoma"/>
      <family val="2"/>
    </font>
  </fonts>
  <fills count="16">
    <fill>
      <patternFill patternType="none"/>
    </fill>
    <fill>
      <patternFill patternType="gray125"/>
    </fill>
    <fill>
      <patternFill patternType="solid">
        <fgColor theme="0"/>
        <bgColor indexed="64"/>
      </patternFill>
    </fill>
    <fill>
      <patternFill patternType="solid">
        <fgColor rgb="FFEEF0F2"/>
        <bgColor indexed="64"/>
      </patternFill>
    </fill>
    <fill>
      <patternFill patternType="solid">
        <fgColor rgb="FF5F6D84"/>
        <bgColor indexed="64"/>
      </patternFill>
    </fill>
    <fill>
      <patternFill patternType="solid">
        <fgColor rgb="FFA8B1C0"/>
        <bgColor indexed="64"/>
      </patternFill>
    </fill>
    <fill>
      <patternFill patternType="solid">
        <fgColor indexed="9"/>
        <bgColor indexed="64"/>
      </patternFill>
    </fill>
    <fill>
      <patternFill patternType="solid">
        <fgColor rgb="FFFFFF99"/>
        <bgColor indexed="64"/>
      </patternFill>
    </fill>
    <fill>
      <patternFill patternType="solid">
        <fgColor rgb="FFBFBFBF"/>
        <bgColor indexed="64"/>
      </patternFill>
    </fill>
    <fill>
      <patternFill patternType="solid">
        <fgColor indexed="53"/>
        <bgColor indexed="64"/>
      </patternFill>
    </fill>
    <fill>
      <patternFill patternType="solid">
        <fgColor indexed="44"/>
        <bgColor indexed="64"/>
      </patternFill>
    </fill>
    <fill>
      <patternFill patternType="solid">
        <fgColor indexed="40"/>
        <bgColor indexed="64"/>
      </patternFill>
    </fill>
    <fill>
      <patternFill patternType="solid">
        <fgColor indexed="52"/>
        <bgColor indexed="64"/>
      </patternFill>
    </fill>
    <fill>
      <patternFill patternType="solid">
        <fgColor indexed="43"/>
      </patternFill>
    </fill>
    <fill>
      <patternFill patternType="solid">
        <fgColor indexed="8"/>
        <bgColor indexed="64"/>
      </patternFill>
    </fill>
    <fill>
      <patternFill patternType="solid">
        <fgColor indexed="48"/>
        <bgColor indexed="64"/>
      </patternFill>
    </fill>
  </fills>
  <borders count="56">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DashDotDot">
        <color indexed="64"/>
      </right>
      <top/>
      <bottom style="mediumDashDotDot">
        <color indexed="64"/>
      </bottom>
      <diagonal/>
    </border>
    <border>
      <left style="medium">
        <color indexed="64"/>
      </left>
      <right style="medium">
        <color indexed="64"/>
      </right>
      <top style="dotted">
        <color indexed="64"/>
      </top>
      <bottom style="medium">
        <color indexed="64"/>
      </bottom>
      <diagonal/>
    </border>
    <border>
      <left style="medium">
        <color indexed="64"/>
      </left>
      <right/>
      <top/>
      <bottom/>
      <diagonal/>
    </border>
    <border>
      <left/>
      <right style="mediumDashDotDot">
        <color indexed="64"/>
      </right>
      <top/>
      <bottom/>
      <diagonal/>
    </border>
    <border>
      <left style="medium">
        <color indexed="64"/>
      </left>
      <right style="medium">
        <color indexed="64"/>
      </right>
      <top style="medium">
        <color indexed="64"/>
      </top>
      <bottom/>
      <diagonal/>
    </border>
    <border>
      <left/>
      <right style="mediumDashDot">
        <color indexed="64"/>
      </right>
      <top/>
      <bottom style="mediumDashDot">
        <color indexed="64"/>
      </bottom>
      <diagonal/>
    </border>
    <border>
      <left style="thick">
        <color indexed="64"/>
      </left>
      <right/>
      <top/>
      <bottom style="thick">
        <color indexed="64"/>
      </bottom>
      <diagonal/>
    </border>
    <border>
      <left style="mediumDashDot">
        <color indexed="64"/>
      </left>
      <right style="medium">
        <color indexed="64"/>
      </right>
      <top/>
      <bottom/>
      <diagonal/>
    </border>
    <border>
      <left/>
      <right style="mediumDashDot">
        <color indexed="64"/>
      </right>
      <top/>
      <bottom/>
      <diagonal/>
    </border>
    <border>
      <left/>
      <right/>
      <top/>
      <bottom style="mediumDashDot">
        <color indexed="64"/>
      </bottom>
      <diagonal/>
    </border>
    <border>
      <left style="thick">
        <color indexed="64"/>
      </left>
      <right/>
      <top/>
      <bottom/>
      <diagonal/>
    </border>
    <border>
      <left style="mediumDashDot">
        <color indexed="64"/>
      </left>
      <right/>
      <top/>
      <bottom/>
      <diagonal/>
    </border>
    <border>
      <left/>
      <right style="mediumDashDotDot">
        <color indexed="64"/>
      </right>
      <top style="mediumDashDotDot">
        <color indexed="64"/>
      </top>
      <bottom/>
      <diagonal/>
    </border>
    <border>
      <left style="medium">
        <color indexed="64"/>
      </left>
      <right style="thick">
        <color indexed="64"/>
      </right>
      <top/>
      <bottom/>
      <diagonal/>
    </border>
    <border>
      <left/>
      <right style="mediumDashDot">
        <color indexed="64"/>
      </right>
      <top style="mediumDashDot">
        <color indexed="64"/>
      </top>
      <bottom/>
      <diagonal/>
    </border>
    <border>
      <left/>
      <right/>
      <top style="mediumDashDot">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diagonal/>
    </border>
    <border>
      <left style="mediumDashDot">
        <color indexed="64"/>
      </left>
      <right/>
      <top style="mediumDashDot">
        <color indexed="64"/>
      </top>
      <bottom/>
      <diagonal/>
    </border>
    <border>
      <left style="medium">
        <color indexed="64"/>
      </left>
      <right style="medium">
        <color indexed="64"/>
      </right>
      <top/>
      <bottom style="dotted">
        <color indexed="64"/>
      </bottom>
      <diagonal/>
    </border>
    <border>
      <left style="thick">
        <color indexed="64"/>
      </left>
      <right/>
      <top style="thick">
        <color indexed="64"/>
      </top>
      <bottom/>
      <diagonal/>
    </border>
    <border>
      <left/>
      <right style="slantDashDot">
        <color indexed="64"/>
      </right>
      <top/>
      <bottom style="slantDashDot">
        <color indexed="64"/>
      </bottom>
      <diagonal/>
    </border>
    <border>
      <left/>
      <right/>
      <top/>
      <bottom style="slantDashDot">
        <color indexed="64"/>
      </bottom>
      <diagonal/>
    </border>
    <border>
      <left/>
      <right style="slantDashDot">
        <color indexed="64"/>
      </right>
      <top/>
      <bottom/>
      <diagonal/>
    </border>
    <border>
      <left style="mediumDashDotDot">
        <color indexed="64"/>
      </left>
      <right style="medium">
        <color indexed="64"/>
      </right>
      <top/>
      <bottom/>
      <diagonal/>
    </border>
    <border>
      <left style="slantDashDot">
        <color indexed="64"/>
      </left>
      <right style="medium">
        <color indexed="64"/>
      </right>
      <top/>
      <bottom/>
      <diagonal/>
    </border>
    <border>
      <left/>
      <right style="slantDashDot">
        <color indexed="64"/>
      </right>
      <top style="slantDashDot">
        <color indexed="64"/>
      </top>
      <bottom/>
      <diagonal/>
    </border>
    <border>
      <left/>
      <right/>
      <top style="slantDashDot">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auto="1"/>
      </top>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auto="1"/>
      </top>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style="double">
        <color indexed="64"/>
      </top>
      <bottom/>
      <diagonal/>
    </border>
    <border>
      <left style="thin">
        <color indexed="9"/>
      </left>
      <right style="thin">
        <color indexed="23"/>
      </right>
      <top style="thin">
        <color indexed="9"/>
      </top>
      <bottom style="thin">
        <color indexed="23"/>
      </bottom>
      <diagonal/>
    </border>
    <border>
      <left style="thin">
        <color indexed="23"/>
      </left>
      <right/>
      <top/>
      <bottom/>
      <diagonal/>
    </border>
    <border>
      <left/>
      <right/>
      <top style="thin">
        <color indexed="23"/>
      </top>
      <bottom/>
      <diagonal/>
    </border>
  </borders>
  <cellStyleXfs count="46">
    <xf numFmtId="0" fontId="0" fillId="0" borderId="0"/>
    <xf numFmtId="165" fontId="8" fillId="0" borderId="0" applyFont="0" applyFill="0" applyBorder="0" applyAlignment="0" applyProtection="0"/>
    <xf numFmtId="0" fontId="6" fillId="0" borderId="0"/>
    <xf numFmtId="165" fontId="12" fillId="0" borderId="0" applyFont="0" applyFill="0" applyBorder="0" applyAlignment="0" applyProtection="0"/>
    <xf numFmtId="164" fontId="12" fillId="0" borderId="0" applyFont="0" applyFill="0" applyBorder="0" applyAlignment="0" applyProtection="0"/>
    <xf numFmtId="9" fontId="12" fillId="0" borderId="0" applyFont="0" applyFill="0" applyBorder="0" applyAlignment="0" applyProtection="0"/>
    <xf numFmtId="0" fontId="6" fillId="0" borderId="0"/>
    <xf numFmtId="0" fontId="16" fillId="0" borderId="0" applyNumberFormat="0" applyFill="0" applyBorder="0" applyAlignment="0" applyProtection="0">
      <alignment vertical="top"/>
      <protection locked="0"/>
    </xf>
    <xf numFmtId="165" fontId="6" fillId="0" borderId="0" applyFont="0" applyFill="0" applyBorder="0" applyAlignment="0" applyProtection="0"/>
    <xf numFmtId="164" fontId="6" fillId="0" borderId="0" applyFont="0" applyFill="0" applyBorder="0" applyAlignment="0" applyProtection="0"/>
    <xf numFmtId="0" fontId="6" fillId="0" borderId="0"/>
    <xf numFmtId="9" fontId="6" fillId="0" borderId="0" applyFont="0" applyFill="0" applyBorder="0" applyAlignment="0" applyProtection="0"/>
    <xf numFmtId="0" fontId="25" fillId="9" borderId="0">
      <alignment horizontal="center"/>
    </xf>
    <xf numFmtId="4" fontId="26" fillId="10" borderId="0" applyBorder="0" applyAlignment="0" applyProtection="0"/>
    <xf numFmtId="4" fontId="27" fillId="11" borderId="0" applyBorder="0" applyAlignment="0" applyProtection="0"/>
    <xf numFmtId="165" fontId="6" fillId="0" borderId="0" applyFont="0" applyFill="0" applyBorder="0" applyAlignment="0" applyProtection="0"/>
    <xf numFmtId="175" fontId="8" fillId="0" borderId="0" applyFont="0" applyFill="0" applyBorder="0" applyAlignment="0" applyProtection="0"/>
    <xf numFmtId="0" fontId="28" fillId="0" borderId="0" applyNumberFormat="0">
      <alignment vertical="top" wrapText="1"/>
    </xf>
    <xf numFmtId="0" fontId="28" fillId="0" borderId="0" applyNumberFormat="0">
      <alignment vertical="top"/>
    </xf>
    <xf numFmtId="0" fontId="29" fillId="0" borderId="0" applyNumberFormat="0">
      <alignment vertical="top" wrapText="1"/>
    </xf>
    <xf numFmtId="0" fontId="30" fillId="0" borderId="0" applyNumberFormat="0">
      <alignment vertical="top" wrapText="1"/>
    </xf>
    <xf numFmtId="0" fontId="31" fillId="0" borderId="0" applyNumberFormat="0">
      <alignment vertical="top" wrapText="1"/>
    </xf>
    <xf numFmtId="4" fontId="25" fillId="12" borderId="0" applyBorder="0" applyProtection="0"/>
    <xf numFmtId="164" fontId="8" fillId="0" borderId="0" applyFont="0" applyFill="0" applyBorder="0" applyAlignment="0" applyProtection="0"/>
    <xf numFmtId="175" fontId="12"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4" fontId="6" fillId="0" borderId="0" applyFont="0" applyFill="0" applyBorder="0" applyAlignment="0" applyProtection="0"/>
    <xf numFmtId="3" fontId="26" fillId="13" borderId="0" applyNumberFormat="0" applyBorder="0" applyAlignment="0" applyProtection="0"/>
    <xf numFmtId="181" fontId="6" fillId="0" borderId="0" applyFont="0" applyFill="0" applyBorder="0" applyAlignment="0" applyProtection="0"/>
    <xf numFmtId="0" fontId="32" fillId="0" borderId="0" applyNumberFormat="0" applyFill="0" applyBorder="0" applyAlignment="0" applyProtection="0"/>
    <xf numFmtId="0" fontId="33" fillId="14" borderId="0" applyNumberFormat="0" applyProtection="0">
      <alignment horizontal="right"/>
    </xf>
    <xf numFmtId="0" fontId="6" fillId="0" borderId="0"/>
    <xf numFmtId="0" fontId="6" fillId="0" borderId="0"/>
    <xf numFmtId="0" fontId="12" fillId="0" borderId="0"/>
    <xf numFmtId="0" fontId="26" fillId="0" borderId="0"/>
    <xf numFmtId="0" fontId="6" fillId="0" borderId="0"/>
    <xf numFmtId="9" fontId="8" fillId="0" borderId="0" applyFont="0" applyFill="0" applyBorder="0" applyAlignment="0" applyProtection="0"/>
    <xf numFmtId="0" fontId="34" fillId="0" borderId="53">
      <alignment horizontal="right"/>
    </xf>
    <xf numFmtId="0" fontId="34" fillId="12" borderId="53">
      <alignment horizontal="right"/>
    </xf>
    <xf numFmtId="0" fontId="35" fillId="0" borderId="54"/>
    <xf numFmtId="4" fontId="33" fillId="15" borderId="0" applyBorder="0" applyProtection="0"/>
    <xf numFmtId="0" fontId="36" fillId="0" borderId="55"/>
    <xf numFmtId="0" fontId="37" fillId="0" borderId="0" applyNumberFormat="0" applyAlignment="0" applyProtection="0"/>
    <xf numFmtId="0" fontId="37" fillId="0" borderId="54"/>
    <xf numFmtId="0" fontId="38" fillId="0" borderId="0" applyNumberFormat="0" applyFill="0" applyBorder="0" applyProtection="0">
      <alignment horizontal="left"/>
    </xf>
  </cellStyleXfs>
  <cellXfs count="224">
    <xf numFmtId="0" fontId="0" fillId="0" borderId="0" xfId="0"/>
    <xf numFmtId="0" fontId="1" fillId="0" borderId="0" xfId="0" applyFont="1"/>
    <xf numFmtId="0" fontId="2" fillId="0" borderId="0" xfId="0" applyFont="1"/>
    <xf numFmtId="166" fontId="2" fillId="0" borderId="0" xfId="0" applyNumberFormat="1" applyFont="1"/>
    <xf numFmtId="167" fontId="3" fillId="0" borderId="0" xfId="0" applyNumberFormat="1" applyFont="1"/>
    <xf numFmtId="167" fontId="4" fillId="0" borderId="0" xfId="0" applyNumberFormat="1" applyFont="1"/>
    <xf numFmtId="167" fontId="6" fillId="0" borderId="0" xfId="0" applyNumberFormat="1" applyFont="1"/>
    <xf numFmtId="0" fontId="7" fillId="0" borderId="0" xfId="0" applyFont="1"/>
    <xf numFmtId="168" fontId="1" fillId="0" borderId="0" xfId="0" applyNumberFormat="1" applyFont="1"/>
    <xf numFmtId="169" fontId="2" fillId="0" borderId="0" xfId="0" applyNumberFormat="1" applyFont="1"/>
    <xf numFmtId="170" fontId="2" fillId="0" borderId="0" xfId="0" applyNumberFormat="1" applyFont="1"/>
    <xf numFmtId="0" fontId="1" fillId="2" borderId="0" xfId="0" applyFont="1" applyFill="1"/>
    <xf numFmtId="169" fontId="2" fillId="2" borderId="0" xfId="0" applyNumberFormat="1" applyFont="1" applyFill="1"/>
    <xf numFmtId="170" fontId="2" fillId="2" borderId="0" xfId="0" applyNumberFormat="1" applyFont="1" applyFill="1"/>
    <xf numFmtId="9" fontId="1" fillId="2" borderId="0" xfId="1" applyNumberFormat="1" applyFont="1" applyFill="1" applyBorder="1" applyAlignment="1">
      <alignment horizontal="center"/>
    </xf>
    <xf numFmtId="167" fontId="1" fillId="0" borderId="0" xfId="0" applyNumberFormat="1" applyFont="1"/>
    <xf numFmtId="167" fontId="2" fillId="0" borderId="0" xfId="0" applyNumberFormat="1" applyFont="1"/>
    <xf numFmtId="167" fontId="5" fillId="0" borderId="0" xfId="0" applyNumberFormat="1" applyFont="1" applyAlignment="1">
      <alignment horizontal="right"/>
    </xf>
    <xf numFmtId="9" fontId="3" fillId="0" borderId="0" xfId="0" applyNumberFormat="1" applyFont="1"/>
    <xf numFmtId="17" fontId="2" fillId="0" borderId="0" xfId="0" applyNumberFormat="1" applyFont="1"/>
    <xf numFmtId="9" fontId="1" fillId="0" borderId="0" xfId="0" applyNumberFormat="1" applyFont="1"/>
    <xf numFmtId="0" fontId="9" fillId="0" borderId="0" xfId="0" applyFont="1"/>
    <xf numFmtId="15" fontId="2" fillId="0" borderId="0" xfId="0" applyNumberFormat="1" applyFont="1"/>
    <xf numFmtId="9" fontId="6" fillId="0" borderId="0" xfId="0" applyNumberFormat="1" applyFont="1"/>
    <xf numFmtId="167" fontId="5" fillId="0" borderId="0" xfId="0" applyNumberFormat="1" applyFont="1"/>
    <xf numFmtId="171" fontId="3" fillId="0" borderId="0" xfId="0" applyNumberFormat="1" applyFont="1"/>
    <xf numFmtId="0" fontId="4" fillId="0" borderId="0" xfId="0" applyFont="1"/>
    <xf numFmtId="172" fontId="2" fillId="0" borderId="0" xfId="0" applyNumberFormat="1" applyFont="1"/>
    <xf numFmtId="9" fontId="6" fillId="0" borderId="0" xfId="1" applyNumberFormat="1" applyFont="1" applyBorder="1" applyAlignment="1">
      <alignment horizontal="center"/>
    </xf>
    <xf numFmtId="3" fontId="1" fillId="2" borderId="0" xfId="1" applyNumberFormat="1" applyFont="1" applyFill="1" applyBorder="1" applyAlignment="1">
      <alignment horizontal="center"/>
    </xf>
    <xf numFmtId="3" fontId="6" fillId="0" borderId="0" xfId="1" applyNumberFormat="1" applyFont="1" applyBorder="1" applyAlignment="1">
      <alignment horizontal="center"/>
    </xf>
    <xf numFmtId="0" fontId="1" fillId="0" borderId="0" xfId="0" applyFont="1" applyAlignment="1">
      <alignment horizontal="right"/>
    </xf>
    <xf numFmtId="4" fontId="6" fillId="0" borderId="0" xfId="0" applyNumberFormat="1" applyFont="1"/>
    <xf numFmtId="0" fontId="1" fillId="0" borderId="0" xfId="0" applyFont="1" applyProtection="1">
      <protection locked="0"/>
    </xf>
    <xf numFmtId="169" fontId="2" fillId="0" borderId="0" xfId="0" applyNumberFormat="1" applyFont="1" applyProtection="1">
      <protection locked="0"/>
    </xf>
    <xf numFmtId="170" fontId="2" fillId="0" borderId="0" xfId="0" applyNumberFormat="1" applyFont="1" applyProtection="1">
      <protection locked="0"/>
    </xf>
    <xf numFmtId="167" fontId="1" fillId="0" borderId="0" xfId="0" applyNumberFormat="1" applyFont="1" applyProtection="1">
      <protection locked="0"/>
    </xf>
    <xf numFmtId="9" fontId="2" fillId="0" borderId="0" xfId="0" applyNumberFormat="1" applyFont="1"/>
    <xf numFmtId="0" fontId="6" fillId="2" borderId="0" xfId="0" applyFont="1" applyFill="1"/>
    <xf numFmtId="0" fontId="6" fillId="2" borderId="0" xfId="0" applyFont="1" applyFill="1" applyAlignment="1">
      <alignment horizontal="center" vertical="center" wrapText="1"/>
    </xf>
    <xf numFmtId="0" fontId="1" fillId="2" borderId="1" xfId="0" applyFont="1" applyFill="1" applyBorder="1"/>
    <xf numFmtId="0" fontId="6" fillId="2" borderId="2" xfId="0" applyFont="1" applyFill="1" applyBorder="1"/>
    <xf numFmtId="0" fontId="6" fillId="2" borderId="2" xfId="0" applyFont="1" applyFill="1" applyBorder="1" applyAlignment="1">
      <alignment horizontal="center" vertical="center" wrapText="1"/>
    </xf>
    <xf numFmtId="0" fontId="6" fillId="2" borderId="3" xfId="0" applyFont="1" applyFill="1" applyBorder="1"/>
    <xf numFmtId="0" fontId="1" fillId="2" borderId="4" xfId="0" applyFont="1" applyFill="1" applyBorder="1"/>
    <xf numFmtId="0" fontId="6" fillId="2" borderId="0" xfId="0" applyFont="1" applyFill="1" applyBorder="1"/>
    <xf numFmtId="0" fontId="6" fillId="2" borderId="5" xfId="0" applyFont="1" applyFill="1" applyBorder="1"/>
    <xf numFmtId="173" fontId="6" fillId="3" borderId="6" xfId="3"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7" xfId="0" applyFont="1" applyFill="1" applyBorder="1"/>
    <xf numFmtId="0" fontId="6" fillId="2" borderId="8" xfId="0" applyFont="1" applyFill="1" applyBorder="1"/>
    <xf numFmtId="0" fontId="13" fillId="4" borderId="9" xfId="0" applyFont="1" applyFill="1" applyBorder="1" applyAlignment="1">
      <alignment horizontal="center" vertical="center" wrapText="1"/>
    </xf>
    <xf numFmtId="4" fontId="6" fillId="5" borderId="6" xfId="5" applyNumberFormat="1" applyFont="1" applyFill="1" applyBorder="1" applyAlignment="1">
      <alignment horizontal="center" vertical="center" wrapText="1"/>
    </xf>
    <xf numFmtId="0" fontId="6" fillId="2" borderId="10" xfId="0" applyFont="1" applyFill="1" applyBorder="1"/>
    <xf numFmtId="0" fontId="6" fillId="2" borderId="11" xfId="0" applyFont="1" applyFill="1" applyBorder="1"/>
    <xf numFmtId="0" fontId="6" fillId="2" borderId="12" xfId="0" applyFont="1" applyFill="1" applyBorder="1"/>
    <xf numFmtId="0" fontId="14" fillId="2" borderId="0" xfId="0" applyFont="1" applyFill="1" applyBorder="1" applyAlignment="1">
      <alignment horizontal="center"/>
    </xf>
    <xf numFmtId="0" fontId="6" fillId="2" borderId="13" xfId="0" applyFont="1" applyFill="1" applyBorder="1"/>
    <xf numFmtId="0" fontId="6" fillId="2" borderId="14" xfId="0" applyFont="1" applyFill="1" applyBorder="1"/>
    <xf numFmtId="0" fontId="6" fillId="2" borderId="15" xfId="0" applyFont="1" applyFill="1" applyBorder="1"/>
    <xf numFmtId="174" fontId="6" fillId="2" borderId="0" xfId="4" applyNumberFormat="1" applyFont="1" applyFill="1" applyBorder="1"/>
    <xf numFmtId="0" fontId="6" fillId="2" borderId="16" xfId="0" applyFont="1" applyFill="1" applyBorder="1"/>
    <xf numFmtId="174" fontId="6" fillId="2" borderId="0" xfId="4" quotePrefix="1" applyNumberFormat="1" applyFont="1" applyFill="1" applyBorder="1" applyAlignment="1">
      <alignment horizontal="center" vertical="center" wrapText="1"/>
    </xf>
    <xf numFmtId="0" fontId="6" fillId="2" borderId="17" xfId="0" applyFont="1" applyFill="1" applyBorder="1"/>
    <xf numFmtId="174" fontId="14" fillId="2" borderId="0" xfId="4" quotePrefix="1" applyNumberFormat="1" applyFont="1" applyFill="1" applyBorder="1" applyAlignment="1">
      <alignment horizontal="center"/>
    </xf>
    <xf numFmtId="0" fontId="6" fillId="2" borderId="19" xfId="0" applyFont="1" applyFill="1" applyBorder="1"/>
    <xf numFmtId="0" fontId="6" fillId="2" borderId="20" xfId="0" applyFont="1" applyFill="1" applyBorder="1"/>
    <xf numFmtId="174" fontId="6" fillId="2" borderId="0" xfId="4" applyNumberFormat="1" applyFont="1" applyFill="1" applyBorder="1" applyAlignment="1">
      <alignment horizontal="center" vertical="center" wrapText="1"/>
    </xf>
    <xf numFmtId="0" fontId="6" fillId="2" borderId="23" xfId="0" applyFont="1" applyFill="1" applyBorder="1"/>
    <xf numFmtId="2" fontId="6" fillId="3" borderId="6" xfId="0" applyNumberFormat="1" applyFont="1" applyFill="1" applyBorder="1" applyAlignment="1">
      <alignment horizontal="center" vertical="center" wrapText="1"/>
    </xf>
    <xf numFmtId="174" fontId="14" fillId="2" borderId="0" xfId="4" applyNumberFormat="1" applyFont="1" applyFill="1" applyBorder="1" applyAlignment="1">
      <alignment horizontal="center"/>
    </xf>
    <xf numFmtId="0" fontId="6" fillId="2" borderId="25" xfId="0" applyFont="1" applyFill="1" applyBorder="1"/>
    <xf numFmtId="175" fontId="6" fillId="2" borderId="0" xfId="5" applyNumberFormat="1" applyFont="1" applyFill="1" applyBorder="1" applyAlignment="1">
      <alignment horizontal="center" vertical="center" wrapText="1"/>
    </xf>
    <xf numFmtId="0" fontId="6" fillId="2" borderId="26" xfId="0" applyFont="1" applyFill="1" applyBorder="1"/>
    <xf numFmtId="0" fontId="6" fillId="2" borderId="27" xfId="0" applyFont="1" applyFill="1" applyBorder="1"/>
    <xf numFmtId="0" fontId="6" fillId="2" borderId="28" xfId="0" applyFont="1" applyFill="1" applyBorder="1"/>
    <xf numFmtId="175" fontId="6" fillId="3" borderId="6" xfId="5" applyNumberFormat="1" applyFont="1" applyFill="1" applyBorder="1" applyAlignment="1">
      <alignment horizontal="center" vertical="center" wrapText="1"/>
    </xf>
    <xf numFmtId="0" fontId="6" fillId="2" borderId="29" xfId="0" applyFont="1" applyFill="1" applyBorder="1"/>
    <xf numFmtId="0" fontId="6" fillId="2" borderId="30" xfId="0" applyFont="1" applyFill="1" applyBorder="1"/>
    <xf numFmtId="0" fontId="6" fillId="2" borderId="31" xfId="0" applyFont="1" applyFill="1" applyBorder="1"/>
    <xf numFmtId="0" fontId="6" fillId="2" borderId="32" xfId="0" applyFont="1" applyFill="1" applyBorder="1"/>
    <xf numFmtId="0" fontId="4" fillId="2" borderId="7" xfId="0" applyFont="1" applyFill="1" applyBorder="1"/>
    <xf numFmtId="0" fontId="1" fillId="2" borderId="33" xfId="0" applyFont="1" applyFill="1" applyBorder="1"/>
    <xf numFmtId="0" fontId="6" fillId="2" borderId="34" xfId="0" applyFont="1" applyFill="1" applyBorder="1"/>
    <xf numFmtId="0" fontId="6" fillId="2" borderId="34" xfId="0" applyFont="1" applyFill="1" applyBorder="1" applyAlignment="1">
      <alignment horizontal="center" vertical="center" wrapText="1"/>
    </xf>
    <xf numFmtId="0" fontId="4" fillId="2" borderId="35" xfId="0" applyFont="1" applyFill="1" applyBorder="1"/>
    <xf numFmtId="0" fontId="1" fillId="0" borderId="0" xfId="0" applyFont="1" applyBorder="1"/>
    <xf numFmtId="0" fontId="2" fillId="0" borderId="0" xfId="0" applyFont="1" applyAlignment="1">
      <alignment horizontal="center"/>
    </xf>
    <xf numFmtId="0" fontId="1" fillId="0" borderId="0" xfId="0" applyFont="1" applyAlignment="1">
      <alignment horizontal="center"/>
    </xf>
    <xf numFmtId="167" fontId="3" fillId="0" borderId="0" xfId="0" applyNumberFormat="1" applyFont="1" applyFill="1" applyAlignment="1">
      <alignment horizontal="center"/>
    </xf>
    <xf numFmtId="9" fontId="2" fillId="0" borderId="0" xfId="0" applyNumberFormat="1" applyFont="1" applyAlignment="1">
      <alignment horizontal="center"/>
    </xf>
    <xf numFmtId="172" fontId="2" fillId="0" borderId="0" xfId="0" applyNumberFormat="1" applyFont="1" applyFill="1" applyAlignment="1">
      <alignment horizontal="right"/>
    </xf>
    <xf numFmtId="10" fontId="3" fillId="0" borderId="0" xfId="0" applyNumberFormat="1" applyFont="1"/>
    <xf numFmtId="0" fontId="3" fillId="0" borderId="0" xfId="0" applyFont="1"/>
    <xf numFmtId="169" fontId="2" fillId="0" borderId="0" xfId="0" applyNumberFormat="1" applyFont="1" applyAlignment="1">
      <alignment horizontal="center"/>
    </xf>
    <xf numFmtId="170" fontId="2" fillId="0" borderId="0" xfId="0" applyNumberFormat="1" applyFont="1" applyAlignment="1">
      <alignment horizontal="center"/>
    </xf>
    <xf numFmtId="9" fontId="1" fillId="0" borderId="0" xfId="0" applyNumberFormat="1" applyFont="1" applyAlignment="1">
      <alignment horizontal="center"/>
    </xf>
    <xf numFmtId="0" fontId="1" fillId="0" borderId="0" xfId="0" applyFont="1" applyBorder="1" applyAlignment="1">
      <alignment horizontal="center"/>
    </xf>
    <xf numFmtId="9" fontId="1" fillId="0" borderId="0" xfId="0" applyNumberFormat="1" applyFont="1" applyBorder="1" applyAlignment="1">
      <alignment horizontal="center"/>
    </xf>
    <xf numFmtId="2" fontId="1" fillId="0" borderId="0" xfId="0" applyNumberFormat="1" applyFont="1" applyBorder="1" applyAlignment="1">
      <alignment horizontal="center"/>
    </xf>
    <xf numFmtId="1" fontId="1" fillId="0" borderId="0" xfId="0" applyNumberFormat="1" applyFont="1" applyBorder="1" applyAlignment="1">
      <alignment horizontal="center"/>
    </xf>
    <xf numFmtId="0" fontId="1" fillId="6" borderId="0" xfId="0" applyFont="1" applyFill="1"/>
    <xf numFmtId="0" fontId="4" fillId="0" borderId="0" xfId="0" applyFont="1" applyFill="1"/>
    <xf numFmtId="0" fontId="6" fillId="0" borderId="0" xfId="0" applyFont="1" applyFill="1"/>
    <xf numFmtId="0" fontId="4" fillId="0" borderId="0" xfId="0" applyFont="1" applyFill="1" applyBorder="1"/>
    <xf numFmtId="0" fontId="1" fillId="6" borderId="39" xfId="0" applyFont="1" applyFill="1" applyBorder="1"/>
    <xf numFmtId="0" fontId="4" fillId="0" borderId="39" xfId="0" applyFont="1" applyFill="1" applyBorder="1"/>
    <xf numFmtId="0" fontId="6" fillId="0" borderId="40" xfId="0" applyFont="1" applyFill="1" applyBorder="1"/>
    <xf numFmtId="0" fontId="4" fillId="0" borderId="40" xfId="0" applyFont="1" applyFill="1" applyBorder="1"/>
    <xf numFmtId="0" fontId="4" fillId="0" borderId="42" xfId="0" applyFont="1" applyFill="1" applyBorder="1" applyAlignment="1">
      <alignment horizontal="right"/>
    </xf>
    <xf numFmtId="0" fontId="6" fillId="0" borderId="39" xfId="0" applyFont="1" applyFill="1" applyBorder="1"/>
    <xf numFmtId="0" fontId="1" fillId="6" borderId="0" xfId="0" applyFont="1" applyFill="1" applyBorder="1"/>
    <xf numFmtId="0" fontId="6" fillId="0" borderId="0" xfId="0" applyFont="1" applyFill="1" applyBorder="1"/>
    <xf numFmtId="177" fontId="6" fillId="0" borderId="0" xfId="3" applyNumberFormat="1" applyFont="1" applyFill="1" applyBorder="1"/>
    <xf numFmtId="178" fontId="6" fillId="0" borderId="0" xfId="3" applyNumberFormat="1" applyFont="1" applyFill="1" applyBorder="1"/>
    <xf numFmtId="178" fontId="6" fillId="0" borderId="41" xfId="3" applyNumberFormat="1" applyFont="1" applyFill="1" applyBorder="1"/>
    <xf numFmtId="176" fontId="4" fillId="0" borderId="39" xfId="3" applyNumberFormat="1" applyFont="1" applyFill="1" applyBorder="1"/>
    <xf numFmtId="178" fontId="4" fillId="0" borderId="39" xfId="0" applyNumberFormat="1" applyFont="1" applyFill="1" applyBorder="1"/>
    <xf numFmtId="178" fontId="4" fillId="0" borderId="43" xfId="0" applyNumberFormat="1" applyFont="1" applyFill="1" applyBorder="1"/>
    <xf numFmtId="0" fontId="1" fillId="6" borderId="44" xfId="0" applyFont="1" applyFill="1" applyBorder="1"/>
    <xf numFmtId="0" fontId="4" fillId="0" borderId="44" xfId="0" applyFont="1" applyFill="1" applyBorder="1"/>
    <xf numFmtId="0" fontId="6" fillId="0" borderId="44" xfId="0" applyFont="1" applyFill="1" applyBorder="1"/>
    <xf numFmtId="176" fontId="4" fillId="0" borderId="44" xfId="3" applyNumberFormat="1" applyFont="1" applyFill="1" applyBorder="1"/>
    <xf numFmtId="178" fontId="4" fillId="0" borderId="44" xfId="0" applyNumberFormat="1" applyFont="1" applyFill="1" applyBorder="1"/>
    <xf numFmtId="178" fontId="4" fillId="0" borderId="45" xfId="0" applyNumberFormat="1" applyFont="1" applyFill="1" applyBorder="1"/>
    <xf numFmtId="0" fontId="2" fillId="0" borderId="0" xfId="0" applyFont="1" applyBorder="1" applyAlignment="1">
      <alignment horizontal="center"/>
    </xf>
    <xf numFmtId="178" fontId="6" fillId="0" borderId="0" xfId="3" applyNumberFormat="1" applyFont="1" applyFill="1" applyBorder="1" applyAlignment="1">
      <alignment horizontal="center"/>
    </xf>
    <xf numFmtId="173" fontId="6" fillId="0" borderId="0" xfId="1" applyNumberFormat="1" applyFont="1" applyBorder="1" applyAlignment="1">
      <alignment horizontal="center"/>
    </xf>
    <xf numFmtId="173" fontId="4" fillId="0" borderId="0" xfId="1" applyNumberFormat="1" applyFont="1" applyBorder="1" applyAlignment="1">
      <alignment horizontal="center"/>
    </xf>
    <xf numFmtId="175" fontId="6" fillId="0" borderId="0" xfId="3" applyNumberFormat="1" applyFont="1" applyFill="1" applyBorder="1" applyAlignment="1">
      <alignment horizontal="center"/>
    </xf>
    <xf numFmtId="0" fontId="4" fillId="6" borderId="46" xfId="0" applyFont="1" applyFill="1" applyBorder="1"/>
    <xf numFmtId="0" fontId="4" fillId="6" borderId="40" xfId="0" applyFont="1" applyFill="1" applyBorder="1" applyAlignment="1">
      <alignment horizontal="right"/>
    </xf>
    <xf numFmtId="0" fontId="4" fillId="6" borderId="42" xfId="0" applyFont="1" applyFill="1" applyBorder="1" applyAlignment="1">
      <alignment horizontal="right"/>
    </xf>
    <xf numFmtId="0" fontId="4" fillId="6" borderId="47" xfId="0" applyFont="1" applyFill="1" applyBorder="1" applyAlignment="1">
      <alignment horizontal="right"/>
    </xf>
    <xf numFmtId="0" fontId="1" fillId="6" borderId="48" xfId="0" applyFont="1" applyFill="1" applyBorder="1"/>
    <xf numFmtId="177" fontId="1" fillId="6" borderId="39" xfId="0" applyNumberFormat="1" applyFont="1" applyFill="1" applyBorder="1"/>
    <xf numFmtId="177" fontId="1" fillId="6" borderId="43" xfId="0" applyNumberFormat="1" applyFont="1" applyFill="1" applyBorder="1"/>
    <xf numFmtId="177" fontId="1" fillId="6" borderId="49" xfId="0" applyNumberFormat="1" applyFont="1" applyFill="1" applyBorder="1"/>
    <xf numFmtId="0" fontId="1" fillId="6" borderId="50" xfId="0" applyFont="1" applyFill="1" applyBorder="1"/>
    <xf numFmtId="177" fontId="1" fillId="6" borderId="0" xfId="0" applyNumberFormat="1" applyFont="1" applyFill="1" applyBorder="1"/>
    <xf numFmtId="177" fontId="1" fillId="6" borderId="41" xfId="0" applyNumberFormat="1" applyFont="1" applyFill="1" applyBorder="1"/>
    <xf numFmtId="0" fontId="1" fillId="6" borderId="38" xfId="0" applyFont="1" applyFill="1" applyBorder="1"/>
    <xf numFmtId="177" fontId="1" fillId="6" borderId="36" xfId="0" applyNumberFormat="1" applyFont="1" applyFill="1" applyBorder="1"/>
    <xf numFmtId="177" fontId="1" fillId="6" borderId="37" xfId="0" applyNumberFormat="1" applyFont="1" applyFill="1" applyBorder="1"/>
    <xf numFmtId="177" fontId="1" fillId="6" borderId="51" xfId="0" applyNumberFormat="1" applyFont="1" applyFill="1" applyBorder="1"/>
    <xf numFmtId="0" fontId="1" fillId="6" borderId="52" xfId="0" applyFont="1" applyFill="1" applyBorder="1"/>
    <xf numFmtId="0" fontId="6" fillId="0" borderId="52" xfId="0" applyFont="1" applyFill="1" applyBorder="1"/>
    <xf numFmtId="177" fontId="6" fillId="0" borderId="52" xfId="3" applyNumberFormat="1" applyFont="1" applyFill="1" applyBorder="1"/>
    <xf numFmtId="178" fontId="6" fillId="0" borderId="52" xfId="3" applyNumberFormat="1" applyFont="1" applyFill="1" applyBorder="1"/>
    <xf numFmtId="0" fontId="4" fillId="0" borderId="47" xfId="0" applyFont="1" applyFill="1" applyBorder="1" applyAlignment="1">
      <alignment horizontal="right"/>
    </xf>
    <xf numFmtId="165" fontId="6" fillId="0" borderId="0" xfId="1" applyNumberFormat="1" applyFont="1" applyBorder="1" applyAlignment="1">
      <alignment horizontal="center"/>
    </xf>
    <xf numFmtId="165" fontId="1" fillId="0" borderId="0" xfId="0" applyNumberFormat="1" applyFont="1"/>
    <xf numFmtId="169" fontId="2" fillId="0" borderId="0" xfId="0" applyNumberFormat="1" applyFont="1" applyAlignment="1" applyProtection="1">
      <alignment horizontal="center"/>
      <protection locked="0"/>
    </xf>
    <xf numFmtId="9" fontId="1" fillId="0" borderId="0" xfId="0" applyNumberFormat="1" applyFont="1" applyAlignment="1" applyProtection="1">
      <alignment horizontal="center"/>
      <protection locked="0"/>
    </xf>
    <xf numFmtId="176" fontId="1" fillId="0" borderId="0" xfId="0" applyNumberFormat="1" applyFont="1" applyAlignment="1" applyProtection="1">
      <alignment horizontal="center"/>
      <protection locked="0"/>
    </xf>
    <xf numFmtId="4" fontId="1" fillId="0" borderId="0" xfId="0" applyNumberFormat="1" applyFont="1" applyAlignment="1" applyProtection="1">
      <alignment horizontal="center"/>
      <protection locked="0"/>
    </xf>
    <xf numFmtId="0" fontId="6" fillId="6" borderId="35" xfId="6" applyFill="1" applyBorder="1"/>
    <xf numFmtId="0" fontId="6" fillId="6" borderId="34" xfId="6" applyFill="1" applyBorder="1"/>
    <xf numFmtId="0" fontId="6" fillId="6" borderId="33" xfId="6" applyFill="1" applyBorder="1"/>
    <xf numFmtId="0" fontId="6" fillId="6" borderId="0" xfId="6" applyFill="1"/>
    <xf numFmtId="0" fontId="6" fillId="6" borderId="7" xfId="6" applyFill="1" applyBorder="1"/>
    <xf numFmtId="0" fontId="6" fillId="6" borderId="0" xfId="6" applyFill="1" applyBorder="1"/>
    <xf numFmtId="0" fontId="6" fillId="6" borderId="4" xfId="6" applyFill="1" applyBorder="1"/>
    <xf numFmtId="0" fontId="6" fillId="6" borderId="0" xfId="6" applyFont="1" applyFill="1" applyBorder="1"/>
    <xf numFmtId="0" fontId="16" fillId="6" borderId="0" xfId="7" applyFill="1" applyBorder="1" applyAlignment="1" applyProtection="1"/>
    <xf numFmtId="0" fontId="6" fillId="6" borderId="0" xfId="6" quotePrefix="1" applyFont="1" applyFill="1" applyBorder="1"/>
    <xf numFmtId="167" fontId="1" fillId="7" borderId="47" xfId="0" applyNumberFormat="1" applyFont="1" applyFill="1" applyBorder="1"/>
    <xf numFmtId="9" fontId="3" fillId="7" borderId="47" xfId="0" applyNumberFormat="1" applyFont="1" applyFill="1" applyBorder="1"/>
    <xf numFmtId="9" fontId="1" fillId="7" borderId="47" xfId="0" applyNumberFormat="1" applyFont="1" applyFill="1" applyBorder="1"/>
    <xf numFmtId="167" fontId="6" fillId="7" borderId="47" xfId="0" applyNumberFormat="1" applyFont="1" applyFill="1" applyBorder="1"/>
    <xf numFmtId="167" fontId="4" fillId="7" borderId="47" xfId="0" applyNumberFormat="1" applyFont="1" applyFill="1" applyBorder="1"/>
    <xf numFmtId="167" fontId="2" fillId="7" borderId="47" xfId="0" applyNumberFormat="1" applyFont="1" applyFill="1" applyBorder="1"/>
    <xf numFmtId="9" fontId="3" fillId="0" borderId="0" xfId="1" applyNumberFormat="1" applyFont="1" applyBorder="1" applyAlignment="1">
      <alignment horizontal="center"/>
    </xf>
    <xf numFmtId="179" fontId="3" fillId="0" borderId="0" xfId="0" applyNumberFormat="1" applyFont="1"/>
    <xf numFmtId="180" fontId="3" fillId="0" borderId="0" xfId="0" applyNumberFormat="1" applyFont="1"/>
    <xf numFmtId="0" fontId="17" fillId="6" borderId="35" xfId="2" applyFont="1" applyFill="1" applyBorder="1"/>
    <xf numFmtId="0" fontId="17" fillId="6" borderId="34" xfId="2" applyFont="1" applyFill="1" applyBorder="1"/>
    <xf numFmtId="0" fontId="17" fillId="0" borderId="34" xfId="2" applyFont="1" applyFill="1" applyBorder="1"/>
    <xf numFmtId="0" fontId="17" fillId="6" borderId="33" xfId="2" applyFont="1" applyFill="1" applyBorder="1"/>
    <xf numFmtId="0" fontId="17" fillId="6" borderId="0" xfId="2" applyFont="1" applyFill="1"/>
    <xf numFmtId="0" fontId="17" fillId="6" borderId="7" xfId="2" applyFont="1" applyFill="1" applyBorder="1"/>
    <xf numFmtId="0" fontId="17" fillId="6" borderId="0" xfId="2" applyFont="1" applyFill="1" applyBorder="1"/>
    <xf numFmtId="0" fontId="17" fillId="6" borderId="4" xfId="2" applyFont="1" applyFill="1" applyBorder="1"/>
    <xf numFmtId="0" fontId="17" fillId="0" borderId="0" xfId="2" applyFont="1" applyFill="1" applyBorder="1"/>
    <xf numFmtId="0" fontId="17" fillId="6" borderId="7" xfId="2" applyFont="1" applyFill="1" applyBorder="1" applyAlignment="1">
      <alignment vertical="center"/>
    </xf>
    <xf numFmtId="0" fontId="17" fillId="6" borderId="0" xfId="2" applyFont="1" applyFill="1" applyBorder="1" applyAlignment="1">
      <alignment vertical="center"/>
    </xf>
    <xf numFmtId="0" fontId="17" fillId="0" borderId="0" xfId="2" applyFont="1" applyFill="1" applyBorder="1" applyAlignment="1">
      <alignment vertical="center"/>
    </xf>
    <xf numFmtId="0" fontId="17" fillId="6" borderId="0" xfId="2" applyFont="1" applyFill="1" applyAlignment="1">
      <alignment vertical="center"/>
    </xf>
    <xf numFmtId="0" fontId="20" fillId="0" borderId="0" xfId="2" applyFont="1" applyFill="1" applyBorder="1" applyAlignment="1">
      <alignment vertical="center"/>
    </xf>
    <xf numFmtId="0" fontId="20" fillId="6" borderId="0" xfId="2" applyFont="1" applyFill="1" applyBorder="1" applyAlignment="1">
      <alignment vertical="center"/>
    </xf>
    <xf numFmtId="0" fontId="21" fillId="0" borderId="0" xfId="2" applyFont="1" applyFill="1" applyBorder="1" applyAlignment="1">
      <alignment horizontal="left"/>
    </xf>
    <xf numFmtId="0" fontId="22" fillId="6" borderId="0" xfId="2" applyFont="1" applyFill="1" applyBorder="1"/>
    <xf numFmtId="0" fontId="23" fillId="6" borderId="0" xfId="7" applyFont="1" applyFill="1" applyBorder="1" applyAlignment="1" applyProtection="1"/>
    <xf numFmtId="0" fontId="24" fillId="0" borderId="0" xfId="0" applyFont="1"/>
    <xf numFmtId="0" fontId="20" fillId="0" borderId="0" xfId="2" applyFont="1" applyFill="1" applyBorder="1" applyAlignment="1">
      <alignment horizontal="left" vertical="center" wrapText="1"/>
    </xf>
    <xf numFmtId="0" fontId="18" fillId="0" borderId="0" xfId="2" applyFont="1" applyFill="1" applyBorder="1" applyAlignment="1">
      <alignment horizontal="left" vertical="center"/>
    </xf>
    <xf numFmtId="0" fontId="19" fillId="0" borderId="0" xfId="2" applyFont="1" applyFill="1" applyBorder="1" applyAlignment="1">
      <alignment horizontal="left" vertical="center"/>
    </xf>
    <xf numFmtId="0" fontId="20" fillId="8" borderId="0" xfId="2" applyFont="1" applyFill="1" applyBorder="1" applyAlignment="1">
      <alignment horizontal="left" vertical="center" wrapText="1"/>
    </xf>
    <xf numFmtId="0" fontId="15" fillId="4" borderId="35" xfId="0" applyFont="1" applyFill="1" applyBorder="1" applyAlignment="1">
      <alignment horizontal="center"/>
    </xf>
    <xf numFmtId="0" fontId="0" fillId="0" borderId="34" xfId="0" applyBorder="1"/>
    <xf numFmtId="0" fontId="0" fillId="0" borderId="33" xfId="0" applyBorder="1"/>
    <xf numFmtId="0" fontId="0" fillId="0" borderId="3" xfId="0" applyBorder="1"/>
    <xf numFmtId="0" fontId="0" fillId="0" borderId="2" xfId="0" applyBorder="1"/>
    <xf numFmtId="0" fontId="0" fillId="0" borderId="1" xfId="0" applyBorder="1"/>
    <xf numFmtId="0" fontId="4" fillId="2" borderId="18" xfId="0" applyFont="1" applyFill="1" applyBorder="1" applyAlignment="1">
      <alignment horizontal="center" vertical="center" textRotation="90"/>
    </xf>
    <xf numFmtId="0" fontId="13" fillId="4" borderId="9" xfId="0" applyFont="1" applyFill="1" applyBorder="1" applyAlignment="1">
      <alignment horizontal="center" vertical="center" wrapText="1"/>
    </xf>
    <xf numFmtId="0" fontId="13" fillId="4" borderId="24" xfId="0" applyFont="1" applyFill="1" applyBorder="1" applyAlignment="1">
      <alignment horizontal="center" vertical="center" wrapText="1"/>
    </xf>
    <xf numFmtId="175" fontId="6" fillId="3" borderId="22" xfId="5" applyNumberFormat="1" applyFont="1" applyFill="1" applyBorder="1" applyAlignment="1">
      <alignment horizontal="center" vertical="center" wrapText="1"/>
    </xf>
    <xf numFmtId="175" fontId="6" fillId="3" borderId="21" xfId="5" applyNumberFormat="1" applyFont="1" applyFill="1" applyBorder="1" applyAlignment="1">
      <alignment horizontal="center" vertical="center" wrapText="1"/>
    </xf>
    <xf numFmtId="0" fontId="4" fillId="2" borderId="18" xfId="0" applyFont="1" applyFill="1" applyBorder="1" applyAlignment="1">
      <alignment horizontal="center" textRotation="90"/>
    </xf>
    <xf numFmtId="0" fontId="4" fillId="0" borderId="36" xfId="0" applyFont="1" applyFill="1" applyBorder="1" applyAlignment="1">
      <alignment horizontal="center"/>
    </xf>
    <xf numFmtId="0" fontId="4" fillId="0" borderId="37" xfId="0" applyFont="1" applyFill="1" applyBorder="1" applyAlignment="1">
      <alignment horizontal="center"/>
    </xf>
    <xf numFmtId="0" fontId="4" fillId="0" borderId="38" xfId="0" applyFont="1" applyFill="1" applyBorder="1" applyAlignment="1">
      <alignment horizontal="center"/>
    </xf>
    <xf numFmtId="0" fontId="1" fillId="0" borderId="37" xfId="0" applyFont="1" applyBorder="1"/>
    <xf numFmtId="0" fontId="6" fillId="6" borderId="7" xfId="6" applyFont="1" applyFill="1" applyBorder="1" applyAlignment="1">
      <alignment vertical="top" wrapText="1"/>
    </xf>
    <xf numFmtId="0" fontId="6" fillId="6" borderId="0" xfId="6" applyFont="1" applyFill="1" applyBorder="1" applyAlignment="1">
      <alignment vertical="top"/>
    </xf>
    <xf numFmtId="0" fontId="6" fillId="6" borderId="4" xfId="6" applyFont="1" applyFill="1" applyBorder="1" applyAlignment="1">
      <alignment vertical="top"/>
    </xf>
    <xf numFmtId="0" fontId="6" fillId="6" borderId="7" xfId="6" applyFont="1" applyFill="1" applyBorder="1" applyAlignment="1">
      <alignment vertical="top"/>
    </xf>
    <xf numFmtId="0" fontId="14" fillId="6" borderId="7" xfId="6" applyFont="1" applyFill="1" applyBorder="1" applyAlignment="1">
      <alignment horizontal="left" vertical="top" wrapText="1"/>
    </xf>
    <xf numFmtId="0" fontId="14" fillId="6" borderId="0" xfId="6" applyFont="1" applyFill="1" applyBorder="1" applyAlignment="1">
      <alignment horizontal="left" vertical="top" wrapText="1"/>
    </xf>
    <xf numFmtId="0" fontId="14" fillId="6" borderId="4" xfId="6" applyFont="1" applyFill="1" applyBorder="1" applyAlignment="1">
      <alignment horizontal="left" vertical="top" wrapText="1"/>
    </xf>
    <xf numFmtId="0" fontId="14" fillId="6" borderId="3" xfId="6" applyFont="1" applyFill="1" applyBorder="1" applyAlignment="1">
      <alignment horizontal="left" vertical="top" wrapText="1"/>
    </xf>
    <xf numFmtId="0" fontId="14" fillId="6" borderId="2" xfId="6" applyFont="1" applyFill="1" applyBorder="1" applyAlignment="1">
      <alignment horizontal="left" vertical="top" wrapText="1"/>
    </xf>
    <xf numFmtId="0" fontId="14" fillId="6" borderId="1" xfId="6" applyFont="1" applyFill="1" applyBorder="1" applyAlignment="1">
      <alignment horizontal="left" vertical="top" wrapText="1"/>
    </xf>
  </cellXfs>
  <cellStyles count="46">
    <cellStyle name="bullet" xfId="12"/>
    <cellStyle name="calc1" xfId="13"/>
    <cellStyle name="calc2" xfId="14"/>
    <cellStyle name="Comma" xfId="3" builtinId="3"/>
    <cellStyle name="Comma 2" xfId="1"/>
    <cellStyle name="Comma 2 2" xfId="15"/>
    <cellStyle name="Comma 3" xfId="8"/>
    <cellStyle name="Comma 4" xfId="16"/>
    <cellStyle name="comment1" xfId="17"/>
    <cellStyle name="comment1flat" xfId="18"/>
    <cellStyle name="comment1orange" xfId="19"/>
    <cellStyle name="comment2" xfId="20"/>
    <cellStyle name="comment2bold" xfId="21"/>
    <cellStyle name="conclusion" xfId="22"/>
    <cellStyle name="Currency" xfId="4" builtinId="4"/>
    <cellStyle name="Currency 2" xfId="9"/>
    <cellStyle name="Currency 2 2" xfId="23"/>
    <cellStyle name="Currency 2 2 2" xfId="24"/>
    <cellStyle name="Currency 2 3" xfId="25"/>
    <cellStyle name="Currency 2 4" xfId="26"/>
    <cellStyle name="Currency 3" xfId="27"/>
    <cellStyle name="data" xfId="28"/>
    <cellStyle name="Euro" xfId="29"/>
    <cellStyle name="fade" xfId="30"/>
    <cellStyle name="head" xfId="31"/>
    <cellStyle name="Hyperlink" xfId="7" builtinId="8"/>
    <cellStyle name="Normal" xfId="0" builtinId="0"/>
    <cellStyle name="Normal 2" xfId="2"/>
    <cellStyle name="Normal 2 2" xfId="6"/>
    <cellStyle name="Normal 3" xfId="10"/>
    <cellStyle name="Normal 3 2" xfId="32"/>
    <cellStyle name="Normal 4" xfId="33"/>
    <cellStyle name="Normal 4 2" xfId="34"/>
    <cellStyle name="Normal 5" xfId="35"/>
    <cellStyle name="Normal 6" xfId="36"/>
    <cellStyle name="Percent" xfId="5" builtinId="5"/>
    <cellStyle name="Percent 2" xfId="11"/>
    <cellStyle name="Percent 3" xfId="37"/>
    <cellStyle name="qtag" xfId="38"/>
    <cellStyle name="qtagorange" xfId="39"/>
    <cellStyle name="qtext" xfId="40"/>
    <cellStyle name="result" xfId="41"/>
    <cellStyle name="section" xfId="42"/>
    <cellStyle name="subsection" xfId="43"/>
    <cellStyle name="subtitle" xfId="44"/>
    <cellStyle name="text" xfId="45"/>
  </cellStyles>
  <dxfs count="0"/>
  <tableStyles count="0" defaultTableStyle="TableStyleMedium9" defaultPivotStyle="PivotStyleLight16"/>
  <colors>
    <mruColors>
      <color rgb="FFFFFF99"/>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1" Type="http://schemas.openxmlformats.org/officeDocument/2006/relationships/image" Target="../media/image4.jpe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IN" sz="2000">
                <a:latin typeface="Arial" pitchFamily="34" charset="0"/>
                <a:cs typeface="Arial" pitchFamily="34" charset="0"/>
              </a:defRPr>
            </a:pPr>
            <a:r>
              <a:rPr lang="en-US" sz="2000">
                <a:latin typeface="Arial" pitchFamily="34" charset="0"/>
                <a:cs typeface="Arial" pitchFamily="34" charset="0"/>
              </a:rPr>
              <a:t>LinkedIn Summary</a:t>
            </a:r>
          </a:p>
        </c:rich>
      </c:tx>
      <c:overlay val="0"/>
    </c:title>
    <c:autoTitleDeleted val="0"/>
    <c:plotArea>
      <c:layout/>
      <c:barChart>
        <c:barDir val="col"/>
        <c:grouping val="clustered"/>
        <c:varyColors val="0"/>
        <c:ser>
          <c:idx val="0"/>
          <c:order val="0"/>
          <c:tx>
            <c:strRef>
              <c:f>Summary!$E$8</c:f>
              <c:strCache>
                <c:ptCount val="1"/>
                <c:pt idx="0">
                  <c:v>Revenue from Hiring Solutions</c:v>
                </c:pt>
              </c:strCache>
            </c:strRef>
          </c:tx>
          <c:invertIfNegative val="0"/>
          <c:cat>
            <c:numRef>
              <c:f>Summary!$F$7:$M$7</c:f>
              <c:numCache>
                <c:formatCode>"FY"\ 00\A</c:formatCode>
                <c:ptCount val="8"/>
                <c:pt idx="0">
                  <c:v>8</c:v>
                </c:pt>
                <c:pt idx="1">
                  <c:v>9</c:v>
                </c:pt>
                <c:pt idx="2" formatCode="&quot;FY&quot;\ 00\E">
                  <c:v>10</c:v>
                </c:pt>
                <c:pt idx="3" formatCode="&quot;FY&quot;\ 00\E">
                  <c:v>11</c:v>
                </c:pt>
                <c:pt idx="4" formatCode="&quot;FY&quot;\ 00\E">
                  <c:v>12</c:v>
                </c:pt>
                <c:pt idx="5" formatCode="&quot;FY&quot;\ 00\E">
                  <c:v>13</c:v>
                </c:pt>
                <c:pt idx="6" formatCode="&quot;FY&quot;\ 00\E">
                  <c:v>14</c:v>
                </c:pt>
                <c:pt idx="7" formatCode="&quot;FY&quot;\ 00\E">
                  <c:v>15</c:v>
                </c:pt>
              </c:numCache>
            </c:numRef>
          </c:cat>
          <c:val>
            <c:numRef>
              <c:f>Summary!$F$8:$M$8</c:f>
              <c:numCache>
                <c:formatCode>#,##0;\(#,##0\);\-;@</c:formatCode>
                <c:ptCount val="8"/>
                <c:pt idx="0">
                  <c:v>17352</c:v>
                </c:pt>
                <c:pt idx="1">
                  <c:v>36136</c:v>
                </c:pt>
                <c:pt idx="2">
                  <c:v>101379.27556334311</c:v>
                </c:pt>
                <c:pt idx="3">
                  <c:v>247948.02181629196</c:v>
                </c:pt>
                <c:pt idx="4">
                  <c:v>534411.43389729515</c:v>
                </c:pt>
                <c:pt idx="5">
                  <c:v>1064632.929257035</c:v>
                </c:pt>
                <c:pt idx="6">
                  <c:v>1980862.7859198903</c:v>
                </c:pt>
                <c:pt idx="7">
                  <c:v>3508511.7592433235</c:v>
                </c:pt>
              </c:numCache>
            </c:numRef>
          </c:val>
        </c:ser>
        <c:ser>
          <c:idx val="2"/>
          <c:order val="2"/>
          <c:tx>
            <c:strRef>
              <c:f>Summary!$E$10</c:f>
              <c:strCache>
                <c:ptCount val="1"/>
                <c:pt idx="0">
                  <c:v>Revenue from Premium Subscriptions</c:v>
                </c:pt>
              </c:strCache>
            </c:strRef>
          </c:tx>
          <c:invertIfNegative val="0"/>
          <c:cat>
            <c:numRef>
              <c:f>Summary!$F$7:$M$7</c:f>
              <c:numCache>
                <c:formatCode>"FY"\ 00\A</c:formatCode>
                <c:ptCount val="8"/>
                <c:pt idx="0">
                  <c:v>8</c:v>
                </c:pt>
                <c:pt idx="1">
                  <c:v>9</c:v>
                </c:pt>
                <c:pt idx="2" formatCode="&quot;FY&quot;\ 00\E">
                  <c:v>10</c:v>
                </c:pt>
                <c:pt idx="3" formatCode="&quot;FY&quot;\ 00\E">
                  <c:v>11</c:v>
                </c:pt>
                <c:pt idx="4" formatCode="&quot;FY&quot;\ 00\E">
                  <c:v>12</c:v>
                </c:pt>
                <c:pt idx="5" formatCode="&quot;FY&quot;\ 00\E">
                  <c:v>13</c:v>
                </c:pt>
                <c:pt idx="6" formatCode="&quot;FY&quot;\ 00\E">
                  <c:v>14</c:v>
                </c:pt>
                <c:pt idx="7" formatCode="&quot;FY&quot;\ 00\E">
                  <c:v>15</c:v>
                </c:pt>
              </c:numCache>
            </c:numRef>
          </c:cat>
          <c:val>
            <c:numRef>
              <c:f>Summary!$F$10:$M$10</c:f>
              <c:numCache>
                <c:formatCode>#,##0;\(#,##0\);\-;@</c:formatCode>
                <c:ptCount val="8"/>
                <c:pt idx="0">
                  <c:v>35449</c:v>
                </c:pt>
                <c:pt idx="1">
                  <c:v>45713</c:v>
                </c:pt>
                <c:pt idx="2">
                  <c:v>60776.856850473399</c:v>
                </c:pt>
                <c:pt idx="3">
                  <c:v>76156.768594852183</c:v>
                </c:pt>
                <c:pt idx="4">
                  <c:v>85510.786992895315</c:v>
                </c:pt>
                <c:pt idx="5">
                  <c:v>96175.800000000017</c:v>
                </c:pt>
                <c:pt idx="6">
                  <c:v>115484.88</c:v>
                </c:pt>
                <c:pt idx="7">
                  <c:v>133462.32</c:v>
                </c:pt>
              </c:numCache>
            </c:numRef>
          </c:val>
        </c:ser>
        <c:ser>
          <c:idx val="3"/>
          <c:order val="3"/>
          <c:tx>
            <c:strRef>
              <c:f>Summary!$E$11</c:f>
              <c:strCache>
                <c:ptCount val="1"/>
                <c:pt idx="0">
                  <c:v>Cash &amp; Cash Equivalents</c:v>
                </c:pt>
              </c:strCache>
            </c:strRef>
          </c:tx>
          <c:invertIfNegative val="0"/>
          <c:cat>
            <c:numRef>
              <c:f>Summary!$F$7:$M$7</c:f>
              <c:numCache>
                <c:formatCode>"FY"\ 00\A</c:formatCode>
                <c:ptCount val="8"/>
                <c:pt idx="0">
                  <c:v>8</c:v>
                </c:pt>
                <c:pt idx="1">
                  <c:v>9</c:v>
                </c:pt>
                <c:pt idx="2" formatCode="&quot;FY&quot;\ 00\E">
                  <c:v>10</c:v>
                </c:pt>
                <c:pt idx="3" formatCode="&quot;FY&quot;\ 00\E">
                  <c:v>11</c:v>
                </c:pt>
                <c:pt idx="4" formatCode="&quot;FY&quot;\ 00\E">
                  <c:v>12</c:v>
                </c:pt>
                <c:pt idx="5" formatCode="&quot;FY&quot;\ 00\E">
                  <c:v>13</c:v>
                </c:pt>
                <c:pt idx="6" formatCode="&quot;FY&quot;\ 00\E">
                  <c:v>14</c:v>
                </c:pt>
                <c:pt idx="7" formatCode="&quot;FY&quot;\ 00\E">
                  <c:v>15</c:v>
                </c:pt>
              </c:numCache>
            </c:numRef>
          </c:cat>
          <c:val>
            <c:numRef>
              <c:f>Summary!$F$11:$M$11</c:f>
              <c:numCache>
                <c:formatCode>#,##0;\(#,##0\);\-;@</c:formatCode>
                <c:ptCount val="8"/>
                <c:pt idx="0">
                  <c:v>80495</c:v>
                </c:pt>
                <c:pt idx="1">
                  <c:v>89979</c:v>
                </c:pt>
                <c:pt idx="2">
                  <c:v>104209.46076823681</c:v>
                </c:pt>
                <c:pt idx="3">
                  <c:v>292551.90501916851</c:v>
                </c:pt>
                <c:pt idx="4">
                  <c:v>363043.37787061639</c:v>
                </c:pt>
                <c:pt idx="5">
                  <c:v>519899.61908419</c:v>
                </c:pt>
                <c:pt idx="6">
                  <c:v>786033.30888476491</c:v>
                </c:pt>
                <c:pt idx="7">
                  <c:v>1240776.7855162567</c:v>
                </c:pt>
              </c:numCache>
            </c:numRef>
          </c:val>
        </c:ser>
        <c:dLbls>
          <c:showLegendKey val="0"/>
          <c:showVal val="0"/>
          <c:showCatName val="0"/>
          <c:showSerName val="0"/>
          <c:showPercent val="0"/>
          <c:showBubbleSize val="0"/>
        </c:dLbls>
        <c:gapWidth val="150"/>
        <c:axId val="1608587872"/>
        <c:axId val="1608581344"/>
      </c:barChart>
      <c:lineChart>
        <c:grouping val="standard"/>
        <c:varyColors val="0"/>
        <c:ser>
          <c:idx val="1"/>
          <c:order val="1"/>
          <c:tx>
            <c:strRef>
              <c:f>Summary!$E$9</c:f>
              <c:strCache>
                <c:ptCount val="1"/>
                <c:pt idx="0">
                  <c:v>Revenue from Marketing Solutions</c:v>
                </c:pt>
              </c:strCache>
            </c:strRef>
          </c:tx>
          <c:marker>
            <c:symbol val="triangle"/>
            <c:size val="15"/>
          </c:marker>
          <c:cat>
            <c:numRef>
              <c:f>Summary!$F$7:$M$7</c:f>
              <c:numCache>
                <c:formatCode>"FY"\ 00\A</c:formatCode>
                <c:ptCount val="8"/>
                <c:pt idx="0">
                  <c:v>8</c:v>
                </c:pt>
                <c:pt idx="1">
                  <c:v>9</c:v>
                </c:pt>
                <c:pt idx="2" formatCode="&quot;FY&quot;\ 00\E">
                  <c:v>10</c:v>
                </c:pt>
                <c:pt idx="3" formatCode="&quot;FY&quot;\ 00\E">
                  <c:v>11</c:v>
                </c:pt>
                <c:pt idx="4" formatCode="&quot;FY&quot;\ 00\E">
                  <c:v>12</c:v>
                </c:pt>
                <c:pt idx="5" formatCode="&quot;FY&quot;\ 00\E">
                  <c:v>13</c:v>
                </c:pt>
                <c:pt idx="6" formatCode="&quot;FY&quot;\ 00\E">
                  <c:v>14</c:v>
                </c:pt>
                <c:pt idx="7" formatCode="&quot;FY&quot;\ 00\E">
                  <c:v>15</c:v>
                </c:pt>
              </c:numCache>
            </c:numRef>
          </c:cat>
          <c:val>
            <c:numRef>
              <c:f>Summary!$F$9:$M$9</c:f>
              <c:numCache>
                <c:formatCode>#,##0;\(#,##0\);\-;@</c:formatCode>
                <c:ptCount val="8"/>
                <c:pt idx="0">
                  <c:v>25972</c:v>
                </c:pt>
                <c:pt idx="1">
                  <c:v>38278</c:v>
                </c:pt>
                <c:pt idx="2">
                  <c:v>74175.696231852344</c:v>
                </c:pt>
                <c:pt idx="3">
                  <c:v>121793.45545972254</c:v>
                </c:pt>
                <c:pt idx="4">
                  <c:v>179864.8394185928</c:v>
                </c:pt>
                <c:pt idx="5">
                  <c:v>244021.77275032987</c:v>
                </c:pt>
                <c:pt idx="6">
                  <c:v>316663.46224424313</c:v>
                </c:pt>
                <c:pt idx="7">
                  <c:v>395491.08465500607</c:v>
                </c:pt>
              </c:numCache>
            </c:numRef>
          </c:val>
          <c:smooth val="0"/>
        </c:ser>
        <c:ser>
          <c:idx val="4"/>
          <c:order val="4"/>
          <c:tx>
            <c:strRef>
              <c:f>Summary!$E$12</c:f>
              <c:strCache>
                <c:ptCount val="1"/>
                <c:pt idx="0">
                  <c:v>Stockholders' Equity</c:v>
                </c:pt>
              </c:strCache>
            </c:strRef>
          </c:tx>
          <c:marker>
            <c:symbol val="star"/>
            <c:size val="15"/>
          </c:marker>
          <c:cat>
            <c:numRef>
              <c:f>Summary!$F$7:$M$7</c:f>
              <c:numCache>
                <c:formatCode>"FY"\ 00\A</c:formatCode>
                <c:ptCount val="8"/>
                <c:pt idx="0">
                  <c:v>8</c:v>
                </c:pt>
                <c:pt idx="1">
                  <c:v>9</c:v>
                </c:pt>
                <c:pt idx="2" formatCode="&quot;FY&quot;\ 00\E">
                  <c:v>10</c:v>
                </c:pt>
                <c:pt idx="3" formatCode="&quot;FY&quot;\ 00\E">
                  <c:v>11</c:v>
                </c:pt>
                <c:pt idx="4" formatCode="&quot;FY&quot;\ 00\E">
                  <c:v>12</c:v>
                </c:pt>
                <c:pt idx="5" formatCode="&quot;FY&quot;\ 00\E">
                  <c:v>13</c:v>
                </c:pt>
                <c:pt idx="6" formatCode="&quot;FY&quot;\ 00\E">
                  <c:v>14</c:v>
                </c:pt>
                <c:pt idx="7" formatCode="&quot;FY&quot;\ 00\E">
                  <c:v>15</c:v>
                </c:pt>
              </c:numCache>
            </c:numRef>
          </c:cat>
          <c:val>
            <c:numRef>
              <c:f>Summary!$F$12:$M$12</c:f>
              <c:numCache>
                <c:formatCode>#,##0;\(#,##0\);\-;@</c:formatCode>
                <c:ptCount val="8"/>
                <c:pt idx="0">
                  <c:v>5230.0000000000036</c:v>
                </c:pt>
                <c:pt idx="1">
                  <c:v>9082</c:v>
                </c:pt>
                <c:pt idx="2">
                  <c:v>25971.499099058517</c:v>
                </c:pt>
                <c:pt idx="3">
                  <c:v>208868.80411888508</c:v>
                </c:pt>
                <c:pt idx="4">
                  <c:v>270323.27245061111</c:v>
                </c:pt>
                <c:pt idx="5">
                  <c:v>410062.73402720504</c:v>
                </c:pt>
                <c:pt idx="6">
                  <c:v>656451.12488604046</c:v>
                </c:pt>
                <c:pt idx="7">
                  <c:v>1075001.9757640096</c:v>
                </c:pt>
              </c:numCache>
            </c:numRef>
          </c:val>
          <c:smooth val="0"/>
        </c:ser>
        <c:ser>
          <c:idx val="5"/>
          <c:order val="5"/>
          <c:tx>
            <c:strRef>
              <c:f>Summary!$E$13</c:f>
              <c:strCache>
                <c:ptCount val="1"/>
                <c:pt idx="0">
                  <c:v>Profit Before Taxes</c:v>
                </c:pt>
              </c:strCache>
            </c:strRef>
          </c:tx>
          <c:marker>
            <c:symbol val="diamond"/>
            <c:size val="15"/>
          </c:marker>
          <c:cat>
            <c:numRef>
              <c:f>Summary!$F$7:$M$7</c:f>
              <c:numCache>
                <c:formatCode>"FY"\ 00\A</c:formatCode>
                <c:ptCount val="8"/>
                <c:pt idx="0">
                  <c:v>8</c:v>
                </c:pt>
                <c:pt idx="1">
                  <c:v>9</c:v>
                </c:pt>
                <c:pt idx="2" formatCode="&quot;FY&quot;\ 00\E">
                  <c:v>10</c:v>
                </c:pt>
                <c:pt idx="3" formatCode="&quot;FY&quot;\ 00\E">
                  <c:v>11</c:v>
                </c:pt>
                <c:pt idx="4" formatCode="&quot;FY&quot;\ 00\E">
                  <c:v>12</c:v>
                </c:pt>
                <c:pt idx="5" formatCode="&quot;FY&quot;\ 00\E">
                  <c:v>13</c:v>
                </c:pt>
                <c:pt idx="6" formatCode="&quot;FY&quot;\ 00\E">
                  <c:v>14</c:v>
                </c:pt>
                <c:pt idx="7" formatCode="&quot;FY&quot;\ 00\E">
                  <c:v>15</c:v>
                </c:pt>
              </c:numCache>
            </c:numRef>
          </c:cat>
          <c:val>
            <c:numRef>
              <c:f>Summary!$F$13:$M$13</c:f>
              <c:numCache>
                <c:formatCode>#,##0;\(#,##0\);\-;@</c:formatCode>
                <c:ptCount val="8"/>
                <c:pt idx="0">
                  <c:v>-1012.1999999999971</c:v>
                </c:pt>
                <c:pt idx="1">
                  <c:v>284.47999999999593</c:v>
                </c:pt>
                <c:pt idx="2">
                  <c:v>25585.60469554321</c:v>
                </c:pt>
                <c:pt idx="3">
                  <c:v>11965.613666403864</c:v>
                </c:pt>
                <c:pt idx="4">
                  <c:v>93112.830805645557</c:v>
                </c:pt>
                <c:pt idx="5">
                  <c:v>211726.4569342332</c:v>
                </c:pt>
                <c:pt idx="6">
                  <c:v>373315.74372550868</c:v>
                </c:pt>
                <c:pt idx="7">
                  <c:v>634167.95587573992</c:v>
                </c:pt>
              </c:numCache>
            </c:numRef>
          </c:val>
          <c:smooth val="0"/>
        </c:ser>
        <c:dLbls>
          <c:showLegendKey val="0"/>
          <c:showVal val="0"/>
          <c:showCatName val="0"/>
          <c:showSerName val="0"/>
          <c:showPercent val="0"/>
          <c:showBubbleSize val="0"/>
        </c:dLbls>
        <c:marker val="1"/>
        <c:smooth val="0"/>
        <c:axId val="1608587872"/>
        <c:axId val="1608581344"/>
      </c:lineChart>
      <c:catAx>
        <c:axId val="1608587872"/>
        <c:scaling>
          <c:orientation val="minMax"/>
        </c:scaling>
        <c:delete val="0"/>
        <c:axPos val="b"/>
        <c:numFmt formatCode="&quot;FY&quot;\ 00\A" sourceLinked="1"/>
        <c:majorTickMark val="out"/>
        <c:minorTickMark val="none"/>
        <c:tickLblPos val="nextTo"/>
        <c:txPr>
          <a:bodyPr/>
          <a:lstStyle/>
          <a:p>
            <a:pPr>
              <a:defRPr lang="en-IN"/>
            </a:pPr>
            <a:endParaRPr lang="en-US"/>
          </a:p>
        </c:txPr>
        <c:crossAx val="1608581344"/>
        <c:crosses val="autoZero"/>
        <c:auto val="1"/>
        <c:lblAlgn val="ctr"/>
        <c:lblOffset val="100"/>
        <c:noMultiLvlLbl val="0"/>
      </c:catAx>
      <c:valAx>
        <c:axId val="1608581344"/>
        <c:scaling>
          <c:orientation val="minMax"/>
        </c:scaling>
        <c:delete val="0"/>
        <c:axPos val="l"/>
        <c:numFmt formatCode="#,##0;\(#,##0\);\-;@" sourceLinked="1"/>
        <c:majorTickMark val="out"/>
        <c:minorTickMark val="none"/>
        <c:tickLblPos val="nextTo"/>
        <c:txPr>
          <a:bodyPr/>
          <a:lstStyle/>
          <a:p>
            <a:pPr>
              <a:defRPr lang="en-IN"/>
            </a:pPr>
            <a:endParaRPr lang="en-US"/>
          </a:p>
        </c:txPr>
        <c:crossAx val="1608587872"/>
        <c:crosses val="autoZero"/>
        <c:crossBetween val="between"/>
      </c:valAx>
      <c:spPr>
        <a:noFill/>
      </c:spPr>
    </c:plotArea>
    <c:legend>
      <c:legendPos val="r"/>
      <c:layout>
        <c:manualLayout>
          <c:xMode val="edge"/>
          <c:yMode val="edge"/>
          <c:x val="0.87496934765974865"/>
          <c:y val="0.41456570572880352"/>
          <c:w val="0.12503065234025218"/>
          <c:h val="0.51675859848740602"/>
        </c:manualLayout>
      </c:layout>
      <c:overlay val="0"/>
      <c:txPr>
        <a:bodyPr/>
        <a:lstStyle/>
        <a:p>
          <a:pPr>
            <a:defRPr lang="en-IN"/>
          </a:pPr>
          <a:endParaRPr lang="en-US"/>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IN"/>
            </a:pPr>
            <a:r>
              <a:rPr lang="en-US"/>
              <a:t>Ratio Analysis of LinkedIn</a:t>
            </a:r>
          </a:p>
        </c:rich>
      </c:tx>
      <c:overlay val="1"/>
    </c:title>
    <c:autoTitleDeleted val="0"/>
    <c:plotArea>
      <c:layout/>
      <c:barChart>
        <c:barDir val="col"/>
        <c:grouping val="clustered"/>
        <c:varyColors val="0"/>
        <c:ser>
          <c:idx val="0"/>
          <c:order val="0"/>
          <c:tx>
            <c:strRef>
              <c:f>'Ratio Analysis '!$B$2</c:f>
              <c:strCache>
                <c:ptCount val="1"/>
                <c:pt idx="0">
                  <c:v>EBITDA Margins</c:v>
                </c:pt>
              </c:strCache>
            </c:strRef>
          </c:tx>
          <c:spPr>
            <a:solidFill>
              <a:schemeClr val="tx2">
                <a:lumMod val="60000"/>
                <a:lumOff val="40000"/>
              </a:schemeClr>
            </a:solidFill>
          </c:spPr>
          <c:invertIfNegative val="0"/>
          <c:cat>
            <c:numRef>
              <c:f>'Ratio Analysis '!$C$1:$J$1</c:f>
              <c:numCache>
                <c:formatCode>"FY"\ 00\A</c:formatCode>
                <c:ptCount val="8"/>
                <c:pt idx="0">
                  <c:v>8</c:v>
                </c:pt>
                <c:pt idx="1">
                  <c:v>9</c:v>
                </c:pt>
                <c:pt idx="2">
                  <c:v>10</c:v>
                </c:pt>
                <c:pt idx="3">
                  <c:v>11</c:v>
                </c:pt>
                <c:pt idx="4">
                  <c:v>12</c:v>
                </c:pt>
                <c:pt idx="5">
                  <c:v>13</c:v>
                </c:pt>
                <c:pt idx="6">
                  <c:v>14</c:v>
                </c:pt>
                <c:pt idx="7">
                  <c:v>15</c:v>
                </c:pt>
              </c:numCache>
            </c:numRef>
          </c:cat>
          <c:val>
            <c:numRef>
              <c:f>'Ratio Analysis '!$C$2:$J$2</c:f>
              <c:numCache>
                <c:formatCode>0%</c:formatCode>
                <c:ptCount val="8"/>
                <c:pt idx="0">
                  <c:v>1.0866667512980335E-2</c:v>
                </c:pt>
                <c:pt idx="1">
                  <c:v>7.0750122786717384E-2</c:v>
                </c:pt>
                <c:pt idx="2">
                  <c:v>0.14189659457990991</c:v>
                </c:pt>
                <c:pt idx="3">
                  <c:v>4.0828220834529333E-2</c:v>
                </c:pt>
                <c:pt idx="4">
                  <c:v>0.11697552804458294</c:v>
                </c:pt>
                <c:pt idx="5">
                  <c:v>0.14600379984305414</c:v>
                </c:pt>
                <c:pt idx="6">
                  <c:v>0.14812313072338973</c:v>
                </c:pt>
                <c:pt idx="7">
                  <c:v>0.14938622868423226</c:v>
                </c:pt>
              </c:numCache>
            </c:numRef>
          </c:val>
        </c:ser>
        <c:ser>
          <c:idx val="1"/>
          <c:order val="1"/>
          <c:tx>
            <c:strRef>
              <c:f>'Ratio Analysis '!$B$3</c:f>
              <c:strCache>
                <c:ptCount val="1"/>
                <c:pt idx="0">
                  <c:v>EBIT Margins</c:v>
                </c:pt>
              </c:strCache>
            </c:strRef>
          </c:tx>
          <c:spPr>
            <a:solidFill>
              <a:schemeClr val="accent2">
                <a:lumMod val="20000"/>
                <a:lumOff val="80000"/>
              </a:schemeClr>
            </a:solidFill>
          </c:spPr>
          <c:invertIfNegative val="0"/>
          <c:cat>
            <c:numRef>
              <c:f>'Ratio Analysis '!$C$1:$J$1</c:f>
              <c:numCache>
                <c:formatCode>"FY"\ 00\A</c:formatCode>
                <c:ptCount val="8"/>
                <c:pt idx="0">
                  <c:v>8</c:v>
                </c:pt>
                <c:pt idx="1">
                  <c:v>9</c:v>
                </c:pt>
                <c:pt idx="2">
                  <c:v>10</c:v>
                </c:pt>
                <c:pt idx="3">
                  <c:v>11</c:v>
                </c:pt>
                <c:pt idx="4">
                  <c:v>12</c:v>
                </c:pt>
                <c:pt idx="5">
                  <c:v>13</c:v>
                </c:pt>
                <c:pt idx="6">
                  <c:v>14</c:v>
                </c:pt>
                <c:pt idx="7">
                  <c:v>15</c:v>
                </c:pt>
              </c:numCache>
            </c:numRef>
          </c:cat>
          <c:val>
            <c:numRef>
              <c:f>'Ratio Analysis '!$C$3:$J$3</c:f>
              <c:numCache>
                <c:formatCode>0%</c:formatCode>
                <c:ptCount val="8"/>
                <c:pt idx="0">
                  <c:v>-6.9935130057253117E-2</c:v>
                </c:pt>
                <c:pt idx="1">
                  <c:v>-2.7928775379390144E-2</c:v>
                </c:pt>
                <c:pt idx="2">
                  <c:v>9.0854607283435737E-2</c:v>
                </c:pt>
                <c:pt idx="3">
                  <c:v>8.5229901347410892E-3</c:v>
                </c:pt>
                <c:pt idx="4">
                  <c:v>9.9740204745312755E-2</c:v>
                </c:pt>
                <c:pt idx="5">
                  <c:v>0.13797934819763827</c:v>
                </c:pt>
                <c:pt idx="6">
                  <c:v>0.14379008911994076</c:v>
                </c:pt>
                <c:pt idx="7">
                  <c:v>0.14697383875747597</c:v>
                </c:pt>
              </c:numCache>
            </c:numRef>
          </c:val>
        </c:ser>
        <c:ser>
          <c:idx val="6"/>
          <c:order val="6"/>
          <c:tx>
            <c:strRef>
              <c:f>'Ratio Analysis '!$B$8</c:f>
              <c:strCache>
                <c:ptCount val="1"/>
                <c:pt idx="0">
                  <c:v>Return on Stockholder's Equity</c:v>
                </c:pt>
              </c:strCache>
            </c:strRef>
          </c:tx>
          <c:invertIfNegative val="0"/>
          <c:cat>
            <c:numRef>
              <c:f>'Ratio Analysis '!$C$1:$J$1</c:f>
              <c:numCache>
                <c:formatCode>"FY"\ 00\A</c:formatCode>
                <c:ptCount val="8"/>
                <c:pt idx="0">
                  <c:v>8</c:v>
                </c:pt>
                <c:pt idx="1">
                  <c:v>9</c:v>
                </c:pt>
                <c:pt idx="2">
                  <c:v>10</c:v>
                </c:pt>
                <c:pt idx="3">
                  <c:v>11</c:v>
                </c:pt>
                <c:pt idx="4">
                  <c:v>12</c:v>
                </c:pt>
                <c:pt idx="5">
                  <c:v>13</c:v>
                </c:pt>
                <c:pt idx="6">
                  <c:v>14</c:v>
                </c:pt>
                <c:pt idx="7">
                  <c:v>15</c:v>
                </c:pt>
              </c:numCache>
            </c:numRef>
          </c:cat>
          <c:val>
            <c:numRef>
              <c:f>'Ratio Analysis '!$C$8:$J$8</c:f>
              <c:numCache>
                <c:formatCode>0%</c:formatCode>
                <c:ptCount val="8"/>
                <c:pt idx="0">
                  <c:v>0</c:v>
                </c:pt>
                <c:pt idx="1">
                  <c:v>0</c:v>
                </c:pt>
                <c:pt idx="2">
                  <c:v>0</c:v>
                </c:pt>
                <c:pt idx="3">
                  <c:v>0</c:v>
                </c:pt>
                <c:pt idx="4">
                  <c:v>0</c:v>
                </c:pt>
                <c:pt idx="5">
                  <c:v>0</c:v>
                </c:pt>
                <c:pt idx="6">
                  <c:v>0</c:v>
                </c:pt>
                <c:pt idx="7">
                  <c:v>0</c:v>
                </c:pt>
              </c:numCache>
            </c:numRef>
          </c:val>
        </c:ser>
        <c:ser>
          <c:idx val="10"/>
          <c:order val="8"/>
          <c:tx>
            <c:strRef>
              <c:f>'Ratio Analysis '!$B$12</c:f>
              <c:strCache>
                <c:ptCount val="1"/>
                <c:pt idx="0">
                  <c:v>Working Capital Turnover</c:v>
                </c:pt>
              </c:strCache>
            </c:strRef>
          </c:tx>
          <c:spPr>
            <a:ln w="28575">
              <a:solidFill>
                <a:srgbClr val="4F81BD">
                  <a:tint val="65000"/>
                  <a:shade val="95000"/>
                  <a:satMod val="105000"/>
                </a:srgbClr>
              </a:solidFill>
              <a:prstDash val="sysDash"/>
            </a:ln>
          </c:spPr>
          <c:invertIfNegative val="0"/>
          <c:cat>
            <c:numRef>
              <c:f>'Ratio Analysis '!$C$1:$J$1</c:f>
              <c:numCache>
                <c:formatCode>"FY"\ 00\A</c:formatCode>
                <c:ptCount val="8"/>
                <c:pt idx="0">
                  <c:v>8</c:v>
                </c:pt>
                <c:pt idx="1">
                  <c:v>9</c:v>
                </c:pt>
                <c:pt idx="2">
                  <c:v>10</c:v>
                </c:pt>
                <c:pt idx="3">
                  <c:v>11</c:v>
                </c:pt>
                <c:pt idx="4">
                  <c:v>12</c:v>
                </c:pt>
                <c:pt idx="5">
                  <c:v>13</c:v>
                </c:pt>
                <c:pt idx="6">
                  <c:v>14</c:v>
                </c:pt>
                <c:pt idx="7">
                  <c:v>15</c:v>
                </c:pt>
              </c:numCache>
            </c:numRef>
          </c:cat>
          <c:val>
            <c:numRef>
              <c:f>'Ratio Analysis '!$C$12:$J$12</c:f>
              <c:numCache>
                <c:formatCode>#,##0.0</c:formatCode>
                <c:ptCount val="8"/>
                <c:pt idx="0">
                  <c:v>0</c:v>
                </c:pt>
                <c:pt idx="1">
                  <c:v>0</c:v>
                </c:pt>
                <c:pt idx="2">
                  <c:v>0</c:v>
                </c:pt>
                <c:pt idx="3">
                  <c:v>0</c:v>
                </c:pt>
                <c:pt idx="4">
                  <c:v>0</c:v>
                </c:pt>
                <c:pt idx="5">
                  <c:v>0</c:v>
                </c:pt>
                <c:pt idx="6">
                  <c:v>0</c:v>
                </c:pt>
                <c:pt idx="7">
                  <c:v>0</c:v>
                </c:pt>
              </c:numCache>
            </c:numRef>
          </c:val>
        </c:ser>
        <c:ser>
          <c:idx val="11"/>
          <c:order val="9"/>
          <c:tx>
            <c:strRef>
              <c:f>'Ratio Analysis '!$B$13</c:f>
              <c:strCache>
                <c:ptCount val="1"/>
                <c:pt idx="0">
                  <c:v>Current Ratio</c:v>
                </c:pt>
              </c:strCache>
            </c:strRef>
          </c:tx>
          <c:spPr>
            <a:ln>
              <a:prstDash val="sysDot"/>
            </a:ln>
          </c:spPr>
          <c:invertIfNegative val="0"/>
          <c:cat>
            <c:numRef>
              <c:f>'Ratio Analysis '!$C$1:$J$1</c:f>
              <c:numCache>
                <c:formatCode>"FY"\ 00\A</c:formatCode>
                <c:ptCount val="8"/>
                <c:pt idx="0">
                  <c:v>8</c:v>
                </c:pt>
                <c:pt idx="1">
                  <c:v>9</c:v>
                </c:pt>
                <c:pt idx="2">
                  <c:v>10</c:v>
                </c:pt>
                <c:pt idx="3">
                  <c:v>11</c:v>
                </c:pt>
                <c:pt idx="4">
                  <c:v>12</c:v>
                </c:pt>
                <c:pt idx="5">
                  <c:v>13</c:v>
                </c:pt>
                <c:pt idx="6">
                  <c:v>14</c:v>
                </c:pt>
                <c:pt idx="7">
                  <c:v>15</c:v>
                </c:pt>
              </c:numCache>
            </c:numRef>
          </c:cat>
          <c:val>
            <c:numRef>
              <c:f>'Ratio Analysis '!$C$13:$J$13</c:f>
              <c:numCache>
                <c:formatCode>#,##0.00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150"/>
        <c:axId val="1608584608"/>
        <c:axId val="1608582432"/>
      </c:barChart>
      <c:lineChart>
        <c:grouping val="standard"/>
        <c:varyColors val="0"/>
        <c:ser>
          <c:idx val="2"/>
          <c:order val="2"/>
          <c:tx>
            <c:strRef>
              <c:f>'Ratio Analysis '!$B$4</c:f>
              <c:strCache>
                <c:ptCount val="1"/>
                <c:pt idx="0">
                  <c:v>EBT Margins</c:v>
                </c:pt>
              </c:strCache>
            </c:strRef>
          </c:tx>
          <c:spPr>
            <a:ln>
              <a:prstDash val="sysDash"/>
            </a:ln>
          </c:spPr>
          <c:marker>
            <c:symbol val="triangle"/>
            <c:size val="10"/>
            <c:spPr>
              <a:solidFill>
                <a:schemeClr val="accent2">
                  <a:lumMod val="20000"/>
                  <a:lumOff val="80000"/>
                </a:schemeClr>
              </a:solidFill>
            </c:spPr>
          </c:marker>
          <c:cat>
            <c:numRef>
              <c:f>'Ratio Analysis '!$C$1:$J$1</c:f>
              <c:numCache>
                <c:formatCode>"FY"\ 00\A</c:formatCode>
                <c:ptCount val="8"/>
                <c:pt idx="0">
                  <c:v>8</c:v>
                </c:pt>
                <c:pt idx="1">
                  <c:v>9</c:v>
                </c:pt>
                <c:pt idx="2">
                  <c:v>10</c:v>
                </c:pt>
                <c:pt idx="3">
                  <c:v>11</c:v>
                </c:pt>
                <c:pt idx="4">
                  <c:v>12</c:v>
                </c:pt>
                <c:pt idx="5">
                  <c:v>13</c:v>
                </c:pt>
                <c:pt idx="6">
                  <c:v>14</c:v>
                </c:pt>
                <c:pt idx="7">
                  <c:v>15</c:v>
                </c:pt>
              </c:numCache>
            </c:numRef>
          </c:cat>
          <c:val>
            <c:numRef>
              <c:f>'Ratio Analysis '!$C$4:$J$4</c:f>
              <c:numCache>
                <c:formatCode>0%</c:formatCode>
                <c:ptCount val="8"/>
                <c:pt idx="0">
                  <c:v>-6.9935130057253117E-2</c:v>
                </c:pt>
                <c:pt idx="1">
                  <c:v>-2.7928775379390144E-2</c:v>
                </c:pt>
                <c:pt idx="2">
                  <c:v>9.0854607283435737E-2</c:v>
                </c:pt>
                <c:pt idx="3">
                  <c:v>8.5229901347410892E-3</c:v>
                </c:pt>
                <c:pt idx="4">
                  <c:v>9.9740204745312755E-2</c:v>
                </c:pt>
                <c:pt idx="5">
                  <c:v>0.13797934819763827</c:v>
                </c:pt>
                <c:pt idx="6">
                  <c:v>0.14379008911994076</c:v>
                </c:pt>
                <c:pt idx="7">
                  <c:v>0.14697383875747597</c:v>
                </c:pt>
              </c:numCache>
            </c:numRef>
          </c:val>
          <c:smooth val="0"/>
        </c:ser>
        <c:ser>
          <c:idx val="3"/>
          <c:order val="3"/>
          <c:tx>
            <c:strRef>
              <c:f>'Ratio Analysis '!$B$5</c:f>
              <c:strCache>
                <c:ptCount val="1"/>
                <c:pt idx="0">
                  <c:v>Net Profit Margin</c:v>
                </c:pt>
              </c:strCache>
            </c:strRef>
          </c:tx>
          <c:spPr>
            <a:ln>
              <a:prstDash val="lgDashDotDot"/>
            </a:ln>
          </c:spPr>
          <c:marker>
            <c:symbol val="circle"/>
            <c:size val="10"/>
            <c:spPr>
              <a:solidFill>
                <a:schemeClr val="accent5">
                  <a:lumMod val="75000"/>
                </a:schemeClr>
              </a:solidFill>
            </c:spPr>
          </c:marker>
          <c:cat>
            <c:numRef>
              <c:f>'Ratio Analysis '!$C$1:$J$1</c:f>
              <c:numCache>
                <c:formatCode>"FY"\ 00\A</c:formatCode>
                <c:ptCount val="8"/>
                <c:pt idx="0">
                  <c:v>8</c:v>
                </c:pt>
                <c:pt idx="1">
                  <c:v>9</c:v>
                </c:pt>
                <c:pt idx="2">
                  <c:v>10</c:v>
                </c:pt>
                <c:pt idx="3">
                  <c:v>11</c:v>
                </c:pt>
                <c:pt idx="4">
                  <c:v>12</c:v>
                </c:pt>
                <c:pt idx="5">
                  <c:v>13</c:v>
                </c:pt>
                <c:pt idx="6">
                  <c:v>14</c:v>
                </c:pt>
                <c:pt idx="7">
                  <c:v>15</c:v>
                </c:pt>
              </c:numCache>
            </c:numRef>
          </c:cat>
          <c:val>
            <c:numRef>
              <c:f>'Ratio Analysis '!$C$5:$J$5</c:f>
              <c:numCache>
                <c:formatCode>0%</c:formatCode>
                <c:ptCount val="8"/>
                <c:pt idx="0">
                  <c:v>-1.6531044901171684E-2</c:v>
                </c:pt>
                <c:pt idx="1">
                  <c:v>-4.6910353209520268E-3</c:v>
                </c:pt>
                <c:pt idx="2">
                  <c:v>7.1452496245761124E-2</c:v>
                </c:pt>
                <c:pt idx="3">
                  <c:v>1.7711002662507962E-2</c:v>
                </c:pt>
                <c:pt idx="4">
                  <c:v>7.6838537882820482E-2</c:v>
                </c:pt>
                <c:pt idx="5">
                  <c:v>9.9470691572342673E-2</c:v>
                </c:pt>
                <c:pt idx="6">
                  <c:v>0.10210826961510655</c:v>
                </c:pt>
                <c:pt idx="7">
                  <c:v>0.10366673986949278</c:v>
                </c:pt>
              </c:numCache>
            </c:numRef>
          </c:val>
          <c:smooth val="0"/>
        </c:ser>
        <c:ser>
          <c:idx val="4"/>
          <c:order val="4"/>
          <c:tx>
            <c:strRef>
              <c:f>'Ratio Analysis '!$B$6</c:f>
              <c:strCache>
                <c:ptCount val="1"/>
                <c:pt idx="0">
                  <c:v>Return on Assets (ROA)</c:v>
                </c:pt>
              </c:strCache>
            </c:strRef>
          </c:tx>
          <c:spPr>
            <a:ln>
              <a:solidFill>
                <a:srgbClr val="00B0F0"/>
              </a:solidFill>
            </a:ln>
          </c:spPr>
          <c:marker>
            <c:symbol val="triangle"/>
            <c:size val="15"/>
            <c:spPr>
              <a:solidFill>
                <a:schemeClr val="accent5">
                  <a:lumMod val="20000"/>
                  <a:lumOff val="80000"/>
                </a:schemeClr>
              </a:solidFill>
            </c:spPr>
          </c:marker>
          <c:cat>
            <c:numRef>
              <c:f>'Ratio Analysis '!$C$1:$J$1</c:f>
              <c:numCache>
                <c:formatCode>"FY"\ 00\A</c:formatCode>
                <c:ptCount val="8"/>
                <c:pt idx="0">
                  <c:v>8</c:v>
                </c:pt>
                <c:pt idx="1">
                  <c:v>9</c:v>
                </c:pt>
                <c:pt idx="2">
                  <c:v>10</c:v>
                </c:pt>
                <c:pt idx="3">
                  <c:v>11</c:v>
                </c:pt>
                <c:pt idx="4">
                  <c:v>12</c:v>
                </c:pt>
                <c:pt idx="5">
                  <c:v>13</c:v>
                </c:pt>
                <c:pt idx="6">
                  <c:v>14</c:v>
                </c:pt>
                <c:pt idx="7">
                  <c:v>15</c:v>
                </c:pt>
              </c:numCache>
            </c:numRef>
          </c:cat>
          <c:val>
            <c:numRef>
              <c:f>'Ratio Analysis '!$C$6:$J$6</c:f>
              <c:numCache>
                <c:formatCode>0%</c:formatCode>
                <c:ptCount val="8"/>
                <c:pt idx="0">
                  <c:v>0</c:v>
                </c:pt>
                <c:pt idx="1">
                  <c:v>0</c:v>
                </c:pt>
                <c:pt idx="2">
                  <c:v>0</c:v>
                </c:pt>
                <c:pt idx="3">
                  <c:v>0</c:v>
                </c:pt>
                <c:pt idx="4">
                  <c:v>0</c:v>
                </c:pt>
                <c:pt idx="5">
                  <c:v>0</c:v>
                </c:pt>
                <c:pt idx="6">
                  <c:v>0</c:v>
                </c:pt>
                <c:pt idx="7">
                  <c:v>0</c:v>
                </c:pt>
              </c:numCache>
            </c:numRef>
          </c:val>
          <c:smooth val="0"/>
        </c:ser>
        <c:ser>
          <c:idx val="5"/>
          <c:order val="5"/>
          <c:tx>
            <c:strRef>
              <c:f>'Ratio Analysis '!$B$7</c:f>
              <c:strCache>
                <c:ptCount val="1"/>
                <c:pt idx="0">
                  <c:v>Return on Invested Capital (RoIC)</c:v>
                </c:pt>
              </c:strCache>
            </c:strRef>
          </c:tx>
          <c:spPr>
            <a:ln>
              <a:prstDash val="lgDash"/>
            </a:ln>
          </c:spPr>
          <c:cat>
            <c:numRef>
              <c:f>'Ratio Analysis '!$C$1:$J$1</c:f>
              <c:numCache>
                <c:formatCode>"FY"\ 00\A</c:formatCode>
                <c:ptCount val="8"/>
                <c:pt idx="0">
                  <c:v>8</c:v>
                </c:pt>
                <c:pt idx="1">
                  <c:v>9</c:v>
                </c:pt>
                <c:pt idx="2">
                  <c:v>10</c:v>
                </c:pt>
                <c:pt idx="3">
                  <c:v>11</c:v>
                </c:pt>
                <c:pt idx="4">
                  <c:v>12</c:v>
                </c:pt>
                <c:pt idx="5">
                  <c:v>13</c:v>
                </c:pt>
                <c:pt idx="6">
                  <c:v>14</c:v>
                </c:pt>
                <c:pt idx="7">
                  <c:v>15</c:v>
                </c:pt>
              </c:numCache>
            </c:numRef>
          </c:cat>
          <c:val>
            <c:numRef>
              <c:f>'Ratio Analysis '!$C$7:$J$7</c:f>
              <c:numCache>
                <c:formatCode>0%</c:formatCode>
                <c:ptCount val="8"/>
                <c:pt idx="0">
                  <c:v>0</c:v>
                </c:pt>
                <c:pt idx="1">
                  <c:v>0</c:v>
                </c:pt>
                <c:pt idx="2">
                  <c:v>0</c:v>
                </c:pt>
                <c:pt idx="3">
                  <c:v>0</c:v>
                </c:pt>
                <c:pt idx="4">
                  <c:v>0</c:v>
                </c:pt>
                <c:pt idx="5">
                  <c:v>0</c:v>
                </c:pt>
                <c:pt idx="6">
                  <c:v>0</c:v>
                </c:pt>
                <c:pt idx="7">
                  <c:v>0</c:v>
                </c:pt>
              </c:numCache>
            </c:numRef>
          </c:val>
          <c:smooth val="0"/>
        </c:ser>
        <c:ser>
          <c:idx val="7"/>
          <c:order val="7"/>
          <c:tx>
            <c:strRef>
              <c:f>'Ratio Analysis '!$B$9</c:f>
              <c:strCache>
                <c:ptCount val="1"/>
                <c:pt idx="0">
                  <c:v>Asset Turnover Ratio</c:v>
                </c:pt>
              </c:strCache>
            </c:strRef>
          </c:tx>
          <c:spPr>
            <a:ln w="50800">
              <a:prstDash val="sysDot"/>
            </a:ln>
          </c:spPr>
          <c:marker>
            <c:symbol val="circle"/>
            <c:size val="15"/>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marker>
          <c:cat>
            <c:numRef>
              <c:f>'Ratio Analysis '!$C$1:$J$1</c:f>
              <c:numCache>
                <c:formatCode>"FY"\ 00\A</c:formatCode>
                <c:ptCount val="8"/>
                <c:pt idx="0">
                  <c:v>8</c:v>
                </c:pt>
                <c:pt idx="1">
                  <c:v>9</c:v>
                </c:pt>
                <c:pt idx="2">
                  <c:v>10</c:v>
                </c:pt>
                <c:pt idx="3">
                  <c:v>11</c:v>
                </c:pt>
                <c:pt idx="4">
                  <c:v>12</c:v>
                </c:pt>
                <c:pt idx="5">
                  <c:v>13</c:v>
                </c:pt>
                <c:pt idx="6">
                  <c:v>14</c:v>
                </c:pt>
                <c:pt idx="7">
                  <c:v>15</c:v>
                </c:pt>
              </c:numCache>
            </c:numRef>
          </c:cat>
          <c:val>
            <c:numRef>
              <c:f>'Ratio Analysis '!$C$9:$J$9</c:f>
              <c:numCache>
                <c:formatCode>#,##0.0</c:formatCode>
                <c:ptCount val="8"/>
                <c:pt idx="0">
                  <c:v>0</c:v>
                </c:pt>
                <c:pt idx="1">
                  <c:v>0</c:v>
                </c:pt>
                <c:pt idx="2">
                  <c:v>0</c:v>
                </c:pt>
                <c:pt idx="3">
                  <c:v>0</c:v>
                </c:pt>
                <c:pt idx="4">
                  <c:v>0</c:v>
                </c:pt>
                <c:pt idx="5">
                  <c:v>0</c:v>
                </c:pt>
                <c:pt idx="6">
                  <c:v>0</c:v>
                </c:pt>
                <c:pt idx="7">
                  <c:v>0</c:v>
                </c:pt>
              </c:numCache>
            </c:numRef>
          </c:val>
          <c:smooth val="0"/>
        </c:ser>
        <c:ser>
          <c:idx val="12"/>
          <c:order val="10"/>
          <c:tx>
            <c:strRef>
              <c:f>'Ratio Analysis '!$B$14</c:f>
              <c:strCache>
                <c:ptCount val="1"/>
                <c:pt idx="0">
                  <c:v>Acid Test Ratio</c:v>
                </c:pt>
              </c:strCache>
            </c:strRef>
          </c:tx>
          <c:spPr>
            <a:ln w="50800">
              <a:prstDash val="sysDash"/>
            </a:ln>
          </c:spPr>
          <c:cat>
            <c:numRef>
              <c:f>'Ratio Analysis '!$C$1:$J$1</c:f>
              <c:numCache>
                <c:formatCode>"FY"\ 00\A</c:formatCode>
                <c:ptCount val="8"/>
                <c:pt idx="0">
                  <c:v>8</c:v>
                </c:pt>
                <c:pt idx="1">
                  <c:v>9</c:v>
                </c:pt>
                <c:pt idx="2">
                  <c:v>10</c:v>
                </c:pt>
                <c:pt idx="3">
                  <c:v>11</c:v>
                </c:pt>
                <c:pt idx="4">
                  <c:v>12</c:v>
                </c:pt>
                <c:pt idx="5">
                  <c:v>13</c:v>
                </c:pt>
                <c:pt idx="6">
                  <c:v>14</c:v>
                </c:pt>
                <c:pt idx="7">
                  <c:v>15</c:v>
                </c:pt>
              </c:numCache>
            </c:numRef>
          </c:cat>
          <c:val>
            <c:numRef>
              <c:f>'Ratio Analysis '!$C$14:$J$14</c:f>
              <c:numCache>
                <c:formatCode>#,##0.00</c:formatCode>
                <c:ptCount val="8"/>
                <c:pt idx="0">
                  <c:v>0</c:v>
                </c:pt>
                <c:pt idx="1">
                  <c:v>0</c:v>
                </c:pt>
                <c:pt idx="2">
                  <c:v>0</c:v>
                </c:pt>
                <c:pt idx="3">
                  <c:v>0</c:v>
                </c:pt>
                <c:pt idx="4">
                  <c:v>0</c:v>
                </c:pt>
                <c:pt idx="5">
                  <c:v>0</c:v>
                </c:pt>
                <c:pt idx="6">
                  <c:v>0</c:v>
                </c:pt>
                <c:pt idx="7">
                  <c:v>0</c:v>
                </c:pt>
              </c:numCache>
            </c:numRef>
          </c:val>
          <c:smooth val="0"/>
        </c:ser>
        <c:dLbls>
          <c:showLegendKey val="0"/>
          <c:showVal val="0"/>
          <c:showCatName val="0"/>
          <c:showSerName val="0"/>
          <c:showPercent val="0"/>
          <c:showBubbleSize val="0"/>
        </c:dLbls>
        <c:marker val="1"/>
        <c:smooth val="0"/>
        <c:axId val="1608584608"/>
        <c:axId val="1608582432"/>
      </c:lineChart>
      <c:catAx>
        <c:axId val="1608584608"/>
        <c:scaling>
          <c:orientation val="minMax"/>
        </c:scaling>
        <c:delete val="0"/>
        <c:axPos val="b"/>
        <c:numFmt formatCode="&quot;FY&quot;\ 00\A" sourceLinked="1"/>
        <c:majorTickMark val="out"/>
        <c:minorTickMark val="none"/>
        <c:tickLblPos val="nextTo"/>
        <c:txPr>
          <a:bodyPr/>
          <a:lstStyle/>
          <a:p>
            <a:pPr>
              <a:defRPr lang="en-IN"/>
            </a:pPr>
            <a:endParaRPr lang="en-US"/>
          </a:p>
        </c:txPr>
        <c:crossAx val="1608582432"/>
        <c:crosses val="autoZero"/>
        <c:auto val="1"/>
        <c:lblAlgn val="ctr"/>
        <c:lblOffset val="100"/>
        <c:noMultiLvlLbl val="0"/>
      </c:catAx>
      <c:valAx>
        <c:axId val="1608582432"/>
        <c:scaling>
          <c:orientation val="minMax"/>
        </c:scaling>
        <c:delete val="0"/>
        <c:axPos val="l"/>
        <c:numFmt formatCode="0.00%" sourceLinked="0"/>
        <c:majorTickMark val="out"/>
        <c:minorTickMark val="none"/>
        <c:tickLblPos val="nextTo"/>
        <c:txPr>
          <a:bodyPr/>
          <a:lstStyle/>
          <a:p>
            <a:pPr>
              <a:defRPr lang="en-IN"/>
            </a:pPr>
            <a:endParaRPr lang="en-US"/>
          </a:p>
        </c:txPr>
        <c:crossAx val="1608584608"/>
        <c:crosses val="autoZero"/>
        <c:crossBetween val="between"/>
      </c:valAx>
      <c:spPr>
        <a:noFill/>
      </c:spPr>
    </c:plotArea>
    <c:legend>
      <c:legendPos val="r"/>
      <c:layout>
        <c:manualLayout>
          <c:xMode val="edge"/>
          <c:yMode val="edge"/>
          <c:x val="0.79566578140581978"/>
          <c:y val="0.53389825333747176"/>
          <c:w val="0.19950482185482429"/>
          <c:h val="0.45006140648929205"/>
        </c:manualLayout>
      </c:layout>
      <c:overlay val="0"/>
      <c:txPr>
        <a:bodyPr/>
        <a:lstStyle/>
        <a:p>
          <a:pPr>
            <a:defRPr lang="en-IN"/>
          </a:pPr>
          <a:endParaRPr lang="en-US"/>
        </a:p>
      </c:txPr>
    </c:legend>
    <c:plotVisOnly val="1"/>
    <c:dispBlanksAs val="gap"/>
    <c:showDLblsOverMax val="0"/>
  </c:chart>
  <c:spPr>
    <a:noFill/>
  </c:spPr>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IN" sz="2500"/>
            </a:pPr>
            <a:r>
              <a:rPr lang="en-US" sz="2500"/>
              <a:t>Football Field</a:t>
            </a:r>
          </a:p>
        </c:rich>
      </c:tx>
      <c:overlay val="0"/>
    </c:title>
    <c:autoTitleDeleted val="0"/>
    <c:plotArea>
      <c:layout>
        <c:manualLayout>
          <c:layoutTarget val="inner"/>
          <c:xMode val="edge"/>
          <c:yMode val="edge"/>
          <c:x val="0.10595690012432647"/>
          <c:y val="7.4527625508785597E-2"/>
          <c:w val="0.87679748584058659"/>
          <c:h val="0.7687579688366093"/>
        </c:manualLayout>
      </c:layout>
      <c:barChart>
        <c:barDir val="bar"/>
        <c:grouping val="stacked"/>
        <c:varyColors val="0"/>
        <c:ser>
          <c:idx val="2"/>
          <c:order val="0"/>
          <c:spPr>
            <a:noFill/>
          </c:spPr>
          <c:invertIfNegative val="0"/>
          <c:dLbls>
            <c:dLbl>
              <c:idx val="0"/>
              <c:layout>
                <c:manualLayout>
                  <c:x val="5.7307224754800525E-2"/>
                  <c:y val="-1.9863439634537797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c:spPr>
            <c:txPr>
              <a:bodyPr/>
              <a:lstStyle/>
              <a:p>
                <a:pPr>
                  <a:defRPr lang="en-IN" sz="20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'Trading Comparables'!$G$43:$G$45</c:f>
              <c:strCache>
                <c:ptCount val="3"/>
                <c:pt idx="0">
                  <c:v>EV/ EBITDA (x) Multiple</c:v>
                </c:pt>
                <c:pt idx="1">
                  <c:v>P/E (x) Multiple</c:v>
                </c:pt>
                <c:pt idx="2">
                  <c:v>P/BV (x) Multiple</c:v>
                </c:pt>
              </c:strCache>
            </c:strRef>
          </c:cat>
          <c:val>
            <c:numRef>
              <c:f>'Trading Comparables'!$H$43:$H$45</c:f>
              <c:numCache>
                <c:formatCode>_(* #,##0.0_);_(* \(#,##0.0\);_(* "-"??_);_(@_)</c:formatCode>
                <c:ptCount val="3"/>
                <c:pt idx="0">
                  <c:v>30.692896575780587</c:v>
                </c:pt>
                <c:pt idx="1">
                  <c:v>30.443331360543741</c:v>
                </c:pt>
                <c:pt idx="2">
                  <c:v>23.891300311326077</c:v>
                </c:pt>
              </c:numCache>
            </c:numRef>
          </c:val>
        </c:ser>
        <c:ser>
          <c:idx val="3"/>
          <c:order val="1"/>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c:spPr>
          <c:invertIfNegative val="0"/>
          <c:dLbls>
            <c:spPr>
              <a:noFill/>
              <a:ln>
                <a:noFill/>
              </a:ln>
              <a:effectLst/>
            </c:spPr>
            <c:txPr>
              <a:bodyPr/>
              <a:lstStyle/>
              <a:p>
                <a:pPr>
                  <a:defRPr lang="en-IN" sz="2000"/>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'Trading Comparables'!$G$43:$G$45</c:f>
              <c:strCache>
                <c:ptCount val="3"/>
                <c:pt idx="0">
                  <c:v>EV/ EBITDA (x) Multiple</c:v>
                </c:pt>
                <c:pt idx="1">
                  <c:v>P/E (x) Multiple</c:v>
                </c:pt>
                <c:pt idx="2">
                  <c:v>P/BV (x) Multiple</c:v>
                </c:pt>
              </c:strCache>
            </c:strRef>
          </c:cat>
          <c:val>
            <c:numRef>
              <c:f>'Trading Comparables'!$I$43:$I$45</c:f>
              <c:numCache>
                <c:formatCode>_(* #,##0.0_);_(* \(#,##0.0\);_(* "-"??_);_(@_)</c:formatCode>
                <c:ptCount val="3"/>
                <c:pt idx="0">
                  <c:v>65.69340665370737</c:v>
                </c:pt>
                <c:pt idx="1">
                  <c:v>67.634128369464278</c:v>
                </c:pt>
                <c:pt idx="2">
                  <c:v>30.375431413975452</c:v>
                </c:pt>
              </c:numCache>
            </c:numRef>
          </c:val>
        </c:ser>
        <c:dLbls>
          <c:showLegendKey val="0"/>
          <c:showVal val="0"/>
          <c:showCatName val="0"/>
          <c:showSerName val="0"/>
          <c:showPercent val="0"/>
          <c:showBubbleSize val="0"/>
        </c:dLbls>
        <c:gapWidth val="150"/>
        <c:overlap val="100"/>
        <c:axId val="1467663152"/>
        <c:axId val="1467665872"/>
      </c:barChart>
      <c:scatterChart>
        <c:scatterStyle val="lineMarker"/>
        <c:varyColors val="0"/>
        <c:ser>
          <c:idx val="0"/>
          <c:order val="2"/>
          <c:tx>
            <c:strRef>
              <c:f>'Trading Comparables'!$G$46</c:f>
              <c:strCache>
                <c:ptCount val="1"/>
                <c:pt idx="0">
                  <c:v>Price from Discounted Cash Flow</c:v>
                </c:pt>
              </c:strCache>
            </c:strRef>
          </c:tx>
          <c:spPr>
            <a:ln w="28575">
              <a:noFill/>
            </a:ln>
          </c:spPr>
          <c:marker>
            <c:symbol val="circle"/>
            <c:size val="50"/>
          </c:marker>
          <c:dPt>
            <c:idx val="0"/>
            <c:marker>
              <c:spPr>
                <a:blipFill>
                  <a:blip xmlns:r="http://schemas.openxmlformats.org/officeDocument/2006/relationships" r:embed="rId1"/>
                  <a:stretch>
                    <a:fillRect/>
                  </a:stretch>
                </a:blipFill>
              </c:spPr>
            </c:marker>
            <c:bubble3D val="0"/>
          </c:dPt>
          <c:xVal>
            <c:numRef>
              <c:f>'Trading Comparables'!$J$46</c:f>
              <c:numCache>
                <c:formatCode>_(* #,##0.0_);_(* \(#,##0.0\);_(* "-"??_);_(@_)</c:formatCode>
                <c:ptCount val="1"/>
                <c:pt idx="0">
                  <c:v>35.673274852445893</c:v>
                </c:pt>
              </c:numCache>
            </c:numRef>
          </c:xVal>
          <c:yVal>
            <c:numLit>
              <c:formatCode>General</c:formatCode>
              <c:ptCount val="1"/>
              <c:pt idx="0">
                <c:v>10</c:v>
              </c:pt>
            </c:numLit>
          </c:yVal>
          <c:smooth val="0"/>
        </c:ser>
        <c:ser>
          <c:idx val="1"/>
          <c:order val="3"/>
          <c:spPr>
            <a:ln w="28575">
              <a:noFill/>
            </a:ln>
          </c:spPr>
          <c:marker>
            <c:symbol val="circle"/>
            <c:size val="50"/>
            <c:spPr>
              <a:blipFill dpi="0" rotWithShape="1">
                <a:blip xmlns:r="http://schemas.openxmlformats.org/officeDocument/2006/relationships" r:embed="rId1"/>
                <a:srcRect/>
                <a:stretch>
                  <a:fillRect/>
                </a:stretch>
              </a:blipFill>
            </c:spPr>
          </c:marker>
          <c:xVal>
            <c:numRef>
              <c:f>'Trading Comparables'!$J$46</c:f>
              <c:numCache>
                <c:formatCode>_(* #,##0.0_);_(* \(#,##0.0\);_(* "-"??_);_(@_)</c:formatCode>
                <c:ptCount val="1"/>
                <c:pt idx="0">
                  <c:v>35.673274852445893</c:v>
                </c:pt>
              </c:numCache>
            </c:numRef>
          </c:xVal>
          <c:yVal>
            <c:numLit>
              <c:formatCode>General</c:formatCode>
              <c:ptCount val="1"/>
              <c:pt idx="0">
                <c:v>6</c:v>
              </c:pt>
            </c:numLit>
          </c:yVal>
          <c:smooth val="0"/>
        </c:ser>
        <c:ser>
          <c:idx val="4"/>
          <c:order val="4"/>
          <c:spPr>
            <a:ln w="28575">
              <a:noFill/>
            </a:ln>
          </c:spPr>
          <c:marker>
            <c:symbol val="circle"/>
            <c:size val="50"/>
            <c:spPr>
              <a:blipFill>
                <a:blip xmlns:r="http://schemas.openxmlformats.org/officeDocument/2006/relationships" r:embed="rId1"/>
                <a:stretch>
                  <a:fillRect/>
                </a:stretch>
              </a:blipFill>
            </c:spPr>
          </c:marker>
          <c:xVal>
            <c:numRef>
              <c:f>'Trading Comparables'!$J$46</c:f>
              <c:numCache>
                <c:formatCode>_(* #,##0.0_);_(* \(#,##0.0\);_(* "-"??_);_(@_)</c:formatCode>
                <c:ptCount val="1"/>
                <c:pt idx="0">
                  <c:v>35.673274852445893</c:v>
                </c:pt>
              </c:numCache>
            </c:numRef>
          </c:xVal>
          <c:yVal>
            <c:numLit>
              <c:formatCode>General</c:formatCode>
              <c:ptCount val="1"/>
              <c:pt idx="0">
                <c:v>2</c:v>
              </c:pt>
            </c:numLit>
          </c:yVal>
          <c:smooth val="0"/>
        </c:ser>
        <c:dLbls>
          <c:showLegendKey val="0"/>
          <c:showVal val="0"/>
          <c:showCatName val="0"/>
          <c:showSerName val="0"/>
          <c:showPercent val="0"/>
          <c:showBubbleSize val="0"/>
        </c:dLbls>
        <c:axId val="1675256144"/>
        <c:axId val="1675255056"/>
      </c:scatterChart>
      <c:catAx>
        <c:axId val="1467663152"/>
        <c:scaling>
          <c:orientation val="minMax"/>
        </c:scaling>
        <c:delete val="0"/>
        <c:axPos val="l"/>
        <c:numFmt formatCode="General" sourceLinked="0"/>
        <c:majorTickMark val="out"/>
        <c:minorTickMark val="none"/>
        <c:tickLblPos val="nextTo"/>
        <c:txPr>
          <a:bodyPr/>
          <a:lstStyle/>
          <a:p>
            <a:pPr>
              <a:defRPr lang="en-IN"/>
            </a:pPr>
            <a:endParaRPr lang="en-US"/>
          </a:p>
        </c:txPr>
        <c:crossAx val="1467665872"/>
        <c:crosses val="autoZero"/>
        <c:auto val="1"/>
        <c:lblAlgn val="ctr"/>
        <c:lblOffset val="100"/>
        <c:noMultiLvlLbl val="0"/>
      </c:catAx>
      <c:valAx>
        <c:axId val="1467665872"/>
        <c:scaling>
          <c:orientation val="minMax"/>
        </c:scaling>
        <c:delete val="0"/>
        <c:axPos val="b"/>
        <c:title>
          <c:tx>
            <c:rich>
              <a:bodyPr/>
              <a:lstStyle/>
              <a:p>
                <a:pPr>
                  <a:defRPr lang="en-IN" sz="2000"/>
                </a:pPr>
                <a:r>
                  <a:rPr lang="en-US" sz="2000"/>
                  <a:t>Share Price</a:t>
                </a:r>
              </a:p>
            </c:rich>
          </c:tx>
          <c:overlay val="0"/>
        </c:title>
        <c:numFmt formatCode="_(* #,##0.0_);_(* \(#,##0.0\);_(* &quot;-&quot;??_);_(@_)" sourceLinked="1"/>
        <c:majorTickMark val="out"/>
        <c:minorTickMark val="none"/>
        <c:tickLblPos val="nextTo"/>
        <c:txPr>
          <a:bodyPr/>
          <a:lstStyle/>
          <a:p>
            <a:pPr>
              <a:defRPr lang="en-IN"/>
            </a:pPr>
            <a:endParaRPr lang="en-US"/>
          </a:p>
        </c:txPr>
        <c:crossAx val="1467663152"/>
        <c:crosses val="autoZero"/>
        <c:crossBetween val="between"/>
        <c:majorUnit val="10"/>
      </c:valAx>
      <c:valAx>
        <c:axId val="1675255056"/>
        <c:scaling>
          <c:orientation val="minMax"/>
        </c:scaling>
        <c:delete val="1"/>
        <c:axPos val="r"/>
        <c:numFmt formatCode="General" sourceLinked="1"/>
        <c:majorTickMark val="out"/>
        <c:minorTickMark val="none"/>
        <c:tickLblPos val="none"/>
        <c:crossAx val="1675256144"/>
        <c:crosses val="max"/>
        <c:crossBetween val="midCat"/>
      </c:valAx>
      <c:valAx>
        <c:axId val="1675256144"/>
        <c:scaling>
          <c:orientation val="minMax"/>
        </c:scaling>
        <c:delete val="1"/>
        <c:axPos val="b"/>
        <c:numFmt formatCode="_(* #,##0.0_);_(* \(#,##0.0\);_(* &quot;-&quot;??_);_(@_)" sourceLinked="1"/>
        <c:majorTickMark val="out"/>
        <c:minorTickMark val="none"/>
        <c:tickLblPos val="none"/>
        <c:crossAx val="1675255056"/>
        <c:crosses val="autoZero"/>
        <c:crossBetween val="midCat"/>
      </c:valAx>
    </c:plotArea>
    <c:plotVisOnly val="1"/>
    <c:dispBlanksAs val="gap"/>
    <c:showDLblsOverMax val="0"/>
  </c:chart>
  <c:spPr>
    <a:noFill/>
    <a:ln>
      <a:noFill/>
    </a:ln>
  </c:spPr>
  <c:printSettings>
    <c:headerFooter/>
    <c:pageMargins b="0.75000000000000178" l="0.70000000000000062" r="0.70000000000000062" t="0.75000000000000178" header="0.30000000000000032" footer="0.30000000000000032"/>
    <c:pageSetup/>
  </c:printSettings>
</c:chartSpace>
</file>

<file path=xl/ctrlProps/ctrlProp1.xml><?xml version="1.0" encoding="utf-8"?>
<formControlPr xmlns="http://schemas.microsoft.com/office/spreadsheetml/2009/9/main" objectType="CheckBox" checked="Checked" fmlaLink="$A$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Scroll" dx="16" fmlaLink="#REF!" horiz="1" max="1000" page="10" val="0"/>
</file>

<file path=xl/ctrlProps/ctrlProp12.xml><?xml version="1.0" encoding="utf-8"?>
<formControlPr xmlns="http://schemas.microsoft.com/office/spreadsheetml/2009/9/main" objectType="Scroll" dx="16" fmlaLink="#REF!" horiz="1" max="1000" page="10" val="0"/>
</file>

<file path=xl/ctrlProps/ctrlProp13.xml><?xml version="1.0" encoding="utf-8"?>
<formControlPr xmlns="http://schemas.microsoft.com/office/spreadsheetml/2009/9/main" objectType="Scroll" dx="16" fmlaLink="#REF!" horiz="1" max="1000" page="10" val="0"/>
</file>

<file path=xl/ctrlProps/ctrlProp14.xml><?xml version="1.0" encoding="utf-8"?>
<formControlPr xmlns="http://schemas.microsoft.com/office/spreadsheetml/2009/9/main" objectType="Scroll" dx="16" fmlaLink="#REF!" horiz="1" max="1000" page="10" val="0"/>
</file>

<file path=xl/ctrlProps/ctrlProp15.xml><?xml version="1.0" encoding="utf-8"?>
<formControlPr xmlns="http://schemas.microsoft.com/office/spreadsheetml/2009/9/main" objectType="Scroll" dx="16" fmlaLink="#REF!" horiz="1" max="1000" page="10" val="0"/>
</file>

<file path=xl/ctrlProps/ctrlProp16.xml><?xml version="1.0" encoding="utf-8"?>
<formControlPr xmlns="http://schemas.microsoft.com/office/spreadsheetml/2009/9/main" objectType="Scroll" dx="16" fmlaLink="#REF!" horiz="1" max="100" page="10" val="0"/>
</file>

<file path=xl/ctrlProps/ctrlProp17.xml><?xml version="1.0" encoding="utf-8"?>
<formControlPr xmlns="http://schemas.microsoft.com/office/spreadsheetml/2009/9/main" objectType="Scroll" dx="16" fmlaLink="#REF!" horiz="1" max="100" page="10" val="0"/>
</file>

<file path=xl/ctrlProps/ctrlProp18.xml><?xml version="1.0" encoding="utf-8"?>
<formControlPr xmlns="http://schemas.microsoft.com/office/spreadsheetml/2009/9/main" objectType="Scroll" dx="16" fmlaLink="#REF!" horiz="1" max="100" page="10" val="0"/>
</file>

<file path=xl/ctrlProps/ctrlProp19.xml><?xml version="1.0" encoding="utf-8"?>
<formControlPr xmlns="http://schemas.microsoft.com/office/spreadsheetml/2009/9/main" objectType="Scroll" dx="16" fmlaLink="#REF!" horiz="1" max="100" page="10" val="0"/>
</file>

<file path=xl/ctrlProps/ctrlProp2.xml><?xml version="1.0" encoding="utf-8"?>
<formControlPr xmlns="http://schemas.microsoft.com/office/spreadsheetml/2009/9/main" objectType="CheckBox" checked="Checked" fmlaLink="$A$2" lockText="1" noThreeD="1"/>
</file>

<file path=xl/ctrlProps/ctrlProp20.xml><?xml version="1.0" encoding="utf-8"?>
<formControlPr xmlns="http://schemas.microsoft.com/office/spreadsheetml/2009/9/main" objectType="Scroll" dx="16" fmlaLink="#REF!" horiz="1" max="100" page="10" val="0"/>
</file>

<file path=xl/ctrlProps/ctrlProp21.xml><?xml version="1.0" encoding="utf-8"?>
<formControlPr xmlns="http://schemas.microsoft.com/office/spreadsheetml/2009/9/main" objectType="Scroll" dx="16" fmlaLink="#REF!" horiz="1" max="100" page="10" val="0"/>
</file>

<file path=xl/ctrlProps/ctrlProp22.xml><?xml version="1.0" encoding="utf-8"?>
<formControlPr xmlns="http://schemas.microsoft.com/office/spreadsheetml/2009/9/main" objectType="Scroll" dx="16" fmlaLink="#REF!" horiz="1" max="100" page="10" val="0"/>
</file>

<file path=xl/ctrlProps/ctrlProp23.xml><?xml version="1.0" encoding="utf-8"?>
<formControlPr xmlns="http://schemas.microsoft.com/office/spreadsheetml/2009/9/main" objectType="Scroll" dx="16" fmlaLink="#REF!" horiz="1" max="100" page="10" val="0"/>
</file>

<file path=xl/ctrlProps/ctrlProp24.xml><?xml version="1.0" encoding="utf-8"?>
<formControlPr xmlns="http://schemas.microsoft.com/office/spreadsheetml/2009/9/main" objectType="Scroll" dx="16" fmlaLink="#REF!" horiz="1" max="100" page="10" val="0"/>
</file>

<file path=xl/ctrlProps/ctrlProp25.xml><?xml version="1.0" encoding="utf-8"?>
<formControlPr xmlns="http://schemas.microsoft.com/office/spreadsheetml/2009/9/main" objectType="Scroll" dx="16" fmlaLink="#REF!" horiz="1" max="100" page="10" val="0"/>
</file>

<file path=xl/ctrlProps/ctrlProp26.xml><?xml version="1.0" encoding="utf-8"?>
<formControlPr xmlns="http://schemas.microsoft.com/office/spreadsheetml/2009/9/main" objectType="Scroll" dx="16" fmlaLink="#REF!" horiz="1" max="100" page="10" val="0"/>
</file>

<file path=xl/ctrlProps/ctrlProp27.xml><?xml version="1.0" encoding="utf-8"?>
<formControlPr xmlns="http://schemas.microsoft.com/office/spreadsheetml/2009/9/main" objectType="Scroll" dx="16" fmlaLink="#REF!" horiz="1" max="100" page="10" val="0"/>
</file>

<file path=xl/ctrlProps/ctrlProp28.xml><?xml version="1.0" encoding="utf-8"?>
<formControlPr xmlns="http://schemas.microsoft.com/office/spreadsheetml/2009/9/main" objectType="Scroll" dx="16" fmlaLink="#REF!" horiz="1" max="100" page="10" val="0"/>
</file>

<file path=xl/ctrlProps/ctrlProp29.xml><?xml version="1.0" encoding="utf-8"?>
<formControlPr xmlns="http://schemas.microsoft.com/office/spreadsheetml/2009/9/main" objectType="Scroll" dx="16" fmlaLink="#REF!" horiz="1" max="100" page="10" val="0"/>
</file>

<file path=xl/ctrlProps/ctrlProp3.xml><?xml version="1.0" encoding="utf-8"?>
<formControlPr xmlns="http://schemas.microsoft.com/office/spreadsheetml/2009/9/main" objectType="CheckBox" checked="Checked" fmlaLink="$A$3" lockText="1" noThreeD="1"/>
</file>

<file path=xl/ctrlProps/ctrlProp30.xml><?xml version="1.0" encoding="utf-8"?>
<formControlPr xmlns="http://schemas.microsoft.com/office/spreadsheetml/2009/9/main" objectType="Scroll" dx="16" fmlaLink="#REF!" horiz="1" max="100" page="10" val="0"/>
</file>

<file path=xl/ctrlProps/ctrlProp31.xml><?xml version="1.0" encoding="utf-8"?>
<formControlPr xmlns="http://schemas.microsoft.com/office/spreadsheetml/2009/9/main" objectType="Scroll" dx="16" fmlaLink="#REF!" horiz="1" max="100" page="10" val="0"/>
</file>

<file path=xl/ctrlProps/ctrlProp32.xml><?xml version="1.0" encoding="utf-8"?>
<formControlPr xmlns="http://schemas.microsoft.com/office/spreadsheetml/2009/9/main" objectType="Scroll" dx="16" fmlaLink="#REF!" horiz="1" max="100" page="10" val="0"/>
</file>

<file path=xl/ctrlProps/ctrlProp33.xml><?xml version="1.0" encoding="utf-8"?>
<formControlPr xmlns="http://schemas.microsoft.com/office/spreadsheetml/2009/9/main" objectType="Scroll" dx="16" fmlaLink="#REF!" horiz="1" max="100" page="10" val="0"/>
</file>

<file path=xl/ctrlProps/ctrlProp34.xml><?xml version="1.0" encoding="utf-8"?>
<formControlPr xmlns="http://schemas.microsoft.com/office/spreadsheetml/2009/9/main" objectType="Scroll" dx="16" fmlaLink="#REF!" horiz="1" max="100" page="10" val="0"/>
</file>

<file path=xl/ctrlProps/ctrlProp35.xml><?xml version="1.0" encoding="utf-8"?>
<formControlPr xmlns="http://schemas.microsoft.com/office/spreadsheetml/2009/9/main" objectType="Scroll" dx="16" fmlaLink="#REF!" horiz="1" max="100" page="10" val="0"/>
</file>

<file path=xl/ctrlProps/ctrlProp36.xml><?xml version="1.0" encoding="utf-8"?>
<formControlPr xmlns="http://schemas.microsoft.com/office/spreadsheetml/2009/9/main" objectType="Scroll" dx="16" fmlaLink="#REF!" horiz="1" max="100" page="10" val="0"/>
</file>

<file path=xl/ctrlProps/ctrlProp37.xml><?xml version="1.0" encoding="utf-8"?>
<formControlPr xmlns="http://schemas.microsoft.com/office/spreadsheetml/2009/9/main" objectType="Scroll" dx="16" fmlaLink="#REF!" horiz="1" max="100" page="10" val="0"/>
</file>

<file path=xl/ctrlProps/ctrlProp38.xml><?xml version="1.0" encoding="utf-8"?>
<formControlPr xmlns="http://schemas.microsoft.com/office/spreadsheetml/2009/9/main" objectType="Scroll" dx="16" fmlaLink="#REF!" horiz="1" max="100" page="10" val="0"/>
</file>

<file path=xl/ctrlProps/ctrlProp39.xml><?xml version="1.0" encoding="utf-8"?>
<formControlPr xmlns="http://schemas.microsoft.com/office/spreadsheetml/2009/9/main" objectType="Scroll" dx="16" fmlaLink="#REF!" horiz="1" max="100" page="10" val="0"/>
</file>

<file path=xl/ctrlProps/ctrlProp4.xml><?xml version="1.0" encoding="utf-8"?>
<formControlPr xmlns="http://schemas.microsoft.com/office/spreadsheetml/2009/9/main" objectType="CheckBox" checked="Checked" fmlaLink="$A$4" lockText="1" noThreeD="1"/>
</file>

<file path=xl/ctrlProps/ctrlProp40.xml><?xml version="1.0" encoding="utf-8"?>
<formControlPr xmlns="http://schemas.microsoft.com/office/spreadsheetml/2009/9/main" objectType="Scroll" dx="16" fmlaLink="#REF!" horiz="1" max="100" page="10" val="0"/>
</file>

<file path=xl/ctrlProps/ctrlProp41.xml><?xml version="1.0" encoding="utf-8"?>
<formControlPr xmlns="http://schemas.microsoft.com/office/spreadsheetml/2009/9/main" objectType="Scroll" dx="16" fmlaLink="#REF!" horiz="1" max="100" page="10" val="0"/>
</file>

<file path=xl/ctrlProps/ctrlProp42.xml><?xml version="1.0" encoding="utf-8"?>
<formControlPr xmlns="http://schemas.microsoft.com/office/spreadsheetml/2009/9/main" objectType="Scroll" dx="16" fmlaLink="#REF!" horiz="1" max="100" page="10" val="0"/>
</file>

<file path=xl/ctrlProps/ctrlProp43.xml><?xml version="1.0" encoding="utf-8"?>
<formControlPr xmlns="http://schemas.microsoft.com/office/spreadsheetml/2009/9/main" objectType="Scroll" dx="16" fmlaLink="#REF!" horiz="1" max="100" page="10" val="0"/>
</file>

<file path=xl/ctrlProps/ctrlProp44.xml><?xml version="1.0" encoding="utf-8"?>
<formControlPr xmlns="http://schemas.microsoft.com/office/spreadsheetml/2009/9/main" objectType="Scroll" dx="16" fmlaLink="#REF!" horiz="1" max="100" page="10" val="0"/>
</file>

<file path=xl/ctrlProps/ctrlProp45.xml><?xml version="1.0" encoding="utf-8"?>
<formControlPr xmlns="http://schemas.microsoft.com/office/spreadsheetml/2009/9/main" objectType="Scroll" dx="16" fmlaLink="#REF!" horiz="1" max="100" page="10" val="0"/>
</file>

<file path=xl/ctrlProps/ctrlProp46.xml><?xml version="1.0" encoding="utf-8"?>
<formControlPr xmlns="http://schemas.microsoft.com/office/spreadsheetml/2009/9/main" objectType="Scroll" dx="16" fmlaLink="#REF!" horiz="1" max="100" page="10" val="0"/>
</file>

<file path=xl/ctrlProps/ctrlProp47.xml><?xml version="1.0" encoding="utf-8"?>
<formControlPr xmlns="http://schemas.microsoft.com/office/spreadsheetml/2009/9/main" objectType="Scroll" dx="16" fmlaLink="#REF!" horiz="1" max="100" page="10" val="0"/>
</file>

<file path=xl/ctrlProps/ctrlProp48.xml><?xml version="1.0" encoding="utf-8"?>
<formControlPr xmlns="http://schemas.microsoft.com/office/spreadsheetml/2009/9/main" objectType="Scroll" dx="16" fmlaLink="#REF!" horiz="1" max="100" page="10" val="0"/>
</file>

<file path=xl/ctrlProps/ctrlProp49.xml><?xml version="1.0" encoding="utf-8"?>
<formControlPr xmlns="http://schemas.microsoft.com/office/spreadsheetml/2009/9/main" objectType="Scroll" dx="16" fmlaLink="#REF!" horiz="1" max="100" page="10" val="0"/>
</file>

<file path=xl/ctrlProps/ctrlProp5.xml><?xml version="1.0" encoding="utf-8"?>
<formControlPr xmlns="http://schemas.microsoft.com/office/spreadsheetml/2009/9/main" objectType="CheckBox" checked="Checked" fmlaLink="$A$5" lockText="1" noThreeD="1"/>
</file>

<file path=xl/ctrlProps/ctrlProp50.xml><?xml version="1.0" encoding="utf-8"?>
<formControlPr xmlns="http://schemas.microsoft.com/office/spreadsheetml/2009/9/main" objectType="Scroll" dx="16" fmlaLink="#REF!" horiz="1" max="100" page="10" val="0"/>
</file>

<file path=xl/ctrlProps/ctrlProp51.xml><?xml version="1.0" encoding="utf-8"?>
<formControlPr xmlns="http://schemas.microsoft.com/office/spreadsheetml/2009/9/main" objectType="Scroll" dx="16" fmlaLink="$I$9" horiz="1" max="100" page="10" val="40"/>
</file>

<file path=xl/ctrlProps/ctrlProp52.xml><?xml version="1.0" encoding="utf-8"?>
<formControlPr xmlns="http://schemas.microsoft.com/office/spreadsheetml/2009/9/main" objectType="Scroll" dx="16" fmlaLink="$J$9" horiz="1" max="100" page="10" val="0"/>
</file>

<file path=xl/ctrlProps/ctrlProp53.xml><?xml version="1.0" encoding="utf-8"?>
<formControlPr xmlns="http://schemas.microsoft.com/office/spreadsheetml/2009/9/main" objectType="Scroll" dx="16" fmlaLink="$K$9" horiz="1" max="100" page="10" val="0"/>
</file>

<file path=xl/ctrlProps/ctrlProp54.xml><?xml version="1.0" encoding="utf-8"?>
<formControlPr xmlns="http://schemas.microsoft.com/office/spreadsheetml/2009/9/main" objectType="Scroll" dx="16" fmlaLink="$L$9" horiz="1" max="100" page="10" val="0"/>
</file>

<file path=xl/ctrlProps/ctrlProp55.xml><?xml version="1.0" encoding="utf-8"?>
<formControlPr xmlns="http://schemas.microsoft.com/office/spreadsheetml/2009/9/main" objectType="Scroll" dx="16" fmlaLink="$M$9" horiz="1" max="100" page="10" val="0"/>
</file>

<file path=xl/ctrlProps/ctrlProp56.xml><?xml version="1.0" encoding="utf-8"?>
<formControlPr xmlns="http://schemas.microsoft.com/office/spreadsheetml/2009/9/main" objectType="Scroll" dx="16" fmlaLink="$N$9" horiz="1" max="100" page="10" val="0"/>
</file>

<file path=xl/ctrlProps/ctrlProp57.xml><?xml version="1.0" encoding="utf-8"?>
<formControlPr xmlns="http://schemas.microsoft.com/office/spreadsheetml/2009/9/main" objectType="Scroll" dx="16" fmlaLink="$I$12" horiz="1" max="100" page="10" val="2"/>
</file>

<file path=xl/ctrlProps/ctrlProp58.xml><?xml version="1.0" encoding="utf-8"?>
<formControlPr xmlns="http://schemas.microsoft.com/office/spreadsheetml/2009/9/main" objectType="Scroll" dx="16" fmlaLink="$I$18" horiz="1" max="100" page="10" val="0"/>
</file>

<file path=xl/ctrlProps/ctrlProp59.xml><?xml version="1.0" encoding="utf-8"?>
<formControlPr xmlns="http://schemas.microsoft.com/office/spreadsheetml/2009/9/main" objectType="Scroll" dx="16" fmlaLink="$K$18" horiz="1" max="100" page="10" val="0"/>
</file>

<file path=xl/ctrlProps/ctrlProp6.xml><?xml version="1.0" encoding="utf-8"?>
<formControlPr xmlns="http://schemas.microsoft.com/office/spreadsheetml/2009/9/main" objectType="CheckBox" checked="Checked" fmlaLink="$A$6" lockText="1" noThreeD="1"/>
</file>

<file path=xl/ctrlProps/ctrlProp60.xml><?xml version="1.0" encoding="utf-8"?>
<formControlPr xmlns="http://schemas.microsoft.com/office/spreadsheetml/2009/9/main" objectType="Scroll" dx="16" fmlaLink="$L$18" horiz="1" max="100" page="10" val="0"/>
</file>

<file path=xl/ctrlProps/ctrlProp61.xml><?xml version="1.0" encoding="utf-8"?>
<formControlPr xmlns="http://schemas.microsoft.com/office/spreadsheetml/2009/9/main" objectType="Scroll" dx="16" fmlaLink="$M$18" horiz="1" max="100" page="10" val="0"/>
</file>

<file path=xl/ctrlProps/ctrlProp62.xml><?xml version="1.0" encoding="utf-8"?>
<formControlPr xmlns="http://schemas.microsoft.com/office/spreadsheetml/2009/9/main" objectType="Scroll" dx="16" fmlaLink="$M$18" horiz="1" max="100" page="10" val="0"/>
</file>

<file path=xl/ctrlProps/ctrlProp63.xml><?xml version="1.0" encoding="utf-8"?>
<formControlPr xmlns="http://schemas.microsoft.com/office/spreadsheetml/2009/9/main" objectType="Scroll" dx="16" fmlaLink="$I$12" horiz="1" max="100" page="10" val="2"/>
</file>

<file path=xl/ctrlProps/ctrlProp64.xml><?xml version="1.0" encoding="utf-8"?>
<formControlPr xmlns="http://schemas.microsoft.com/office/spreadsheetml/2009/9/main" objectType="Scroll" dx="16" fmlaLink="$J$12" horiz="1" max="100" page="10" val="2"/>
</file>

<file path=xl/ctrlProps/ctrlProp65.xml><?xml version="1.0" encoding="utf-8"?>
<formControlPr xmlns="http://schemas.microsoft.com/office/spreadsheetml/2009/9/main" objectType="Scroll" dx="16" fmlaLink="$K$12" horiz="1" max="100" page="10" val="2"/>
</file>

<file path=xl/ctrlProps/ctrlProp66.xml><?xml version="1.0" encoding="utf-8"?>
<formControlPr xmlns="http://schemas.microsoft.com/office/spreadsheetml/2009/9/main" objectType="Scroll" dx="16" fmlaLink="$L$12" horiz="1" max="100" page="10" val="2"/>
</file>

<file path=xl/ctrlProps/ctrlProp67.xml><?xml version="1.0" encoding="utf-8"?>
<formControlPr xmlns="http://schemas.microsoft.com/office/spreadsheetml/2009/9/main" objectType="Scroll" dx="16" fmlaLink="$M$12" horiz="1" max="100" page="10" val="2"/>
</file>

<file path=xl/ctrlProps/ctrlProp68.xml><?xml version="1.0" encoding="utf-8"?>
<formControlPr xmlns="http://schemas.microsoft.com/office/spreadsheetml/2009/9/main" objectType="Scroll" dx="16" fmlaLink="$N$12" horiz="1" max="100" page="10" val="2"/>
</file>

<file path=xl/ctrlProps/ctrlProp69.xml><?xml version="1.0" encoding="utf-8"?>
<formControlPr xmlns="http://schemas.microsoft.com/office/spreadsheetml/2009/9/main" objectType="Scroll" dx="16" fmlaLink="$I$21" horiz="1" max="100" page="10" val="0"/>
</file>

<file path=xl/ctrlProps/ctrlProp7.xml><?xml version="1.0" encoding="utf-8"?>
<formControlPr xmlns="http://schemas.microsoft.com/office/spreadsheetml/2009/9/main" objectType="Radio" checked="Checked" firstButton="1" fmlaLink="$A$1" lockText="1" noThreeD="1"/>
</file>

<file path=xl/ctrlProps/ctrlProp70.xml><?xml version="1.0" encoding="utf-8"?>
<formControlPr xmlns="http://schemas.microsoft.com/office/spreadsheetml/2009/9/main" objectType="Scroll" dx="16" fmlaLink="$J$21" horiz="1" max="100" page="10" val="0"/>
</file>

<file path=xl/ctrlProps/ctrlProp71.xml><?xml version="1.0" encoding="utf-8"?>
<formControlPr xmlns="http://schemas.microsoft.com/office/spreadsheetml/2009/9/main" objectType="Scroll" dx="16" fmlaLink="$K$21" horiz="1" max="100" page="10" val="0"/>
</file>

<file path=xl/ctrlProps/ctrlProp72.xml><?xml version="1.0" encoding="utf-8"?>
<formControlPr xmlns="http://schemas.microsoft.com/office/spreadsheetml/2009/9/main" objectType="Scroll" dx="16" fmlaLink="$L$21" horiz="1" max="100" page="10" val="0"/>
</file>

<file path=xl/ctrlProps/ctrlProp73.xml><?xml version="1.0" encoding="utf-8"?>
<formControlPr xmlns="http://schemas.microsoft.com/office/spreadsheetml/2009/9/main" objectType="Scroll" dx="16" fmlaLink="$M$21" horiz="1" max="100" page="10" val="0"/>
</file>

<file path=xl/ctrlProps/ctrlProp74.xml><?xml version="1.0" encoding="utf-8"?>
<formControlPr xmlns="http://schemas.microsoft.com/office/spreadsheetml/2009/9/main" objectType="Scroll" dx="16" fmlaLink="$N$21" horiz="1" max="100" page="10" val="0"/>
</file>

<file path=xl/ctrlProps/ctrlProp75.xml><?xml version="1.0" encoding="utf-8"?>
<formControlPr xmlns="http://schemas.microsoft.com/office/spreadsheetml/2009/9/main" objectType="Scroll" dx="16" fmlaLink="$I$15" horiz="1" max="100" page="10" val="0"/>
</file>

<file path=xl/ctrlProps/ctrlProp76.xml><?xml version="1.0" encoding="utf-8"?>
<formControlPr xmlns="http://schemas.microsoft.com/office/spreadsheetml/2009/9/main" objectType="Scroll" dx="16" fmlaLink="$J$15" horiz="1" max="100" page="10" val="0"/>
</file>

<file path=xl/ctrlProps/ctrlProp77.xml><?xml version="1.0" encoding="utf-8"?>
<formControlPr xmlns="http://schemas.microsoft.com/office/spreadsheetml/2009/9/main" objectType="Scroll" dx="16" fmlaLink="$K$15" horiz="1" max="100" page="10" val="0"/>
</file>

<file path=xl/ctrlProps/ctrlProp78.xml><?xml version="1.0" encoding="utf-8"?>
<formControlPr xmlns="http://schemas.microsoft.com/office/spreadsheetml/2009/9/main" objectType="Scroll" dx="16" fmlaLink="$L$15" horiz="1" max="100" page="10" val="0"/>
</file>

<file path=xl/ctrlProps/ctrlProp79.xml><?xml version="1.0" encoding="utf-8"?>
<formControlPr xmlns="http://schemas.microsoft.com/office/spreadsheetml/2009/9/main" objectType="Scroll" dx="16" fmlaLink="$M$15" horiz="1" max="100" page="10" val="0"/>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Scroll" dx="16" fmlaLink="$N$15" horiz="1" max="100" page="10" val="0"/>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2</xdr:col>
      <xdr:colOff>66675</xdr:colOff>
      <xdr:row>0</xdr:row>
      <xdr:rowOff>38100</xdr:rowOff>
    </xdr:from>
    <xdr:to>
      <xdr:col>8</xdr:col>
      <xdr:colOff>72085</xdr:colOff>
      <xdr:row>4</xdr:row>
      <xdr:rowOff>122221</xdr:rowOff>
    </xdr:to>
    <xdr:grpSp>
      <xdr:nvGrpSpPr>
        <xdr:cNvPr id="6" name="Group 5"/>
        <xdr:cNvGrpSpPr/>
      </xdr:nvGrpSpPr>
      <xdr:grpSpPr>
        <a:xfrm>
          <a:off x="1285875" y="38100"/>
          <a:ext cx="3663010" cy="731821"/>
          <a:chOff x="1775765" y="49229"/>
          <a:chExt cx="3663010" cy="731821"/>
        </a:xfrm>
      </xdr:grpSpPr>
      <xdr:grpSp>
        <xdr:nvGrpSpPr>
          <xdr:cNvPr id="7" name="Group 7"/>
          <xdr:cNvGrpSpPr/>
        </xdr:nvGrpSpPr>
        <xdr:grpSpPr>
          <a:xfrm>
            <a:off x="2981325" y="685800"/>
            <a:ext cx="2457450" cy="95250"/>
            <a:chOff x="3028950" y="628650"/>
            <a:chExt cx="2457450" cy="95250"/>
          </a:xfrm>
        </xdr:grpSpPr>
        <xdr:cxnSp macro="">
          <xdr:nvCxnSpPr>
            <xdr:cNvPr id="9" name="Straight Connector 2"/>
            <xdr:cNvCxnSpPr/>
          </xdr:nvCxnSpPr>
          <xdr:spPr bwMode="gray">
            <a:xfrm>
              <a:off x="3028950" y="628650"/>
              <a:ext cx="2447925" cy="1676"/>
            </a:xfrm>
            <a:prstGeom prst="line">
              <a:avLst/>
            </a:prstGeom>
            <a:ln w="63500">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xdr:cNvCxnSpPr/>
          </xdr:nvCxnSpPr>
          <xdr:spPr bwMode="gray">
            <a:xfrm>
              <a:off x="3038475" y="722224"/>
              <a:ext cx="2447925" cy="1676"/>
            </a:xfrm>
            <a:prstGeom prst="line">
              <a:avLst/>
            </a:prstGeom>
            <a:ln w="22225">
              <a:solidFill>
                <a:schemeClr val="accent1"/>
              </a:solidFill>
            </a:ln>
          </xdr:spPr>
          <xdr:style>
            <a:lnRef idx="1">
              <a:schemeClr val="accent1"/>
            </a:lnRef>
            <a:fillRef idx="0">
              <a:schemeClr val="accent1"/>
            </a:fillRef>
            <a:effectRef idx="0">
              <a:schemeClr val="accent1"/>
            </a:effectRef>
            <a:fontRef idx="minor">
              <a:schemeClr val="tx1"/>
            </a:fontRef>
          </xdr:style>
        </xdr:cxnSp>
      </xdr:grpSp>
      <xdr:pic>
        <xdr:nvPicPr>
          <xdr:cNvPr id="8" name="Picture 7" descr="D:\Pristine Template\Pristine Logo\Logo _Final_12 (png).png"/>
          <xdr:cNvPicPr>
            <a:picLocks noChangeAspect="1" noChangeArrowheads="1"/>
          </xdr:cNvPicPr>
        </xdr:nvPicPr>
        <xdr:blipFill>
          <a:blip xmlns:r="http://schemas.openxmlformats.org/officeDocument/2006/relationships" r:embed="rId1" cstate="print"/>
          <a:srcRect/>
          <a:stretch>
            <a:fillRect/>
          </a:stretch>
        </xdr:blipFill>
        <xdr:spPr bwMode="auto">
          <a:xfrm>
            <a:off x="1775765" y="49229"/>
            <a:ext cx="1167460" cy="730434"/>
          </a:xfrm>
          <a:prstGeom prst="rect">
            <a:avLst/>
          </a:prstGeom>
          <a:noFill/>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607218</xdr:colOff>
      <xdr:row>50</xdr:row>
      <xdr:rowOff>166686</xdr:rowOff>
    </xdr:to>
    <xdr:grpSp>
      <xdr:nvGrpSpPr>
        <xdr:cNvPr id="9" name="Group 8"/>
        <xdr:cNvGrpSpPr/>
      </xdr:nvGrpSpPr>
      <xdr:grpSpPr>
        <a:xfrm>
          <a:off x="0" y="0"/>
          <a:ext cx="14513718" cy="8524874"/>
          <a:chOff x="0" y="0"/>
          <a:chExt cx="14513718" cy="8398044"/>
        </a:xfrm>
      </xdr:grpSpPr>
      <xdr:pic>
        <xdr:nvPicPr>
          <xdr:cNvPr id="7" name="Picture 10"/>
          <xdr:cNvPicPr>
            <a:picLocks noChangeAspect="1" noChangeArrowheads="1"/>
          </xdr:cNvPicPr>
        </xdr:nvPicPr>
        <xdr:blipFill>
          <a:blip xmlns:r="http://schemas.openxmlformats.org/officeDocument/2006/relationships" r:embed="rId1" cstate="print">
            <a:lum bright="70000" contrast="-70000"/>
          </a:blip>
          <a:srcRect t="25466"/>
          <a:stretch>
            <a:fillRect/>
          </a:stretch>
        </xdr:blipFill>
        <xdr:spPr bwMode="auto">
          <a:xfrm>
            <a:off x="0" y="0"/>
            <a:ext cx="14513718" cy="8398044"/>
          </a:xfrm>
          <a:prstGeom prst="rect">
            <a:avLst/>
          </a:prstGeom>
          <a:noFill/>
          <a:ln w="1">
            <a:noFill/>
            <a:miter lim="800000"/>
            <a:headEnd/>
            <a:tailEnd type="none" w="med" len="med"/>
          </a:ln>
          <a:effectLst/>
        </xdr:spPr>
      </xdr:pic>
      <xdr:graphicFrame macro="">
        <xdr:nvGraphicFramePr>
          <xdr:cNvPr id="3" name="Chart 2"/>
          <xdr:cNvGraphicFramePr/>
        </xdr:nvGraphicFramePr>
        <xdr:xfrm>
          <a:off x="0" y="1"/>
          <a:ext cx="14370844" cy="613171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mc:AlternateContent xmlns:mc="http://schemas.openxmlformats.org/markup-compatibility/2006">
    <mc:Choice xmlns:a14="http://schemas.microsoft.com/office/drawing/2010/main" Requires="a14">
      <xdr:twoCellAnchor>
        <xdr:from>
          <xdr:col>14</xdr:col>
          <xdr:colOff>514350</xdr:colOff>
          <xdr:row>3</xdr:row>
          <xdr:rowOff>28575</xdr:rowOff>
        </xdr:from>
        <xdr:to>
          <xdr:col>17</xdr:col>
          <xdr:colOff>133350</xdr:colOff>
          <xdr:row>4</xdr:row>
          <xdr:rowOff>85725</xdr:rowOff>
        </xdr:to>
        <xdr:sp macro="" textlink="">
          <xdr:nvSpPr>
            <xdr:cNvPr id="9217" name="Check Box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Hiring Solution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514350</xdr:colOff>
          <xdr:row>5</xdr:row>
          <xdr:rowOff>76200</xdr:rowOff>
        </xdr:from>
        <xdr:to>
          <xdr:col>17</xdr:col>
          <xdr:colOff>133350</xdr:colOff>
          <xdr:row>6</xdr:row>
          <xdr:rowOff>133350</xdr:rowOff>
        </xdr:to>
        <xdr:sp macro="" textlink="">
          <xdr:nvSpPr>
            <xdr:cNvPr id="9218" name="Check Box 2" hidden="1">
              <a:extLst>
                <a:ext uri="{63B3BB69-23CF-44E3-9099-C40C66FF867C}">
                  <a14:compatExt spid="_x0000_s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Marketing Solutions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514350</xdr:colOff>
          <xdr:row>0</xdr:row>
          <xdr:rowOff>142875</xdr:rowOff>
        </xdr:from>
        <xdr:to>
          <xdr:col>17</xdr:col>
          <xdr:colOff>133350</xdr:colOff>
          <xdr:row>2</xdr:row>
          <xdr:rowOff>38100</xdr:rowOff>
        </xdr:to>
        <xdr:sp macro="" textlink="">
          <xdr:nvSpPr>
            <xdr:cNvPr id="9219" name="Check Box 3" hidden="1">
              <a:extLst>
                <a:ext uri="{63B3BB69-23CF-44E3-9099-C40C66FF867C}">
                  <a14:compatExt spid="_x0000_s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Premium Subscription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514350</xdr:colOff>
          <xdr:row>7</xdr:row>
          <xdr:rowOff>123825</xdr:rowOff>
        </xdr:from>
        <xdr:to>
          <xdr:col>17</xdr:col>
          <xdr:colOff>133350</xdr:colOff>
          <xdr:row>9</xdr:row>
          <xdr:rowOff>19050</xdr:rowOff>
        </xdr:to>
        <xdr:sp macro="" textlink="">
          <xdr:nvSpPr>
            <xdr:cNvPr id="9220" name="Check Box 4" hidden="1">
              <a:extLst>
                <a:ext uri="{63B3BB69-23CF-44E3-9099-C40C66FF867C}">
                  <a14:compatExt spid="_x0000_s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Cash &amp; Cash Equivalents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514350</xdr:colOff>
          <xdr:row>10</xdr:row>
          <xdr:rowOff>9525</xdr:rowOff>
        </xdr:from>
        <xdr:to>
          <xdr:col>17</xdr:col>
          <xdr:colOff>133350</xdr:colOff>
          <xdr:row>11</xdr:row>
          <xdr:rowOff>66675</xdr:rowOff>
        </xdr:to>
        <xdr:sp macro="" textlink="">
          <xdr:nvSpPr>
            <xdr:cNvPr id="9221" name="Check Box 5" hidden="1">
              <a:extLst>
                <a:ext uri="{63B3BB69-23CF-44E3-9099-C40C66FF867C}">
                  <a14:compatExt spid="_x0000_s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Stockholder's Equity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514350</xdr:colOff>
          <xdr:row>12</xdr:row>
          <xdr:rowOff>66675</xdr:rowOff>
        </xdr:from>
        <xdr:to>
          <xdr:col>17</xdr:col>
          <xdr:colOff>133350</xdr:colOff>
          <xdr:row>13</xdr:row>
          <xdr:rowOff>123825</xdr:rowOff>
        </xdr:to>
        <xdr:sp macro="" textlink="">
          <xdr:nvSpPr>
            <xdr:cNvPr id="9222" name="Check Box 6" hidden="1">
              <a:extLst>
                <a:ext uri="{63B3BB69-23CF-44E3-9099-C40C66FF867C}">
                  <a14:compatExt spid="_x0000_s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Profit Before Taxes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15</xdr:col>
      <xdr:colOff>571499</xdr:colOff>
      <xdr:row>31</xdr:row>
      <xdr:rowOff>161924</xdr:rowOff>
    </xdr:to>
    <xdr:pic>
      <xdr:nvPicPr>
        <xdr:cNvPr id="12295" name="Picture 7" descr="http://www.brickmarketingconsulting.com/020208_1308_0003_dsls_op_640x416.jpg"/>
        <xdr:cNvPicPr>
          <a:picLocks noChangeAspect="1" noChangeArrowheads="1"/>
        </xdr:cNvPicPr>
      </xdr:nvPicPr>
      <xdr:blipFill>
        <a:blip xmlns:r="http://schemas.openxmlformats.org/officeDocument/2006/relationships" r:embed="rId1" cstate="print">
          <a:lum bright="70000" contrast="-70000"/>
        </a:blip>
        <a:srcRect t="20769"/>
        <a:stretch>
          <a:fillRect/>
        </a:stretch>
      </xdr:blipFill>
      <xdr:spPr bwMode="auto">
        <a:xfrm>
          <a:off x="9525" y="0"/>
          <a:ext cx="11649074" cy="5181599"/>
        </a:xfrm>
        <a:prstGeom prst="rect">
          <a:avLst/>
        </a:prstGeom>
        <a:noFill/>
      </xdr:spPr>
    </xdr:pic>
    <xdr:clientData/>
  </xdr:twoCellAnchor>
  <xdr:twoCellAnchor>
    <xdr:from>
      <xdr:col>0</xdr:col>
      <xdr:colOff>0</xdr:colOff>
      <xdr:row>0</xdr:row>
      <xdr:rowOff>0</xdr:rowOff>
    </xdr:from>
    <xdr:to>
      <xdr:col>15</xdr:col>
      <xdr:colOff>581024</xdr:colOff>
      <xdr:row>31</xdr:row>
      <xdr:rowOff>57150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12</xdr:col>
          <xdr:colOff>600075</xdr:colOff>
          <xdr:row>0</xdr:row>
          <xdr:rowOff>47625</xdr:rowOff>
        </xdr:from>
        <xdr:to>
          <xdr:col>14</xdr:col>
          <xdr:colOff>542925</xdr:colOff>
          <xdr:row>2</xdr:row>
          <xdr:rowOff>47625</xdr:rowOff>
        </xdr:to>
        <xdr:sp macro="" textlink="">
          <xdr:nvSpPr>
            <xdr:cNvPr id="12289" name="Option Button 1" hidden="1">
              <a:extLst>
                <a:ext uri="{63B3BB69-23CF-44E3-9099-C40C66FF867C}">
                  <a14:compatExt spid="_x0000_s12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Profitability Ratios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600075</xdr:colOff>
          <xdr:row>2</xdr:row>
          <xdr:rowOff>66675</xdr:rowOff>
        </xdr:from>
        <xdr:to>
          <xdr:col>15</xdr:col>
          <xdr:colOff>371475</xdr:colOff>
          <xdr:row>4</xdr:row>
          <xdr:rowOff>66675</xdr:rowOff>
        </xdr:to>
        <xdr:sp macro="" textlink="">
          <xdr:nvSpPr>
            <xdr:cNvPr id="12290" name="Option Button 2" hidden="1">
              <a:extLst>
                <a:ext uri="{63B3BB69-23CF-44E3-9099-C40C66FF867C}">
                  <a14:compatExt spid="_x0000_s1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Return on Investment Ratios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600075</xdr:colOff>
          <xdr:row>4</xdr:row>
          <xdr:rowOff>85725</xdr:rowOff>
        </xdr:from>
        <xdr:to>
          <xdr:col>14</xdr:col>
          <xdr:colOff>542925</xdr:colOff>
          <xdr:row>6</xdr:row>
          <xdr:rowOff>85725</xdr:rowOff>
        </xdr:to>
        <xdr:sp macro="" textlink="">
          <xdr:nvSpPr>
            <xdr:cNvPr id="12291" name="Option Button 3" hidden="1">
              <a:extLst>
                <a:ext uri="{63B3BB69-23CF-44E3-9099-C40C66FF867C}">
                  <a14:compatExt spid="_x0000_s12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Activity Ratios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600075</xdr:colOff>
          <xdr:row>6</xdr:row>
          <xdr:rowOff>95250</xdr:rowOff>
        </xdr:from>
        <xdr:to>
          <xdr:col>15</xdr:col>
          <xdr:colOff>438150</xdr:colOff>
          <xdr:row>8</xdr:row>
          <xdr:rowOff>95250</xdr:rowOff>
        </xdr:to>
        <xdr:sp macro="" textlink="">
          <xdr:nvSpPr>
            <xdr:cNvPr id="12292" name="Option Button 4" hidden="1">
              <a:extLst>
                <a:ext uri="{63B3BB69-23CF-44E3-9099-C40C66FF867C}">
                  <a14:compatExt spid="_x0000_s12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Liquidity &amp; Solvency Ratio</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38100</xdr:colOff>
          <xdr:row>130</xdr:row>
          <xdr:rowOff>0</xdr:rowOff>
        </xdr:from>
        <xdr:to>
          <xdr:col>9</xdr:col>
          <xdr:colOff>28575</xdr:colOff>
          <xdr:row>130</xdr:row>
          <xdr:rowOff>0</xdr:rowOff>
        </xdr:to>
        <xdr:sp macro="" textlink="">
          <xdr:nvSpPr>
            <xdr:cNvPr id="1032" name="Scroll Bar 8" hidden="1">
              <a:extLst>
                <a:ext uri="{63B3BB69-23CF-44E3-9099-C40C66FF867C}">
                  <a14:compatExt spid="_x0000_s10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130</xdr:row>
          <xdr:rowOff>0</xdr:rowOff>
        </xdr:from>
        <xdr:to>
          <xdr:col>10</xdr:col>
          <xdr:colOff>28575</xdr:colOff>
          <xdr:row>130</xdr:row>
          <xdr:rowOff>0</xdr:rowOff>
        </xdr:to>
        <xdr:sp macro="" textlink="">
          <xdr:nvSpPr>
            <xdr:cNvPr id="1033" name="Scroll Bar 9" hidden="1">
              <a:extLst>
                <a:ext uri="{63B3BB69-23CF-44E3-9099-C40C66FF867C}">
                  <a14:compatExt spid="_x0000_s10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57150</xdr:colOff>
          <xdr:row>130</xdr:row>
          <xdr:rowOff>0</xdr:rowOff>
        </xdr:from>
        <xdr:to>
          <xdr:col>11</xdr:col>
          <xdr:colOff>47625</xdr:colOff>
          <xdr:row>130</xdr:row>
          <xdr:rowOff>0</xdr:rowOff>
        </xdr:to>
        <xdr:sp macro="" textlink="">
          <xdr:nvSpPr>
            <xdr:cNvPr id="1034" name="Scroll Bar 10" hidden="1">
              <a:extLst>
                <a:ext uri="{63B3BB69-23CF-44E3-9099-C40C66FF867C}">
                  <a14:compatExt spid="_x0000_s10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130</xdr:row>
          <xdr:rowOff>0</xdr:rowOff>
        </xdr:from>
        <xdr:to>
          <xdr:col>12</xdr:col>
          <xdr:colOff>66675</xdr:colOff>
          <xdr:row>130</xdr:row>
          <xdr:rowOff>0</xdr:rowOff>
        </xdr:to>
        <xdr:sp macro="" textlink="">
          <xdr:nvSpPr>
            <xdr:cNvPr id="1035" name="Scroll Bar 11" hidden="1">
              <a:extLst>
                <a:ext uri="{63B3BB69-23CF-44E3-9099-C40C66FF867C}">
                  <a14:compatExt spid="_x0000_s10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130</xdr:row>
          <xdr:rowOff>0</xdr:rowOff>
        </xdr:from>
        <xdr:to>
          <xdr:col>13</xdr:col>
          <xdr:colOff>76200</xdr:colOff>
          <xdr:row>130</xdr:row>
          <xdr:rowOff>0</xdr:rowOff>
        </xdr:to>
        <xdr:sp macro="" textlink="">
          <xdr:nvSpPr>
            <xdr:cNvPr id="1036" name="Scroll Bar 12" hidden="1">
              <a:extLst>
                <a:ext uri="{63B3BB69-23CF-44E3-9099-C40C66FF867C}">
                  <a14:compatExt spid="_x0000_s10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130</xdr:row>
          <xdr:rowOff>0</xdr:rowOff>
        </xdr:from>
        <xdr:to>
          <xdr:col>9</xdr:col>
          <xdr:colOff>28575</xdr:colOff>
          <xdr:row>130</xdr:row>
          <xdr:rowOff>0</xdr:rowOff>
        </xdr:to>
        <xdr:sp macro="" textlink="">
          <xdr:nvSpPr>
            <xdr:cNvPr id="1110" name="Scroll Bar 86" hidden="1">
              <a:extLst>
                <a:ext uri="{63B3BB69-23CF-44E3-9099-C40C66FF867C}">
                  <a14:compatExt spid="_x0000_s11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130</xdr:row>
          <xdr:rowOff>0</xdr:rowOff>
        </xdr:from>
        <xdr:to>
          <xdr:col>10</xdr:col>
          <xdr:colOff>28575</xdr:colOff>
          <xdr:row>130</xdr:row>
          <xdr:rowOff>0</xdr:rowOff>
        </xdr:to>
        <xdr:sp macro="" textlink="">
          <xdr:nvSpPr>
            <xdr:cNvPr id="1111" name="Scroll Bar 87" hidden="1">
              <a:extLst>
                <a:ext uri="{63B3BB69-23CF-44E3-9099-C40C66FF867C}">
                  <a14:compatExt spid="_x0000_s11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57150</xdr:colOff>
          <xdr:row>130</xdr:row>
          <xdr:rowOff>0</xdr:rowOff>
        </xdr:from>
        <xdr:to>
          <xdr:col>11</xdr:col>
          <xdr:colOff>47625</xdr:colOff>
          <xdr:row>130</xdr:row>
          <xdr:rowOff>0</xdr:rowOff>
        </xdr:to>
        <xdr:sp macro="" textlink="">
          <xdr:nvSpPr>
            <xdr:cNvPr id="1112" name="Scroll Bar 88" hidden="1">
              <a:extLst>
                <a:ext uri="{63B3BB69-23CF-44E3-9099-C40C66FF867C}">
                  <a14:compatExt spid="_x0000_s11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130</xdr:row>
          <xdr:rowOff>0</xdr:rowOff>
        </xdr:from>
        <xdr:to>
          <xdr:col>12</xdr:col>
          <xdr:colOff>66675</xdr:colOff>
          <xdr:row>130</xdr:row>
          <xdr:rowOff>0</xdr:rowOff>
        </xdr:to>
        <xdr:sp macro="" textlink="">
          <xdr:nvSpPr>
            <xdr:cNvPr id="1113" name="Scroll Bar 89" hidden="1">
              <a:extLst>
                <a:ext uri="{63B3BB69-23CF-44E3-9099-C40C66FF867C}">
                  <a14:compatExt spid="_x0000_s11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130</xdr:row>
          <xdr:rowOff>0</xdr:rowOff>
        </xdr:from>
        <xdr:to>
          <xdr:col>13</xdr:col>
          <xdr:colOff>76200</xdr:colOff>
          <xdr:row>130</xdr:row>
          <xdr:rowOff>0</xdr:rowOff>
        </xdr:to>
        <xdr:sp macro="" textlink="">
          <xdr:nvSpPr>
            <xdr:cNvPr id="1114" name="Scroll Bar 90" hidden="1">
              <a:extLst>
                <a:ext uri="{63B3BB69-23CF-44E3-9099-C40C66FF867C}">
                  <a14:compatExt spid="_x0000_s11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130</xdr:row>
          <xdr:rowOff>0</xdr:rowOff>
        </xdr:from>
        <xdr:to>
          <xdr:col>9</xdr:col>
          <xdr:colOff>28575</xdr:colOff>
          <xdr:row>130</xdr:row>
          <xdr:rowOff>0</xdr:rowOff>
        </xdr:to>
        <xdr:sp macro="" textlink="">
          <xdr:nvSpPr>
            <xdr:cNvPr id="1116" name="Scroll Bar 92" hidden="1">
              <a:extLst>
                <a:ext uri="{63B3BB69-23CF-44E3-9099-C40C66FF867C}">
                  <a14:compatExt spid="_x0000_s11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130</xdr:row>
          <xdr:rowOff>0</xdr:rowOff>
        </xdr:from>
        <xdr:to>
          <xdr:col>10</xdr:col>
          <xdr:colOff>28575</xdr:colOff>
          <xdr:row>130</xdr:row>
          <xdr:rowOff>0</xdr:rowOff>
        </xdr:to>
        <xdr:sp macro="" textlink="">
          <xdr:nvSpPr>
            <xdr:cNvPr id="1117" name="Scroll Bar 93" hidden="1">
              <a:extLst>
                <a:ext uri="{63B3BB69-23CF-44E3-9099-C40C66FF867C}">
                  <a14:compatExt spid="_x0000_s11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57150</xdr:colOff>
          <xdr:row>130</xdr:row>
          <xdr:rowOff>0</xdr:rowOff>
        </xdr:from>
        <xdr:to>
          <xdr:col>11</xdr:col>
          <xdr:colOff>47625</xdr:colOff>
          <xdr:row>130</xdr:row>
          <xdr:rowOff>0</xdr:rowOff>
        </xdr:to>
        <xdr:sp macro="" textlink="">
          <xdr:nvSpPr>
            <xdr:cNvPr id="1118" name="Scroll Bar 94" hidden="1">
              <a:extLst>
                <a:ext uri="{63B3BB69-23CF-44E3-9099-C40C66FF867C}">
                  <a14:compatExt spid="_x0000_s11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130</xdr:row>
          <xdr:rowOff>0</xdr:rowOff>
        </xdr:from>
        <xdr:to>
          <xdr:col>12</xdr:col>
          <xdr:colOff>66675</xdr:colOff>
          <xdr:row>130</xdr:row>
          <xdr:rowOff>0</xdr:rowOff>
        </xdr:to>
        <xdr:sp macro="" textlink="">
          <xdr:nvSpPr>
            <xdr:cNvPr id="1119" name="Scroll Bar 95" hidden="1">
              <a:extLst>
                <a:ext uri="{63B3BB69-23CF-44E3-9099-C40C66FF867C}">
                  <a14:compatExt spid="_x0000_s11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130</xdr:row>
          <xdr:rowOff>0</xdr:rowOff>
        </xdr:from>
        <xdr:to>
          <xdr:col>13</xdr:col>
          <xdr:colOff>76200</xdr:colOff>
          <xdr:row>130</xdr:row>
          <xdr:rowOff>0</xdr:rowOff>
        </xdr:to>
        <xdr:sp macro="" textlink="">
          <xdr:nvSpPr>
            <xdr:cNvPr id="1120" name="Scroll Bar 96" hidden="1">
              <a:extLst>
                <a:ext uri="{63B3BB69-23CF-44E3-9099-C40C66FF867C}">
                  <a14:compatExt spid="_x0000_s11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130</xdr:row>
          <xdr:rowOff>0</xdr:rowOff>
        </xdr:from>
        <xdr:to>
          <xdr:col>9</xdr:col>
          <xdr:colOff>28575</xdr:colOff>
          <xdr:row>130</xdr:row>
          <xdr:rowOff>0</xdr:rowOff>
        </xdr:to>
        <xdr:sp macro="" textlink="">
          <xdr:nvSpPr>
            <xdr:cNvPr id="1122" name="Scroll Bar 98" hidden="1">
              <a:extLst>
                <a:ext uri="{63B3BB69-23CF-44E3-9099-C40C66FF867C}">
                  <a14:compatExt spid="_x0000_s11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130</xdr:row>
          <xdr:rowOff>0</xdr:rowOff>
        </xdr:from>
        <xdr:to>
          <xdr:col>10</xdr:col>
          <xdr:colOff>28575</xdr:colOff>
          <xdr:row>130</xdr:row>
          <xdr:rowOff>0</xdr:rowOff>
        </xdr:to>
        <xdr:sp macro="" textlink="">
          <xdr:nvSpPr>
            <xdr:cNvPr id="1123" name="Scroll Bar 99" hidden="1">
              <a:extLst>
                <a:ext uri="{63B3BB69-23CF-44E3-9099-C40C66FF867C}">
                  <a14:compatExt spid="_x0000_s11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57150</xdr:colOff>
          <xdr:row>130</xdr:row>
          <xdr:rowOff>0</xdr:rowOff>
        </xdr:from>
        <xdr:to>
          <xdr:col>11</xdr:col>
          <xdr:colOff>47625</xdr:colOff>
          <xdr:row>130</xdr:row>
          <xdr:rowOff>0</xdr:rowOff>
        </xdr:to>
        <xdr:sp macro="" textlink="">
          <xdr:nvSpPr>
            <xdr:cNvPr id="1124" name="Scroll Bar 100" hidden="1">
              <a:extLst>
                <a:ext uri="{63B3BB69-23CF-44E3-9099-C40C66FF867C}">
                  <a14:compatExt spid="_x0000_s11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130</xdr:row>
          <xdr:rowOff>0</xdr:rowOff>
        </xdr:from>
        <xdr:to>
          <xdr:col>12</xdr:col>
          <xdr:colOff>66675</xdr:colOff>
          <xdr:row>130</xdr:row>
          <xdr:rowOff>0</xdr:rowOff>
        </xdr:to>
        <xdr:sp macro="" textlink="">
          <xdr:nvSpPr>
            <xdr:cNvPr id="1125" name="Scroll Bar 101" hidden="1">
              <a:extLst>
                <a:ext uri="{63B3BB69-23CF-44E3-9099-C40C66FF867C}">
                  <a14:compatExt spid="_x0000_s11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130</xdr:row>
          <xdr:rowOff>0</xdr:rowOff>
        </xdr:from>
        <xdr:to>
          <xdr:col>13</xdr:col>
          <xdr:colOff>76200</xdr:colOff>
          <xdr:row>130</xdr:row>
          <xdr:rowOff>0</xdr:rowOff>
        </xdr:to>
        <xdr:sp macro="" textlink="">
          <xdr:nvSpPr>
            <xdr:cNvPr id="1126" name="Scroll Bar 102" hidden="1">
              <a:extLst>
                <a:ext uri="{63B3BB69-23CF-44E3-9099-C40C66FF867C}">
                  <a14:compatExt spid="_x0000_s11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130</xdr:row>
          <xdr:rowOff>0</xdr:rowOff>
        </xdr:from>
        <xdr:to>
          <xdr:col>9</xdr:col>
          <xdr:colOff>28575</xdr:colOff>
          <xdr:row>130</xdr:row>
          <xdr:rowOff>0</xdr:rowOff>
        </xdr:to>
        <xdr:sp macro="" textlink="">
          <xdr:nvSpPr>
            <xdr:cNvPr id="1128" name="Scroll Bar 104" hidden="1">
              <a:extLst>
                <a:ext uri="{63B3BB69-23CF-44E3-9099-C40C66FF867C}">
                  <a14:compatExt spid="_x0000_s11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130</xdr:row>
          <xdr:rowOff>0</xdr:rowOff>
        </xdr:from>
        <xdr:to>
          <xdr:col>10</xdr:col>
          <xdr:colOff>28575</xdr:colOff>
          <xdr:row>130</xdr:row>
          <xdr:rowOff>0</xdr:rowOff>
        </xdr:to>
        <xdr:sp macro="" textlink="">
          <xdr:nvSpPr>
            <xdr:cNvPr id="1129" name="Scroll Bar 105" hidden="1">
              <a:extLst>
                <a:ext uri="{63B3BB69-23CF-44E3-9099-C40C66FF867C}">
                  <a14:compatExt spid="_x0000_s11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57150</xdr:colOff>
          <xdr:row>130</xdr:row>
          <xdr:rowOff>0</xdr:rowOff>
        </xdr:from>
        <xdr:to>
          <xdr:col>11</xdr:col>
          <xdr:colOff>47625</xdr:colOff>
          <xdr:row>130</xdr:row>
          <xdr:rowOff>0</xdr:rowOff>
        </xdr:to>
        <xdr:sp macro="" textlink="">
          <xdr:nvSpPr>
            <xdr:cNvPr id="1130" name="Scroll Bar 106" hidden="1">
              <a:extLst>
                <a:ext uri="{63B3BB69-23CF-44E3-9099-C40C66FF867C}">
                  <a14:compatExt spid="_x0000_s11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130</xdr:row>
          <xdr:rowOff>0</xdr:rowOff>
        </xdr:from>
        <xdr:to>
          <xdr:col>12</xdr:col>
          <xdr:colOff>66675</xdr:colOff>
          <xdr:row>130</xdr:row>
          <xdr:rowOff>0</xdr:rowOff>
        </xdr:to>
        <xdr:sp macro="" textlink="">
          <xdr:nvSpPr>
            <xdr:cNvPr id="1131" name="Scroll Bar 107" hidden="1">
              <a:extLst>
                <a:ext uri="{63B3BB69-23CF-44E3-9099-C40C66FF867C}">
                  <a14:compatExt spid="_x0000_s11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130</xdr:row>
          <xdr:rowOff>0</xdr:rowOff>
        </xdr:from>
        <xdr:to>
          <xdr:col>13</xdr:col>
          <xdr:colOff>76200</xdr:colOff>
          <xdr:row>130</xdr:row>
          <xdr:rowOff>0</xdr:rowOff>
        </xdr:to>
        <xdr:sp macro="" textlink="">
          <xdr:nvSpPr>
            <xdr:cNvPr id="1132" name="Scroll Bar 108" hidden="1">
              <a:extLst>
                <a:ext uri="{63B3BB69-23CF-44E3-9099-C40C66FF867C}">
                  <a14:compatExt spid="_x0000_s11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130</xdr:row>
          <xdr:rowOff>0</xdr:rowOff>
        </xdr:from>
        <xdr:to>
          <xdr:col>9</xdr:col>
          <xdr:colOff>28575</xdr:colOff>
          <xdr:row>130</xdr:row>
          <xdr:rowOff>0</xdr:rowOff>
        </xdr:to>
        <xdr:sp macro="" textlink="">
          <xdr:nvSpPr>
            <xdr:cNvPr id="1134" name="Scroll Bar 110" hidden="1">
              <a:extLst>
                <a:ext uri="{63B3BB69-23CF-44E3-9099-C40C66FF867C}">
                  <a14:compatExt spid="_x0000_s11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130</xdr:row>
          <xdr:rowOff>0</xdr:rowOff>
        </xdr:from>
        <xdr:to>
          <xdr:col>10</xdr:col>
          <xdr:colOff>28575</xdr:colOff>
          <xdr:row>130</xdr:row>
          <xdr:rowOff>0</xdr:rowOff>
        </xdr:to>
        <xdr:sp macro="" textlink="">
          <xdr:nvSpPr>
            <xdr:cNvPr id="1135" name="Scroll Bar 111" hidden="1">
              <a:extLst>
                <a:ext uri="{63B3BB69-23CF-44E3-9099-C40C66FF867C}">
                  <a14:compatExt spid="_x0000_s11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57150</xdr:colOff>
          <xdr:row>130</xdr:row>
          <xdr:rowOff>0</xdr:rowOff>
        </xdr:from>
        <xdr:to>
          <xdr:col>11</xdr:col>
          <xdr:colOff>47625</xdr:colOff>
          <xdr:row>130</xdr:row>
          <xdr:rowOff>0</xdr:rowOff>
        </xdr:to>
        <xdr:sp macro="" textlink="">
          <xdr:nvSpPr>
            <xdr:cNvPr id="1136" name="Scroll Bar 112" hidden="1">
              <a:extLst>
                <a:ext uri="{63B3BB69-23CF-44E3-9099-C40C66FF867C}">
                  <a14:compatExt spid="_x0000_s11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130</xdr:row>
          <xdr:rowOff>0</xdr:rowOff>
        </xdr:from>
        <xdr:to>
          <xdr:col>12</xdr:col>
          <xdr:colOff>66675</xdr:colOff>
          <xdr:row>130</xdr:row>
          <xdr:rowOff>0</xdr:rowOff>
        </xdr:to>
        <xdr:sp macro="" textlink="">
          <xdr:nvSpPr>
            <xdr:cNvPr id="1137" name="Scroll Bar 113" hidden="1">
              <a:extLst>
                <a:ext uri="{63B3BB69-23CF-44E3-9099-C40C66FF867C}">
                  <a14:compatExt spid="_x0000_s11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130</xdr:row>
          <xdr:rowOff>0</xdr:rowOff>
        </xdr:from>
        <xdr:to>
          <xdr:col>13</xdr:col>
          <xdr:colOff>76200</xdr:colOff>
          <xdr:row>130</xdr:row>
          <xdr:rowOff>0</xdr:rowOff>
        </xdr:to>
        <xdr:sp macro="" textlink="">
          <xdr:nvSpPr>
            <xdr:cNvPr id="1138" name="Scroll Bar 114" hidden="1">
              <a:extLst>
                <a:ext uri="{63B3BB69-23CF-44E3-9099-C40C66FF867C}">
                  <a14:compatExt spid="_x0000_s11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130</xdr:row>
          <xdr:rowOff>0</xdr:rowOff>
        </xdr:from>
        <xdr:to>
          <xdr:col>8</xdr:col>
          <xdr:colOff>838200</xdr:colOff>
          <xdr:row>130</xdr:row>
          <xdr:rowOff>0</xdr:rowOff>
        </xdr:to>
        <xdr:sp macro="" textlink="">
          <xdr:nvSpPr>
            <xdr:cNvPr id="1187" name="Scroll Bar 163" hidden="1">
              <a:extLst>
                <a:ext uri="{63B3BB69-23CF-44E3-9099-C40C66FF867C}">
                  <a14:compatExt spid="_x0000_s11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847725</xdr:colOff>
          <xdr:row>130</xdr:row>
          <xdr:rowOff>0</xdr:rowOff>
        </xdr:from>
        <xdr:to>
          <xdr:col>9</xdr:col>
          <xdr:colOff>838200</xdr:colOff>
          <xdr:row>130</xdr:row>
          <xdr:rowOff>0</xdr:rowOff>
        </xdr:to>
        <xdr:sp macro="" textlink="">
          <xdr:nvSpPr>
            <xdr:cNvPr id="1188" name="Scroll Bar 164" hidden="1">
              <a:extLst>
                <a:ext uri="{63B3BB69-23CF-44E3-9099-C40C66FF867C}">
                  <a14:compatExt spid="_x0000_s11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130</xdr:row>
          <xdr:rowOff>0</xdr:rowOff>
        </xdr:from>
        <xdr:to>
          <xdr:col>11</xdr:col>
          <xdr:colOff>9525</xdr:colOff>
          <xdr:row>130</xdr:row>
          <xdr:rowOff>0</xdr:rowOff>
        </xdr:to>
        <xdr:sp macro="" textlink="">
          <xdr:nvSpPr>
            <xdr:cNvPr id="1189" name="Scroll Bar 165" hidden="1">
              <a:extLst>
                <a:ext uri="{63B3BB69-23CF-44E3-9099-C40C66FF867C}">
                  <a14:compatExt spid="_x0000_s11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130</xdr:row>
          <xdr:rowOff>0</xdr:rowOff>
        </xdr:from>
        <xdr:to>
          <xdr:col>12</xdr:col>
          <xdr:colOff>28575</xdr:colOff>
          <xdr:row>130</xdr:row>
          <xdr:rowOff>0</xdr:rowOff>
        </xdr:to>
        <xdr:sp macro="" textlink="">
          <xdr:nvSpPr>
            <xdr:cNvPr id="1190" name="Scroll Bar 166" hidden="1">
              <a:extLst>
                <a:ext uri="{63B3BB69-23CF-44E3-9099-C40C66FF867C}">
                  <a14:compatExt spid="_x0000_s11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47625</xdr:colOff>
          <xdr:row>130</xdr:row>
          <xdr:rowOff>0</xdr:rowOff>
        </xdr:from>
        <xdr:to>
          <xdr:col>13</xdr:col>
          <xdr:colOff>38100</xdr:colOff>
          <xdr:row>130</xdr:row>
          <xdr:rowOff>0</xdr:rowOff>
        </xdr:to>
        <xdr:sp macro="" textlink="">
          <xdr:nvSpPr>
            <xdr:cNvPr id="1191" name="Scroll Bar 167" hidden="1">
              <a:extLst>
                <a:ext uri="{63B3BB69-23CF-44E3-9099-C40C66FF867C}">
                  <a14:compatExt spid="_x0000_s11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762000</xdr:colOff>
          <xdr:row>130</xdr:row>
          <xdr:rowOff>0</xdr:rowOff>
        </xdr:from>
        <xdr:to>
          <xdr:col>8</xdr:col>
          <xdr:colOff>762000</xdr:colOff>
          <xdr:row>130</xdr:row>
          <xdr:rowOff>0</xdr:rowOff>
        </xdr:to>
        <xdr:sp macro="" textlink="">
          <xdr:nvSpPr>
            <xdr:cNvPr id="1193" name="Scroll Bar 169" hidden="1">
              <a:extLst>
                <a:ext uri="{63B3BB69-23CF-44E3-9099-C40C66FF867C}">
                  <a14:compatExt spid="_x0000_s11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771525</xdr:colOff>
          <xdr:row>130</xdr:row>
          <xdr:rowOff>0</xdr:rowOff>
        </xdr:from>
        <xdr:to>
          <xdr:col>9</xdr:col>
          <xdr:colOff>771525</xdr:colOff>
          <xdr:row>130</xdr:row>
          <xdr:rowOff>0</xdr:rowOff>
        </xdr:to>
        <xdr:sp macro="" textlink="">
          <xdr:nvSpPr>
            <xdr:cNvPr id="1194" name="Scroll Bar 170" hidden="1">
              <a:extLst>
                <a:ext uri="{63B3BB69-23CF-44E3-9099-C40C66FF867C}">
                  <a14:compatExt spid="_x0000_s11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809625</xdr:colOff>
          <xdr:row>130</xdr:row>
          <xdr:rowOff>0</xdr:rowOff>
        </xdr:from>
        <xdr:to>
          <xdr:col>10</xdr:col>
          <xdr:colOff>809625</xdr:colOff>
          <xdr:row>130</xdr:row>
          <xdr:rowOff>0</xdr:rowOff>
        </xdr:to>
        <xdr:sp macro="" textlink="">
          <xdr:nvSpPr>
            <xdr:cNvPr id="1195" name="Scroll Bar 171" hidden="1">
              <a:extLst>
                <a:ext uri="{63B3BB69-23CF-44E3-9099-C40C66FF867C}">
                  <a14:compatExt spid="_x0000_s11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838200</xdr:colOff>
          <xdr:row>130</xdr:row>
          <xdr:rowOff>0</xdr:rowOff>
        </xdr:from>
        <xdr:to>
          <xdr:col>11</xdr:col>
          <xdr:colOff>838200</xdr:colOff>
          <xdr:row>130</xdr:row>
          <xdr:rowOff>0</xdr:rowOff>
        </xdr:to>
        <xdr:sp macro="" textlink="">
          <xdr:nvSpPr>
            <xdr:cNvPr id="1196" name="Scroll Bar 172" hidden="1">
              <a:extLst>
                <a:ext uri="{63B3BB69-23CF-44E3-9099-C40C66FF867C}">
                  <a14:compatExt spid="_x0000_s11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130</xdr:row>
          <xdr:rowOff>0</xdr:rowOff>
        </xdr:from>
        <xdr:to>
          <xdr:col>13</xdr:col>
          <xdr:colOff>19050</xdr:colOff>
          <xdr:row>130</xdr:row>
          <xdr:rowOff>0</xdr:rowOff>
        </xdr:to>
        <xdr:sp macro="" textlink="">
          <xdr:nvSpPr>
            <xdr:cNvPr id="1197" name="Scroll Bar 173" hidden="1">
              <a:extLst>
                <a:ext uri="{63B3BB69-23CF-44E3-9099-C40C66FF867C}">
                  <a14:compatExt spid="_x0000_s11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7</xdr:row>
          <xdr:rowOff>133350</xdr:rowOff>
        </xdr:from>
        <xdr:to>
          <xdr:col>9</xdr:col>
          <xdr:colOff>28575</xdr:colOff>
          <xdr:row>8</xdr:row>
          <xdr:rowOff>133350</xdr:rowOff>
        </xdr:to>
        <xdr:sp macro="" textlink="">
          <xdr:nvSpPr>
            <xdr:cNvPr id="1044" name="Scroll Bar 20" hidden="1">
              <a:extLst>
                <a:ext uri="{63B3BB69-23CF-44E3-9099-C40C66FF867C}">
                  <a14:compatExt spid="_x0000_s10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7</xdr:row>
          <xdr:rowOff>133350</xdr:rowOff>
        </xdr:from>
        <xdr:to>
          <xdr:col>10</xdr:col>
          <xdr:colOff>28575</xdr:colOff>
          <xdr:row>8</xdr:row>
          <xdr:rowOff>133350</xdr:rowOff>
        </xdr:to>
        <xdr:sp macro="" textlink="">
          <xdr:nvSpPr>
            <xdr:cNvPr id="1045" name="Scroll Bar 21" hidden="1">
              <a:extLst>
                <a:ext uri="{63B3BB69-23CF-44E3-9099-C40C66FF867C}">
                  <a14:compatExt spid="_x0000_s10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57150</xdr:colOff>
          <xdr:row>7</xdr:row>
          <xdr:rowOff>133350</xdr:rowOff>
        </xdr:from>
        <xdr:to>
          <xdr:col>11</xdr:col>
          <xdr:colOff>47625</xdr:colOff>
          <xdr:row>8</xdr:row>
          <xdr:rowOff>133350</xdr:rowOff>
        </xdr:to>
        <xdr:sp macro="" textlink="">
          <xdr:nvSpPr>
            <xdr:cNvPr id="1046" name="Scroll Bar 22" hidden="1">
              <a:extLst>
                <a:ext uri="{63B3BB69-23CF-44E3-9099-C40C66FF867C}">
                  <a14:compatExt spid="_x0000_s10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7</xdr:row>
          <xdr:rowOff>133350</xdr:rowOff>
        </xdr:from>
        <xdr:to>
          <xdr:col>12</xdr:col>
          <xdr:colOff>66675</xdr:colOff>
          <xdr:row>8</xdr:row>
          <xdr:rowOff>133350</xdr:rowOff>
        </xdr:to>
        <xdr:sp macro="" textlink="">
          <xdr:nvSpPr>
            <xdr:cNvPr id="1047" name="Scroll Bar 23" hidden="1">
              <a:extLst>
                <a:ext uri="{63B3BB69-23CF-44E3-9099-C40C66FF867C}">
                  <a14:compatExt spid="_x0000_s10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7</xdr:row>
          <xdr:rowOff>133350</xdr:rowOff>
        </xdr:from>
        <xdr:to>
          <xdr:col>13</xdr:col>
          <xdr:colOff>76200</xdr:colOff>
          <xdr:row>8</xdr:row>
          <xdr:rowOff>133350</xdr:rowOff>
        </xdr:to>
        <xdr:sp macro="" textlink="">
          <xdr:nvSpPr>
            <xdr:cNvPr id="1048" name="Scroll Bar 24" hidden="1">
              <a:extLst>
                <a:ext uri="{63B3BB69-23CF-44E3-9099-C40C66FF867C}">
                  <a14:compatExt spid="_x0000_s10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95250</xdr:colOff>
          <xdr:row>7</xdr:row>
          <xdr:rowOff>133350</xdr:rowOff>
        </xdr:from>
        <xdr:to>
          <xdr:col>14</xdr:col>
          <xdr:colOff>85725</xdr:colOff>
          <xdr:row>8</xdr:row>
          <xdr:rowOff>133350</xdr:rowOff>
        </xdr:to>
        <xdr:sp macro="" textlink="">
          <xdr:nvSpPr>
            <xdr:cNvPr id="1203" name="Scroll Bar 179" hidden="1">
              <a:extLst>
                <a:ext uri="{63B3BB69-23CF-44E3-9099-C40C66FF867C}">
                  <a14:compatExt spid="_x0000_s12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16</xdr:row>
          <xdr:rowOff>142875</xdr:rowOff>
        </xdr:from>
        <xdr:to>
          <xdr:col>9</xdr:col>
          <xdr:colOff>0</xdr:colOff>
          <xdr:row>17</xdr:row>
          <xdr:rowOff>142875</xdr:rowOff>
        </xdr:to>
        <xdr:sp macro="" textlink="">
          <xdr:nvSpPr>
            <xdr:cNvPr id="1056" name="Scroll Bar 32" hidden="1">
              <a:extLst>
                <a:ext uri="{63B3BB69-23CF-44E3-9099-C40C66FF867C}">
                  <a14:compatExt spid="_x0000_s10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16</xdr:row>
          <xdr:rowOff>142875</xdr:rowOff>
        </xdr:from>
        <xdr:to>
          <xdr:col>10</xdr:col>
          <xdr:colOff>0</xdr:colOff>
          <xdr:row>17</xdr:row>
          <xdr:rowOff>142875</xdr:rowOff>
        </xdr:to>
        <xdr:sp macro="" textlink="">
          <xdr:nvSpPr>
            <xdr:cNvPr id="1057" name="Scroll Bar 33" hidden="1">
              <a:extLst>
                <a:ext uri="{63B3BB69-23CF-44E3-9099-C40C66FF867C}">
                  <a14:compatExt spid="_x0000_s10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16</xdr:row>
          <xdr:rowOff>142875</xdr:rowOff>
        </xdr:from>
        <xdr:to>
          <xdr:col>11</xdr:col>
          <xdr:colOff>19050</xdr:colOff>
          <xdr:row>17</xdr:row>
          <xdr:rowOff>142875</xdr:rowOff>
        </xdr:to>
        <xdr:sp macro="" textlink="">
          <xdr:nvSpPr>
            <xdr:cNvPr id="1058" name="Scroll Bar 34" hidden="1">
              <a:extLst>
                <a:ext uri="{63B3BB69-23CF-44E3-9099-C40C66FF867C}">
                  <a14:compatExt spid="_x0000_s10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47625</xdr:colOff>
          <xdr:row>16</xdr:row>
          <xdr:rowOff>142875</xdr:rowOff>
        </xdr:from>
        <xdr:to>
          <xdr:col>12</xdr:col>
          <xdr:colOff>38100</xdr:colOff>
          <xdr:row>17</xdr:row>
          <xdr:rowOff>142875</xdr:rowOff>
        </xdr:to>
        <xdr:sp macro="" textlink="">
          <xdr:nvSpPr>
            <xdr:cNvPr id="1059" name="Scroll Bar 35" hidden="1">
              <a:extLst>
                <a:ext uri="{63B3BB69-23CF-44E3-9099-C40C66FF867C}">
                  <a14:compatExt spid="_x0000_s10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57150</xdr:colOff>
          <xdr:row>16</xdr:row>
          <xdr:rowOff>142875</xdr:rowOff>
        </xdr:from>
        <xdr:to>
          <xdr:col>13</xdr:col>
          <xdr:colOff>47625</xdr:colOff>
          <xdr:row>17</xdr:row>
          <xdr:rowOff>142875</xdr:rowOff>
        </xdr:to>
        <xdr:sp macro="" textlink="">
          <xdr:nvSpPr>
            <xdr:cNvPr id="1060" name="Scroll Bar 36" hidden="1">
              <a:extLst>
                <a:ext uri="{63B3BB69-23CF-44E3-9099-C40C66FF867C}">
                  <a14:compatExt spid="_x0000_s10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16</xdr:row>
          <xdr:rowOff>142875</xdr:rowOff>
        </xdr:from>
        <xdr:to>
          <xdr:col>14</xdr:col>
          <xdr:colOff>66675</xdr:colOff>
          <xdr:row>17</xdr:row>
          <xdr:rowOff>142875</xdr:rowOff>
        </xdr:to>
        <xdr:sp macro="" textlink="">
          <xdr:nvSpPr>
            <xdr:cNvPr id="1205" name="Scroll Bar 181" hidden="1">
              <a:extLst>
                <a:ext uri="{63B3BB69-23CF-44E3-9099-C40C66FF867C}">
                  <a14:compatExt spid="_x0000_s12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10</xdr:row>
          <xdr:rowOff>152400</xdr:rowOff>
        </xdr:from>
        <xdr:to>
          <xdr:col>9</xdr:col>
          <xdr:colOff>0</xdr:colOff>
          <xdr:row>11</xdr:row>
          <xdr:rowOff>152400</xdr:rowOff>
        </xdr:to>
        <xdr:sp macro="" textlink="">
          <xdr:nvSpPr>
            <xdr:cNvPr id="1026" name="Scroll Bar 2" hidden="1">
              <a:extLst>
                <a:ext uri="{63B3BB69-23CF-44E3-9099-C40C66FF867C}">
                  <a14:compatExt spid="_x0000_s10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10</xdr:row>
          <xdr:rowOff>152400</xdr:rowOff>
        </xdr:from>
        <xdr:to>
          <xdr:col>10</xdr:col>
          <xdr:colOff>0</xdr:colOff>
          <xdr:row>11</xdr:row>
          <xdr:rowOff>152400</xdr:rowOff>
        </xdr:to>
        <xdr:sp macro="" textlink="">
          <xdr:nvSpPr>
            <xdr:cNvPr id="1027" name="Scroll Bar 3" hidden="1">
              <a:extLst>
                <a:ext uri="{63B3BB69-23CF-44E3-9099-C40C66FF867C}">
                  <a14:compatExt spid="_x0000_s10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10</xdr:row>
          <xdr:rowOff>152400</xdr:rowOff>
        </xdr:from>
        <xdr:to>
          <xdr:col>11</xdr:col>
          <xdr:colOff>19050</xdr:colOff>
          <xdr:row>11</xdr:row>
          <xdr:rowOff>152400</xdr:rowOff>
        </xdr:to>
        <xdr:sp macro="" textlink="">
          <xdr:nvSpPr>
            <xdr:cNvPr id="1028" name="Scroll Bar 4"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47625</xdr:colOff>
          <xdr:row>10</xdr:row>
          <xdr:rowOff>152400</xdr:rowOff>
        </xdr:from>
        <xdr:to>
          <xdr:col>12</xdr:col>
          <xdr:colOff>38100</xdr:colOff>
          <xdr:row>11</xdr:row>
          <xdr:rowOff>152400</xdr:rowOff>
        </xdr:to>
        <xdr:sp macro="" textlink="">
          <xdr:nvSpPr>
            <xdr:cNvPr id="1029" name="Scroll Bar 5" hidden="1">
              <a:extLst>
                <a:ext uri="{63B3BB69-23CF-44E3-9099-C40C66FF867C}">
                  <a14:compatExt spid="_x0000_s10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57150</xdr:colOff>
          <xdr:row>10</xdr:row>
          <xdr:rowOff>152400</xdr:rowOff>
        </xdr:from>
        <xdr:to>
          <xdr:col>13</xdr:col>
          <xdr:colOff>47625</xdr:colOff>
          <xdr:row>11</xdr:row>
          <xdr:rowOff>152400</xdr:rowOff>
        </xdr:to>
        <xdr:sp macro="" textlink="">
          <xdr:nvSpPr>
            <xdr:cNvPr id="1030" name="Scroll Bar 6" hidden="1">
              <a:extLst>
                <a:ext uri="{63B3BB69-23CF-44E3-9099-C40C66FF867C}">
                  <a14:compatExt spid="_x0000_s10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76200</xdr:colOff>
          <xdr:row>10</xdr:row>
          <xdr:rowOff>152400</xdr:rowOff>
        </xdr:from>
        <xdr:to>
          <xdr:col>14</xdr:col>
          <xdr:colOff>66675</xdr:colOff>
          <xdr:row>11</xdr:row>
          <xdr:rowOff>152400</xdr:rowOff>
        </xdr:to>
        <xdr:sp macro="" textlink="">
          <xdr:nvSpPr>
            <xdr:cNvPr id="1208" name="Scroll Bar 184" hidden="1">
              <a:extLst>
                <a:ext uri="{63B3BB69-23CF-44E3-9099-C40C66FF867C}">
                  <a14:compatExt spid="_x0000_s12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19</xdr:row>
          <xdr:rowOff>142875</xdr:rowOff>
        </xdr:from>
        <xdr:to>
          <xdr:col>9</xdr:col>
          <xdr:colOff>28575</xdr:colOff>
          <xdr:row>20</xdr:row>
          <xdr:rowOff>142875</xdr:rowOff>
        </xdr:to>
        <xdr:sp macro="" textlink="">
          <xdr:nvSpPr>
            <xdr:cNvPr id="1062" name="Scroll Bar 38" hidden="1">
              <a:extLst>
                <a:ext uri="{63B3BB69-23CF-44E3-9099-C40C66FF867C}">
                  <a14:compatExt spid="_x0000_s10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19</xdr:row>
          <xdr:rowOff>142875</xdr:rowOff>
        </xdr:from>
        <xdr:to>
          <xdr:col>10</xdr:col>
          <xdr:colOff>28575</xdr:colOff>
          <xdr:row>20</xdr:row>
          <xdr:rowOff>142875</xdr:rowOff>
        </xdr:to>
        <xdr:sp macro="" textlink="">
          <xdr:nvSpPr>
            <xdr:cNvPr id="1063" name="Scroll Bar 39" hidden="1">
              <a:extLst>
                <a:ext uri="{63B3BB69-23CF-44E3-9099-C40C66FF867C}">
                  <a14:compatExt spid="_x0000_s10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57150</xdr:colOff>
          <xdr:row>19</xdr:row>
          <xdr:rowOff>142875</xdr:rowOff>
        </xdr:from>
        <xdr:to>
          <xdr:col>11</xdr:col>
          <xdr:colOff>47625</xdr:colOff>
          <xdr:row>20</xdr:row>
          <xdr:rowOff>142875</xdr:rowOff>
        </xdr:to>
        <xdr:sp macro="" textlink="">
          <xdr:nvSpPr>
            <xdr:cNvPr id="1064" name="Scroll Bar 40" hidden="1">
              <a:extLst>
                <a:ext uri="{63B3BB69-23CF-44E3-9099-C40C66FF867C}">
                  <a14:compatExt spid="_x0000_s10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19</xdr:row>
          <xdr:rowOff>142875</xdr:rowOff>
        </xdr:from>
        <xdr:to>
          <xdr:col>12</xdr:col>
          <xdr:colOff>66675</xdr:colOff>
          <xdr:row>20</xdr:row>
          <xdr:rowOff>142875</xdr:rowOff>
        </xdr:to>
        <xdr:sp macro="" textlink="">
          <xdr:nvSpPr>
            <xdr:cNvPr id="1065" name="Scroll Bar 41" hidden="1">
              <a:extLst>
                <a:ext uri="{63B3BB69-23CF-44E3-9099-C40C66FF867C}">
                  <a14:compatExt spid="_x0000_s10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19</xdr:row>
          <xdr:rowOff>142875</xdr:rowOff>
        </xdr:from>
        <xdr:to>
          <xdr:col>13</xdr:col>
          <xdr:colOff>76200</xdr:colOff>
          <xdr:row>20</xdr:row>
          <xdr:rowOff>142875</xdr:rowOff>
        </xdr:to>
        <xdr:sp macro="" textlink="">
          <xdr:nvSpPr>
            <xdr:cNvPr id="1066" name="Scroll Bar 42" hidden="1">
              <a:extLst>
                <a:ext uri="{63B3BB69-23CF-44E3-9099-C40C66FF867C}">
                  <a14:compatExt spid="_x0000_s10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95250</xdr:colOff>
          <xdr:row>19</xdr:row>
          <xdr:rowOff>142875</xdr:rowOff>
        </xdr:from>
        <xdr:to>
          <xdr:col>14</xdr:col>
          <xdr:colOff>85725</xdr:colOff>
          <xdr:row>20</xdr:row>
          <xdr:rowOff>142875</xdr:rowOff>
        </xdr:to>
        <xdr:sp macro="" textlink="">
          <xdr:nvSpPr>
            <xdr:cNvPr id="1210" name="Scroll Bar 186" hidden="1">
              <a:extLst>
                <a:ext uri="{63B3BB69-23CF-44E3-9099-C40C66FF867C}">
                  <a14:compatExt spid="_x0000_s12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13</xdr:row>
          <xdr:rowOff>133350</xdr:rowOff>
        </xdr:from>
        <xdr:to>
          <xdr:col>9</xdr:col>
          <xdr:colOff>28575</xdr:colOff>
          <xdr:row>14</xdr:row>
          <xdr:rowOff>133350</xdr:rowOff>
        </xdr:to>
        <xdr:sp macro="" textlink="">
          <xdr:nvSpPr>
            <xdr:cNvPr id="1050" name="Scroll Bar 26" hidden="1">
              <a:extLst>
                <a:ext uri="{63B3BB69-23CF-44E3-9099-C40C66FF867C}">
                  <a14:compatExt spid="_x0000_s10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47625</xdr:colOff>
          <xdr:row>13</xdr:row>
          <xdr:rowOff>133350</xdr:rowOff>
        </xdr:from>
        <xdr:to>
          <xdr:col>10</xdr:col>
          <xdr:colOff>38100</xdr:colOff>
          <xdr:row>14</xdr:row>
          <xdr:rowOff>133350</xdr:rowOff>
        </xdr:to>
        <xdr:sp macro="" textlink="">
          <xdr:nvSpPr>
            <xdr:cNvPr id="1051" name="Scroll Bar 27" hidden="1">
              <a:extLst>
                <a:ext uri="{63B3BB69-23CF-44E3-9099-C40C66FF867C}">
                  <a14:compatExt spid="_x0000_s10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13</xdr:row>
          <xdr:rowOff>133350</xdr:rowOff>
        </xdr:from>
        <xdr:to>
          <xdr:col>11</xdr:col>
          <xdr:colOff>57150</xdr:colOff>
          <xdr:row>14</xdr:row>
          <xdr:rowOff>133350</xdr:rowOff>
        </xdr:to>
        <xdr:sp macro="" textlink="">
          <xdr:nvSpPr>
            <xdr:cNvPr id="1052" name="Scroll Bar 28" hidden="1">
              <a:extLst>
                <a:ext uri="{63B3BB69-23CF-44E3-9099-C40C66FF867C}">
                  <a14:compatExt spid="_x0000_s10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85725</xdr:colOff>
          <xdr:row>13</xdr:row>
          <xdr:rowOff>133350</xdr:rowOff>
        </xdr:from>
        <xdr:to>
          <xdr:col>12</xdr:col>
          <xdr:colOff>76200</xdr:colOff>
          <xdr:row>14</xdr:row>
          <xdr:rowOff>133350</xdr:rowOff>
        </xdr:to>
        <xdr:sp macro="" textlink="">
          <xdr:nvSpPr>
            <xdr:cNvPr id="1053" name="Scroll Bar 29" hidden="1">
              <a:extLst>
                <a:ext uri="{63B3BB69-23CF-44E3-9099-C40C66FF867C}">
                  <a14:compatExt spid="_x0000_s10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104775</xdr:colOff>
          <xdr:row>13</xdr:row>
          <xdr:rowOff>133350</xdr:rowOff>
        </xdr:from>
        <xdr:to>
          <xdr:col>13</xdr:col>
          <xdr:colOff>95250</xdr:colOff>
          <xdr:row>14</xdr:row>
          <xdr:rowOff>133350</xdr:rowOff>
        </xdr:to>
        <xdr:sp macro="" textlink="">
          <xdr:nvSpPr>
            <xdr:cNvPr id="1054" name="Scroll Bar 30" hidden="1">
              <a:extLst>
                <a:ext uri="{63B3BB69-23CF-44E3-9099-C40C66FF867C}">
                  <a14:compatExt spid="_x0000_s10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13</xdr:row>
          <xdr:rowOff>133350</xdr:rowOff>
        </xdr:from>
        <xdr:to>
          <xdr:col>14</xdr:col>
          <xdr:colOff>114300</xdr:colOff>
          <xdr:row>14</xdr:row>
          <xdr:rowOff>133350</xdr:rowOff>
        </xdr:to>
        <xdr:sp macro="" textlink="">
          <xdr:nvSpPr>
            <xdr:cNvPr id="1213" name="Scroll Bar 189" hidden="1">
              <a:extLst>
                <a:ext uri="{63B3BB69-23CF-44E3-9099-C40C66FF867C}">
                  <a14:compatExt spid="_x0000_s1213"/>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14</xdr:col>
      <xdr:colOff>9525</xdr:colOff>
      <xdr:row>29</xdr:row>
      <xdr:rowOff>228600</xdr:rowOff>
    </xdr:from>
    <xdr:to>
      <xdr:col>14</xdr:col>
      <xdr:colOff>590550</xdr:colOff>
      <xdr:row>30</xdr:row>
      <xdr:rowOff>142875</xdr:rowOff>
    </xdr:to>
    <xdr:sp macro="" textlink="">
      <xdr:nvSpPr>
        <xdr:cNvPr id="2" name="Right Arrow 1"/>
        <xdr:cNvSpPr/>
      </xdr:nvSpPr>
      <xdr:spPr>
        <a:xfrm>
          <a:off x="8543925" y="5905500"/>
          <a:ext cx="581025" cy="1428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11</xdr:col>
      <xdr:colOff>19050</xdr:colOff>
      <xdr:row>19</xdr:row>
      <xdr:rowOff>257175</xdr:rowOff>
    </xdr:from>
    <xdr:to>
      <xdr:col>11</xdr:col>
      <xdr:colOff>581025</xdr:colOff>
      <xdr:row>19</xdr:row>
      <xdr:rowOff>542925</xdr:rowOff>
    </xdr:to>
    <xdr:sp macro="" textlink="">
      <xdr:nvSpPr>
        <xdr:cNvPr id="3" name="Right Arrow 2"/>
        <xdr:cNvSpPr/>
      </xdr:nvSpPr>
      <xdr:spPr>
        <a:xfrm>
          <a:off x="6724650" y="3810000"/>
          <a:ext cx="561975" cy="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7</xdr:col>
      <xdr:colOff>600075</xdr:colOff>
      <xdr:row>10</xdr:row>
      <xdr:rowOff>152400</xdr:rowOff>
    </xdr:from>
    <xdr:to>
      <xdr:col>8</xdr:col>
      <xdr:colOff>504825</xdr:colOff>
      <xdr:row>10</xdr:row>
      <xdr:rowOff>438150</xdr:rowOff>
    </xdr:to>
    <xdr:sp macro="" textlink="">
      <xdr:nvSpPr>
        <xdr:cNvPr id="4" name="Right Arrow 3"/>
        <xdr:cNvSpPr/>
      </xdr:nvSpPr>
      <xdr:spPr>
        <a:xfrm>
          <a:off x="4867275" y="2057400"/>
          <a:ext cx="514350" cy="38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9524</xdr:colOff>
      <xdr:row>26</xdr:row>
      <xdr:rowOff>171450</xdr:rowOff>
    </xdr:from>
    <xdr:to>
      <xdr:col>8</xdr:col>
      <xdr:colOff>495299</xdr:colOff>
      <xdr:row>27</xdr:row>
      <xdr:rowOff>85725</xdr:rowOff>
    </xdr:to>
    <xdr:sp macro="" textlink="">
      <xdr:nvSpPr>
        <xdr:cNvPr id="5" name="Right Arrow 4"/>
        <xdr:cNvSpPr/>
      </xdr:nvSpPr>
      <xdr:spPr>
        <a:xfrm>
          <a:off x="4886324" y="5314950"/>
          <a:ext cx="485775" cy="1047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11</xdr:col>
      <xdr:colOff>9525</xdr:colOff>
      <xdr:row>40</xdr:row>
      <xdr:rowOff>123825</xdr:rowOff>
    </xdr:from>
    <xdr:to>
      <xdr:col>11</xdr:col>
      <xdr:colOff>590550</xdr:colOff>
      <xdr:row>41</xdr:row>
      <xdr:rowOff>9525</xdr:rowOff>
    </xdr:to>
    <xdr:sp macro="" textlink="">
      <xdr:nvSpPr>
        <xdr:cNvPr id="6" name="Right Arrow 5"/>
        <xdr:cNvSpPr/>
      </xdr:nvSpPr>
      <xdr:spPr>
        <a:xfrm>
          <a:off x="6715125" y="7934325"/>
          <a:ext cx="581025" cy="76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8</xdr:col>
      <xdr:colOff>0</xdr:colOff>
      <xdr:row>37</xdr:row>
      <xdr:rowOff>104775</xdr:rowOff>
    </xdr:from>
    <xdr:to>
      <xdr:col>8</xdr:col>
      <xdr:colOff>504825</xdr:colOff>
      <xdr:row>38</xdr:row>
      <xdr:rowOff>19050</xdr:rowOff>
    </xdr:to>
    <xdr:sp macro="" textlink="">
      <xdr:nvSpPr>
        <xdr:cNvPr id="7" name="Right Arrow 6"/>
        <xdr:cNvSpPr/>
      </xdr:nvSpPr>
      <xdr:spPr>
        <a:xfrm>
          <a:off x="4876800" y="7343775"/>
          <a:ext cx="504825" cy="1047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xdr:col>
      <xdr:colOff>123824</xdr:colOff>
      <xdr:row>29</xdr:row>
      <xdr:rowOff>219075</xdr:rowOff>
    </xdr:from>
    <xdr:to>
      <xdr:col>5</xdr:col>
      <xdr:colOff>352424</xdr:colOff>
      <xdr:row>30</xdr:row>
      <xdr:rowOff>133350</xdr:rowOff>
    </xdr:to>
    <xdr:sp macro="" textlink="">
      <xdr:nvSpPr>
        <xdr:cNvPr id="8" name="Right Arrow 7"/>
        <xdr:cNvSpPr/>
      </xdr:nvSpPr>
      <xdr:spPr>
        <a:xfrm>
          <a:off x="2562224" y="5905500"/>
          <a:ext cx="838200" cy="1333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xdr:col>
      <xdr:colOff>123824</xdr:colOff>
      <xdr:row>7</xdr:row>
      <xdr:rowOff>76200</xdr:rowOff>
    </xdr:from>
    <xdr:to>
      <xdr:col>5</xdr:col>
      <xdr:colOff>333374</xdr:colOff>
      <xdr:row>8</xdr:row>
      <xdr:rowOff>0</xdr:rowOff>
    </xdr:to>
    <xdr:sp macro="" textlink="">
      <xdr:nvSpPr>
        <xdr:cNvPr id="9" name="Right Arrow 8"/>
        <xdr:cNvSpPr/>
      </xdr:nvSpPr>
      <xdr:spPr>
        <a:xfrm>
          <a:off x="2562224" y="1409700"/>
          <a:ext cx="819150"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3</xdr:col>
      <xdr:colOff>28575</xdr:colOff>
      <xdr:row>34</xdr:row>
      <xdr:rowOff>114299</xdr:rowOff>
    </xdr:from>
    <xdr:to>
      <xdr:col>5</xdr:col>
      <xdr:colOff>361950</xdr:colOff>
      <xdr:row>35</xdr:row>
      <xdr:rowOff>154304</xdr:rowOff>
    </xdr:to>
    <xdr:sp macro="" textlink="">
      <xdr:nvSpPr>
        <xdr:cNvPr id="10" name="Bent Arrow 9"/>
        <xdr:cNvSpPr/>
      </xdr:nvSpPr>
      <xdr:spPr>
        <a:xfrm>
          <a:off x="1857375" y="6781799"/>
          <a:ext cx="1552575" cy="230505"/>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500063</xdr:colOff>
      <xdr:row>38</xdr:row>
      <xdr:rowOff>11906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9525</xdr:colOff>
      <xdr:row>23</xdr:row>
      <xdr:rowOff>9525</xdr:rowOff>
    </xdr:from>
    <xdr:to>
      <xdr:col>10</xdr:col>
      <xdr:colOff>438150</xdr:colOff>
      <xdr:row>24</xdr:row>
      <xdr:rowOff>66675</xdr:rowOff>
    </xdr:to>
    <xdr:pic>
      <xdr:nvPicPr>
        <xdr:cNvPr id="2" name="Picture 12" descr="C:\Users\anil\Documents\Downloads\Pristine_logo.jpg"/>
        <xdr:cNvPicPr>
          <a:picLocks noChangeAspect="1" noChangeArrowheads="1"/>
        </xdr:cNvPicPr>
      </xdr:nvPicPr>
      <xdr:blipFill>
        <a:blip xmlns:r="http://schemas.openxmlformats.org/officeDocument/2006/relationships" r:embed="rId1" cstate="print"/>
        <a:srcRect/>
        <a:stretch>
          <a:fillRect/>
        </a:stretch>
      </xdr:blipFill>
      <xdr:spPr bwMode="auto">
        <a:xfrm>
          <a:off x="3724275" y="3752850"/>
          <a:ext cx="1647825" cy="2095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D\Documents\Downloads\ExcelLookupFunctionsSeries1-15%20Finish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RISTINE\AppData\Local\Temp\Rar$DI29.6424\exercise-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PRISTINE_PC\Desktop\PD\Mizuho\Day7\Ques-Day7-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PRISTINE_PC\Desktop\PD\Mizuho\Day7\Answers-Day7-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dmin\Desktop\IPO\Models\Power%20Grid\financial%20modeling\Models\Bharat%20Electronics\financial%20modeling\Models\Rashesh_Bhai_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dmin\Desktop\IPO\Power%20Grid\financial%20modeling\Models\Bharat%20Electronics\financial%20modeling\Models\Rashesh_Bhai_Mode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irudh%20imp%20files\anil\Ford\IPO\Power%20Grid\financial%20modeling\Models\Bharat%20Electronics\financial%20modeling\Models\Rashesh_Bhai_Mode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PRISTINE_PC\Desktop\PD\Mizuho\Day5\Ques-Day5-v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d\HP%20Laptop\PD\HSBC%20v2\Excel%20Books\Excel\examples%202003\Excel%20ExamplesConverted\Chapter14\Analysi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Details"/>
      <sheetName val="Table1"/>
      <sheetName val="VLOOKUP"/>
      <sheetName val="HLOOKUP"/>
      <sheetName val="LOOKUP"/>
      <sheetName val="MATCH"/>
      <sheetName val="INDEX"/>
      <sheetName val="MATCH &amp; INDEX"/>
      <sheetName val="CHOOSE"/>
      <sheetName val="Intersector Operator"/>
    </sheetNames>
    <sheetDataSet>
      <sheetData sheetId="0" refreshError="1"/>
      <sheetData sheetId="1">
        <row r="1">
          <cell r="A1">
            <v>1</v>
          </cell>
          <cell r="B1" t="str">
            <v>Suix</v>
          </cell>
        </row>
        <row r="2">
          <cell r="A2">
            <v>2</v>
          </cell>
          <cell r="B2" t="str">
            <v>Fred</v>
          </cell>
        </row>
        <row r="3">
          <cell r="A3">
            <v>3</v>
          </cell>
          <cell r="B3" t="str">
            <v>Chin</v>
          </cell>
        </row>
        <row r="4">
          <cell r="A4">
            <v>4</v>
          </cell>
          <cell r="B4" t="str">
            <v>Sheliadawn</v>
          </cell>
        </row>
      </sheetData>
      <sheetData sheetId="2">
        <row r="20">
          <cell r="B20" t="str">
            <v>Product 1</v>
          </cell>
        </row>
        <row r="31">
          <cell r="B31" t="str">
            <v>Boom01</v>
          </cell>
        </row>
        <row r="32">
          <cell r="B32" t="str">
            <v>Boom02</v>
          </cell>
        </row>
        <row r="33">
          <cell r="B33" t="str">
            <v>Boom03</v>
          </cell>
        </row>
        <row r="34">
          <cell r="B34" t="str">
            <v>Boom04</v>
          </cell>
        </row>
        <row r="35">
          <cell r="B35" t="str">
            <v>Boom05</v>
          </cell>
        </row>
        <row r="36">
          <cell r="B36" t="str">
            <v>Boom06</v>
          </cell>
        </row>
        <row r="37">
          <cell r="B37" t="str">
            <v>Boom07</v>
          </cell>
        </row>
        <row r="38">
          <cell r="B38" t="str">
            <v>Boom08</v>
          </cell>
        </row>
        <row r="39">
          <cell r="B39" t="str">
            <v>Boom09</v>
          </cell>
        </row>
        <row r="70">
          <cell r="I70">
            <v>0</v>
          </cell>
          <cell r="J70">
            <v>0</v>
          </cell>
          <cell r="K70">
            <v>50000</v>
          </cell>
          <cell r="M70">
            <v>0.15</v>
          </cell>
        </row>
        <row r="71">
          <cell r="I71">
            <v>50001</v>
          </cell>
          <cell r="J71">
            <v>50000</v>
          </cell>
          <cell r="K71">
            <v>75000</v>
          </cell>
          <cell r="L71">
            <v>7500</v>
          </cell>
          <cell r="M71">
            <v>0.25</v>
          </cell>
        </row>
        <row r="72">
          <cell r="I72">
            <v>75001</v>
          </cell>
          <cell r="J72">
            <v>75000</v>
          </cell>
          <cell r="K72">
            <v>100000</v>
          </cell>
          <cell r="L72">
            <v>13750</v>
          </cell>
          <cell r="M72">
            <v>0.34</v>
          </cell>
        </row>
        <row r="73">
          <cell r="I73">
            <v>100001</v>
          </cell>
          <cell r="J73">
            <v>100000</v>
          </cell>
          <cell r="K73">
            <v>335000</v>
          </cell>
          <cell r="L73">
            <v>22250</v>
          </cell>
          <cell r="M73">
            <v>0.39</v>
          </cell>
        </row>
        <row r="74">
          <cell r="I74">
            <v>335001</v>
          </cell>
          <cell r="J74">
            <v>335000</v>
          </cell>
          <cell r="K74">
            <v>10000000</v>
          </cell>
          <cell r="L74">
            <v>113900</v>
          </cell>
          <cell r="M74">
            <v>0.34</v>
          </cell>
        </row>
        <row r="75">
          <cell r="I75">
            <v>10000001</v>
          </cell>
          <cell r="J75">
            <v>10000000</v>
          </cell>
          <cell r="K75">
            <v>15000000</v>
          </cell>
          <cell r="L75">
            <v>3400000.0000000005</v>
          </cell>
          <cell r="M75">
            <v>0.35</v>
          </cell>
        </row>
        <row r="76">
          <cell r="I76">
            <v>15000001</v>
          </cell>
          <cell r="J76">
            <v>15000000</v>
          </cell>
          <cell r="K76">
            <v>18333333</v>
          </cell>
          <cell r="L76">
            <v>5150000</v>
          </cell>
          <cell r="M76">
            <v>0.38</v>
          </cell>
        </row>
        <row r="77">
          <cell r="I77">
            <v>18333334</v>
          </cell>
          <cell r="J77">
            <v>18333333</v>
          </cell>
          <cell r="L77">
            <v>6416666.54</v>
          </cell>
          <cell r="M77">
            <v>0.35</v>
          </cell>
        </row>
      </sheetData>
      <sheetData sheetId="3" refreshError="1"/>
      <sheetData sheetId="4" refreshError="1"/>
      <sheetData sheetId="5" refreshError="1"/>
      <sheetData sheetId="6" refreshError="1"/>
      <sheetData sheetId="7" refreshError="1"/>
      <sheetData sheetId="8" refreshError="1"/>
      <sheetData sheetId="9">
        <row r="8">
          <cell r="E8">
            <v>2709</v>
          </cell>
          <cell r="F8">
            <v>1623</v>
          </cell>
        </row>
        <row r="9">
          <cell r="E9">
            <v>3629</v>
          </cell>
          <cell r="F9">
            <v>2750</v>
          </cell>
        </row>
        <row r="10">
          <cell r="E10">
            <v>4783</v>
          </cell>
          <cell r="F10">
            <v>3708</v>
          </cell>
        </row>
        <row r="11">
          <cell r="C11">
            <v>7659</v>
          </cell>
          <cell r="D11">
            <v>6812</v>
          </cell>
          <cell r="E11">
            <v>5626</v>
          </cell>
          <cell r="F11">
            <v>5000</v>
          </cell>
          <cell r="G11">
            <v>3650</v>
          </cell>
        </row>
        <row r="12">
          <cell r="C12">
            <v>8816</v>
          </cell>
          <cell r="D12">
            <v>7938</v>
          </cell>
          <cell r="E12">
            <v>6596</v>
          </cell>
          <cell r="F12">
            <v>5864</v>
          </cell>
          <cell r="G12">
            <v>4679</v>
          </cell>
        </row>
        <row r="13">
          <cell r="E13">
            <v>7992</v>
          </cell>
          <cell r="F13">
            <v>6900</v>
          </cell>
        </row>
        <row r="14">
          <cell r="E14">
            <v>8761</v>
          </cell>
          <cell r="F14">
            <v>7914</v>
          </cell>
        </row>
        <row r="15">
          <cell r="E15">
            <v>9782</v>
          </cell>
          <cell r="F15">
            <v>8736</v>
          </cell>
        </row>
        <row r="16">
          <cell r="E16">
            <v>10937</v>
          </cell>
          <cell r="F16">
            <v>9746</v>
          </cell>
        </row>
        <row r="17">
          <cell r="E17">
            <v>11732</v>
          </cell>
          <cell r="F17">
            <v>10792</v>
          </cell>
        </row>
        <row r="18">
          <cell r="E18">
            <v>12904</v>
          </cell>
          <cell r="F18">
            <v>11667</v>
          </cell>
        </row>
        <row r="19">
          <cell r="E19">
            <v>13840</v>
          </cell>
          <cell r="F19">
            <v>12792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ting"/>
      <sheetName val="Any-Column Lookup"/>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I"/>
      <sheetName val="DJan"/>
      <sheetName val="DFeb"/>
      <sheetName val="DMar"/>
      <sheetName val="DConsolidated"/>
      <sheetName val="E"/>
      <sheetName val="G"/>
      <sheetName val="H"/>
      <sheetName val="I"/>
      <sheetName val="J"/>
      <sheetName val="J-I"/>
      <sheetName val="J-II"/>
      <sheetName val="J-III"/>
      <sheetName val="J-IV"/>
      <sheetName val="J-V"/>
    </sheetNames>
    <sheetDataSet>
      <sheetData sheetId="0" refreshError="1"/>
      <sheetData sheetId="1" refreshError="1"/>
      <sheetData sheetId="2" refreshError="1"/>
      <sheetData sheetId="3">
        <row r="3">
          <cell r="K3" t="str">
            <v>Jan</v>
          </cell>
        </row>
        <row r="4">
          <cell r="K4" t="str">
            <v>Feb</v>
          </cell>
        </row>
        <row r="5">
          <cell r="K5" t="str">
            <v>Mar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heetName val="C"/>
      <sheetName val="D-I"/>
      <sheetName val="DJan"/>
      <sheetName val="DFeb"/>
      <sheetName val="DMar"/>
      <sheetName val="DConsolidated"/>
      <sheetName val="E"/>
      <sheetName val="G"/>
      <sheetName val="H"/>
      <sheetName val="I"/>
      <sheetName val="J"/>
      <sheetName val="J-I"/>
      <sheetName val="J-II"/>
      <sheetName val="J-III"/>
      <sheetName val="J-IV"/>
      <sheetName val="J-V"/>
    </sheetNames>
    <sheetDataSet>
      <sheetData sheetId="0" refreshError="1"/>
      <sheetData sheetId="1" refreshError="1"/>
      <sheetData sheetId="2">
        <row r="3">
          <cell r="G3" t="str">
            <v>Bombay</v>
          </cell>
          <cell r="I3" t="str">
            <v>FRM Comprehensive</v>
          </cell>
        </row>
        <row r="4">
          <cell r="G4" t="str">
            <v>Delhi</v>
          </cell>
          <cell r="I4" t="str">
            <v>CFA Comprehensive</v>
          </cell>
        </row>
        <row r="5">
          <cell r="G5" t="str">
            <v>Bangalore</v>
          </cell>
          <cell r="I5" t="str">
            <v>VisualizeFRM</v>
          </cell>
        </row>
        <row r="6">
          <cell r="G6" t="str">
            <v>Singapore</v>
          </cell>
          <cell r="I6" t="str">
            <v>Corporate Training</v>
          </cell>
        </row>
        <row r="7">
          <cell r="G7" t="str">
            <v>Online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BVCL Subsidy"/>
      <sheetName val="consolidated"/>
      <sheetName val="Company"/>
      <sheetName val="Infomemo(RS)"/>
      <sheetName val="Infomemo($)"/>
      <sheetName val="stock data"/>
      <sheetName val="Valuation Multiples"/>
      <sheetName val="cost_of_equity"/>
      <sheetName val="valuationDCF"/>
      <sheetName val="sensitivity"/>
      <sheetName val="sensitivity_kellogg"/>
      <sheetName val="cap_structure"/>
      <sheetName val="Profitability(RS)"/>
      <sheetName val="Profitabilit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BVCL Subsidy"/>
      <sheetName val="consolidated"/>
      <sheetName val="Company"/>
      <sheetName val="Infomemo(RS)"/>
      <sheetName val="Infomemo($)"/>
      <sheetName val="stock data"/>
      <sheetName val="Valuation Multiples"/>
      <sheetName val="cost_of_equity"/>
      <sheetName val="valuationDCF"/>
      <sheetName val="sensitivity"/>
      <sheetName val="sensitivity_kellogg"/>
      <sheetName val="cap_structure"/>
      <sheetName val="Profitability(RS)"/>
      <sheetName val="Profitabilit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BVCL Subsidy"/>
      <sheetName val="consolidated"/>
      <sheetName val="Company"/>
      <sheetName val="Infomemo(RS)"/>
      <sheetName val="Infomemo($)"/>
      <sheetName val="stock data"/>
      <sheetName val="Valuation Multiples"/>
      <sheetName val="cost_of_equity"/>
      <sheetName val="valuationDCF"/>
      <sheetName val="sensitivity"/>
      <sheetName val="sensitivity_kellogg"/>
      <sheetName val="cap_structure"/>
      <sheetName val="Profitability(RS)"/>
      <sheetName val="Profitabilit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K Answer"/>
      <sheetName val="K Sensitivity"/>
      <sheetName val="K Limits"/>
      <sheetName val="L"/>
      <sheetName val="L-Sol"/>
      <sheetName val="M"/>
      <sheetName val="N"/>
      <sheetName val="O"/>
      <sheetName val="Scroll Bars and Spinners"/>
    </sheetNames>
    <sheetDataSet>
      <sheetData sheetId="0" refreshError="1"/>
      <sheetData sheetId="1" refreshError="1"/>
      <sheetData sheetId="2" refreshError="1"/>
      <sheetData sheetId="3" refreshError="1"/>
      <sheetData sheetId="4"/>
      <sheetData sheetId="5" refreshError="1"/>
      <sheetData sheetId="6"/>
      <sheetData sheetId="7">
        <row r="7">
          <cell r="C7">
            <v>7200</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ture Value"/>
      <sheetName val="Future Value (Data Table)"/>
      <sheetName val="Future Value (2-Inputs)"/>
      <sheetName val="Trend"/>
      <sheetName val="Iterate"/>
      <sheetName val="Correlation"/>
      <sheetName val="Descriptive"/>
      <sheetName val="Histogram"/>
      <sheetName val="Random (Dice Roll)"/>
      <sheetName val="Rank &amp; Percentile"/>
      <sheetName val="Goal Seek"/>
      <sheetName val="Margin"/>
      <sheetName val="Break Even"/>
      <sheetName val="Equations"/>
      <sheetName val="Chart Goal Seek"/>
      <sheetName val="Break Even (Goal Seek)"/>
      <sheetName val="Break Even (Solver)"/>
      <sheetName val="Sheet14"/>
      <sheetName val="Sheet15"/>
      <sheetName val="Sheet16"/>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ow r="10">
          <cell r="B10">
            <v>193224.57293287982</v>
          </cell>
          <cell r="C10">
            <v>135149.68966776197</v>
          </cell>
        </row>
      </sheetData>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elp@edupristine.com" TargetMode="External"/><Relationship Id="rId1" Type="http://schemas.openxmlformats.org/officeDocument/2006/relationships/hyperlink" Target="http://www.edupristine.com/"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mailto:info@edupristine.com" TargetMode="External"/><Relationship Id="rId1" Type="http://schemas.openxmlformats.org/officeDocument/2006/relationships/hyperlink" Target="http://www.edupristine.com/" TargetMode="Externa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33.xml"/><Relationship Id="rId21" Type="http://schemas.openxmlformats.org/officeDocument/2006/relationships/ctrlProp" Target="../ctrlProps/ctrlProp28.xml"/><Relationship Id="rId42" Type="http://schemas.openxmlformats.org/officeDocument/2006/relationships/ctrlProp" Target="../ctrlProps/ctrlProp49.xml"/><Relationship Id="rId47" Type="http://schemas.openxmlformats.org/officeDocument/2006/relationships/ctrlProp" Target="../ctrlProps/ctrlProp54.xml"/><Relationship Id="rId63" Type="http://schemas.openxmlformats.org/officeDocument/2006/relationships/ctrlProp" Target="../ctrlProps/ctrlProp70.xml"/><Relationship Id="rId68" Type="http://schemas.openxmlformats.org/officeDocument/2006/relationships/ctrlProp" Target="../ctrlProps/ctrlProp75.xml"/><Relationship Id="rId2" Type="http://schemas.openxmlformats.org/officeDocument/2006/relationships/drawing" Target="../drawings/drawing4.xml"/><Relationship Id="rId16" Type="http://schemas.openxmlformats.org/officeDocument/2006/relationships/ctrlProp" Target="../ctrlProps/ctrlProp23.xml"/><Relationship Id="rId29" Type="http://schemas.openxmlformats.org/officeDocument/2006/relationships/ctrlProp" Target="../ctrlProps/ctrlProp36.xml"/><Relationship Id="rId11" Type="http://schemas.openxmlformats.org/officeDocument/2006/relationships/ctrlProp" Target="../ctrlProps/ctrlProp18.xml"/><Relationship Id="rId24" Type="http://schemas.openxmlformats.org/officeDocument/2006/relationships/ctrlProp" Target="../ctrlProps/ctrlProp31.xml"/><Relationship Id="rId32" Type="http://schemas.openxmlformats.org/officeDocument/2006/relationships/ctrlProp" Target="../ctrlProps/ctrlProp39.xml"/><Relationship Id="rId37" Type="http://schemas.openxmlformats.org/officeDocument/2006/relationships/ctrlProp" Target="../ctrlProps/ctrlProp44.xml"/><Relationship Id="rId40" Type="http://schemas.openxmlformats.org/officeDocument/2006/relationships/ctrlProp" Target="../ctrlProps/ctrlProp47.xml"/><Relationship Id="rId45" Type="http://schemas.openxmlformats.org/officeDocument/2006/relationships/ctrlProp" Target="../ctrlProps/ctrlProp52.xml"/><Relationship Id="rId53" Type="http://schemas.openxmlformats.org/officeDocument/2006/relationships/ctrlProp" Target="../ctrlProps/ctrlProp60.xml"/><Relationship Id="rId58" Type="http://schemas.openxmlformats.org/officeDocument/2006/relationships/ctrlProp" Target="../ctrlProps/ctrlProp65.xml"/><Relationship Id="rId66" Type="http://schemas.openxmlformats.org/officeDocument/2006/relationships/ctrlProp" Target="../ctrlProps/ctrlProp73.xml"/><Relationship Id="rId5" Type="http://schemas.openxmlformats.org/officeDocument/2006/relationships/ctrlProp" Target="../ctrlProps/ctrlProp12.xml"/><Relationship Id="rId61" Type="http://schemas.openxmlformats.org/officeDocument/2006/relationships/ctrlProp" Target="../ctrlProps/ctrlProp68.xml"/><Relationship Id="rId19" Type="http://schemas.openxmlformats.org/officeDocument/2006/relationships/ctrlProp" Target="../ctrlProps/ctrlProp26.xml"/><Relationship Id="rId14" Type="http://schemas.openxmlformats.org/officeDocument/2006/relationships/ctrlProp" Target="../ctrlProps/ctrlProp21.xml"/><Relationship Id="rId22" Type="http://schemas.openxmlformats.org/officeDocument/2006/relationships/ctrlProp" Target="../ctrlProps/ctrlProp29.xml"/><Relationship Id="rId27" Type="http://schemas.openxmlformats.org/officeDocument/2006/relationships/ctrlProp" Target="../ctrlProps/ctrlProp34.xml"/><Relationship Id="rId30" Type="http://schemas.openxmlformats.org/officeDocument/2006/relationships/ctrlProp" Target="../ctrlProps/ctrlProp37.xml"/><Relationship Id="rId35" Type="http://schemas.openxmlformats.org/officeDocument/2006/relationships/ctrlProp" Target="../ctrlProps/ctrlProp42.xml"/><Relationship Id="rId43" Type="http://schemas.openxmlformats.org/officeDocument/2006/relationships/ctrlProp" Target="../ctrlProps/ctrlProp50.xml"/><Relationship Id="rId48" Type="http://schemas.openxmlformats.org/officeDocument/2006/relationships/ctrlProp" Target="../ctrlProps/ctrlProp55.xml"/><Relationship Id="rId56" Type="http://schemas.openxmlformats.org/officeDocument/2006/relationships/ctrlProp" Target="../ctrlProps/ctrlProp63.xml"/><Relationship Id="rId64" Type="http://schemas.openxmlformats.org/officeDocument/2006/relationships/ctrlProp" Target="../ctrlProps/ctrlProp71.xml"/><Relationship Id="rId69" Type="http://schemas.openxmlformats.org/officeDocument/2006/relationships/ctrlProp" Target="../ctrlProps/ctrlProp76.xml"/><Relationship Id="rId8" Type="http://schemas.openxmlformats.org/officeDocument/2006/relationships/ctrlProp" Target="../ctrlProps/ctrlProp15.xml"/><Relationship Id="rId51" Type="http://schemas.openxmlformats.org/officeDocument/2006/relationships/ctrlProp" Target="../ctrlProps/ctrlProp58.xml"/><Relationship Id="rId72" Type="http://schemas.openxmlformats.org/officeDocument/2006/relationships/ctrlProp" Target="../ctrlProps/ctrlProp79.xml"/><Relationship Id="rId3" Type="http://schemas.openxmlformats.org/officeDocument/2006/relationships/vmlDrawing" Target="../drawings/vmlDrawing3.vml"/><Relationship Id="rId12" Type="http://schemas.openxmlformats.org/officeDocument/2006/relationships/ctrlProp" Target="../ctrlProps/ctrlProp19.xml"/><Relationship Id="rId17" Type="http://schemas.openxmlformats.org/officeDocument/2006/relationships/ctrlProp" Target="../ctrlProps/ctrlProp24.xml"/><Relationship Id="rId25" Type="http://schemas.openxmlformats.org/officeDocument/2006/relationships/ctrlProp" Target="../ctrlProps/ctrlProp32.xml"/><Relationship Id="rId33" Type="http://schemas.openxmlformats.org/officeDocument/2006/relationships/ctrlProp" Target="../ctrlProps/ctrlProp40.xml"/><Relationship Id="rId38" Type="http://schemas.openxmlformats.org/officeDocument/2006/relationships/ctrlProp" Target="../ctrlProps/ctrlProp45.xml"/><Relationship Id="rId46" Type="http://schemas.openxmlformats.org/officeDocument/2006/relationships/ctrlProp" Target="../ctrlProps/ctrlProp53.xml"/><Relationship Id="rId59" Type="http://schemas.openxmlformats.org/officeDocument/2006/relationships/ctrlProp" Target="../ctrlProps/ctrlProp66.xml"/><Relationship Id="rId67" Type="http://schemas.openxmlformats.org/officeDocument/2006/relationships/ctrlProp" Target="../ctrlProps/ctrlProp74.xml"/><Relationship Id="rId20" Type="http://schemas.openxmlformats.org/officeDocument/2006/relationships/ctrlProp" Target="../ctrlProps/ctrlProp27.xml"/><Relationship Id="rId41" Type="http://schemas.openxmlformats.org/officeDocument/2006/relationships/ctrlProp" Target="../ctrlProps/ctrlProp48.xml"/><Relationship Id="rId54" Type="http://schemas.openxmlformats.org/officeDocument/2006/relationships/ctrlProp" Target="../ctrlProps/ctrlProp61.xml"/><Relationship Id="rId62" Type="http://schemas.openxmlformats.org/officeDocument/2006/relationships/ctrlProp" Target="../ctrlProps/ctrlProp69.xml"/><Relationship Id="rId70" Type="http://schemas.openxmlformats.org/officeDocument/2006/relationships/ctrlProp" Target="../ctrlProps/ctrlProp77.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5" Type="http://schemas.openxmlformats.org/officeDocument/2006/relationships/ctrlProp" Target="../ctrlProps/ctrlProp22.xml"/><Relationship Id="rId23" Type="http://schemas.openxmlformats.org/officeDocument/2006/relationships/ctrlProp" Target="../ctrlProps/ctrlProp30.xml"/><Relationship Id="rId28" Type="http://schemas.openxmlformats.org/officeDocument/2006/relationships/ctrlProp" Target="../ctrlProps/ctrlProp35.xml"/><Relationship Id="rId36" Type="http://schemas.openxmlformats.org/officeDocument/2006/relationships/ctrlProp" Target="../ctrlProps/ctrlProp43.xml"/><Relationship Id="rId49" Type="http://schemas.openxmlformats.org/officeDocument/2006/relationships/ctrlProp" Target="../ctrlProps/ctrlProp56.xml"/><Relationship Id="rId57" Type="http://schemas.openxmlformats.org/officeDocument/2006/relationships/ctrlProp" Target="../ctrlProps/ctrlProp64.xml"/><Relationship Id="rId10" Type="http://schemas.openxmlformats.org/officeDocument/2006/relationships/ctrlProp" Target="../ctrlProps/ctrlProp17.xml"/><Relationship Id="rId31" Type="http://schemas.openxmlformats.org/officeDocument/2006/relationships/ctrlProp" Target="../ctrlProps/ctrlProp38.xml"/><Relationship Id="rId44" Type="http://schemas.openxmlformats.org/officeDocument/2006/relationships/ctrlProp" Target="../ctrlProps/ctrlProp51.xml"/><Relationship Id="rId52" Type="http://schemas.openxmlformats.org/officeDocument/2006/relationships/ctrlProp" Target="../ctrlProps/ctrlProp59.xml"/><Relationship Id="rId60" Type="http://schemas.openxmlformats.org/officeDocument/2006/relationships/ctrlProp" Target="../ctrlProps/ctrlProp67.xml"/><Relationship Id="rId65" Type="http://schemas.openxmlformats.org/officeDocument/2006/relationships/ctrlProp" Target="../ctrlProps/ctrlProp72.xml"/><Relationship Id="rId73" Type="http://schemas.openxmlformats.org/officeDocument/2006/relationships/ctrlProp" Target="../ctrlProps/ctrlProp80.xml"/><Relationship Id="rId4" Type="http://schemas.openxmlformats.org/officeDocument/2006/relationships/ctrlProp" Target="../ctrlProps/ctrlProp11.xml"/><Relationship Id="rId9" Type="http://schemas.openxmlformats.org/officeDocument/2006/relationships/ctrlProp" Target="../ctrlProps/ctrlProp16.xml"/><Relationship Id="rId13" Type="http://schemas.openxmlformats.org/officeDocument/2006/relationships/ctrlProp" Target="../ctrlProps/ctrlProp20.xml"/><Relationship Id="rId18" Type="http://schemas.openxmlformats.org/officeDocument/2006/relationships/ctrlProp" Target="../ctrlProps/ctrlProp25.xml"/><Relationship Id="rId39" Type="http://schemas.openxmlformats.org/officeDocument/2006/relationships/ctrlProp" Target="../ctrlProps/ctrlProp46.xml"/><Relationship Id="rId34" Type="http://schemas.openxmlformats.org/officeDocument/2006/relationships/ctrlProp" Target="../ctrlProps/ctrlProp41.xml"/><Relationship Id="rId50" Type="http://schemas.openxmlformats.org/officeDocument/2006/relationships/ctrlProp" Target="../ctrlProps/ctrlProp57.xml"/><Relationship Id="rId55" Type="http://schemas.openxmlformats.org/officeDocument/2006/relationships/ctrlProp" Target="../ctrlProps/ctrlProp62.xml"/><Relationship Id="rId7" Type="http://schemas.openxmlformats.org/officeDocument/2006/relationships/ctrlProp" Target="../ctrlProps/ctrlProp14.xml"/><Relationship Id="rId71" Type="http://schemas.openxmlformats.org/officeDocument/2006/relationships/ctrlProp" Target="../ctrlProps/ctrlProp78.x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S34"/>
  <sheetViews>
    <sheetView showGridLines="0" tabSelected="1" workbookViewId="0">
      <selection activeCell="D1" sqref="D1"/>
    </sheetView>
  </sheetViews>
  <sheetFormatPr defaultColWidth="0" defaultRowHeight="12.75" customHeight="1" zeroHeight="1" x14ac:dyDescent="0.2"/>
  <cols>
    <col min="1" max="11" width="9.140625" style="179" customWidth="1"/>
    <col min="12" max="256" width="0" style="179" hidden="1"/>
    <col min="257" max="267" width="9.140625" style="179" hidden="1" customWidth="1"/>
    <col min="268" max="512" width="0" style="179" hidden="1"/>
    <col min="513" max="523" width="9.140625" style="179" hidden="1" customWidth="1"/>
    <col min="524" max="768" width="0" style="179" hidden="1"/>
    <col min="769" max="779" width="9.140625" style="179" hidden="1" customWidth="1"/>
    <col min="780" max="1024" width="0" style="179" hidden="1"/>
    <col min="1025" max="1035" width="9.140625" style="179" hidden="1" customWidth="1"/>
    <col min="1036" max="1280" width="0" style="179" hidden="1"/>
    <col min="1281" max="1291" width="9.140625" style="179" hidden="1" customWidth="1"/>
    <col min="1292" max="1536" width="0" style="179" hidden="1"/>
    <col min="1537" max="1547" width="9.140625" style="179" hidden="1" customWidth="1"/>
    <col min="1548" max="1792" width="0" style="179" hidden="1"/>
    <col min="1793" max="1803" width="9.140625" style="179" hidden="1" customWidth="1"/>
    <col min="1804" max="2048" width="0" style="179" hidden="1"/>
    <col min="2049" max="2059" width="9.140625" style="179" hidden="1" customWidth="1"/>
    <col min="2060" max="2304" width="0" style="179" hidden="1"/>
    <col min="2305" max="2315" width="9.140625" style="179" hidden="1" customWidth="1"/>
    <col min="2316" max="2560" width="0" style="179" hidden="1"/>
    <col min="2561" max="2571" width="9.140625" style="179" hidden="1" customWidth="1"/>
    <col min="2572" max="2816" width="0" style="179" hidden="1"/>
    <col min="2817" max="2827" width="9.140625" style="179" hidden="1" customWidth="1"/>
    <col min="2828" max="3072" width="0" style="179" hidden="1"/>
    <col min="3073" max="3083" width="9.140625" style="179" hidden="1" customWidth="1"/>
    <col min="3084" max="3328" width="0" style="179" hidden="1"/>
    <col min="3329" max="3339" width="9.140625" style="179" hidden="1" customWidth="1"/>
    <col min="3340" max="3584" width="0" style="179" hidden="1"/>
    <col min="3585" max="3595" width="9.140625" style="179" hidden="1" customWidth="1"/>
    <col min="3596" max="3840" width="0" style="179" hidden="1"/>
    <col min="3841" max="3851" width="9.140625" style="179" hidden="1" customWidth="1"/>
    <col min="3852" max="4096" width="0" style="179" hidden="1"/>
    <col min="4097" max="4107" width="9.140625" style="179" hidden="1" customWidth="1"/>
    <col min="4108" max="4352" width="0" style="179" hidden="1"/>
    <col min="4353" max="4363" width="9.140625" style="179" hidden="1" customWidth="1"/>
    <col min="4364" max="4608" width="0" style="179" hidden="1"/>
    <col min="4609" max="4619" width="9.140625" style="179" hidden="1" customWidth="1"/>
    <col min="4620" max="4864" width="0" style="179" hidden="1"/>
    <col min="4865" max="4875" width="9.140625" style="179" hidden="1" customWidth="1"/>
    <col min="4876" max="5120" width="0" style="179" hidden="1"/>
    <col min="5121" max="5131" width="9.140625" style="179" hidden="1" customWidth="1"/>
    <col min="5132" max="5376" width="0" style="179" hidden="1"/>
    <col min="5377" max="5387" width="9.140625" style="179" hidden="1" customWidth="1"/>
    <col min="5388" max="5632" width="0" style="179" hidden="1"/>
    <col min="5633" max="5643" width="9.140625" style="179" hidden="1" customWidth="1"/>
    <col min="5644" max="5888" width="0" style="179" hidden="1"/>
    <col min="5889" max="5899" width="9.140625" style="179" hidden="1" customWidth="1"/>
    <col min="5900" max="6144" width="0" style="179" hidden="1"/>
    <col min="6145" max="6155" width="9.140625" style="179" hidden="1" customWidth="1"/>
    <col min="6156" max="6400" width="0" style="179" hidden="1"/>
    <col min="6401" max="6411" width="9.140625" style="179" hidden="1" customWidth="1"/>
    <col min="6412" max="6656" width="0" style="179" hidden="1"/>
    <col min="6657" max="6667" width="9.140625" style="179" hidden="1" customWidth="1"/>
    <col min="6668" max="6912" width="0" style="179" hidden="1"/>
    <col min="6913" max="6923" width="9.140625" style="179" hidden="1" customWidth="1"/>
    <col min="6924" max="7168" width="0" style="179" hidden="1"/>
    <col min="7169" max="7179" width="9.140625" style="179" hidden="1" customWidth="1"/>
    <col min="7180" max="7424" width="0" style="179" hidden="1"/>
    <col min="7425" max="7435" width="9.140625" style="179" hidden="1" customWidth="1"/>
    <col min="7436" max="7680" width="0" style="179" hidden="1"/>
    <col min="7681" max="7691" width="9.140625" style="179" hidden="1" customWidth="1"/>
    <col min="7692" max="7936" width="0" style="179" hidden="1"/>
    <col min="7937" max="7947" width="9.140625" style="179" hidden="1" customWidth="1"/>
    <col min="7948" max="8192" width="0" style="179" hidden="1"/>
    <col min="8193" max="8203" width="9.140625" style="179" hidden="1" customWidth="1"/>
    <col min="8204" max="8448" width="0" style="179" hidden="1"/>
    <col min="8449" max="8459" width="9.140625" style="179" hidden="1" customWidth="1"/>
    <col min="8460" max="8704" width="0" style="179" hidden="1"/>
    <col min="8705" max="8715" width="9.140625" style="179" hidden="1" customWidth="1"/>
    <col min="8716" max="8960" width="0" style="179" hidden="1"/>
    <col min="8961" max="8971" width="9.140625" style="179" hidden="1" customWidth="1"/>
    <col min="8972" max="9216" width="0" style="179" hidden="1"/>
    <col min="9217" max="9227" width="9.140625" style="179" hidden="1" customWidth="1"/>
    <col min="9228" max="9472" width="0" style="179" hidden="1"/>
    <col min="9473" max="9483" width="9.140625" style="179" hidden="1" customWidth="1"/>
    <col min="9484" max="9728" width="0" style="179" hidden="1"/>
    <col min="9729" max="9739" width="9.140625" style="179" hidden="1" customWidth="1"/>
    <col min="9740" max="9984" width="0" style="179" hidden="1"/>
    <col min="9985" max="9995" width="9.140625" style="179" hidden="1" customWidth="1"/>
    <col min="9996" max="10240" width="0" style="179" hidden="1"/>
    <col min="10241" max="10251" width="9.140625" style="179" hidden="1" customWidth="1"/>
    <col min="10252" max="10496" width="0" style="179" hidden="1"/>
    <col min="10497" max="10507" width="9.140625" style="179" hidden="1" customWidth="1"/>
    <col min="10508" max="10752" width="0" style="179" hidden="1"/>
    <col min="10753" max="10763" width="9.140625" style="179" hidden="1" customWidth="1"/>
    <col min="10764" max="11008" width="0" style="179" hidden="1"/>
    <col min="11009" max="11019" width="9.140625" style="179" hidden="1" customWidth="1"/>
    <col min="11020" max="11264" width="0" style="179" hidden="1"/>
    <col min="11265" max="11275" width="9.140625" style="179" hidden="1" customWidth="1"/>
    <col min="11276" max="11520" width="0" style="179" hidden="1"/>
    <col min="11521" max="11531" width="9.140625" style="179" hidden="1" customWidth="1"/>
    <col min="11532" max="11776" width="0" style="179" hidden="1"/>
    <col min="11777" max="11787" width="9.140625" style="179" hidden="1" customWidth="1"/>
    <col min="11788" max="12032" width="0" style="179" hidden="1"/>
    <col min="12033" max="12043" width="9.140625" style="179" hidden="1" customWidth="1"/>
    <col min="12044" max="12288" width="0" style="179" hidden="1"/>
    <col min="12289" max="12299" width="9.140625" style="179" hidden="1" customWidth="1"/>
    <col min="12300" max="12544" width="0" style="179" hidden="1"/>
    <col min="12545" max="12555" width="9.140625" style="179" hidden="1" customWidth="1"/>
    <col min="12556" max="12800" width="0" style="179" hidden="1"/>
    <col min="12801" max="12811" width="9.140625" style="179" hidden="1" customWidth="1"/>
    <col min="12812" max="13056" width="0" style="179" hidden="1"/>
    <col min="13057" max="13067" width="9.140625" style="179" hidden="1" customWidth="1"/>
    <col min="13068" max="13312" width="0" style="179" hidden="1"/>
    <col min="13313" max="13323" width="9.140625" style="179" hidden="1" customWidth="1"/>
    <col min="13324" max="13568" width="0" style="179" hidden="1"/>
    <col min="13569" max="13579" width="9.140625" style="179" hidden="1" customWidth="1"/>
    <col min="13580" max="13824" width="0" style="179" hidden="1"/>
    <col min="13825" max="13835" width="9.140625" style="179" hidden="1" customWidth="1"/>
    <col min="13836" max="14080" width="0" style="179" hidden="1"/>
    <col min="14081" max="14091" width="9.140625" style="179" hidden="1" customWidth="1"/>
    <col min="14092" max="14336" width="0" style="179" hidden="1"/>
    <col min="14337" max="14347" width="9.140625" style="179" hidden="1" customWidth="1"/>
    <col min="14348" max="14592" width="0" style="179" hidden="1"/>
    <col min="14593" max="14603" width="9.140625" style="179" hidden="1" customWidth="1"/>
    <col min="14604" max="14848" width="0" style="179" hidden="1"/>
    <col min="14849" max="14859" width="9.140625" style="179" hidden="1" customWidth="1"/>
    <col min="14860" max="15104" width="0" style="179" hidden="1"/>
    <col min="15105" max="15115" width="9.140625" style="179" hidden="1" customWidth="1"/>
    <col min="15116" max="15360" width="0" style="179" hidden="1"/>
    <col min="15361" max="15371" width="9.140625" style="179" hidden="1" customWidth="1"/>
    <col min="15372" max="15616" width="0" style="179" hidden="1"/>
    <col min="15617" max="15627" width="9.140625" style="179" hidden="1" customWidth="1"/>
    <col min="15628" max="15872" width="0" style="179" hidden="1"/>
    <col min="15873" max="15883" width="9.140625" style="179" hidden="1" customWidth="1"/>
    <col min="15884" max="16128" width="0" style="179" hidden="1"/>
    <col min="16129" max="16139" width="9.140625" style="179" hidden="1" customWidth="1"/>
    <col min="16140" max="16384" width="0" style="179" hidden="1"/>
  </cols>
  <sheetData>
    <row r="1" spans="1:11" x14ac:dyDescent="0.2">
      <c r="A1" s="175"/>
      <c r="B1" s="176"/>
      <c r="C1" s="176"/>
      <c r="D1" s="176"/>
      <c r="E1" s="176"/>
      <c r="F1" s="177"/>
      <c r="G1" s="176"/>
      <c r="H1" s="176"/>
      <c r="I1" s="176"/>
      <c r="J1" s="176"/>
      <c r="K1" s="178"/>
    </row>
    <row r="2" spans="1:11" x14ac:dyDescent="0.2">
      <c r="A2" s="180"/>
      <c r="B2" s="181"/>
      <c r="C2" s="181"/>
      <c r="D2" s="181"/>
      <c r="E2" s="181"/>
      <c r="F2" s="181"/>
      <c r="G2" s="181"/>
      <c r="I2" s="181"/>
      <c r="J2" s="181"/>
      <c r="K2" s="182"/>
    </row>
    <row r="3" spans="1:11" x14ac:dyDescent="0.2">
      <c r="A3" s="180"/>
      <c r="B3" s="181"/>
      <c r="C3" s="181"/>
      <c r="D3" s="181"/>
      <c r="E3" s="181"/>
      <c r="F3" s="181"/>
      <c r="G3" s="181"/>
      <c r="I3" s="181"/>
      <c r="J3" s="181"/>
      <c r="K3" s="182"/>
    </row>
    <row r="4" spans="1:11" x14ac:dyDescent="0.2">
      <c r="B4" s="181"/>
      <c r="C4" s="181"/>
      <c r="D4" s="181"/>
      <c r="E4" s="181"/>
      <c r="F4" s="181"/>
      <c r="G4" s="181"/>
      <c r="I4" s="181"/>
      <c r="J4" s="181"/>
      <c r="K4" s="182"/>
    </row>
    <row r="5" spans="1:11" x14ac:dyDescent="0.2">
      <c r="A5" s="180"/>
      <c r="B5" s="181"/>
      <c r="C5" s="181"/>
      <c r="D5" s="181"/>
      <c r="E5" s="181"/>
      <c r="F5" s="181"/>
      <c r="G5" s="181"/>
      <c r="I5" s="181"/>
      <c r="J5" s="181"/>
      <c r="K5" s="181"/>
    </row>
    <row r="6" spans="1:11" ht="33.75" x14ac:dyDescent="0.2">
      <c r="A6" s="180"/>
      <c r="B6" s="181"/>
      <c r="C6" s="181"/>
      <c r="D6" s="181"/>
      <c r="E6" s="195" t="s">
        <v>335</v>
      </c>
      <c r="F6" s="195"/>
      <c r="G6" s="195"/>
      <c r="H6" s="195"/>
      <c r="I6" s="195"/>
      <c r="J6" s="195"/>
      <c r="K6" s="195"/>
    </row>
    <row r="7" spans="1:11" ht="26.25" x14ac:dyDescent="0.2">
      <c r="A7" s="180"/>
      <c r="B7" s="181"/>
      <c r="C7" s="181"/>
      <c r="D7" s="183"/>
      <c r="E7" s="196" t="s">
        <v>329</v>
      </c>
      <c r="F7" s="196"/>
      <c r="G7" s="196"/>
      <c r="H7" s="196"/>
      <c r="I7" s="196"/>
      <c r="J7" s="196"/>
      <c r="K7" s="196"/>
    </row>
    <row r="8" spans="1:11" ht="26.25" x14ac:dyDescent="0.2">
      <c r="A8" s="180"/>
      <c r="B8" s="181"/>
      <c r="C8" s="181"/>
      <c r="D8" s="183"/>
      <c r="E8" s="196"/>
      <c r="F8" s="196"/>
      <c r="G8" s="196"/>
      <c r="H8" s="196"/>
      <c r="I8" s="196"/>
      <c r="J8" s="196"/>
      <c r="K8" s="196"/>
    </row>
    <row r="9" spans="1:11" ht="72" customHeight="1" x14ac:dyDescent="0.2">
      <c r="A9" s="180"/>
      <c r="B9" s="181"/>
      <c r="C9" s="181"/>
      <c r="E9" s="194" t="s">
        <v>337</v>
      </c>
      <c r="F9" s="194"/>
      <c r="G9" s="194"/>
      <c r="H9" s="194"/>
      <c r="I9" s="194"/>
      <c r="J9" s="194"/>
      <c r="K9" s="194"/>
    </row>
    <row r="10" spans="1:11" x14ac:dyDescent="0.2">
      <c r="A10" s="180"/>
      <c r="B10" s="181"/>
      <c r="C10" s="181"/>
    </row>
    <row r="11" spans="1:11" s="187" customFormat="1" ht="75" customHeight="1" x14ac:dyDescent="0.25">
      <c r="A11" s="184"/>
      <c r="B11" s="185"/>
      <c r="C11" s="185"/>
      <c r="D11" s="186"/>
      <c r="E11" s="197" t="s">
        <v>338</v>
      </c>
      <c r="F11" s="197"/>
      <c r="G11" s="197"/>
      <c r="H11" s="197"/>
      <c r="I11" s="197"/>
      <c r="J11" s="197"/>
      <c r="K11" s="197"/>
    </row>
    <row r="12" spans="1:11" x14ac:dyDescent="0.2">
      <c r="A12" s="180"/>
      <c r="B12" s="181"/>
      <c r="C12" s="181"/>
    </row>
    <row r="13" spans="1:11" ht="6" customHeight="1" x14ac:dyDescent="0.2">
      <c r="A13" s="180"/>
      <c r="B13" s="181"/>
      <c r="C13" s="181"/>
      <c r="E13" s="181"/>
      <c r="F13" s="181"/>
      <c r="G13" s="181"/>
      <c r="H13" s="181"/>
      <c r="I13" s="181"/>
      <c r="J13" s="181"/>
      <c r="K13" s="181"/>
    </row>
    <row r="14" spans="1:11" ht="33" customHeight="1" x14ac:dyDescent="0.2">
      <c r="A14" s="180"/>
      <c r="B14" s="181"/>
      <c r="C14" s="181"/>
      <c r="D14" s="181"/>
      <c r="E14" s="194" t="s">
        <v>336</v>
      </c>
      <c r="F14" s="194"/>
      <c r="G14" s="194"/>
      <c r="H14" s="194"/>
      <c r="I14" s="194"/>
      <c r="J14" s="194"/>
      <c r="K14" s="194"/>
    </row>
    <row r="15" spans="1:11" ht="15" x14ac:dyDescent="0.2">
      <c r="A15" s="180"/>
      <c r="B15" s="181"/>
      <c r="C15" s="181"/>
      <c r="E15" s="188"/>
      <c r="F15" s="188"/>
      <c r="G15" s="188"/>
      <c r="H15" s="188"/>
      <c r="I15" s="188"/>
      <c r="J15" s="189"/>
      <c r="K15" s="189"/>
    </row>
    <row r="16" spans="1:11" ht="33" customHeight="1" x14ac:dyDescent="0.2">
      <c r="A16" s="180"/>
      <c r="B16" s="181"/>
      <c r="C16" s="181"/>
      <c r="D16" s="181"/>
      <c r="E16" s="194" t="s">
        <v>330</v>
      </c>
      <c r="F16" s="194"/>
      <c r="G16" s="194"/>
      <c r="H16" s="194"/>
      <c r="I16" s="194"/>
      <c r="J16" s="194"/>
      <c r="K16" s="194"/>
    </row>
    <row r="17" spans="1:11" x14ac:dyDescent="0.2">
      <c r="A17" s="180"/>
      <c r="B17" s="181"/>
      <c r="C17" s="181"/>
      <c r="D17" s="181"/>
      <c r="E17" s="181"/>
      <c r="F17" s="181"/>
      <c r="G17" s="181"/>
      <c r="H17" s="181"/>
      <c r="I17" s="181"/>
      <c r="J17" s="181"/>
      <c r="K17" s="182"/>
    </row>
    <row r="18" spans="1:11" ht="15.75" x14ac:dyDescent="0.25">
      <c r="A18" s="180"/>
      <c r="B18" s="181"/>
      <c r="C18" s="181"/>
      <c r="D18" s="181"/>
      <c r="E18" s="190" t="s">
        <v>331</v>
      </c>
      <c r="F18" s="181"/>
      <c r="G18" s="181"/>
      <c r="I18" s="181"/>
      <c r="J18" s="181"/>
      <c r="K18" s="182"/>
    </row>
    <row r="19" spans="1:11" x14ac:dyDescent="0.2">
      <c r="A19" s="180"/>
      <c r="B19" s="181"/>
      <c r="C19" s="181"/>
      <c r="D19" s="181"/>
      <c r="E19" s="191" t="s">
        <v>332</v>
      </c>
      <c r="F19" s="181"/>
      <c r="G19" s="181"/>
      <c r="I19" s="181"/>
      <c r="J19" s="181"/>
      <c r="K19" s="182"/>
    </row>
    <row r="20" spans="1:11" x14ac:dyDescent="0.2">
      <c r="A20" s="180"/>
      <c r="B20" s="181"/>
      <c r="C20" s="181"/>
      <c r="D20" s="181"/>
      <c r="E20" s="192" t="s">
        <v>333</v>
      </c>
      <c r="F20" s="181"/>
      <c r="G20" s="181"/>
      <c r="I20" s="181"/>
      <c r="J20" s="181"/>
      <c r="K20" s="182"/>
    </row>
    <row r="21" spans="1:11" x14ac:dyDescent="0.2">
      <c r="A21" s="180"/>
      <c r="B21" s="181"/>
      <c r="C21" s="181"/>
      <c r="D21" s="181"/>
      <c r="E21" s="192" t="s">
        <v>317</v>
      </c>
      <c r="F21" s="181"/>
      <c r="G21" s="181"/>
      <c r="I21" s="181"/>
      <c r="J21" s="181"/>
      <c r="K21" s="182"/>
    </row>
    <row r="22" spans="1:11" x14ac:dyDescent="0.2">
      <c r="A22" s="180"/>
      <c r="B22" s="181"/>
      <c r="C22" s="181"/>
      <c r="D22" s="181"/>
      <c r="E22" s="181"/>
      <c r="F22" s="181"/>
      <c r="G22" s="181"/>
      <c r="I22" s="181"/>
      <c r="J22" s="181"/>
      <c r="K22" s="182"/>
    </row>
    <row r="23" spans="1:11" x14ac:dyDescent="0.2">
      <c r="A23" s="180"/>
      <c r="B23" s="181"/>
      <c r="C23" s="181"/>
      <c r="D23" s="181"/>
      <c r="E23" s="181"/>
      <c r="F23" s="181"/>
      <c r="G23" s="181"/>
      <c r="I23" s="181"/>
      <c r="J23" s="181"/>
      <c r="K23" s="182"/>
    </row>
    <row r="24" spans="1:11" x14ac:dyDescent="0.2">
      <c r="A24" s="191" t="s">
        <v>334</v>
      </c>
      <c r="B24" s="181"/>
      <c r="C24" s="181"/>
      <c r="D24" s="181"/>
      <c r="E24" s="181"/>
      <c r="F24" s="181"/>
      <c r="G24" s="181"/>
      <c r="H24" s="181"/>
      <c r="I24" s="181"/>
      <c r="J24" s="181"/>
      <c r="K24" s="182"/>
    </row>
    <row r="25" spans="1:11" x14ac:dyDescent="0.2">
      <c r="A25" s="193"/>
      <c r="B25" s="181"/>
      <c r="C25" s="181"/>
      <c r="D25" s="181"/>
      <c r="E25" s="181"/>
      <c r="F25" s="181"/>
      <c r="G25" s="181"/>
      <c r="H25" s="181"/>
      <c r="I25" s="181"/>
      <c r="K25" s="182"/>
    </row>
    <row r="26" spans="1:11" x14ac:dyDescent="0.2">
      <c r="A26" s="193"/>
      <c r="B26" s="193"/>
      <c r="C26" s="193"/>
      <c r="D26" s="193"/>
      <c r="E26" s="193"/>
      <c r="F26" s="193"/>
      <c r="G26" s="193"/>
      <c r="H26" s="193"/>
      <c r="I26" s="193"/>
    </row>
    <row r="27" spans="1:11" ht="12.75" customHeight="1" x14ac:dyDescent="0.2"/>
    <row r="28" spans="1:11" ht="12.75" customHeight="1" x14ac:dyDescent="0.2"/>
    <row r="29" spans="1:11" ht="12.75" customHeight="1" x14ac:dyDescent="0.2"/>
    <row r="30" spans="1:11" ht="12.75" customHeight="1" x14ac:dyDescent="0.2"/>
    <row r="31" spans="1:11" ht="12.75" customHeight="1" x14ac:dyDescent="0.2"/>
    <row r="32" spans="1:11" ht="12.75" customHeight="1" x14ac:dyDescent="0.2"/>
    <row r="33" ht="12.75" customHeight="1" x14ac:dyDescent="0.2"/>
    <row r="34" ht="12.75" customHeight="1" x14ac:dyDescent="0.2"/>
  </sheetData>
  <sheetProtection password="CF5A" sheet="1" objects="1" scenarios="1" selectLockedCells="1" selectUnlockedCells="1"/>
  <mergeCells count="7">
    <mergeCell ref="E16:K16"/>
    <mergeCell ref="E6:K6"/>
    <mergeCell ref="E7:K7"/>
    <mergeCell ref="E8:K8"/>
    <mergeCell ref="E9:K9"/>
    <mergeCell ref="E11:K11"/>
    <mergeCell ref="E14:K14"/>
  </mergeCells>
  <hyperlinks>
    <hyperlink ref="E21" r:id="rId1"/>
    <hyperlink ref="E20" r:id="rId2"/>
  </hyperlinks>
  <pageMargins left="0.75" right="0.75" top="1" bottom="1" header="0.5" footer="0.5"/>
  <pageSetup paperSize="9" orientation="portrait" verticalDpi="0"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showGridLines="0" zoomScale="80" zoomScaleNormal="80" workbookViewId="0">
      <pane xSplit="4" ySplit="4" topLeftCell="E5" activePane="bottomRight" state="frozen"/>
      <selection pane="topRight" activeCell="E1" sqref="E1"/>
      <selection pane="bottomLeft" activeCell="A5" sqref="A5"/>
      <selection pane="bottomRight" activeCell="H11" sqref="H11"/>
    </sheetView>
  </sheetViews>
  <sheetFormatPr defaultColWidth="12.7109375" defaultRowHeight="12.75" x14ac:dyDescent="0.2"/>
  <cols>
    <col min="1" max="2" width="3.7109375" style="1" customWidth="1"/>
    <col min="3" max="3" width="40.7109375" style="1" customWidth="1"/>
    <col min="4" max="5" width="6.7109375" style="1" customWidth="1"/>
    <col min="6" max="16384" width="12.7109375" style="1"/>
  </cols>
  <sheetData>
    <row r="1" spans="1:15" ht="27.75" x14ac:dyDescent="0.4">
      <c r="A1" s="7" t="s">
        <v>324</v>
      </c>
    </row>
    <row r="4" spans="1:15" x14ac:dyDescent="0.2">
      <c r="A4" s="1" t="str">
        <f>Assumptions!A4</f>
        <v>(Unless otherwise specified, all financials are in US $ Thousand)</v>
      </c>
      <c r="F4" s="9">
        <f>'P&amp;L'!F4</f>
        <v>7</v>
      </c>
      <c r="G4" s="9">
        <f>'P&amp;L'!G4</f>
        <v>8</v>
      </c>
      <c r="H4" s="9">
        <f>'P&amp;L'!H4</f>
        <v>9</v>
      </c>
      <c r="I4" s="10">
        <f>'P&amp;L'!I4</f>
        <v>10</v>
      </c>
      <c r="J4" s="10">
        <f>'P&amp;L'!J4</f>
        <v>11</v>
      </c>
      <c r="K4" s="10">
        <f>'P&amp;L'!K4</f>
        <v>12</v>
      </c>
      <c r="L4" s="10">
        <f>'P&amp;L'!L4</f>
        <v>13</v>
      </c>
      <c r="M4" s="10">
        <f>'P&amp;L'!M4</f>
        <v>14</v>
      </c>
      <c r="N4" s="10">
        <f>'P&amp;L'!N4</f>
        <v>15</v>
      </c>
    </row>
    <row r="6" spans="1:15" x14ac:dyDescent="0.2">
      <c r="A6" s="2" t="s">
        <v>325</v>
      </c>
      <c r="F6" s="6"/>
      <c r="G6" s="6">
        <f>BS!G20</f>
        <v>80495</v>
      </c>
      <c r="H6" s="6">
        <f>BS!H20</f>
        <v>89979</v>
      </c>
      <c r="I6" s="6">
        <f ca="1">BS!I20</f>
        <v>104209.46076823681</v>
      </c>
      <c r="J6" s="6">
        <f ca="1">BS!J20</f>
        <v>292551.90501916851</v>
      </c>
      <c r="K6" s="6">
        <f ca="1">BS!K20</f>
        <v>363043.37787061639</v>
      </c>
      <c r="L6" s="6">
        <f ca="1">BS!L20</f>
        <v>519899.61908419</v>
      </c>
      <c r="M6" s="6">
        <f ca="1">BS!M20</f>
        <v>786033.30888476491</v>
      </c>
      <c r="N6" s="6">
        <f ca="1">BS!N20</f>
        <v>1240776.7855162567</v>
      </c>
      <c r="O6" s="6"/>
    </row>
    <row r="7" spans="1:15" x14ac:dyDescent="0.2">
      <c r="F7" s="6"/>
      <c r="G7" s="6"/>
      <c r="H7" s="6"/>
      <c r="I7" s="6"/>
      <c r="J7" s="6"/>
      <c r="K7" s="6"/>
      <c r="L7" s="6"/>
      <c r="M7" s="6"/>
      <c r="N7" s="6"/>
      <c r="O7" s="6"/>
    </row>
    <row r="8" spans="1:15" x14ac:dyDescent="0.2">
      <c r="B8" s="1" t="s">
        <v>322</v>
      </c>
      <c r="F8" s="6"/>
      <c r="G8" s="23">
        <f>Assumptions!G26</f>
        <v>0.04</v>
      </c>
      <c r="H8" s="23">
        <f>Assumptions!H26</f>
        <v>0.04</v>
      </c>
      <c r="I8" s="23">
        <f>Assumptions!I26</f>
        <v>0.04</v>
      </c>
      <c r="J8" s="23">
        <f>Assumptions!J26</f>
        <v>0.04</v>
      </c>
      <c r="K8" s="23">
        <f>Assumptions!K26</f>
        <v>0.04</v>
      </c>
      <c r="L8" s="23">
        <f>Assumptions!L26</f>
        <v>0.04</v>
      </c>
      <c r="M8" s="23">
        <f>Assumptions!M26</f>
        <v>0.04</v>
      </c>
      <c r="N8" s="23">
        <f>Assumptions!N26</f>
        <v>0.04</v>
      </c>
      <c r="O8" s="6"/>
    </row>
    <row r="9" spans="1:15" x14ac:dyDescent="0.2">
      <c r="B9" s="1" t="s">
        <v>323</v>
      </c>
      <c r="F9" s="6"/>
      <c r="G9" s="23">
        <f>Assumptions!G27</f>
        <v>0.06</v>
      </c>
      <c r="H9" s="23">
        <f>Assumptions!H27</f>
        <v>0.06</v>
      </c>
      <c r="I9" s="23">
        <f>Assumptions!I27</f>
        <v>0.06</v>
      </c>
      <c r="J9" s="23">
        <f>Assumptions!J27</f>
        <v>0.06</v>
      </c>
      <c r="K9" s="23">
        <f>Assumptions!K27</f>
        <v>0.06</v>
      </c>
      <c r="L9" s="23">
        <f>Assumptions!L27</f>
        <v>0.06</v>
      </c>
      <c r="M9" s="23">
        <f>Assumptions!M27</f>
        <v>0.06</v>
      </c>
      <c r="N9" s="23">
        <f>Assumptions!N27</f>
        <v>0.06</v>
      </c>
      <c r="O9" s="6"/>
    </row>
    <row r="10" spans="1:15" x14ac:dyDescent="0.2">
      <c r="F10" s="6"/>
      <c r="G10" s="6"/>
      <c r="H10" s="6"/>
      <c r="I10" s="6"/>
      <c r="J10" s="6"/>
      <c r="K10" s="6"/>
      <c r="L10" s="6"/>
      <c r="M10" s="6"/>
      <c r="N10" s="6"/>
      <c r="O10" s="6"/>
    </row>
    <row r="11" spans="1:15" x14ac:dyDescent="0.2">
      <c r="B11" s="1" t="s">
        <v>326</v>
      </c>
      <c r="F11" s="6"/>
      <c r="G11" s="6">
        <f t="shared" ref="G11" si="0">IF(AVERAGE(F6:G6)&gt;0,AVERAGE(F6:G6)*G8,AVERAGE(F6:G6)*G9)</f>
        <v>3219.8</v>
      </c>
      <c r="H11" s="6">
        <f>IF(AVERAGE(G6:H6)&gt;0,AVERAGE(G6:H6)*H8,AVERAGE(G6:H6)*H9)</f>
        <v>3409.48</v>
      </c>
      <c r="I11" s="6">
        <f t="shared" ref="I11:N11" ca="1" si="1">IF(AVERAGE(H6:I6)&gt;0,AVERAGE(H6:I6)*I8,AVERAGE(H6:I6)*I9)</f>
        <v>3883.7692153647363</v>
      </c>
      <c r="J11" s="6">
        <f t="shared" ca="1" si="1"/>
        <v>7935.2273157481059</v>
      </c>
      <c r="K11" s="6">
        <f t="shared" ca="1" si="1"/>
        <v>13111.905657795698</v>
      </c>
      <c r="L11" s="6">
        <f t="shared" ca="1" si="1"/>
        <v>17658.859939096128</v>
      </c>
      <c r="M11" s="6">
        <f t="shared" ca="1" si="1"/>
        <v>26118.658559379099</v>
      </c>
      <c r="N11" s="6">
        <f t="shared" ca="1" si="1"/>
        <v>40536.201888020434</v>
      </c>
      <c r="O11" s="6"/>
    </row>
    <row r="12" spans="1:15" x14ac:dyDescent="0.2">
      <c r="F12" s="6"/>
      <c r="G12" s="6"/>
      <c r="H12" s="6"/>
      <c r="I12" s="6"/>
      <c r="J12" s="6"/>
      <c r="K12" s="6"/>
      <c r="L12" s="6"/>
      <c r="M12" s="6"/>
      <c r="N12" s="6"/>
      <c r="O12" s="6"/>
    </row>
    <row r="13" spans="1:15" x14ac:dyDescent="0.2">
      <c r="F13" s="6"/>
      <c r="G13" s="6"/>
      <c r="H13" s="6"/>
      <c r="I13" s="6"/>
      <c r="J13" s="6"/>
      <c r="K13" s="6"/>
      <c r="L13" s="6"/>
      <c r="M13" s="6"/>
      <c r="N13" s="6"/>
      <c r="O13" s="6"/>
    </row>
    <row r="14" spans="1:15" x14ac:dyDescent="0.2">
      <c r="F14" s="6"/>
      <c r="G14" s="6"/>
      <c r="H14" s="6"/>
      <c r="I14" s="6"/>
      <c r="J14" s="6"/>
      <c r="K14" s="6"/>
      <c r="L14" s="6"/>
      <c r="M14" s="6"/>
      <c r="N14" s="6"/>
      <c r="O14" s="6"/>
    </row>
    <row r="15" spans="1:15" x14ac:dyDescent="0.2">
      <c r="F15" s="6"/>
      <c r="G15" s="6"/>
      <c r="H15" s="6"/>
      <c r="I15" s="6"/>
      <c r="J15" s="6"/>
      <c r="K15" s="6"/>
      <c r="L15" s="6"/>
      <c r="M15" s="6"/>
      <c r="N15" s="6"/>
      <c r="O15" s="6"/>
    </row>
    <row r="16" spans="1:15" x14ac:dyDescent="0.2">
      <c r="F16" s="6"/>
      <c r="G16" s="6"/>
      <c r="H16" s="6"/>
      <c r="I16" s="6"/>
      <c r="J16" s="6"/>
      <c r="K16" s="6"/>
      <c r="L16" s="6"/>
      <c r="M16" s="6"/>
      <c r="N16" s="6"/>
      <c r="O16" s="6"/>
    </row>
    <row r="17" spans="6:15" x14ac:dyDescent="0.2">
      <c r="F17" s="6"/>
      <c r="G17" s="6"/>
      <c r="H17" s="6"/>
      <c r="I17" s="6"/>
      <c r="J17" s="6"/>
      <c r="K17" s="6"/>
      <c r="L17" s="6"/>
      <c r="M17" s="6"/>
      <c r="N17" s="6"/>
      <c r="O17" s="6"/>
    </row>
    <row r="18" spans="6:15" x14ac:dyDescent="0.2">
      <c r="F18" s="6"/>
      <c r="G18" s="6"/>
      <c r="H18" s="6"/>
      <c r="I18" s="6"/>
      <c r="J18" s="6"/>
      <c r="K18" s="6"/>
      <c r="L18" s="6"/>
      <c r="M18" s="6"/>
      <c r="N18" s="6"/>
      <c r="O18" s="6"/>
    </row>
    <row r="19" spans="6:15" x14ac:dyDescent="0.2">
      <c r="F19" s="6"/>
      <c r="G19" s="6"/>
      <c r="H19" s="6"/>
      <c r="I19" s="6"/>
      <c r="J19" s="6"/>
      <c r="K19" s="6"/>
      <c r="L19" s="6"/>
      <c r="M19" s="6"/>
      <c r="N19" s="6"/>
      <c r="O19" s="6"/>
    </row>
    <row r="20" spans="6:15" x14ac:dyDescent="0.2">
      <c r="F20" s="6"/>
      <c r="G20" s="6"/>
      <c r="H20" s="6"/>
      <c r="I20" s="6"/>
      <c r="J20" s="6"/>
      <c r="K20" s="6"/>
      <c r="L20" s="6"/>
      <c r="M20" s="6"/>
      <c r="N20" s="6"/>
      <c r="O20" s="6"/>
    </row>
    <row r="21" spans="6:15" x14ac:dyDescent="0.2">
      <c r="F21" s="6"/>
      <c r="G21" s="6"/>
      <c r="H21" s="6"/>
      <c r="I21" s="6"/>
      <c r="J21" s="6"/>
      <c r="K21" s="6"/>
      <c r="L21" s="6"/>
      <c r="M21" s="6"/>
      <c r="N21" s="6"/>
      <c r="O21" s="6"/>
    </row>
    <row r="22" spans="6:15" x14ac:dyDescent="0.2">
      <c r="F22" s="6"/>
      <c r="G22" s="6"/>
      <c r="H22" s="6"/>
      <c r="I22" s="6"/>
      <c r="J22" s="6"/>
      <c r="K22" s="6"/>
      <c r="L22" s="6"/>
      <c r="M22" s="6"/>
      <c r="N22" s="6"/>
      <c r="O22" s="6"/>
    </row>
    <row r="23" spans="6:15" x14ac:dyDescent="0.2">
      <c r="F23" s="6"/>
      <c r="G23" s="6"/>
      <c r="H23" s="6"/>
      <c r="I23" s="6"/>
      <c r="J23" s="6"/>
      <c r="K23" s="6"/>
      <c r="L23" s="6"/>
      <c r="M23" s="6"/>
      <c r="N23" s="6"/>
      <c r="O23" s="6"/>
    </row>
    <row r="24" spans="6:15" x14ac:dyDescent="0.2">
      <c r="F24" s="6"/>
      <c r="G24" s="6"/>
      <c r="H24" s="6"/>
      <c r="I24" s="6"/>
      <c r="J24" s="6"/>
      <c r="K24" s="6"/>
      <c r="L24" s="6"/>
      <c r="M24" s="6"/>
      <c r="N24" s="6"/>
      <c r="O24" s="6"/>
    </row>
    <row r="25" spans="6:15" x14ac:dyDescent="0.2">
      <c r="F25" s="6"/>
      <c r="G25" s="6"/>
      <c r="H25" s="6"/>
      <c r="I25" s="6"/>
      <c r="J25" s="6"/>
      <c r="K25" s="6"/>
      <c r="L25" s="6"/>
      <c r="M25" s="6"/>
      <c r="N25" s="6"/>
      <c r="O25" s="6"/>
    </row>
    <row r="26" spans="6:15" x14ac:dyDescent="0.2">
      <c r="F26" s="6"/>
      <c r="G26" s="6"/>
      <c r="H26" s="6"/>
      <c r="I26" s="6"/>
      <c r="J26" s="6"/>
      <c r="K26" s="6"/>
      <c r="L26" s="6"/>
      <c r="M26" s="6"/>
      <c r="N26" s="6"/>
      <c r="O26" s="6"/>
    </row>
    <row r="27" spans="6:15" x14ac:dyDescent="0.2">
      <c r="F27" s="6"/>
      <c r="G27" s="6"/>
      <c r="H27" s="6"/>
      <c r="I27" s="6"/>
      <c r="J27" s="6"/>
      <c r="K27" s="6"/>
      <c r="L27" s="6"/>
      <c r="M27" s="6"/>
      <c r="N27" s="6"/>
      <c r="O27" s="6"/>
    </row>
    <row r="28" spans="6:15" x14ac:dyDescent="0.2">
      <c r="F28" s="6"/>
      <c r="G28" s="6"/>
      <c r="H28" s="6"/>
      <c r="I28" s="6"/>
      <c r="J28" s="6"/>
      <c r="K28" s="6"/>
      <c r="L28" s="6"/>
      <c r="M28" s="6"/>
      <c r="N28" s="6"/>
      <c r="O28" s="6"/>
    </row>
    <row r="29" spans="6:15" x14ac:dyDescent="0.2">
      <c r="F29" s="6"/>
      <c r="G29" s="6"/>
      <c r="H29" s="6"/>
      <c r="I29" s="6"/>
      <c r="J29" s="6"/>
      <c r="K29" s="6"/>
      <c r="L29" s="6"/>
      <c r="M29" s="6"/>
      <c r="N29" s="6"/>
      <c r="O29" s="6"/>
    </row>
    <row r="30" spans="6:15" x14ac:dyDescent="0.2">
      <c r="F30" s="6"/>
      <c r="G30" s="6"/>
      <c r="H30" s="6"/>
      <c r="I30" s="6"/>
      <c r="J30" s="6"/>
      <c r="K30" s="6"/>
      <c r="L30" s="6"/>
      <c r="M30" s="6"/>
      <c r="N30" s="6"/>
      <c r="O30" s="6"/>
    </row>
    <row r="31" spans="6:15" x14ac:dyDescent="0.2">
      <c r="F31" s="6"/>
      <c r="G31" s="6"/>
      <c r="H31" s="6"/>
      <c r="I31" s="6"/>
      <c r="J31" s="6"/>
      <c r="K31" s="6"/>
      <c r="L31" s="6"/>
      <c r="M31" s="6"/>
      <c r="N31" s="6"/>
      <c r="O31" s="6"/>
    </row>
    <row r="32" spans="6:15" x14ac:dyDescent="0.2">
      <c r="F32" s="6"/>
      <c r="G32" s="6"/>
      <c r="H32" s="6"/>
      <c r="I32" s="6"/>
      <c r="J32" s="6"/>
      <c r="K32" s="6"/>
      <c r="L32" s="6"/>
      <c r="M32" s="6"/>
      <c r="N32" s="6"/>
      <c r="O32" s="6"/>
    </row>
    <row r="33" spans="6:15" x14ac:dyDescent="0.2">
      <c r="F33" s="6"/>
      <c r="G33" s="6"/>
      <c r="H33" s="6"/>
      <c r="I33" s="6"/>
      <c r="J33" s="6"/>
      <c r="K33" s="6"/>
      <c r="L33" s="6"/>
      <c r="M33" s="6"/>
      <c r="N33" s="6"/>
      <c r="O33" s="6"/>
    </row>
    <row r="34" spans="6:15" x14ac:dyDescent="0.2">
      <c r="F34" s="6"/>
      <c r="G34" s="6"/>
      <c r="H34" s="6"/>
      <c r="I34" s="6"/>
      <c r="J34" s="6"/>
      <c r="K34" s="6"/>
      <c r="L34" s="6"/>
      <c r="M34" s="6"/>
      <c r="N34" s="6"/>
      <c r="O34" s="6"/>
    </row>
    <row r="35" spans="6:15" x14ac:dyDescent="0.2">
      <c r="F35" s="6"/>
      <c r="G35" s="6"/>
      <c r="H35" s="6"/>
      <c r="I35" s="6"/>
      <c r="J35" s="6"/>
      <c r="K35" s="6"/>
      <c r="L35" s="6"/>
      <c r="M35" s="6"/>
      <c r="N35" s="6"/>
      <c r="O35" s="6"/>
    </row>
    <row r="36" spans="6:15" x14ac:dyDescent="0.2">
      <c r="F36" s="6"/>
      <c r="G36" s="6"/>
      <c r="H36" s="6"/>
      <c r="I36" s="6"/>
      <c r="J36" s="6"/>
      <c r="K36" s="6"/>
      <c r="L36" s="6"/>
      <c r="M36" s="6"/>
      <c r="N36" s="6"/>
      <c r="O36" s="6"/>
    </row>
    <row r="37" spans="6:15" x14ac:dyDescent="0.2">
      <c r="F37" s="6"/>
      <c r="G37" s="6"/>
      <c r="H37" s="6"/>
      <c r="I37" s="6"/>
      <c r="J37" s="6"/>
      <c r="K37" s="6"/>
      <c r="L37" s="6"/>
      <c r="M37" s="6"/>
      <c r="N37" s="6"/>
      <c r="O37" s="6"/>
    </row>
    <row r="38" spans="6:15" x14ac:dyDescent="0.2">
      <c r="F38" s="6"/>
      <c r="G38" s="6"/>
      <c r="H38" s="6"/>
      <c r="I38" s="6"/>
      <c r="J38" s="6"/>
      <c r="K38" s="6"/>
      <c r="L38" s="6"/>
      <c r="M38" s="6"/>
      <c r="N38" s="6"/>
      <c r="O38" s="6"/>
    </row>
    <row r="39" spans="6:15" x14ac:dyDescent="0.2">
      <c r="F39" s="6"/>
      <c r="G39" s="6"/>
      <c r="H39" s="6"/>
      <c r="I39" s="6"/>
      <c r="J39" s="6"/>
      <c r="K39" s="6"/>
      <c r="L39" s="6"/>
      <c r="M39" s="6"/>
      <c r="N39" s="6"/>
      <c r="O39" s="6"/>
    </row>
    <row r="40" spans="6:15" x14ac:dyDescent="0.2">
      <c r="F40" s="6"/>
      <c r="G40" s="6"/>
      <c r="H40" s="6"/>
      <c r="I40" s="6"/>
      <c r="J40" s="6"/>
      <c r="K40" s="6"/>
      <c r="L40" s="6"/>
      <c r="M40" s="6"/>
      <c r="N40" s="6"/>
      <c r="O40" s="6"/>
    </row>
    <row r="41" spans="6:15" x14ac:dyDescent="0.2">
      <c r="F41" s="6"/>
      <c r="G41" s="6"/>
      <c r="H41" s="6"/>
      <c r="I41" s="6"/>
      <c r="J41" s="6"/>
      <c r="K41" s="6"/>
      <c r="L41" s="6"/>
      <c r="M41" s="6"/>
      <c r="N41" s="6"/>
      <c r="O41" s="6"/>
    </row>
    <row r="42" spans="6:15" x14ac:dyDescent="0.2">
      <c r="F42" s="6"/>
      <c r="G42" s="6"/>
      <c r="H42" s="6"/>
      <c r="I42" s="6"/>
      <c r="J42" s="6"/>
      <c r="K42" s="6"/>
      <c r="L42" s="6"/>
      <c r="M42" s="6"/>
      <c r="N42" s="6"/>
      <c r="O42" s="6"/>
    </row>
    <row r="43" spans="6:15" x14ac:dyDescent="0.2">
      <c r="F43" s="6"/>
      <c r="G43" s="6"/>
      <c r="H43" s="6"/>
      <c r="I43" s="6"/>
      <c r="J43" s="6"/>
      <c r="K43" s="6"/>
      <c r="L43" s="6"/>
      <c r="M43" s="6"/>
      <c r="N43" s="6"/>
      <c r="O43" s="6"/>
    </row>
    <row r="44" spans="6:15" x14ac:dyDescent="0.2">
      <c r="F44" s="6"/>
      <c r="G44" s="6"/>
      <c r="H44" s="6"/>
      <c r="I44" s="6"/>
      <c r="J44" s="6"/>
      <c r="K44" s="6"/>
      <c r="L44" s="6"/>
      <c r="M44" s="6"/>
      <c r="N44" s="6"/>
      <c r="O44" s="6"/>
    </row>
    <row r="45" spans="6:15" x14ac:dyDescent="0.2">
      <c r="F45" s="6"/>
      <c r="G45" s="6"/>
      <c r="H45" s="6"/>
      <c r="I45" s="6"/>
      <c r="J45" s="6"/>
      <c r="K45" s="6"/>
      <c r="L45" s="6"/>
      <c r="M45" s="6"/>
      <c r="N45" s="6"/>
      <c r="O45" s="6"/>
    </row>
    <row r="46" spans="6:15" x14ac:dyDescent="0.2">
      <c r="F46" s="6"/>
      <c r="G46" s="6"/>
      <c r="H46" s="6"/>
      <c r="I46" s="6"/>
      <c r="J46" s="6"/>
      <c r="K46" s="6"/>
      <c r="L46" s="6"/>
      <c r="M46" s="6"/>
      <c r="N46" s="6"/>
      <c r="O46" s="6"/>
    </row>
    <row r="47" spans="6:15" x14ac:dyDescent="0.2">
      <c r="F47" s="6"/>
      <c r="G47" s="6"/>
      <c r="H47" s="6"/>
      <c r="I47" s="6"/>
      <c r="J47" s="6"/>
      <c r="K47" s="6"/>
      <c r="L47" s="6"/>
      <c r="M47" s="6"/>
      <c r="N47" s="6"/>
      <c r="O47" s="6"/>
    </row>
    <row r="48" spans="6:15" x14ac:dyDescent="0.2">
      <c r="F48" s="6"/>
      <c r="G48" s="6"/>
      <c r="H48" s="6"/>
      <c r="I48" s="6"/>
      <c r="J48" s="6"/>
      <c r="K48" s="6"/>
      <c r="L48" s="6"/>
      <c r="M48" s="6"/>
      <c r="N48" s="6"/>
      <c r="O48" s="6"/>
    </row>
    <row r="49" spans="6:15" x14ac:dyDescent="0.2">
      <c r="F49" s="6"/>
      <c r="G49" s="6"/>
      <c r="H49" s="6"/>
      <c r="I49" s="6"/>
      <c r="J49" s="6"/>
      <c r="K49" s="6"/>
      <c r="L49" s="6"/>
      <c r="M49" s="6"/>
      <c r="N49" s="6"/>
      <c r="O49" s="6"/>
    </row>
    <row r="50" spans="6:15" x14ac:dyDescent="0.2">
      <c r="F50" s="6"/>
      <c r="G50" s="6"/>
      <c r="H50" s="6"/>
      <c r="I50" s="6"/>
      <c r="J50" s="6"/>
      <c r="K50" s="6"/>
      <c r="L50" s="6"/>
      <c r="M50" s="6"/>
      <c r="N50" s="6"/>
      <c r="O50" s="6"/>
    </row>
    <row r="51" spans="6:15" x14ac:dyDescent="0.2">
      <c r="F51" s="6"/>
      <c r="G51" s="6"/>
      <c r="H51" s="6"/>
      <c r="I51" s="6"/>
      <c r="J51" s="6"/>
      <c r="K51" s="6"/>
      <c r="L51" s="6"/>
      <c r="M51" s="6"/>
      <c r="N51" s="6"/>
      <c r="O51" s="6"/>
    </row>
    <row r="52" spans="6:15" x14ac:dyDescent="0.2">
      <c r="F52" s="6"/>
      <c r="G52" s="6"/>
      <c r="H52" s="6"/>
      <c r="I52" s="6"/>
      <c r="J52" s="6"/>
      <c r="K52" s="6"/>
      <c r="L52" s="6"/>
      <c r="M52" s="6"/>
      <c r="N52" s="6"/>
      <c r="O52" s="6"/>
    </row>
    <row r="53" spans="6:15" x14ac:dyDescent="0.2">
      <c r="F53" s="6"/>
      <c r="G53" s="6"/>
      <c r="H53" s="6"/>
      <c r="I53" s="6"/>
      <c r="J53" s="6"/>
      <c r="K53" s="6"/>
      <c r="L53" s="6"/>
      <c r="M53" s="6"/>
      <c r="N53" s="6"/>
      <c r="O53" s="6"/>
    </row>
    <row r="54" spans="6:15" x14ac:dyDescent="0.2">
      <c r="F54" s="6"/>
      <c r="G54" s="6"/>
      <c r="H54" s="6"/>
      <c r="I54" s="6"/>
      <c r="J54" s="6"/>
      <c r="K54" s="6"/>
      <c r="L54" s="6"/>
      <c r="M54" s="6"/>
      <c r="N54" s="6"/>
      <c r="O54" s="6"/>
    </row>
    <row r="55" spans="6:15" x14ac:dyDescent="0.2">
      <c r="F55" s="6"/>
      <c r="G55" s="6"/>
      <c r="H55" s="6"/>
      <c r="I55" s="6"/>
      <c r="J55" s="6"/>
      <c r="K55" s="6"/>
      <c r="L55" s="6"/>
      <c r="M55" s="6"/>
      <c r="N55" s="6"/>
      <c r="O55" s="6"/>
    </row>
    <row r="56" spans="6:15" x14ac:dyDescent="0.2">
      <c r="F56" s="6"/>
      <c r="G56" s="6"/>
      <c r="H56" s="6"/>
      <c r="I56" s="6"/>
      <c r="J56" s="6"/>
      <c r="K56" s="6"/>
      <c r="L56" s="6"/>
      <c r="M56" s="6"/>
      <c r="N56" s="6"/>
      <c r="O56" s="6"/>
    </row>
    <row r="57" spans="6:15" x14ac:dyDescent="0.2">
      <c r="F57" s="6"/>
      <c r="G57" s="6"/>
      <c r="H57" s="6"/>
      <c r="I57" s="6"/>
      <c r="J57" s="6"/>
      <c r="K57" s="6"/>
      <c r="L57" s="6"/>
      <c r="M57" s="6"/>
      <c r="N57" s="6"/>
      <c r="O57" s="6"/>
    </row>
    <row r="58" spans="6:15" x14ac:dyDescent="0.2">
      <c r="F58" s="6"/>
      <c r="G58" s="6"/>
      <c r="H58" s="6"/>
      <c r="I58" s="6"/>
      <c r="J58" s="6"/>
      <c r="K58" s="6"/>
      <c r="L58" s="6"/>
      <c r="M58" s="6"/>
      <c r="N58" s="6"/>
      <c r="O58" s="6"/>
    </row>
    <row r="59" spans="6:15" x14ac:dyDescent="0.2">
      <c r="F59" s="6"/>
      <c r="G59" s="6"/>
      <c r="H59" s="6"/>
      <c r="I59" s="6"/>
      <c r="J59" s="6"/>
      <c r="K59" s="6"/>
      <c r="L59" s="6"/>
      <c r="M59" s="6"/>
      <c r="N59" s="6"/>
      <c r="O59" s="6"/>
    </row>
    <row r="60" spans="6:15" x14ac:dyDescent="0.2">
      <c r="F60" s="6"/>
      <c r="G60" s="6"/>
      <c r="H60" s="6"/>
      <c r="I60" s="6"/>
      <c r="J60" s="6"/>
      <c r="K60" s="6"/>
      <c r="L60" s="6"/>
      <c r="M60" s="6"/>
      <c r="N60" s="6"/>
      <c r="O60" s="6"/>
    </row>
    <row r="61" spans="6:15" x14ac:dyDescent="0.2">
      <c r="F61" s="6"/>
      <c r="G61" s="6"/>
      <c r="H61" s="6"/>
      <c r="I61" s="6"/>
      <c r="J61" s="6"/>
      <c r="K61" s="6"/>
      <c r="L61" s="6"/>
      <c r="M61" s="6"/>
      <c r="N61" s="6"/>
      <c r="O61" s="6"/>
    </row>
    <row r="62" spans="6:15" x14ac:dyDescent="0.2">
      <c r="F62" s="6"/>
      <c r="G62" s="6"/>
      <c r="H62" s="6"/>
      <c r="I62" s="6"/>
      <c r="J62" s="6"/>
      <c r="K62" s="6"/>
      <c r="L62" s="6"/>
      <c r="M62" s="6"/>
      <c r="N62" s="6"/>
      <c r="O62" s="6"/>
    </row>
    <row r="63" spans="6:15" x14ac:dyDescent="0.2">
      <c r="F63" s="6"/>
      <c r="G63" s="6"/>
      <c r="H63" s="6"/>
      <c r="I63" s="6"/>
      <c r="J63" s="6"/>
      <c r="K63" s="6"/>
      <c r="L63" s="6"/>
      <c r="M63" s="6"/>
      <c r="N63" s="6"/>
      <c r="O63" s="6"/>
    </row>
    <row r="64" spans="6:15" x14ac:dyDescent="0.2">
      <c r="F64" s="6"/>
      <c r="G64" s="6"/>
      <c r="H64" s="6"/>
      <c r="I64" s="6"/>
      <c r="J64" s="6"/>
      <c r="K64" s="6"/>
      <c r="L64" s="6"/>
      <c r="M64" s="6"/>
      <c r="N64" s="6"/>
      <c r="O64" s="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60"/>
  <sheetViews>
    <sheetView showGridLines="0" zoomScale="80" zoomScaleNormal="80" workbookViewId="0">
      <pane xSplit="4" ySplit="4" topLeftCell="E5" activePane="bottomRight" state="frozen"/>
      <selection pane="topRight" activeCell="E1" sqref="E1"/>
      <selection pane="bottomLeft" activeCell="A5" sqref="A5"/>
      <selection pane="bottomRight" activeCell="F34" sqref="F34"/>
    </sheetView>
  </sheetViews>
  <sheetFormatPr defaultColWidth="11.7109375" defaultRowHeight="12.75" x14ac:dyDescent="0.2"/>
  <cols>
    <col min="1" max="2" width="3.7109375" style="1" customWidth="1"/>
    <col min="3" max="3" width="40.7109375" style="1" customWidth="1"/>
    <col min="4" max="5" width="6.7109375" style="1" customWidth="1"/>
    <col min="6" max="6" width="13.5703125" style="1" bestFit="1" customWidth="1"/>
    <col min="7" max="16384" width="11.7109375" style="1"/>
  </cols>
  <sheetData>
    <row r="1" spans="1:23" ht="27.75" x14ac:dyDescent="0.4">
      <c r="A1" s="7" t="s">
        <v>61</v>
      </c>
    </row>
    <row r="4" spans="1:23" x14ac:dyDescent="0.2">
      <c r="A4" s="1" t="s">
        <v>113</v>
      </c>
      <c r="F4" s="3">
        <v>7</v>
      </c>
      <c r="G4" s="3">
        <f t="shared" ref="G4:M4" si="0">F4+1</f>
        <v>8</v>
      </c>
      <c r="H4" s="3">
        <f t="shared" si="0"/>
        <v>9</v>
      </c>
      <c r="I4" s="3">
        <f t="shared" si="0"/>
        <v>10</v>
      </c>
      <c r="J4" s="3">
        <f t="shared" si="0"/>
        <v>11</v>
      </c>
      <c r="K4" s="3">
        <f t="shared" si="0"/>
        <v>12</v>
      </c>
      <c r="L4" s="3">
        <f t="shared" si="0"/>
        <v>13</v>
      </c>
      <c r="M4" s="3">
        <f t="shared" si="0"/>
        <v>14</v>
      </c>
      <c r="N4" s="3">
        <f>M4+1</f>
        <v>15</v>
      </c>
    </row>
    <row r="5" spans="1:23" x14ac:dyDescent="0.2">
      <c r="E5" s="4"/>
      <c r="F5" s="4"/>
      <c r="G5" s="4"/>
      <c r="H5" s="4"/>
      <c r="I5" s="4"/>
      <c r="J5" s="4"/>
      <c r="K5" s="4"/>
      <c r="L5" s="4"/>
      <c r="M5" s="4"/>
      <c r="N5" s="4"/>
      <c r="O5" s="4"/>
    </row>
    <row r="6" spans="1:23" x14ac:dyDescent="0.2">
      <c r="A6" s="2" t="s">
        <v>174</v>
      </c>
      <c r="E6" s="4"/>
      <c r="F6" s="4"/>
      <c r="G6" s="4"/>
      <c r="H6" s="4"/>
      <c r="I6" s="4"/>
      <c r="J6" s="4"/>
      <c r="K6" s="4"/>
      <c r="L6" s="4"/>
      <c r="M6" s="4"/>
      <c r="N6" s="4"/>
      <c r="O6" s="4"/>
      <c r="P6" s="15"/>
      <c r="Q6" s="15"/>
      <c r="R6" s="15"/>
      <c r="S6" s="15"/>
      <c r="T6" s="15"/>
      <c r="U6" s="15"/>
      <c r="V6" s="15"/>
      <c r="W6" s="15"/>
    </row>
    <row r="7" spans="1:23" x14ac:dyDescent="0.2">
      <c r="B7" s="2" t="s">
        <v>62</v>
      </c>
      <c r="E7" s="4"/>
      <c r="F7" s="4"/>
      <c r="G7" s="4"/>
      <c r="H7" s="4"/>
      <c r="I7" s="4"/>
      <c r="J7" s="4"/>
      <c r="K7" s="4"/>
      <c r="L7" s="4"/>
      <c r="M7" s="4"/>
      <c r="N7" s="4"/>
      <c r="O7" s="4"/>
      <c r="P7" s="15"/>
      <c r="Q7" s="15"/>
      <c r="R7" s="15"/>
      <c r="S7" s="15"/>
      <c r="T7" s="15"/>
      <c r="U7" s="15"/>
      <c r="V7" s="15"/>
      <c r="W7" s="15"/>
    </row>
    <row r="8" spans="1:23" x14ac:dyDescent="0.2">
      <c r="B8" s="2"/>
      <c r="C8" s="1" t="s">
        <v>64</v>
      </c>
      <c r="E8" s="4"/>
      <c r="F8" s="4">
        <v>0</v>
      </c>
      <c r="G8" s="15">
        <f>F11</f>
        <v>4357644</v>
      </c>
      <c r="H8" s="15">
        <f t="shared" ref="H8:M8" si="1">G11</f>
        <v>10957631</v>
      </c>
      <c r="I8" s="15">
        <f t="shared" si="1"/>
        <v>10957631</v>
      </c>
      <c r="J8" s="15">
        <f t="shared" si="1"/>
        <v>10957631</v>
      </c>
      <c r="K8" s="15">
        <f t="shared" si="1"/>
        <v>10957631</v>
      </c>
      <c r="L8" s="15">
        <f t="shared" si="1"/>
        <v>10957631</v>
      </c>
      <c r="M8" s="15">
        <f t="shared" si="1"/>
        <v>10957631</v>
      </c>
      <c r="N8" s="15">
        <f t="shared" ref="N8" si="2">M11</f>
        <v>10957631</v>
      </c>
      <c r="O8" s="4"/>
      <c r="P8" s="15"/>
      <c r="Q8" s="15"/>
      <c r="R8" s="15"/>
      <c r="S8" s="15"/>
      <c r="T8" s="15"/>
      <c r="U8" s="15"/>
      <c r="V8" s="15"/>
      <c r="W8" s="15"/>
    </row>
    <row r="9" spans="1:23" x14ac:dyDescent="0.2">
      <c r="C9" s="1" t="s">
        <v>47</v>
      </c>
      <c r="E9" s="4"/>
      <c r="F9" s="4">
        <v>4357644</v>
      </c>
      <c r="G9" s="4">
        <v>0</v>
      </c>
      <c r="H9" s="4">
        <v>0</v>
      </c>
      <c r="I9" s="4">
        <v>0</v>
      </c>
      <c r="J9" s="4">
        <v>0</v>
      </c>
      <c r="K9" s="4">
        <v>0</v>
      </c>
      <c r="L9" s="4">
        <v>0</v>
      </c>
      <c r="M9" s="4">
        <v>0</v>
      </c>
      <c r="N9" s="4">
        <v>0</v>
      </c>
      <c r="O9" s="4"/>
      <c r="P9" s="15"/>
      <c r="Q9" s="15"/>
      <c r="R9" s="15"/>
      <c r="S9" s="15"/>
      <c r="T9" s="15"/>
      <c r="U9" s="15"/>
      <c r="V9" s="15"/>
      <c r="W9" s="15"/>
    </row>
    <row r="10" spans="1:23" x14ac:dyDescent="0.2">
      <c r="C10" s="1" t="s">
        <v>48</v>
      </c>
      <c r="E10" s="4"/>
      <c r="F10" s="4">
        <v>0</v>
      </c>
      <c r="G10" s="4">
        <v>6599987</v>
      </c>
      <c r="H10" s="4">
        <v>0</v>
      </c>
      <c r="I10" s="4">
        <v>0</v>
      </c>
      <c r="J10" s="4">
        <v>0</v>
      </c>
      <c r="K10" s="4">
        <v>0</v>
      </c>
      <c r="L10" s="4">
        <v>0</v>
      </c>
      <c r="M10" s="4">
        <v>0</v>
      </c>
      <c r="N10" s="4">
        <v>0</v>
      </c>
      <c r="O10" s="4"/>
      <c r="P10" s="15"/>
      <c r="Q10" s="15"/>
      <c r="R10" s="15"/>
      <c r="S10" s="15"/>
      <c r="T10" s="15"/>
      <c r="U10" s="15"/>
      <c r="V10" s="15"/>
      <c r="W10" s="15"/>
    </row>
    <row r="11" spans="1:23" x14ac:dyDescent="0.2">
      <c r="B11" s="2"/>
      <c r="C11" s="2" t="s">
        <v>175</v>
      </c>
      <c r="E11" s="4"/>
      <c r="F11" s="5">
        <f>F8+F9+F10</f>
        <v>4357644</v>
      </c>
      <c r="G11" s="5">
        <f>G8+G9+G10</f>
        <v>10957631</v>
      </c>
      <c r="H11" s="5">
        <f t="shared" ref="H11:M11" si="3">H8+H9+H10</f>
        <v>10957631</v>
      </c>
      <c r="I11" s="5">
        <f t="shared" si="3"/>
        <v>10957631</v>
      </c>
      <c r="J11" s="5">
        <f t="shared" si="3"/>
        <v>10957631</v>
      </c>
      <c r="K11" s="5">
        <f t="shared" si="3"/>
        <v>10957631</v>
      </c>
      <c r="L11" s="5">
        <f t="shared" si="3"/>
        <v>10957631</v>
      </c>
      <c r="M11" s="5">
        <f t="shared" si="3"/>
        <v>10957631</v>
      </c>
      <c r="N11" s="5">
        <f t="shared" ref="N11" si="4">N8+N9+N10</f>
        <v>10957631</v>
      </c>
      <c r="O11" s="4"/>
      <c r="P11" s="15"/>
      <c r="Q11" s="15"/>
      <c r="R11" s="15"/>
      <c r="S11" s="15"/>
      <c r="T11" s="15"/>
      <c r="U11" s="15"/>
      <c r="V11" s="15"/>
      <c r="W11" s="15"/>
    </row>
    <row r="12" spans="1:23" x14ac:dyDescent="0.2">
      <c r="E12" s="4"/>
      <c r="F12" s="4"/>
      <c r="G12" s="4"/>
      <c r="H12" s="4"/>
      <c r="I12" s="4"/>
      <c r="J12" s="4"/>
      <c r="K12" s="4"/>
      <c r="L12" s="4"/>
      <c r="M12" s="4"/>
      <c r="N12" s="4"/>
      <c r="O12" s="4"/>
      <c r="P12" s="15"/>
      <c r="Q12" s="15"/>
      <c r="R12" s="15"/>
      <c r="S12" s="15"/>
      <c r="T12" s="15"/>
      <c r="U12" s="15"/>
      <c r="V12" s="15"/>
      <c r="W12" s="15"/>
    </row>
    <row r="13" spans="1:23" x14ac:dyDescent="0.2">
      <c r="B13" s="2" t="s">
        <v>63</v>
      </c>
      <c r="E13" s="4"/>
      <c r="F13" s="4"/>
      <c r="G13" s="4"/>
      <c r="H13" s="4"/>
      <c r="I13" s="4"/>
      <c r="J13" s="4"/>
      <c r="K13" s="4"/>
      <c r="L13" s="4"/>
      <c r="M13" s="4"/>
      <c r="N13" s="4"/>
      <c r="O13" s="4"/>
      <c r="P13" s="15"/>
      <c r="Q13" s="15"/>
      <c r="R13" s="15"/>
      <c r="S13" s="15"/>
      <c r="T13" s="15"/>
      <c r="U13" s="15"/>
      <c r="V13" s="15"/>
      <c r="W13" s="15"/>
    </row>
    <row r="14" spans="1:23" x14ac:dyDescent="0.2">
      <c r="B14" s="2"/>
      <c r="C14" s="1" t="s">
        <v>64</v>
      </c>
      <c r="E14" s="4"/>
      <c r="F14" s="4">
        <v>0</v>
      </c>
      <c r="G14" s="15">
        <f>F17</f>
        <v>34619205</v>
      </c>
      <c r="H14" s="15">
        <f t="shared" ref="H14:M14" si="5">G17</f>
        <v>34619205</v>
      </c>
      <c r="I14" s="15">
        <f t="shared" si="5"/>
        <v>34619205</v>
      </c>
      <c r="J14" s="15">
        <f t="shared" si="5"/>
        <v>34619205</v>
      </c>
      <c r="K14" s="15">
        <f t="shared" si="5"/>
        <v>34619205</v>
      </c>
      <c r="L14" s="15">
        <f t="shared" si="5"/>
        <v>34619205</v>
      </c>
      <c r="M14" s="15">
        <f t="shared" si="5"/>
        <v>34619205</v>
      </c>
      <c r="N14" s="15">
        <f t="shared" ref="N14" si="6">M17</f>
        <v>34619205</v>
      </c>
      <c r="O14" s="4"/>
      <c r="P14" s="15"/>
      <c r="Q14" s="15"/>
      <c r="R14" s="15"/>
      <c r="S14" s="15"/>
      <c r="T14" s="15"/>
      <c r="U14" s="15"/>
      <c r="V14" s="15"/>
      <c r="W14" s="15"/>
    </row>
    <row r="15" spans="1:23" x14ac:dyDescent="0.2">
      <c r="B15" s="2"/>
      <c r="C15" s="1" t="s">
        <v>176</v>
      </c>
      <c r="E15" s="4"/>
      <c r="F15" s="4">
        <v>17168214</v>
      </c>
      <c r="G15" s="4">
        <v>0</v>
      </c>
      <c r="H15" s="4">
        <v>0</v>
      </c>
      <c r="I15" s="4">
        <v>0</v>
      </c>
      <c r="J15" s="4">
        <v>0</v>
      </c>
      <c r="K15" s="4">
        <v>0</v>
      </c>
      <c r="L15" s="4">
        <v>0</v>
      </c>
      <c r="M15" s="4">
        <v>0</v>
      </c>
      <c r="N15" s="4">
        <v>0</v>
      </c>
      <c r="O15" s="4"/>
      <c r="P15" s="15"/>
      <c r="Q15" s="15"/>
      <c r="R15" s="15"/>
      <c r="S15" s="15"/>
      <c r="T15" s="15"/>
      <c r="U15" s="15"/>
      <c r="V15" s="15"/>
      <c r="W15" s="15"/>
    </row>
    <row r="16" spans="1:23" x14ac:dyDescent="0.2">
      <c r="B16" s="2"/>
      <c r="C16" s="1" t="s">
        <v>177</v>
      </c>
      <c r="E16" s="4"/>
      <c r="F16" s="4">
        <v>17450991</v>
      </c>
      <c r="G16" s="4">
        <v>0</v>
      </c>
      <c r="H16" s="4">
        <v>0</v>
      </c>
      <c r="I16" s="4">
        <v>0</v>
      </c>
      <c r="J16" s="4">
        <v>0</v>
      </c>
      <c r="K16" s="4">
        <v>0</v>
      </c>
      <c r="L16" s="4">
        <v>0</v>
      </c>
      <c r="M16" s="4">
        <v>0</v>
      </c>
      <c r="N16" s="4">
        <v>0</v>
      </c>
      <c r="O16" s="4"/>
      <c r="P16" s="15"/>
      <c r="Q16" s="15"/>
      <c r="R16" s="15"/>
      <c r="S16" s="15"/>
      <c r="T16" s="15"/>
      <c r="U16" s="15"/>
      <c r="V16" s="15"/>
      <c r="W16" s="15"/>
    </row>
    <row r="17" spans="1:23" x14ac:dyDescent="0.2">
      <c r="B17" s="2"/>
      <c r="C17" s="2" t="s">
        <v>175</v>
      </c>
      <c r="E17" s="4"/>
      <c r="F17" s="5">
        <f>F14++F15+F16</f>
        <v>34619205</v>
      </c>
      <c r="G17" s="5">
        <f t="shared" ref="G17:M17" si="7">G14++G15+G16</f>
        <v>34619205</v>
      </c>
      <c r="H17" s="5">
        <f t="shared" si="7"/>
        <v>34619205</v>
      </c>
      <c r="I17" s="5">
        <f t="shared" si="7"/>
        <v>34619205</v>
      </c>
      <c r="J17" s="5">
        <f t="shared" si="7"/>
        <v>34619205</v>
      </c>
      <c r="K17" s="5">
        <f t="shared" si="7"/>
        <v>34619205</v>
      </c>
      <c r="L17" s="5">
        <f t="shared" si="7"/>
        <v>34619205</v>
      </c>
      <c r="M17" s="5">
        <f t="shared" si="7"/>
        <v>34619205</v>
      </c>
      <c r="N17" s="5">
        <f t="shared" ref="N17" si="8">N14++N15+N16</f>
        <v>34619205</v>
      </c>
      <c r="O17" s="4"/>
      <c r="P17" s="15"/>
      <c r="Q17" s="15"/>
      <c r="R17" s="15"/>
      <c r="S17" s="15"/>
      <c r="T17" s="15"/>
      <c r="U17" s="15"/>
      <c r="V17" s="15"/>
      <c r="W17" s="15"/>
    </row>
    <row r="18" spans="1:23" x14ac:dyDescent="0.2">
      <c r="E18" s="4"/>
      <c r="F18" s="4"/>
      <c r="G18" s="4"/>
      <c r="H18" s="4"/>
      <c r="I18" s="4"/>
      <c r="J18" s="4"/>
      <c r="K18" s="4"/>
      <c r="L18" s="4"/>
      <c r="M18" s="4"/>
      <c r="N18" s="4"/>
      <c r="O18" s="4"/>
      <c r="P18" s="15"/>
      <c r="Q18" s="15"/>
      <c r="R18" s="15"/>
      <c r="S18" s="15"/>
      <c r="T18" s="15"/>
      <c r="U18" s="15"/>
      <c r="V18" s="15"/>
      <c r="W18" s="15"/>
    </row>
    <row r="19" spans="1:23" x14ac:dyDescent="0.2">
      <c r="B19" s="2" t="s">
        <v>52</v>
      </c>
      <c r="E19" s="4"/>
      <c r="F19" s="4"/>
      <c r="G19" s="4"/>
      <c r="H19" s="4"/>
      <c r="I19" s="4"/>
      <c r="J19" s="4"/>
      <c r="K19" s="4"/>
      <c r="L19" s="4"/>
      <c r="M19" s="4"/>
      <c r="N19" s="4"/>
      <c r="O19" s="4"/>
      <c r="P19" s="15"/>
      <c r="Q19" s="15"/>
      <c r="R19" s="15"/>
      <c r="S19" s="15"/>
      <c r="T19" s="15"/>
      <c r="U19" s="15"/>
      <c r="V19" s="15"/>
      <c r="W19" s="15"/>
    </row>
    <row r="20" spans="1:23" x14ac:dyDescent="0.2">
      <c r="C20" s="1" t="s">
        <v>64</v>
      </c>
      <c r="E20" s="4"/>
      <c r="F20" s="4">
        <v>34779864</v>
      </c>
      <c r="G20" s="6">
        <f>F23</f>
        <v>42417258</v>
      </c>
      <c r="H20" s="6">
        <f t="shared" ref="H20:M20" si="9">G23</f>
        <v>41913101</v>
      </c>
      <c r="I20" s="6">
        <f t="shared" si="9"/>
        <v>41745728</v>
      </c>
      <c r="J20" s="6">
        <f t="shared" si="9"/>
        <v>42841084</v>
      </c>
      <c r="K20" s="6">
        <f t="shared" si="9"/>
        <v>42841084</v>
      </c>
      <c r="L20" s="6">
        <f t="shared" si="9"/>
        <v>42841084</v>
      </c>
      <c r="M20" s="6">
        <f t="shared" si="9"/>
        <v>42841084</v>
      </c>
      <c r="N20" s="6">
        <f t="shared" ref="N20" si="10">M23</f>
        <v>42841084</v>
      </c>
      <c r="O20" s="4"/>
      <c r="P20" s="15"/>
      <c r="Q20" s="15"/>
      <c r="R20" s="15"/>
      <c r="S20" s="15"/>
      <c r="T20" s="15"/>
      <c r="U20" s="15"/>
      <c r="V20" s="15"/>
      <c r="W20" s="15"/>
    </row>
    <row r="21" spans="1:23" x14ac:dyDescent="0.2">
      <c r="C21" s="1" t="s">
        <v>66</v>
      </c>
      <c r="E21" s="4"/>
      <c r="F21" s="4">
        <v>8286424</v>
      </c>
      <c r="G21" s="4">
        <v>1048310</v>
      </c>
      <c r="H21" s="4">
        <v>1704436</v>
      </c>
      <c r="I21" s="4">
        <v>1095356</v>
      </c>
      <c r="J21" s="4">
        <v>0</v>
      </c>
      <c r="K21" s="4">
        <v>0</v>
      </c>
      <c r="L21" s="4">
        <v>0</v>
      </c>
      <c r="M21" s="4">
        <v>0</v>
      </c>
      <c r="N21" s="4">
        <v>0</v>
      </c>
      <c r="O21" s="4"/>
      <c r="P21" s="15"/>
      <c r="Q21" s="15"/>
      <c r="R21" s="15"/>
      <c r="S21" s="15"/>
      <c r="T21" s="15"/>
      <c r="U21" s="15"/>
      <c r="V21" s="15"/>
      <c r="W21" s="15"/>
    </row>
    <row r="22" spans="1:23" x14ac:dyDescent="0.2">
      <c r="C22" s="1" t="s">
        <v>67</v>
      </c>
      <c r="E22" s="4"/>
      <c r="F22" s="4">
        <v>649030</v>
      </c>
      <c r="G22" s="4">
        <v>1552467</v>
      </c>
      <c r="H22" s="4">
        <v>1871809</v>
      </c>
      <c r="I22" s="4">
        <v>0</v>
      </c>
      <c r="J22" s="4">
        <v>0</v>
      </c>
      <c r="K22" s="4">
        <v>0</v>
      </c>
      <c r="L22" s="4">
        <v>0</v>
      </c>
      <c r="M22" s="4">
        <v>0</v>
      </c>
      <c r="N22" s="4">
        <v>0</v>
      </c>
      <c r="O22" s="4"/>
      <c r="P22" s="15"/>
      <c r="Q22" s="15"/>
      <c r="R22" s="15"/>
      <c r="S22" s="15"/>
      <c r="T22" s="15"/>
      <c r="U22" s="15"/>
      <c r="V22" s="15"/>
      <c r="W22" s="15"/>
    </row>
    <row r="23" spans="1:23" x14ac:dyDescent="0.2">
      <c r="B23" s="2"/>
      <c r="C23" s="2" t="s">
        <v>175</v>
      </c>
      <c r="E23" s="4"/>
      <c r="F23" s="5">
        <f>F20+F21-F22</f>
        <v>42417258</v>
      </c>
      <c r="G23" s="5">
        <f t="shared" ref="G23:M23" si="11">G20+G21-G22</f>
        <v>41913101</v>
      </c>
      <c r="H23" s="5">
        <f t="shared" si="11"/>
        <v>41745728</v>
      </c>
      <c r="I23" s="5">
        <f t="shared" si="11"/>
        <v>42841084</v>
      </c>
      <c r="J23" s="5">
        <f t="shared" si="11"/>
        <v>42841084</v>
      </c>
      <c r="K23" s="5">
        <f t="shared" si="11"/>
        <v>42841084</v>
      </c>
      <c r="L23" s="5">
        <f t="shared" si="11"/>
        <v>42841084</v>
      </c>
      <c r="M23" s="5">
        <f t="shared" si="11"/>
        <v>42841084</v>
      </c>
      <c r="N23" s="5">
        <f t="shared" ref="N23" si="12">N20+N21-N22</f>
        <v>42841084</v>
      </c>
      <c r="O23" s="4"/>
      <c r="P23" s="15"/>
      <c r="Q23" s="15"/>
      <c r="R23" s="15"/>
      <c r="S23" s="15"/>
      <c r="T23" s="15"/>
      <c r="U23" s="15"/>
      <c r="V23" s="15"/>
      <c r="W23" s="15"/>
    </row>
    <row r="24" spans="1:23" x14ac:dyDescent="0.2">
      <c r="E24" s="4"/>
      <c r="F24" s="4"/>
      <c r="G24" s="4"/>
      <c r="H24" s="4"/>
      <c r="I24" s="4"/>
      <c r="J24" s="4"/>
      <c r="K24" s="4"/>
      <c r="L24" s="4"/>
      <c r="M24" s="4"/>
      <c r="N24" s="4"/>
      <c r="O24" s="4"/>
      <c r="P24" s="15"/>
      <c r="Q24" s="15"/>
      <c r="R24" s="15"/>
      <c r="S24" s="15"/>
      <c r="T24" s="15"/>
      <c r="U24" s="15"/>
      <c r="V24" s="15"/>
      <c r="W24" s="15"/>
    </row>
    <row r="25" spans="1:23" x14ac:dyDescent="0.2">
      <c r="A25" s="2" t="s">
        <v>178</v>
      </c>
      <c r="E25" s="4"/>
      <c r="F25" s="4"/>
      <c r="G25" s="4"/>
      <c r="H25" s="4"/>
      <c r="I25" s="4"/>
      <c r="J25" s="4"/>
      <c r="K25" s="4"/>
      <c r="L25" s="4"/>
      <c r="M25" s="4"/>
      <c r="N25" s="4"/>
      <c r="O25" s="4"/>
      <c r="P25" s="15"/>
      <c r="Q25" s="15"/>
      <c r="R25" s="15"/>
      <c r="S25" s="15"/>
      <c r="T25" s="15"/>
      <c r="U25" s="15"/>
      <c r="V25" s="15"/>
      <c r="W25" s="15"/>
    </row>
    <row r="26" spans="1:23" x14ac:dyDescent="0.2">
      <c r="B26" s="2" t="s">
        <v>62</v>
      </c>
      <c r="E26" s="4"/>
      <c r="F26" s="4"/>
      <c r="G26" s="4"/>
      <c r="H26" s="4"/>
      <c r="I26" s="4"/>
      <c r="J26" s="4"/>
      <c r="K26" s="4"/>
      <c r="L26" s="4"/>
      <c r="M26" s="4"/>
      <c r="N26" s="4"/>
      <c r="O26" s="4"/>
      <c r="P26" s="15"/>
      <c r="Q26" s="15"/>
      <c r="R26" s="15"/>
      <c r="S26" s="15"/>
      <c r="T26" s="15"/>
      <c r="U26" s="15"/>
      <c r="V26" s="15"/>
      <c r="W26" s="15"/>
    </row>
    <row r="27" spans="1:23" x14ac:dyDescent="0.2">
      <c r="B27" s="1" t="s">
        <v>47</v>
      </c>
      <c r="E27" s="4"/>
      <c r="F27" s="4"/>
      <c r="G27" s="4"/>
      <c r="H27" s="4"/>
      <c r="I27" s="4"/>
      <c r="J27" s="4"/>
      <c r="K27" s="4"/>
      <c r="L27" s="4"/>
      <c r="M27" s="4"/>
      <c r="N27" s="4"/>
      <c r="O27" s="4"/>
      <c r="P27" s="15"/>
      <c r="Q27" s="15"/>
      <c r="R27" s="15"/>
      <c r="S27" s="15"/>
      <c r="T27" s="15"/>
      <c r="U27" s="15"/>
      <c r="V27" s="15"/>
      <c r="W27" s="15"/>
    </row>
    <row r="28" spans="1:23" x14ac:dyDescent="0.2">
      <c r="B28" s="2"/>
      <c r="C28" s="1" t="s">
        <v>64</v>
      </c>
      <c r="E28" s="4"/>
      <c r="F28" s="4">
        <v>-100</v>
      </c>
      <c r="G28" s="6">
        <f>F31</f>
        <v>12700</v>
      </c>
      <c r="H28" s="6">
        <f>G31</f>
        <v>12700</v>
      </c>
      <c r="I28" s="6">
        <f t="shared" ref="I28:N28" si="13">H31</f>
        <v>12700</v>
      </c>
      <c r="J28" s="6">
        <f t="shared" si="13"/>
        <v>12700</v>
      </c>
      <c r="K28" s="6">
        <f t="shared" si="13"/>
        <v>12700</v>
      </c>
      <c r="L28" s="6">
        <f t="shared" si="13"/>
        <v>12700</v>
      </c>
      <c r="M28" s="6">
        <f t="shared" si="13"/>
        <v>12700</v>
      </c>
      <c r="N28" s="6">
        <f t="shared" si="13"/>
        <v>12700</v>
      </c>
      <c r="O28" s="15"/>
      <c r="P28" s="15"/>
      <c r="Q28" s="15"/>
      <c r="R28" s="15"/>
      <c r="S28" s="15"/>
      <c r="T28" s="15"/>
      <c r="U28" s="15"/>
      <c r="V28" s="15"/>
      <c r="W28" s="15"/>
    </row>
    <row r="29" spans="1:23" x14ac:dyDescent="0.2">
      <c r="C29" s="1" t="s">
        <v>180</v>
      </c>
      <c r="E29" s="4"/>
      <c r="F29" s="4">
        <v>12800</v>
      </c>
      <c r="G29" s="4">
        <v>0</v>
      </c>
      <c r="H29" s="4">
        <v>0</v>
      </c>
      <c r="I29" s="4">
        <v>0</v>
      </c>
      <c r="J29" s="4">
        <v>0</v>
      </c>
      <c r="K29" s="4">
        <v>0</v>
      </c>
      <c r="L29" s="4">
        <v>0</v>
      </c>
      <c r="M29" s="4">
        <v>0</v>
      </c>
      <c r="N29" s="4">
        <v>0</v>
      </c>
      <c r="O29" s="15"/>
      <c r="P29" s="15"/>
      <c r="Q29" s="15"/>
      <c r="R29" s="15"/>
      <c r="S29" s="15"/>
      <c r="T29" s="15"/>
      <c r="U29" s="15"/>
      <c r="V29" s="15"/>
      <c r="W29" s="15"/>
    </row>
    <row r="30" spans="1:23" x14ac:dyDescent="0.2">
      <c r="C30" s="1" t="s">
        <v>181</v>
      </c>
      <c r="E30" s="4"/>
      <c r="F30" s="4">
        <v>0</v>
      </c>
      <c r="G30" s="4">
        <v>0</v>
      </c>
      <c r="H30" s="4">
        <v>0</v>
      </c>
      <c r="I30" s="4">
        <v>0</v>
      </c>
      <c r="J30" s="4">
        <v>0</v>
      </c>
      <c r="K30" s="4">
        <v>0</v>
      </c>
      <c r="L30" s="4">
        <v>0</v>
      </c>
      <c r="M30" s="4">
        <v>0</v>
      </c>
      <c r="N30" s="4">
        <v>0</v>
      </c>
      <c r="O30" s="15"/>
      <c r="P30" s="15"/>
      <c r="Q30" s="15"/>
      <c r="R30" s="15"/>
      <c r="S30" s="15"/>
      <c r="T30" s="15"/>
      <c r="U30" s="15"/>
      <c r="V30" s="15"/>
      <c r="W30" s="15"/>
    </row>
    <row r="31" spans="1:23" x14ac:dyDescent="0.2">
      <c r="C31" s="1" t="s">
        <v>71</v>
      </c>
      <c r="E31" s="4"/>
      <c r="F31" s="6">
        <f>SUM(F28:F29)-F30</f>
        <v>12700</v>
      </c>
      <c r="G31" s="6">
        <f t="shared" ref="G31:N31" si="14">SUM(G28:G29)-G30</f>
        <v>12700</v>
      </c>
      <c r="H31" s="6">
        <f t="shared" si="14"/>
        <v>12700</v>
      </c>
      <c r="I31" s="6">
        <f t="shared" si="14"/>
        <v>12700</v>
      </c>
      <c r="J31" s="6">
        <f t="shared" si="14"/>
        <v>12700</v>
      </c>
      <c r="K31" s="6">
        <f t="shared" si="14"/>
        <v>12700</v>
      </c>
      <c r="L31" s="6">
        <f t="shared" si="14"/>
        <v>12700</v>
      </c>
      <c r="M31" s="6">
        <f t="shared" si="14"/>
        <v>12700</v>
      </c>
      <c r="N31" s="6">
        <f t="shared" si="14"/>
        <v>12700</v>
      </c>
      <c r="O31" s="15"/>
      <c r="P31" s="15"/>
      <c r="Q31" s="15"/>
      <c r="R31" s="15"/>
      <c r="S31" s="15"/>
      <c r="T31" s="15"/>
      <c r="U31" s="15"/>
      <c r="V31" s="15"/>
      <c r="W31" s="15"/>
    </row>
    <row r="32" spans="1:23" x14ac:dyDescent="0.2">
      <c r="E32" s="4"/>
      <c r="F32" s="4"/>
      <c r="G32" s="4"/>
      <c r="H32" s="4"/>
      <c r="I32" s="4"/>
      <c r="J32" s="4"/>
      <c r="K32" s="4"/>
      <c r="L32" s="4"/>
      <c r="M32" s="4"/>
      <c r="N32" s="4"/>
      <c r="O32" s="15"/>
      <c r="P32" s="15"/>
      <c r="Q32" s="15"/>
      <c r="R32" s="15"/>
      <c r="S32" s="15"/>
      <c r="T32" s="15"/>
      <c r="U32" s="15"/>
      <c r="V32" s="15"/>
      <c r="W32" s="15"/>
    </row>
    <row r="33" spans="2:23" x14ac:dyDescent="0.2">
      <c r="B33" s="1" t="s">
        <v>48</v>
      </c>
      <c r="E33" s="4"/>
      <c r="F33" s="4"/>
      <c r="G33" s="4"/>
      <c r="H33" s="4"/>
      <c r="I33" s="4"/>
      <c r="J33" s="4"/>
      <c r="K33" s="4"/>
      <c r="L33" s="4"/>
      <c r="M33" s="4"/>
      <c r="N33" s="4"/>
      <c r="O33" s="15"/>
      <c r="P33" s="15"/>
      <c r="Q33" s="15"/>
      <c r="R33" s="15"/>
      <c r="S33" s="15"/>
      <c r="T33" s="15"/>
      <c r="U33" s="15"/>
      <c r="V33" s="15"/>
      <c r="W33" s="15"/>
    </row>
    <row r="34" spans="2:23" x14ac:dyDescent="0.2">
      <c r="C34" s="1" t="s">
        <v>64</v>
      </c>
      <c r="E34" s="4"/>
      <c r="F34" s="4">
        <v>0</v>
      </c>
      <c r="G34" s="6">
        <f>F37</f>
        <v>0</v>
      </c>
      <c r="H34" s="6">
        <f t="shared" ref="H34:N34" si="15">G37</f>
        <v>75281</v>
      </c>
      <c r="I34" s="6">
        <f t="shared" si="15"/>
        <v>75281</v>
      </c>
      <c r="J34" s="6">
        <f t="shared" si="15"/>
        <v>75281</v>
      </c>
      <c r="K34" s="6">
        <f t="shared" si="15"/>
        <v>75281</v>
      </c>
      <c r="L34" s="6">
        <f t="shared" si="15"/>
        <v>75281</v>
      </c>
      <c r="M34" s="6">
        <f t="shared" si="15"/>
        <v>75281</v>
      </c>
      <c r="N34" s="6">
        <f t="shared" si="15"/>
        <v>75281</v>
      </c>
      <c r="O34" s="15"/>
      <c r="P34" s="15"/>
      <c r="Q34" s="15"/>
      <c r="R34" s="15"/>
      <c r="S34" s="15"/>
      <c r="T34" s="15"/>
      <c r="U34" s="15"/>
      <c r="V34" s="15"/>
      <c r="W34" s="15"/>
    </row>
    <row r="35" spans="2:23" x14ac:dyDescent="0.2">
      <c r="C35" s="1" t="s">
        <v>180</v>
      </c>
      <c r="E35" s="4"/>
      <c r="F35" s="4">
        <v>0</v>
      </c>
      <c r="G35" s="4">
        <v>75281</v>
      </c>
      <c r="H35" s="4">
        <v>0</v>
      </c>
      <c r="I35" s="4">
        <v>0</v>
      </c>
      <c r="J35" s="4">
        <v>0</v>
      </c>
      <c r="K35" s="4">
        <v>0</v>
      </c>
      <c r="L35" s="4">
        <v>0</v>
      </c>
      <c r="M35" s="4">
        <v>0</v>
      </c>
      <c r="N35" s="4">
        <v>0</v>
      </c>
      <c r="O35" s="15"/>
      <c r="P35" s="15"/>
      <c r="Q35" s="15"/>
      <c r="R35" s="15"/>
      <c r="S35" s="15"/>
      <c r="T35" s="15"/>
      <c r="U35" s="15"/>
      <c r="V35" s="15"/>
      <c r="W35" s="15"/>
    </row>
    <row r="36" spans="2:23" x14ac:dyDescent="0.2">
      <c r="C36" s="1" t="s">
        <v>181</v>
      </c>
      <c r="E36" s="4"/>
      <c r="F36" s="4">
        <v>0</v>
      </c>
      <c r="G36" s="4">
        <v>0</v>
      </c>
      <c r="H36" s="4">
        <v>0</v>
      </c>
      <c r="I36" s="4">
        <v>0</v>
      </c>
      <c r="J36" s="4">
        <v>0</v>
      </c>
      <c r="K36" s="4">
        <v>0</v>
      </c>
      <c r="L36" s="4">
        <v>0</v>
      </c>
      <c r="M36" s="4">
        <v>0</v>
      </c>
      <c r="N36" s="4">
        <v>0</v>
      </c>
      <c r="O36" s="15"/>
      <c r="P36" s="15"/>
      <c r="Q36" s="15"/>
      <c r="R36" s="15"/>
      <c r="S36" s="15"/>
      <c r="T36" s="15"/>
      <c r="U36" s="15"/>
      <c r="V36" s="15"/>
      <c r="W36" s="15"/>
    </row>
    <row r="37" spans="2:23" x14ac:dyDescent="0.2">
      <c r="B37" s="2"/>
      <c r="C37" s="1" t="s">
        <v>71</v>
      </c>
      <c r="E37" s="4"/>
      <c r="F37" s="6">
        <f>SUM(F34:F35)-F36</f>
        <v>0</v>
      </c>
      <c r="G37" s="6">
        <f t="shared" ref="G37:N37" si="16">SUM(G34:G35)-G36</f>
        <v>75281</v>
      </c>
      <c r="H37" s="6">
        <f t="shared" si="16"/>
        <v>75281</v>
      </c>
      <c r="I37" s="6">
        <f t="shared" si="16"/>
        <v>75281</v>
      </c>
      <c r="J37" s="6">
        <f t="shared" si="16"/>
        <v>75281</v>
      </c>
      <c r="K37" s="6">
        <f t="shared" si="16"/>
        <v>75281</v>
      </c>
      <c r="L37" s="6">
        <f t="shared" si="16"/>
        <v>75281</v>
      </c>
      <c r="M37" s="6">
        <f t="shared" si="16"/>
        <v>75281</v>
      </c>
      <c r="N37" s="6">
        <f t="shared" si="16"/>
        <v>75281</v>
      </c>
      <c r="O37" s="15"/>
      <c r="P37" s="15"/>
      <c r="Q37" s="15"/>
      <c r="R37" s="15"/>
      <c r="S37" s="15"/>
      <c r="T37" s="15"/>
      <c r="U37" s="15"/>
      <c r="V37" s="15"/>
      <c r="W37" s="15"/>
    </row>
    <row r="38" spans="2:23" x14ac:dyDescent="0.2">
      <c r="E38" s="4"/>
      <c r="F38" s="4"/>
      <c r="G38" s="4"/>
      <c r="H38" s="4"/>
      <c r="I38" s="6"/>
      <c r="J38" s="6"/>
      <c r="K38" s="6"/>
      <c r="L38" s="6"/>
      <c r="M38" s="6"/>
      <c r="N38" s="6"/>
      <c r="O38" s="15"/>
      <c r="P38" s="15"/>
      <c r="Q38" s="15"/>
      <c r="R38" s="15"/>
      <c r="S38" s="15"/>
      <c r="T38" s="15"/>
      <c r="U38" s="15"/>
      <c r="V38" s="15"/>
      <c r="W38" s="15"/>
    </row>
    <row r="39" spans="2:23" x14ac:dyDescent="0.2">
      <c r="B39" s="2" t="s">
        <v>63</v>
      </c>
      <c r="E39" s="4"/>
      <c r="F39" s="4"/>
      <c r="G39" s="4"/>
      <c r="H39" s="4"/>
      <c r="I39" s="6"/>
      <c r="J39" s="6"/>
      <c r="K39" s="6"/>
      <c r="L39" s="6"/>
      <c r="M39" s="6"/>
      <c r="N39" s="6"/>
      <c r="O39" s="15"/>
      <c r="P39" s="15"/>
      <c r="Q39" s="15"/>
      <c r="R39" s="15"/>
      <c r="S39" s="15"/>
      <c r="T39" s="15"/>
      <c r="U39" s="15"/>
      <c r="V39" s="15"/>
      <c r="W39" s="15"/>
    </row>
    <row r="40" spans="2:23" x14ac:dyDescent="0.2">
      <c r="B40" s="2"/>
      <c r="C40" s="1" t="s">
        <v>64</v>
      </c>
      <c r="E40" s="4"/>
      <c r="F40" s="4">
        <v>15413</v>
      </c>
      <c r="G40" s="6">
        <f>F43</f>
        <v>15413</v>
      </c>
      <c r="H40" s="6">
        <f t="shared" ref="H40:M40" si="17">G43</f>
        <v>15413</v>
      </c>
      <c r="I40" s="6">
        <f t="shared" si="17"/>
        <v>15413</v>
      </c>
      <c r="J40" s="6">
        <f t="shared" si="17"/>
        <v>15413</v>
      </c>
      <c r="K40" s="6">
        <f t="shared" si="17"/>
        <v>15413</v>
      </c>
      <c r="L40" s="6">
        <f t="shared" si="17"/>
        <v>15413</v>
      </c>
      <c r="M40" s="6">
        <f t="shared" si="17"/>
        <v>15413</v>
      </c>
      <c r="N40" s="6">
        <f t="shared" ref="N40" si="18">M43</f>
        <v>15413</v>
      </c>
      <c r="O40" s="15"/>
      <c r="P40" s="15"/>
      <c r="Q40" s="15"/>
      <c r="R40" s="15"/>
      <c r="S40" s="15"/>
      <c r="T40" s="15"/>
      <c r="U40" s="15"/>
      <c r="V40" s="15"/>
      <c r="W40" s="15"/>
    </row>
    <row r="41" spans="2:23" x14ac:dyDescent="0.2">
      <c r="B41" s="2"/>
      <c r="C41" s="1" t="s">
        <v>176</v>
      </c>
      <c r="E41" s="4"/>
      <c r="F41" s="4">
        <v>0</v>
      </c>
      <c r="G41" s="4">
        <v>0</v>
      </c>
      <c r="H41" s="4">
        <v>0</v>
      </c>
      <c r="I41" s="4">
        <v>0</v>
      </c>
      <c r="J41" s="4">
        <v>0</v>
      </c>
      <c r="K41" s="4">
        <v>0</v>
      </c>
      <c r="L41" s="4">
        <v>0</v>
      </c>
      <c r="M41" s="4">
        <v>0</v>
      </c>
      <c r="N41" s="4">
        <v>0</v>
      </c>
      <c r="O41" s="15"/>
      <c r="P41" s="15"/>
      <c r="Q41" s="15"/>
      <c r="R41" s="15"/>
      <c r="S41" s="15"/>
      <c r="T41" s="15"/>
      <c r="U41" s="15"/>
      <c r="V41" s="15"/>
      <c r="W41" s="15"/>
    </row>
    <row r="42" spans="2:23" x14ac:dyDescent="0.2">
      <c r="B42" s="2"/>
      <c r="C42" s="1" t="s">
        <v>177</v>
      </c>
      <c r="E42" s="4"/>
      <c r="F42" s="4">
        <v>0</v>
      </c>
      <c r="G42" s="4">
        <v>0</v>
      </c>
      <c r="H42" s="4">
        <v>0</v>
      </c>
      <c r="I42" s="4">
        <v>0</v>
      </c>
      <c r="J42" s="4">
        <v>0</v>
      </c>
      <c r="K42" s="4">
        <v>0</v>
      </c>
      <c r="L42" s="4">
        <v>0</v>
      </c>
      <c r="M42" s="4">
        <v>0</v>
      </c>
      <c r="N42" s="4">
        <v>0</v>
      </c>
      <c r="O42" s="15"/>
      <c r="P42" s="15"/>
      <c r="Q42" s="15"/>
      <c r="R42" s="15"/>
      <c r="S42" s="15"/>
      <c r="T42" s="15"/>
      <c r="U42" s="15"/>
      <c r="V42" s="15"/>
      <c r="W42" s="15"/>
    </row>
    <row r="43" spans="2:23" x14ac:dyDescent="0.2">
      <c r="B43" s="2"/>
      <c r="C43" s="2" t="s">
        <v>175</v>
      </c>
      <c r="E43" s="4"/>
      <c r="F43" s="5">
        <f>F40+F41+F42</f>
        <v>15413</v>
      </c>
      <c r="G43" s="5">
        <f t="shared" ref="G43:M43" si="19">G40+G41+G42</f>
        <v>15413</v>
      </c>
      <c r="H43" s="5">
        <f t="shared" si="19"/>
        <v>15413</v>
      </c>
      <c r="I43" s="5">
        <f t="shared" si="19"/>
        <v>15413</v>
      </c>
      <c r="J43" s="5">
        <f t="shared" si="19"/>
        <v>15413</v>
      </c>
      <c r="K43" s="5">
        <f t="shared" si="19"/>
        <v>15413</v>
      </c>
      <c r="L43" s="5">
        <f t="shared" si="19"/>
        <v>15413</v>
      </c>
      <c r="M43" s="5">
        <f t="shared" si="19"/>
        <v>15413</v>
      </c>
      <c r="N43" s="5">
        <f t="shared" ref="N43" si="20">N40+N41+N42</f>
        <v>15413</v>
      </c>
      <c r="O43" s="15"/>
      <c r="P43" s="15"/>
      <c r="Q43" s="15"/>
      <c r="R43" s="15"/>
      <c r="S43" s="15"/>
      <c r="T43" s="15"/>
      <c r="U43" s="15"/>
      <c r="V43" s="15"/>
      <c r="W43" s="15"/>
    </row>
    <row r="44" spans="2:23" x14ac:dyDescent="0.2">
      <c r="B44" s="2"/>
      <c r="E44" s="4"/>
      <c r="F44" s="4"/>
      <c r="G44" s="4"/>
      <c r="H44" s="4"/>
      <c r="I44" s="6"/>
      <c r="J44" s="6"/>
      <c r="K44" s="6"/>
      <c r="L44" s="6"/>
      <c r="M44" s="6"/>
      <c r="N44" s="6"/>
      <c r="O44" s="15"/>
      <c r="P44" s="15"/>
      <c r="Q44" s="15"/>
      <c r="R44" s="15"/>
      <c r="S44" s="15"/>
      <c r="T44" s="15"/>
      <c r="U44" s="15"/>
      <c r="V44" s="15"/>
      <c r="W44" s="15"/>
    </row>
    <row r="45" spans="2:23" x14ac:dyDescent="0.2">
      <c r="B45" s="2" t="s">
        <v>65</v>
      </c>
      <c r="E45" s="4"/>
      <c r="F45" s="4">
        <v>15</v>
      </c>
      <c r="G45" s="4">
        <v>15</v>
      </c>
      <c r="H45" s="4">
        <v>0</v>
      </c>
      <c r="I45" s="4">
        <v>0</v>
      </c>
      <c r="J45" s="4">
        <v>0</v>
      </c>
      <c r="K45" s="4">
        <v>0</v>
      </c>
      <c r="L45" s="4">
        <v>0</v>
      </c>
      <c r="M45" s="4">
        <v>0</v>
      </c>
      <c r="N45" s="4">
        <v>0</v>
      </c>
      <c r="O45" s="15"/>
      <c r="P45" s="15"/>
      <c r="Q45" s="15"/>
      <c r="R45" s="15"/>
      <c r="S45" s="15"/>
      <c r="T45" s="15"/>
      <c r="U45" s="15"/>
      <c r="V45" s="15"/>
      <c r="W45" s="15"/>
    </row>
    <row r="46" spans="2:23" x14ac:dyDescent="0.2">
      <c r="E46" s="4"/>
      <c r="F46" s="4"/>
      <c r="G46" s="4"/>
      <c r="H46" s="4"/>
      <c r="I46" s="6"/>
      <c r="J46" s="6"/>
      <c r="K46" s="6"/>
      <c r="L46" s="6"/>
      <c r="M46" s="6"/>
      <c r="N46" s="6"/>
      <c r="O46" s="15"/>
      <c r="P46" s="15"/>
      <c r="Q46" s="15"/>
      <c r="R46" s="15"/>
      <c r="S46" s="15"/>
      <c r="T46" s="15"/>
      <c r="U46" s="15"/>
      <c r="V46" s="15"/>
      <c r="W46" s="15"/>
    </row>
    <row r="47" spans="2:23" x14ac:dyDescent="0.2">
      <c r="B47" s="2" t="s">
        <v>52</v>
      </c>
      <c r="E47" s="4"/>
      <c r="F47" s="4"/>
      <c r="G47" s="4"/>
      <c r="H47" s="4"/>
      <c r="I47" s="6"/>
      <c r="J47" s="6"/>
      <c r="K47" s="6"/>
      <c r="L47" s="6"/>
      <c r="M47" s="6"/>
      <c r="N47" s="6"/>
      <c r="O47" s="15"/>
      <c r="P47" s="15"/>
      <c r="Q47" s="15"/>
      <c r="R47" s="15"/>
      <c r="S47" s="15"/>
      <c r="T47" s="15"/>
      <c r="U47" s="15"/>
      <c r="V47" s="15"/>
      <c r="W47" s="15"/>
    </row>
    <row r="48" spans="2:23" x14ac:dyDescent="0.2">
      <c r="C48" s="1" t="s">
        <v>64</v>
      </c>
      <c r="E48" s="4"/>
      <c r="F48" s="4">
        <v>3</v>
      </c>
      <c r="G48" s="5">
        <f>F51</f>
        <v>3</v>
      </c>
      <c r="H48" s="5">
        <f t="shared" ref="H48:M48" si="21">G51</f>
        <v>3</v>
      </c>
      <c r="I48" s="5">
        <f t="shared" si="21"/>
        <v>4</v>
      </c>
      <c r="J48" s="5">
        <f t="shared" si="21"/>
        <v>4</v>
      </c>
      <c r="K48" s="5">
        <f t="shared" si="21"/>
        <v>175004</v>
      </c>
      <c r="L48" s="5">
        <f t="shared" si="21"/>
        <v>175004</v>
      </c>
      <c r="M48" s="5">
        <f t="shared" si="21"/>
        <v>175004</v>
      </c>
      <c r="N48" s="5">
        <f t="shared" ref="N48" si="22">M51</f>
        <v>175004</v>
      </c>
      <c r="O48" s="15"/>
      <c r="P48" s="15"/>
      <c r="Q48" s="15"/>
      <c r="R48" s="15"/>
      <c r="S48" s="15"/>
      <c r="T48" s="15"/>
      <c r="U48" s="15"/>
      <c r="V48" s="15"/>
      <c r="W48" s="15"/>
    </row>
    <row r="49" spans="2:23" x14ac:dyDescent="0.2">
      <c r="C49" s="1" t="s">
        <v>66</v>
      </c>
      <c r="E49" s="4"/>
      <c r="F49" s="4">
        <v>0</v>
      </c>
      <c r="G49" s="4">
        <v>0</v>
      </c>
      <c r="H49" s="4">
        <v>1</v>
      </c>
      <c r="I49" s="6">
        <v>0</v>
      </c>
      <c r="J49" s="6">
        <v>175000</v>
      </c>
      <c r="K49" s="6">
        <v>0</v>
      </c>
      <c r="L49" s="6">
        <v>0</v>
      </c>
      <c r="M49" s="6">
        <v>0</v>
      </c>
      <c r="N49" s="6">
        <v>0</v>
      </c>
      <c r="O49" s="15"/>
      <c r="P49" s="15"/>
      <c r="Q49" s="15"/>
      <c r="R49" s="15"/>
      <c r="S49" s="15"/>
      <c r="T49" s="15"/>
      <c r="U49" s="15"/>
      <c r="V49" s="15"/>
      <c r="W49" s="15"/>
    </row>
    <row r="50" spans="2:23" x14ac:dyDescent="0.2">
      <c r="C50" s="1" t="s">
        <v>67</v>
      </c>
      <c r="E50" s="4"/>
      <c r="F50" s="4">
        <v>0</v>
      </c>
      <c r="G50" s="4">
        <v>0</v>
      </c>
      <c r="H50" s="4">
        <v>0</v>
      </c>
      <c r="I50" s="6">
        <v>0</v>
      </c>
      <c r="J50" s="6">
        <v>0</v>
      </c>
      <c r="K50" s="6">
        <v>0</v>
      </c>
      <c r="L50" s="6">
        <v>0</v>
      </c>
      <c r="M50" s="6">
        <v>0</v>
      </c>
      <c r="N50" s="6">
        <v>0</v>
      </c>
      <c r="O50" s="15"/>
      <c r="P50" s="15"/>
      <c r="Q50" s="15"/>
      <c r="R50" s="15"/>
      <c r="S50" s="15"/>
      <c r="T50" s="15"/>
      <c r="U50" s="15"/>
      <c r="V50" s="15"/>
      <c r="W50" s="15"/>
    </row>
    <row r="51" spans="2:23" x14ac:dyDescent="0.2">
      <c r="B51" s="2"/>
      <c r="C51" s="2" t="s">
        <v>175</v>
      </c>
      <c r="E51" s="4"/>
      <c r="F51" s="5">
        <f>F48+F49-F50</f>
        <v>3</v>
      </c>
      <c r="G51" s="5">
        <f t="shared" ref="G51:M51" si="23">G48+G49-G50</f>
        <v>3</v>
      </c>
      <c r="H51" s="5">
        <f t="shared" si="23"/>
        <v>4</v>
      </c>
      <c r="I51" s="5">
        <f t="shared" si="23"/>
        <v>4</v>
      </c>
      <c r="J51" s="5">
        <f t="shared" si="23"/>
        <v>175004</v>
      </c>
      <c r="K51" s="5">
        <f t="shared" si="23"/>
        <v>175004</v>
      </c>
      <c r="L51" s="5">
        <f t="shared" si="23"/>
        <v>175004</v>
      </c>
      <c r="M51" s="5">
        <f t="shared" si="23"/>
        <v>175004</v>
      </c>
      <c r="N51" s="5">
        <f t="shared" ref="N51" si="24">N48+N49-N50</f>
        <v>175004</v>
      </c>
      <c r="O51" s="15"/>
      <c r="P51" s="15"/>
      <c r="Q51" s="15"/>
      <c r="R51" s="15"/>
      <c r="S51" s="15"/>
      <c r="T51" s="15"/>
      <c r="U51" s="15"/>
      <c r="V51" s="15"/>
      <c r="W51" s="15"/>
    </row>
    <row r="52" spans="2:23" x14ac:dyDescent="0.2">
      <c r="E52" s="4"/>
      <c r="F52" s="4"/>
      <c r="G52" s="4"/>
      <c r="H52" s="4"/>
      <c r="I52" s="6"/>
      <c r="J52" s="6"/>
      <c r="K52" s="6"/>
      <c r="L52" s="6"/>
      <c r="M52" s="6"/>
      <c r="N52" s="6"/>
      <c r="O52" s="15"/>
      <c r="P52" s="15"/>
      <c r="Q52" s="15"/>
      <c r="R52" s="15"/>
      <c r="S52" s="15"/>
      <c r="T52" s="15"/>
      <c r="U52" s="15"/>
      <c r="V52" s="15"/>
      <c r="W52" s="15"/>
    </row>
    <row r="53" spans="2:23" x14ac:dyDescent="0.2">
      <c r="B53" s="2" t="s">
        <v>53</v>
      </c>
      <c r="E53" s="4"/>
      <c r="F53" s="4"/>
      <c r="G53" s="5"/>
      <c r="H53" s="5"/>
      <c r="I53" s="5"/>
      <c r="J53" s="5"/>
      <c r="K53" s="5"/>
      <c r="L53" s="5"/>
      <c r="M53" s="5"/>
      <c r="N53" s="5"/>
      <c r="O53" s="15"/>
      <c r="P53" s="15"/>
      <c r="Q53" s="15"/>
      <c r="R53" s="15"/>
      <c r="S53" s="15"/>
      <c r="T53" s="15"/>
      <c r="U53" s="15"/>
      <c r="V53" s="15"/>
      <c r="W53" s="15"/>
    </row>
    <row r="54" spans="2:23" x14ac:dyDescent="0.2">
      <c r="C54" s="1" t="s">
        <v>64</v>
      </c>
      <c r="E54" s="4"/>
      <c r="F54" s="4">
        <v>292</v>
      </c>
      <c r="G54" s="6">
        <f>F59</f>
        <v>2592</v>
      </c>
      <c r="H54" s="6">
        <f t="shared" ref="H54:M54" si="25">G59</f>
        <v>5778</v>
      </c>
      <c r="I54" s="6">
        <f t="shared" si="25"/>
        <v>13725</v>
      </c>
      <c r="J54" s="6">
        <f t="shared" si="25"/>
        <v>13725</v>
      </c>
      <c r="K54" s="6">
        <f t="shared" si="25"/>
        <v>13725</v>
      </c>
      <c r="L54" s="6">
        <f t="shared" si="25"/>
        <v>13725</v>
      </c>
      <c r="M54" s="6">
        <f t="shared" si="25"/>
        <v>13725</v>
      </c>
      <c r="N54" s="6">
        <f t="shared" ref="N54" si="26">M59</f>
        <v>13725</v>
      </c>
      <c r="O54" s="15"/>
      <c r="P54" s="15"/>
      <c r="Q54" s="15"/>
      <c r="R54" s="15"/>
      <c r="S54" s="15"/>
      <c r="T54" s="15"/>
      <c r="U54" s="15"/>
      <c r="V54" s="15"/>
      <c r="W54" s="15"/>
    </row>
    <row r="55" spans="2:23" x14ac:dyDescent="0.2">
      <c r="C55" s="1" t="s">
        <v>66</v>
      </c>
      <c r="E55" s="4"/>
      <c r="F55" s="4">
        <v>327</v>
      </c>
      <c r="G55" s="4">
        <v>778</v>
      </c>
      <c r="H55" s="4">
        <v>1083</v>
      </c>
      <c r="I55" s="4">
        <v>0</v>
      </c>
      <c r="J55" s="4">
        <v>0</v>
      </c>
      <c r="K55" s="4">
        <v>0</v>
      </c>
      <c r="L55" s="4">
        <v>0</v>
      </c>
      <c r="M55" s="4">
        <v>0</v>
      </c>
      <c r="N55" s="4">
        <v>0</v>
      </c>
      <c r="O55" s="15"/>
      <c r="P55" s="15"/>
      <c r="Q55" s="15"/>
      <c r="R55" s="15"/>
      <c r="S55" s="15"/>
      <c r="T55" s="15"/>
      <c r="U55" s="15"/>
      <c r="V55" s="15"/>
      <c r="W55" s="15"/>
    </row>
    <row r="56" spans="2:23" x14ac:dyDescent="0.2">
      <c r="C56" s="1" t="s">
        <v>68</v>
      </c>
      <c r="E56" s="4"/>
      <c r="F56" s="4">
        <v>133</v>
      </c>
      <c r="G56" s="4">
        <v>913</v>
      </c>
      <c r="H56" s="4">
        <v>792</v>
      </c>
      <c r="I56" s="4">
        <v>0</v>
      </c>
      <c r="J56" s="4">
        <v>0</v>
      </c>
      <c r="K56" s="4">
        <v>0</v>
      </c>
      <c r="L56" s="4">
        <v>0</v>
      </c>
      <c r="M56" s="4">
        <v>0</v>
      </c>
      <c r="N56" s="4">
        <v>0</v>
      </c>
      <c r="O56" s="15"/>
      <c r="P56" s="15"/>
      <c r="Q56" s="15"/>
      <c r="R56" s="15"/>
      <c r="S56" s="15"/>
      <c r="T56" s="15"/>
      <c r="U56" s="15"/>
      <c r="V56" s="15"/>
      <c r="W56" s="15"/>
    </row>
    <row r="57" spans="2:23" x14ac:dyDescent="0.2">
      <c r="C57" s="1" t="s">
        <v>67</v>
      </c>
      <c r="E57" s="4"/>
      <c r="F57" s="4">
        <v>0</v>
      </c>
      <c r="G57" s="4">
        <v>3197</v>
      </c>
      <c r="H57" s="4">
        <v>198</v>
      </c>
      <c r="I57" s="4">
        <v>0</v>
      </c>
      <c r="J57" s="4">
        <v>0</v>
      </c>
      <c r="K57" s="4">
        <v>0</v>
      </c>
      <c r="L57" s="4">
        <v>0</v>
      </c>
      <c r="M57" s="4">
        <v>0</v>
      </c>
      <c r="N57" s="4">
        <v>0</v>
      </c>
      <c r="O57" s="15"/>
      <c r="P57" s="15"/>
      <c r="Q57" s="15"/>
      <c r="R57" s="15"/>
      <c r="S57" s="15"/>
      <c r="T57" s="15"/>
      <c r="U57" s="15"/>
      <c r="V57" s="15"/>
      <c r="W57" s="15"/>
    </row>
    <row r="58" spans="2:23" x14ac:dyDescent="0.2">
      <c r="C58" s="1" t="s">
        <v>69</v>
      </c>
      <c r="E58" s="4"/>
      <c r="F58" s="4">
        <v>1840</v>
      </c>
      <c r="G58" s="4">
        <v>4692</v>
      </c>
      <c r="H58" s="4">
        <v>6270</v>
      </c>
      <c r="I58" s="4">
        <v>0</v>
      </c>
      <c r="J58" s="4">
        <v>0</v>
      </c>
      <c r="K58" s="4">
        <v>0</v>
      </c>
      <c r="L58" s="4">
        <v>0</v>
      </c>
      <c r="M58" s="4">
        <v>0</v>
      </c>
      <c r="N58" s="4">
        <v>0</v>
      </c>
      <c r="O58" s="15"/>
      <c r="P58" s="15"/>
      <c r="Q58" s="15"/>
      <c r="R58" s="15"/>
      <c r="S58" s="15"/>
      <c r="T58" s="15"/>
      <c r="U58" s="15"/>
      <c r="V58" s="15"/>
      <c r="W58" s="15"/>
    </row>
    <row r="59" spans="2:23" x14ac:dyDescent="0.2">
      <c r="B59" s="2"/>
      <c r="C59" s="2" t="s">
        <v>175</v>
      </c>
      <c r="E59" s="4"/>
      <c r="F59" s="5">
        <f>F54+F55+F56-F57+F58</f>
        <v>2592</v>
      </c>
      <c r="G59" s="5">
        <f t="shared" ref="G59:M59" si="27">G54+G55+G56-G57+G58</f>
        <v>5778</v>
      </c>
      <c r="H59" s="5">
        <f t="shared" si="27"/>
        <v>13725</v>
      </c>
      <c r="I59" s="5">
        <f t="shared" si="27"/>
        <v>13725</v>
      </c>
      <c r="J59" s="5">
        <f t="shared" si="27"/>
        <v>13725</v>
      </c>
      <c r="K59" s="5">
        <f t="shared" si="27"/>
        <v>13725</v>
      </c>
      <c r="L59" s="5">
        <f t="shared" si="27"/>
        <v>13725</v>
      </c>
      <c r="M59" s="5">
        <f t="shared" si="27"/>
        <v>13725</v>
      </c>
      <c r="N59" s="5">
        <f t="shared" ref="N59" si="28">N54+N55+N56-N57+N58</f>
        <v>13725</v>
      </c>
      <c r="O59" s="15"/>
      <c r="P59" s="15"/>
      <c r="Q59" s="15"/>
      <c r="R59" s="15"/>
      <c r="S59" s="15"/>
      <c r="T59" s="15"/>
      <c r="U59" s="15"/>
      <c r="V59" s="15"/>
      <c r="W59" s="15"/>
    </row>
    <row r="60" spans="2:23" x14ac:dyDescent="0.2">
      <c r="B60" s="2"/>
      <c r="E60" s="4"/>
      <c r="F60" s="4"/>
      <c r="G60" s="4"/>
      <c r="H60" s="4"/>
      <c r="I60" s="4"/>
      <c r="J60" s="4"/>
      <c r="K60" s="4"/>
      <c r="L60" s="4"/>
      <c r="M60" s="4"/>
      <c r="N60" s="4"/>
      <c r="O60" s="15"/>
      <c r="P60" s="15"/>
      <c r="Q60" s="15"/>
      <c r="R60" s="15"/>
      <c r="S60" s="15"/>
      <c r="T60" s="15"/>
      <c r="U60" s="15"/>
      <c r="V60" s="15"/>
      <c r="W60" s="15"/>
    </row>
    <row r="61" spans="2:23" x14ac:dyDescent="0.2">
      <c r="B61" s="2" t="s">
        <v>72</v>
      </c>
      <c r="E61" s="4"/>
      <c r="F61" s="4">
        <v>0</v>
      </c>
      <c r="G61" s="4">
        <v>-23</v>
      </c>
      <c r="H61" s="4">
        <v>-3</v>
      </c>
      <c r="I61" s="4"/>
      <c r="J61" s="4"/>
      <c r="K61" s="4"/>
      <c r="L61" s="4"/>
      <c r="M61" s="4"/>
      <c r="N61" s="4"/>
      <c r="O61" s="15"/>
      <c r="P61" s="15"/>
      <c r="Q61" s="15"/>
      <c r="R61" s="15"/>
      <c r="S61" s="15"/>
      <c r="T61" s="15"/>
      <c r="U61" s="15"/>
      <c r="V61" s="15"/>
      <c r="W61" s="15"/>
    </row>
    <row r="62" spans="2:23" x14ac:dyDescent="0.2">
      <c r="B62" s="2"/>
      <c r="E62" s="4"/>
      <c r="F62" s="4"/>
      <c r="G62" s="4"/>
      <c r="H62" s="4"/>
      <c r="I62" s="4"/>
      <c r="J62" s="4"/>
      <c r="K62" s="4"/>
      <c r="L62" s="4"/>
      <c r="M62" s="4"/>
      <c r="N62" s="4"/>
      <c r="O62" s="15"/>
      <c r="P62" s="15"/>
      <c r="Q62" s="15"/>
      <c r="R62" s="15"/>
      <c r="S62" s="15"/>
      <c r="T62" s="15"/>
      <c r="U62" s="15"/>
      <c r="V62" s="15"/>
      <c r="W62" s="15"/>
    </row>
    <row r="63" spans="2:23" x14ac:dyDescent="0.2">
      <c r="B63" s="2" t="s">
        <v>54</v>
      </c>
      <c r="E63" s="4"/>
      <c r="F63" s="4"/>
      <c r="G63" s="4"/>
      <c r="H63" s="4"/>
      <c r="I63" s="4"/>
      <c r="J63" s="4"/>
      <c r="K63" s="4"/>
      <c r="L63" s="4"/>
      <c r="M63" s="4"/>
      <c r="N63" s="4"/>
      <c r="O63" s="15"/>
      <c r="P63" s="15"/>
      <c r="Q63" s="15"/>
      <c r="R63" s="15"/>
      <c r="S63" s="15"/>
      <c r="T63" s="15"/>
      <c r="U63" s="15"/>
      <c r="V63" s="15"/>
      <c r="W63" s="15"/>
    </row>
    <row r="64" spans="2:23" x14ac:dyDescent="0.2">
      <c r="C64" s="1" t="s">
        <v>64</v>
      </c>
      <c r="E64" s="4"/>
      <c r="F64" s="4">
        <v>-11762</v>
      </c>
      <c r="G64" s="6">
        <f>F67</f>
        <v>-11434</v>
      </c>
      <c r="H64" s="6">
        <f t="shared" ref="H64:M64" si="29">G67</f>
        <v>-15955.999999999996</v>
      </c>
      <c r="I64" s="6">
        <f t="shared" si="29"/>
        <v>-20057</v>
      </c>
      <c r="J64" s="6">
        <f t="shared" ca="1" si="29"/>
        <v>-3170.5009009414825</v>
      </c>
      <c r="K64" s="6">
        <f t="shared" ca="1" si="29"/>
        <v>4726.8041188850675</v>
      </c>
      <c r="L64" s="6">
        <f t="shared" ca="1" si="29"/>
        <v>66181.272450611126</v>
      </c>
      <c r="M64" s="6">
        <f t="shared" ca="1" si="29"/>
        <v>205920.73402720504</v>
      </c>
      <c r="N64" s="6">
        <f t="shared" ref="N64" ca="1" si="30">M67</f>
        <v>452309.12488604046</v>
      </c>
      <c r="O64" s="15"/>
      <c r="P64" s="15"/>
      <c r="Q64" s="15"/>
      <c r="R64" s="15"/>
      <c r="S64" s="15"/>
      <c r="T64" s="15"/>
      <c r="U64" s="15"/>
      <c r="V64" s="15"/>
      <c r="W64" s="15"/>
    </row>
    <row r="65" spans="2:23" x14ac:dyDescent="0.2">
      <c r="C65" s="1" t="s">
        <v>73</v>
      </c>
      <c r="E65" s="4"/>
      <c r="F65" s="4">
        <v>0</v>
      </c>
      <c r="G65" s="4">
        <v>-3219.8</v>
      </c>
      <c r="H65" s="4">
        <f>-128-3409.48</f>
        <v>-3537.48</v>
      </c>
      <c r="I65" s="4">
        <v>0</v>
      </c>
      <c r="J65" s="4">
        <v>0</v>
      </c>
      <c r="K65" s="4">
        <v>0</v>
      </c>
      <c r="L65" s="4">
        <v>0</v>
      </c>
      <c r="M65" s="4">
        <v>0</v>
      </c>
      <c r="N65" s="4">
        <v>0</v>
      </c>
      <c r="O65" s="15"/>
      <c r="P65" s="15"/>
      <c r="Q65" s="15"/>
      <c r="R65" s="15"/>
      <c r="S65" s="15"/>
      <c r="T65" s="15"/>
      <c r="U65" s="15"/>
      <c r="V65" s="15"/>
      <c r="W65" s="15"/>
    </row>
    <row r="66" spans="2:23" x14ac:dyDescent="0.2">
      <c r="C66" s="1" t="s">
        <v>70</v>
      </c>
      <c r="E66" s="4"/>
      <c r="F66" s="6">
        <f>'P&amp;L'!F29</f>
        <v>328</v>
      </c>
      <c r="G66" s="6">
        <f>'P&amp;L'!G29</f>
        <v>-1302.1999999999971</v>
      </c>
      <c r="H66" s="6">
        <f>'P&amp;L'!H29</f>
        <v>-563.52000000000407</v>
      </c>
      <c r="I66" s="6">
        <f ca="1">'P&amp;L'!I29</f>
        <v>16886.499099058517</v>
      </c>
      <c r="J66" s="6">
        <f ca="1">'P&amp;L'!J33</f>
        <v>7897.3050198265501</v>
      </c>
      <c r="K66" s="6">
        <f ca="1">'P&amp;L'!K33</f>
        <v>61454.468331726064</v>
      </c>
      <c r="L66" s="6">
        <f ca="1">'P&amp;L'!L33</f>
        <v>139739.46157659392</v>
      </c>
      <c r="M66" s="6">
        <f ca="1">'P&amp;L'!M33</f>
        <v>246388.39085883572</v>
      </c>
      <c r="N66" s="6">
        <f ca="1">'P&amp;L'!N33</f>
        <v>418550.8508779871</v>
      </c>
      <c r="O66" s="15"/>
      <c r="P66" s="15"/>
      <c r="Q66" s="15"/>
      <c r="R66" s="15"/>
      <c r="S66" s="15"/>
      <c r="T66" s="15"/>
      <c r="U66" s="15"/>
      <c r="V66" s="15"/>
      <c r="W66" s="15"/>
    </row>
    <row r="67" spans="2:23" x14ac:dyDescent="0.2">
      <c r="B67" s="2"/>
      <c r="C67" s="2" t="s">
        <v>71</v>
      </c>
      <c r="E67" s="4"/>
      <c r="F67" s="5">
        <f>F64+F65+F66</f>
        <v>-11434</v>
      </c>
      <c r="G67" s="5">
        <f t="shared" ref="G67:M67" si="31">G64+G65+G66</f>
        <v>-15955.999999999996</v>
      </c>
      <c r="H67" s="5">
        <f t="shared" si="31"/>
        <v>-20057</v>
      </c>
      <c r="I67" s="5">
        <f t="shared" ca="1" si="31"/>
        <v>-3170.5009009414825</v>
      </c>
      <c r="J67" s="5">
        <f t="shared" ca="1" si="31"/>
        <v>4726.8041188850675</v>
      </c>
      <c r="K67" s="5">
        <f t="shared" ca="1" si="31"/>
        <v>66181.272450611126</v>
      </c>
      <c r="L67" s="5">
        <f t="shared" ca="1" si="31"/>
        <v>205920.73402720504</v>
      </c>
      <c r="M67" s="5">
        <f t="shared" ca="1" si="31"/>
        <v>452309.12488604075</v>
      </c>
      <c r="N67" s="5">
        <f t="shared" ref="N67" ca="1" si="32">N64+N65+N66</f>
        <v>870859.97576402756</v>
      </c>
      <c r="O67" s="15"/>
      <c r="P67" s="15"/>
      <c r="Q67" s="15"/>
      <c r="R67" s="15"/>
      <c r="S67" s="15"/>
      <c r="T67" s="15"/>
      <c r="U67" s="15"/>
      <c r="V67" s="15"/>
      <c r="W67" s="15"/>
    </row>
    <row r="68" spans="2:23" x14ac:dyDescent="0.2">
      <c r="B68" s="2"/>
      <c r="E68" s="4"/>
      <c r="F68" s="4"/>
      <c r="G68" s="4"/>
      <c r="H68" s="4"/>
      <c r="I68" s="4"/>
      <c r="J68" s="4"/>
      <c r="K68" s="4"/>
      <c r="L68" s="4"/>
      <c r="M68" s="4"/>
      <c r="N68" s="4"/>
      <c r="O68" s="15"/>
      <c r="P68" s="15"/>
      <c r="Q68" s="15"/>
      <c r="R68" s="15"/>
      <c r="S68" s="15"/>
      <c r="T68" s="15"/>
      <c r="U68" s="15"/>
      <c r="V68" s="15"/>
      <c r="W68" s="15"/>
    </row>
    <row r="69" spans="2:23" x14ac:dyDescent="0.2">
      <c r="B69" s="2" t="s">
        <v>71</v>
      </c>
      <c r="E69" s="4"/>
      <c r="F69" s="5">
        <f>F43+F45+F51+F59+F61+F67</f>
        <v>6589</v>
      </c>
      <c r="G69" s="5">
        <f t="shared" ref="G69:M69" si="33">G43+G45+G51+G59+G61+G67</f>
        <v>5230.0000000000036</v>
      </c>
      <c r="H69" s="5">
        <f t="shared" si="33"/>
        <v>9082</v>
      </c>
      <c r="I69" s="5">
        <f t="shared" ca="1" si="33"/>
        <v>25971.499099058517</v>
      </c>
      <c r="J69" s="5">
        <f t="shared" ca="1" si="33"/>
        <v>208868.80411888508</v>
      </c>
      <c r="K69" s="5">
        <f t="shared" ca="1" si="33"/>
        <v>270323.27245061111</v>
      </c>
      <c r="L69" s="5">
        <f t="shared" ca="1" si="33"/>
        <v>410062.73402720504</v>
      </c>
      <c r="M69" s="5">
        <f t="shared" ca="1" si="33"/>
        <v>656451.12488604081</v>
      </c>
      <c r="N69" s="5">
        <f t="shared" ref="N69" ca="1" si="34">N43+N45+N51+N59+N61+N67</f>
        <v>1075001.9757640276</v>
      </c>
      <c r="O69" s="15"/>
      <c r="P69" s="15"/>
      <c r="Q69" s="15"/>
      <c r="R69" s="15"/>
      <c r="S69" s="15"/>
      <c r="T69" s="15"/>
      <c r="U69" s="15"/>
      <c r="V69" s="15"/>
      <c r="W69" s="15"/>
    </row>
    <row r="70" spans="2:23" x14ac:dyDescent="0.2">
      <c r="E70" s="4"/>
      <c r="F70" s="4"/>
      <c r="G70" s="4"/>
      <c r="H70" s="4"/>
      <c r="I70" s="4"/>
      <c r="J70" s="4"/>
      <c r="K70" s="4"/>
      <c r="L70" s="4"/>
      <c r="M70" s="4"/>
      <c r="N70" s="15"/>
      <c r="O70" s="15"/>
      <c r="P70" s="15"/>
      <c r="Q70" s="15"/>
      <c r="R70" s="15"/>
      <c r="S70" s="15"/>
      <c r="T70" s="15"/>
      <c r="U70" s="15"/>
      <c r="V70" s="15"/>
      <c r="W70" s="15"/>
    </row>
    <row r="71" spans="2:23" x14ac:dyDescent="0.2">
      <c r="E71" s="4"/>
      <c r="F71" s="4"/>
      <c r="G71" s="4"/>
      <c r="H71" s="4"/>
      <c r="I71" s="4"/>
      <c r="J71" s="4"/>
      <c r="K71" s="4"/>
      <c r="L71" s="4"/>
      <c r="M71" s="4"/>
      <c r="N71" s="15"/>
      <c r="O71" s="15"/>
      <c r="P71" s="15"/>
      <c r="Q71" s="15"/>
      <c r="R71" s="15"/>
      <c r="S71" s="15"/>
      <c r="T71" s="15"/>
      <c r="U71" s="15"/>
      <c r="V71" s="15"/>
      <c r="W71" s="15"/>
    </row>
    <row r="72" spans="2:23" x14ac:dyDescent="0.2">
      <c r="E72" s="4"/>
      <c r="F72" s="4"/>
      <c r="G72" s="4"/>
      <c r="H72" s="4"/>
      <c r="I72" s="4"/>
      <c r="J72" s="4"/>
      <c r="K72" s="4"/>
      <c r="L72" s="4"/>
      <c r="M72" s="4"/>
      <c r="N72" s="15"/>
      <c r="O72" s="15"/>
      <c r="P72" s="15"/>
      <c r="Q72" s="15"/>
      <c r="R72" s="15"/>
      <c r="S72" s="15"/>
      <c r="T72" s="15"/>
      <c r="U72" s="15"/>
      <c r="V72" s="15"/>
      <c r="W72" s="15"/>
    </row>
    <row r="73" spans="2:23" x14ac:dyDescent="0.2">
      <c r="E73" s="4"/>
      <c r="F73" s="4"/>
      <c r="G73" s="173"/>
      <c r="H73" s="174"/>
      <c r="I73" s="4"/>
      <c r="J73" s="4"/>
      <c r="K73" s="4"/>
      <c r="L73" s="4"/>
      <c r="M73" s="4"/>
      <c r="N73" s="15"/>
      <c r="O73" s="15"/>
      <c r="P73" s="15"/>
      <c r="Q73" s="15"/>
      <c r="R73" s="15"/>
      <c r="S73" s="15"/>
      <c r="T73" s="15"/>
      <c r="U73" s="15"/>
      <c r="V73" s="15"/>
      <c r="W73" s="15"/>
    </row>
    <row r="74" spans="2:23" x14ac:dyDescent="0.2">
      <c r="E74" s="4"/>
      <c r="F74" s="4"/>
      <c r="G74" s="4"/>
      <c r="H74" s="4"/>
      <c r="I74" s="4"/>
      <c r="J74" s="4"/>
      <c r="K74" s="4"/>
      <c r="L74" s="4"/>
      <c r="M74" s="4"/>
      <c r="N74" s="15"/>
      <c r="O74" s="15"/>
      <c r="P74" s="15"/>
      <c r="Q74" s="15"/>
      <c r="R74" s="15"/>
      <c r="S74" s="15"/>
      <c r="T74" s="15"/>
      <c r="U74" s="15"/>
      <c r="V74" s="15"/>
      <c r="W74" s="15"/>
    </row>
    <row r="75" spans="2:23" x14ac:dyDescent="0.2">
      <c r="E75" s="4"/>
      <c r="F75" s="4"/>
      <c r="G75" s="4"/>
      <c r="H75" s="4"/>
      <c r="I75" s="4"/>
      <c r="J75" s="4"/>
      <c r="K75" s="4"/>
      <c r="L75" s="4"/>
      <c r="M75" s="4"/>
      <c r="N75" s="15"/>
      <c r="O75" s="15"/>
      <c r="P75" s="15"/>
      <c r="Q75" s="15"/>
      <c r="R75" s="15"/>
      <c r="S75" s="15"/>
      <c r="T75" s="15"/>
      <c r="U75" s="15"/>
      <c r="V75" s="15"/>
      <c r="W75" s="15"/>
    </row>
    <row r="76" spans="2:23" x14ac:dyDescent="0.2">
      <c r="E76" s="4"/>
      <c r="F76" s="4"/>
      <c r="G76" s="4"/>
      <c r="H76" s="4"/>
      <c r="I76" s="4"/>
      <c r="J76" s="4"/>
      <c r="K76" s="4"/>
      <c r="L76" s="4"/>
      <c r="M76" s="4"/>
      <c r="N76" s="15"/>
      <c r="O76" s="15"/>
      <c r="P76" s="15"/>
      <c r="Q76" s="15"/>
      <c r="R76" s="15"/>
      <c r="S76" s="15"/>
      <c r="T76" s="15"/>
      <c r="U76" s="15"/>
      <c r="V76" s="15"/>
      <c r="W76" s="15"/>
    </row>
    <row r="77" spans="2:23" x14ac:dyDescent="0.2">
      <c r="E77" s="4"/>
      <c r="F77" s="4"/>
      <c r="G77" s="4"/>
      <c r="H77" s="4"/>
      <c r="I77" s="4"/>
      <c r="J77" s="4"/>
      <c r="K77" s="4"/>
      <c r="L77" s="4"/>
      <c r="M77" s="4"/>
      <c r="N77" s="15"/>
      <c r="O77" s="15"/>
      <c r="P77" s="15"/>
      <c r="Q77" s="15"/>
      <c r="R77" s="15"/>
      <c r="S77" s="15"/>
      <c r="T77" s="15"/>
      <c r="U77" s="15"/>
      <c r="V77" s="15"/>
      <c r="W77" s="15"/>
    </row>
    <row r="78" spans="2:23" x14ac:dyDescent="0.2">
      <c r="E78" s="4"/>
      <c r="F78" s="4"/>
      <c r="G78" s="4"/>
      <c r="H78" s="4"/>
      <c r="I78" s="4"/>
      <c r="J78" s="4"/>
      <c r="K78" s="4"/>
      <c r="L78" s="4"/>
      <c r="M78" s="4"/>
      <c r="N78" s="15"/>
      <c r="O78" s="15"/>
      <c r="P78" s="15"/>
      <c r="Q78" s="15"/>
      <c r="R78" s="15"/>
      <c r="S78" s="15"/>
      <c r="T78" s="15"/>
      <c r="U78" s="15"/>
      <c r="V78" s="15"/>
      <c r="W78" s="15"/>
    </row>
    <row r="79" spans="2:23" x14ac:dyDescent="0.2">
      <c r="E79" s="4"/>
      <c r="F79" s="4"/>
      <c r="G79" s="4"/>
      <c r="H79" s="4"/>
      <c r="I79" s="4"/>
      <c r="J79" s="4"/>
      <c r="K79" s="4"/>
      <c r="L79" s="4"/>
      <c r="M79" s="4"/>
      <c r="N79" s="15"/>
      <c r="O79" s="15"/>
      <c r="P79" s="15"/>
      <c r="Q79" s="15"/>
      <c r="R79" s="15"/>
      <c r="S79" s="15"/>
      <c r="T79" s="15"/>
      <c r="U79" s="15"/>
      <c r="V79" s="15"/>
      <c r="W79" s="15"/>
    </row>
    <row r="80" spans="2:23" x14ac:dyDescent="0.2">
      <c r="E80" s="4"/>
      <c r="F80" s="4"/>
      <c r="G80" s="4"/>
      <c r="H80" s="4"/>
      <c r="I80" s="4"/>
      <c r="J80" s="4"/>
      <c r="K80" s="4"/>
      <c r="L80" s="4"/>
      <c r="M80" s="4"/>
      <c r="N80" s="15"/>
      <c r="O80" s="15"/>
      <c r="P80" s="15"/>
      <c r="Q80" s="15"/>
      <c r="R80" s="15"/>
      <c r="S80" s="15"/>
      <c r="T80" s="15"/>
      <c r="U80" s="15"/>
      <c r="V80" s="15"/>
      <c r="W80" s="15"/>
    </row>
    <row r="81" spans="5:23" x14ac:dyDescent="0.2">
      <c r="E81" s="4"/>
      <c r="F81" s="4"/>
      <c r="G81" s="4"/>
      <c r="H81" s="4"/>
      <c r="I81" s="4"/>
      <c r="J81" s="4"/>
      <c r="K81" s="4"/>
      <c r="L81" s="4"/>
      <c r="M81" s="4"/>
      <c r="N81" s="15"/>
      <c r="O81" s="15"/>
      <c r="P81" s="15"/>
      <c r="Q81" s="15"/>
      <c r="R81" s="15"/>
      <c r="S81" s="15"/>
      <c r="T81" s="15"/>
      <c r="U81" s="15"/>
      <c r="V81" s="15"/>
      <c r="W81" s="15"/>
    </row>
    <row r="82" spans="5:23" x14ac:dyDescent="0.2">
      <c r="E82" s="4"/>
      <c r="F82" s="4"/>
      <c r="G82" s="4"/>
      <c r="H82" s="4"/>
      <c r="I82" s="4"/>
      <c r="J82" s="4"/>
      <c r="K82" s="4"/>
      <c r="L82" s="4"/>
      <c r="M82" s="4"/>
      <c r="N82" s="15"/>
      <c r="O82" s="15"/>
      <c r="P82" s="15"/>
      <c r="Q82" s="15"/>
      <c r="R82" s="15"/>
      <c r="S82" s="15"/>
      <c r="T82" s="15"/>
      <c r="U82" s="15"/>
      <c r="V82" s="15"/>
      <c r="W82" s="15"/>
    </row>
    <row r="83" spans="5:23" x14ac:dyDescent="0.2">
      <c r="E83" s="4"/>
      <c r="F83" s="4"/>
      <c r="G83" s="4"/>
      <c r="H83" s="4"/>
      <c r="I83" s="4"/>
      <c r="J83" s="4"/>
      <c r="K83" s="4"/>
      <c r="L83" s="4"/>
      <c r="M83" s="4"/>
      <c r="N83" s="15"/>
      <c r="O83" s="15"/>
      <c r="P83" s="15"/>
      <c r="Q83" s="15"/>
      <c r="R83" s="15"/>
      <c r="S83" s="15"/>
      <c r="T83" s="15"/>
      <c r="U83" s="15"/>
      <c r="V83" s="15"/>
      <c r="W83" s="15"/>
    </row>
    <row r="84" spans="5:23" x14ac:dyDescent="0.2">
      <c r="E84" s="4"/>
      <c r="F84" s="4"/>
      <c r="G84" s="4"/>
      <c r="H84" s="4"/>
      <c r="I84" s="4"/>
      <c r="J84" s="4"/>
      <c r="K84" s="4"/>
      <c r="L84" s="4"/>
      <c r="M84" s="4"/>
      <c r="N84" s="15"/>
      <c r="O84" s="15"/>
      <c r="P84" s="15"/>
      <c r="Q84" s="15"/>
      <c r="R84" s="15"/>
      <c r="S84" s="15"/>
      <c r="T84" s="15"/>
      <c r="U84" s="15"/>
      <c r="V84" s="15"/>
      <c r="W84" s="15"/>
    </row>
    <row r="85" spans="5:23" x14ac:dyDescent="0.2">
      <c r="E85" s="4"/>
      <c r="F85" s="4"/>
      <c r="G85" s="4"/>
      <c r="H85" s="4"/>
      <c r="I85" s="4"/>
      <c r="J85" s="4"/>
      <c r="K85" s="4"/>
      <c r="L85" s="4"/>
      <c r="M85" s="4"/>
      <c r="N85" s="15"/>
      <c r="O85" s="15"/>
      <c r="P85" s="15"/>
      <c r="Q85" s="15"/>
      <c r="R85" s="15"/>
      <c r="S85" s="15"/>
      <c r="T85" s="15"/>
      <c r="U85" s="15"/>
      <c r="V85" s="15"/>
      <c r="W85" s="15"/>
    </row>
    <row r="86" spans="5:23" x14ac:dyDescent="0.2">
      <c r="E86" s="4"/>
      <c r="F86" s="4"/>
      <c r="G86" s="4"/>
      <c r="H86" s="4"/>
      <c r="I86" s="4"/>
      <c r="J86" s="4"/>
      <c r="K86" s="4"/>
      <c r="L86" s="4"/>
      <c r="M86" s="4"/>
      <c r="N86" s="15"/>
      <c r="O86" s="15"/>
      <c r="P86" s="15"/>
      <c r="Q86" s="15"/>
      <c r="R86" s="15"/>
      <c r="S86" s="15"/>
      <c r="T86" s="15"/>
      <c r="U86" s="15"/>
      <c r="V86" s="15"/>
      <c r="W86" s="15"/>
    </row>
    <row r="87" spans="5:23" x14ac:dyDescent="0.2">
      <c r="E87" s="4"/>
      <c r="F87" s="4"/>
      <c r="G87" s="4"/>
      <c r="H87" s="4"/>
      <c r="I87" s="4"/>
      <c r="J87" s="4"/>
      <c r="K87" s="4"/>
      <c r="L87" s="4"/>
      <c r="M87" s="4"/>
      <c r="N87" s="15"/>
      <c r="O87" s="15"/>
      <c r="P87" s="15"/>
      <c r="Q87" s="15"/>
      <c r="R87" s="15"/>
      <c r="S87" s="15"/>
      <c r="T87" s="15"/>
      <c r="U87" s="15"/>
      <c r="V87" s="15"/>
      <c r="W87" s="15"/>
    </row>
    <row r="88" spans="5:23" x14ac:dyDescent="0.2">
      <c r="E88" s="4"/>
      <c r="F88" s="4"/>
      <c r="G88" s="4"/>
      <c r="H88" s="4"/>
      <c r="I88" s="4"/>
      <c r="J88" s="4"/>
      <c r="K88" s="4"/>
      <c r="L88" s="4"/>
      <c r="M88" s="4"/>
      <c r="N88" s="15"/>
      <c r="O88" s="15"/>
      <c r="P88" s="15"/>
      <c r="Q88" s="15"/>
      <c r="R88" s="15"/>
      <c r="S88" s="15"/>
      <c r="T88" s="15"/>
      <c r="U88" s="15"/>
      <c r="V88" s="15"/>
      <c r="W88" s="15"/>
    </row>
    <row r="89" spans="5:23" x14ac:dyDescent="0.2">
      <c r="E89" s="4"/>
      <c r="F89" s="4"/>
      <c r="G89" s="4"/>
      <c r="H89" s="4"/>
      <c r="I89" s="4"/>
      <c r="J89" s="4"/>
      <c r="K89" s="4"/>
      <c r="L89" s="4"/>
      <c r="M89" s="4"/>
      <c r="N89" s="15"/>
      <c r="O89" s="15"/>
      <c r="P89" s="15"/>
      <c r="Q89" s="15"/>
      <c r="R89" s="15"/>
      <c r="S89" s="15"/>
      <c r="T89" s="15"/>
      <c r="U89" s="15"/>
      <c r="V89" s="15"/>
      <c r="W89" s="15"/>
    </row>
    <row r="90" spans="5:23" x14ac:dyDescent="0.2">
      <c r="E90" s="4"/>
      <c r="F90" s="4"/>
      <c r="G90" s="4"/>
      <c r="H90" s="4"/>
      <c r="I90" s="4"/>
      <c r="J90" s="4"/>
      <c r="K90" s="4"/>
      <c r="L90" s="4"/>
      <c r="M90" s="4"/>
      <c r="N90" s="15"/>
      <c r="O90" s="15"/>
      <c r="P90" s="15"/>
      <c r="Q90" s="15"/>
      <c r="R90" s="15"/>
      <c r="S90" s="15"/>
      <c r="T90" s="15"/>
      <c r="U90" s="15"/>
      <c r="V90" s="15"/>
      <c r="W90" s="15"/>
    </row>
    <row r="91" spans="5:23" x14ac:dyDescent="0.2">
      <c r="E91" s="4"/>
      <c r="F91" s="4"/>
      <c r="G91" s="4"/>
      <c r="H91" s="4"/>
      <c r="I91" s="4"/>
      <c r="J91" s="4"/>
      <c r="K91" s="4"/>
      <c r="L91" s="4"/>
      <c r="M91" s="4"/>
      <c r="N91" s="15"/>
      <c r="O91" s="15"/>
      <c r="P91" s="15"/>
      <c r="Q91" s="15"/>
      <c r="R91" s="15"/>
      <c r="S91" s="15"/>
      <c r="T91" s="15"/>
      <c r="U91" s="15"/>
      <c r="V91" s="15"/>
      <c r="W91" s="15"/>
    </row>
    <row r="92" spans="5:23" x14ac:dyDescent="0.2">
      <c r="E92" s="4"/>
      <c r="F92" s="4"/>
      <c r="G92" s="4"/>
      <c r="H92" s="4"/>
      <c r="I92" s="4"/>
      <c r="J92" s="4"/>
      <c r="K92" s="4"/>
      <c r="L92" s="4"/>
      <c r="M92" s="4"/>
      <c r="N92" s="15"/>
      <c r="O92" s="15"/>
      <c r="P92" s="15"/>
      <c r="Q92" s="15"/>
      <c r="R92" s="15"/>
      <c r="S92" s="15"/>
      <c r="T92" s="15"/>
      <c r="U92" s="15"/>
      <c r="V92" s="15"/>
      <c r="W92" s="15"/>
    </row>
    <row r="93" spans="5:23" x14ac:dyDescent="0.2">
      <c r="E93" s="4"/>
      <c r="F93" s="4"/>
      <c r="G93" s="4"/>
      <c r="H93" s="4"/>
      <c r="I93" s="4"/>
      <c r="J93" s="4"/>
      <c r="K93" s="4"/>
      <c r="L93" s="4"/>
      <c r="M93" s="4"/>
      <c r="N93" s="15"/>
      <c r="O93" s="15"/>
      <c r="P93" s="15"/>
      <c r="Q93" s="15"/>
      <c r="R93" s="15"/>
      <c r="S93" s="15"/>
      <c r="T93" s="15"/>
      <c r="U93" s="15"/>
      <c r="V93" s="15"/>
      <c r="W93" s="15"/>
    </row>
    <row r="94" spans="5:23" x14ac:dyDescent="0.2">
      <c r="E94" s="4"/>
      <c r="F94" s="4"/>
      <c r="G94" s="4"/>
      <c r="H94" s="4"/>
      <c r="I94" s="4"/>
      <c r="J94" s="4"/>
      <c r="K94" s="4"/>
      <c r="L94" s="4"/>
      <c r="M94" s="4"/>
      <c r="N94" s="15"/>
      <c r="O94" s="15"/>
      <c r="P94" s="15"/>
      <c r="Q94" s="15"/>
      <c r="R94" s="15"/>
      <c r="S94" s="15"/>
      <c r="T94" s="15"/>
      <c r="U94" s="15"/>
      <c r="V94" s="15"/>
      <c r="W94" s="15"/>
    </row>
    <row r="95" spans="5:23" x14ac:dyDescent="0.2">
      <c r="E95" s="4"/>
      <c r="F95" s="4"/>
      <c r="G95" s="4"/>
      <c r="H95" s="4"/>
      <c r="I95" s="4"/>
      <c r="J95" s="4"/>
      <c r="K95" s="4"/>
      <c r="L95" s="4"/>
      <c r="M95" s="4"/>
      <c r="N95" s="15"/>
      <c r="O95" s="15"/>
      <c r="P95" s="15"/>
      <c r="Q95" s="15"/>
      <c r="R95" s="15"/>
      <c r="S95" s="15"/>
      <c r="T95" s="15"/>
      <c r="U95" s="15"/>
      <c r="V95" s="15"/>
      <c r="W95" s="15"/>
    </row>
    <row r="96" spans="5:23" x14ac:dyDescent="0.2">
      <c r="E96" s="4"/>
      <c r="F96" s="4"/>
      <c r="G96" s="4"/>
      <c r="H96" s="4"/>
      <c r="I96" s="4"/>
      <c r="J96" s="4"/>
      <c r="K96" s="4"/>
      <c r="L96" s="4"/>
      <c r="M96" s="4"/>
      <c r="N96" s="15"/>
      <c r="O96" s="15"/>
      <c r="P96" s="15"/>
      <c r="Q96" s="15"/>
      <c r="R96" s="15"/>
      <c r="S96" s="15"/>
      <c r="T96" s="15"/>
      <c r="U96" s="15"/>
      <c r="V96" s="15"/>
      <c r="W96" s="15"/>
    </row>
    <row r="97" spans="5:23" x14ac:dyDescent="0.2">
      <c r="E97" s="4"/>
      <c r="F97" s="4"/>
      <c r="G97" s="4"/>
      <c r="H97" s="4"/>
      <c r="I97" s="4"/>
      <c r="J97" s="4"/>
      <c r="K97" s="4"/>
      <c r="L97" s="4"/>
      <c r="M97" s="4"/>
      <c r="N97" s="15"/>
      <c r="O97" s="15"/>
      <c r="P97" s="15"/>
      <c r="Q97" s="15"/>
      <c r="R97" s="15"/>
      <c r="S97" s="15"/>
      <c r="T97" s="15"/>
      <c r="U97" s="15"/>
      <c r="V97" s="15"/>
      <c r="W97" s="15"/>
    </row>
    <row r="98" spans="5:23" x14ac:dyDescent="0.2">
      <c r="E98" s="4"/>
      <c r="F98" s="4"/>
      <c r="G98" s="4"/>
      <c r="H98" s="4"/>
      <c r="I98" s="4"/>
      <c r="J98" s="4"/>
      <c r="K98" s="4"/>
      <c r="L98" s="4"/>
      <c r="M98" s="4"/>
      <c r="N98" s="15"/>
      <c r="O98" s="15"/>
      <c r="P98" s="15"/>
      <c r="Q98" s="15"/>
      <c r="R98" s="15"/>
      <c r="S98" s="15"/>
      <c r="T98" s="15"/>
      <c r="U98" s="15"/>
      <c r="V98" s="15"/>
      <c r="W98" s="15"/>
    </row>
    <row r="99" spans="5:23" x14ac:dyDescent="0.2">
      <c r="E99" s="4"/>
      <c r="F99" s="4"/>
      <c r="G99" s="4"/>
      <c r="H99" s="4"/>
      <c r="I99" s="4"/>
      <c r="J99" s="4"/>
      <c r="K99" s="4"/>
      <c r="L99" s="4"/>
      <c r="M99" s="4"/>
      <c r="N99" s="15"/>
      <c r="O99" s="15"/>
      <c r="P99" s="15"/>
      <c r="Q99" s="15"/>
      <c r="R99" s="15"/>
      <c r="S99" s="15"/>
      <c r="T99" s="15"/>
      <c r="U99" s="15"/>
      <c r="V99" s="15"/>
      <c r="W99" s="15"/>
    </row>
    <row r="100" spans="5:23" x14ac:dyDescent="0.2">
      <c r="E100" s="4"/>
      <c r="F100" s="4"/>
      <c r="G100" s="4"/>
      <c r="H100" s="4"/>
      <c r="I100" s="4"/>
      <c r="J100" s="4"/>
      <c r="K100" s="4"/>
      <c r="L100" s="4"/>
      <c r="M100" s="4"/>
      <c r="N100" s="15"/>
      <c r="O100" s="15"/>
      <c r="P100" s="15"/>
      <c r="Q100" s="15"/>
      <c r="R100" s="15"/>
      <c r="S100" s="15"/>
      <c r="T100" s="15"/>
      <c r="U100" s="15"/>
      <c r="V100" s="15"/>
      <c r="W100" s="15"/>
    </row>
    <row r="101" spans="5:23" x14ac:dyDescent="0.2">
      <c r="E101" s="4"/>
      <c r="F101" s="4"/>
      <c r="G101" s="4"/>
      <c r="H101" s="4"/>
      <c r="I101" s="4"/>
      <c r="J101" s="4"/>
      <c r="K101" s="4"/>
      <c r="L101" s="4"/>
      <c r="M101" s="4"/>
      <c r="N101" s="15"/>
      <c r="O101" s="15"/>
      <c r="P101" s="15"/>
      <c r="Q101" s="15"/>
      <c r="R101" s="15"/>
      <c r="S101" s="15"/>
      <c r="T101" s="15"/>
      <c r="U101" s="15"/>
      <c r="V101" s="15"/>
      <c r="W101" s="15"/>
    </row>
    <row r="102" spans="5:23" x14ac:dyDescent="0.2">
      <c r="E102" s="4"/>
      <c r="F102" s="4"/>
      <c r="G102" s="4"/>
      <c r="H102" s="4"/>
      <c r="I102" s="4"/>
      <c r="J102" s="4"/>
      <c r="K102" s="4"/>
      <c r="L102" s="4"/>
      <c r="M102" s="4"/>
      <c r="N102" s="15"/>
      <c r="O102" s="15"/>
      <c r="P102" s="15"/>
      <c r="Q102" s="15"/>
      <c r="R102" s="15"/>
      <c r="S102" s="15"/>
      <c r="T102" s="15"/>
      <c r="U102" s="15"/>
      <c r="V102" s="15"/>
      <c r="W102" s="15"/>
    </row>
    <row r="103" spans="5:23" x14ac:dyDescent="0.2">
      <c r="E103" s="4"/>
      <c r="F103" s="4"/>
      <c r="G103" s="4"/>
      <c r="H103" s="4"/>
      <c r="I103" s="4"/>
      <c r="J103" s="4"/>
      <c r="K103" s="4"/>
      <c r="L103" s="4"/>
      <c r="M103" s="4"/>
      <c r="N103" s="15"/>
      <c r="O103" s="15"/>
      <c r="P103" s="15"/>
      <c r="Q103" s="15"/>
      <c r="R103" s="15"/>
      <c r="S103" s="15"/>
      <c r="T103" s="15"/>
      <c r="U103" s="15"/>
      <c r="V103" s="15"/>
      <c r="W103" s="15"/>
    </row>
    <row r="104" spans="5:23" x14ac:dyDescent="0.2">
      <c r="E104" s="4"/>
      <c r="F104" s="4"/>
      <c r="G104" s="4"/>
      <c r="H104" s="4"/>
      <c r="I104" s="4"/>
      <c r="J104" s="4"/>
      <c r="K104" s="4"/>
      <c r="L104" s="4"/>
      <c r="M104" s="4"/>
      <c r="N104" s="15"/>
      <c r="O104" s="15"/>
      <c r="P104" s="15"/>
      <c r="Q104" s="15"/>
      <c r="R104" s="15"/>
      <c r="S104" s="15"/>
      <c r="T104" s="15"/>
      <c r="U104" s="15"/>
      <c r="V104" s="15"/>
      <c r="W104" s="15"/>
    </row>
    <row r="105" spans="5:23" x14ac:dyDescent="0.2">
      <c r="E105" s="4"/>
      <c r="F105" s="4"/>
      <c r="G105" s="4"/>
      <c r="H105" s="4"/>
      <c r="I105" s="4"/>
      <c r="J105" s="4"/>
      <c r="K105" s="4"/>
      <c r="L105" s="4"/>
      <c r="M105" s="4"/>
      <c r="N105" s="15"/>
      <c r="O105" s="15"/>
      <c r="P105" s="15"/>
      <c r="Q105" s="15"/>
      <c r="R105" s="15"/>
      <c r="S105" s="15"/>
      <c r="T105" s="15"/>
      <c r="U105" s="15"/>
      <c r="V105" s="15"/>
      <c r="W105" s="15"/>
    </row>
    <row r="106" spans="5:23" x14ac:dyDescent="0.2">
      <c r="E106" s="4"/>
      <c r="F106" s="4"/>
      <c r="G106" s="4"/>
      <c r="H106" s="4"/>
      <c r="I106" s="4"/>
      <c r="J106" s="4"/>
      <c r="K106" s="4"/>
      <c r="L106" s="4"/>
      <c r="M106" s="4"/>
      <c r="N106" s="15"/>
      <c r="O106" s="15"/>
      <c r="P106" s="15"/>
      <c r="Q106" s="15"/>
      <c r="R106" s="15"/>
      <c r="S106" s="15"/>
      <c r="T106" s="15"/>
      <c r="U106" s="15"/>
      <c r="V106" s="15"/>
      <c r="W106" s="15"/>
    </row>
    <row r="107" spans="5:23" x14ac:dyDescent="0.2">
      <c r="E107" s="4"/>
      <c r="F107" s="4"/>
      <c r="G107" s="4"/>
      <c r="H107" s="4"/>
      <c r="I107" s="4"/>
      <c r="J107" s="4"/>
      <c r="K107" s="4"/>
      <c r="L107" s="4"/>
      <c r="M107" s="4"/>
      <c r="N107" s="15"/>
      <c r="O107" s="15"/>
      <c r="P107" s="15"/>
      <c r="Q107" s="15"/>
      <c r="R107" s="15"/>
      <c r="S107" s="15"/>
      <c r="T107" s="15"/>
      <c r="U107" s="15"/>
      <c r="V107" s="15"/>
      <c r="W107" s="15"/>
    </row>
    <row r="108" spans="5:23" x14ac:dyDescent="0.2">
      <c r="E108" s="4"/>
      <c r="F108" s="4"/>
      <c r="G108" s="4"/>
      <c r="H108" s="4"/>
      <c r="I108" s="4"/>
      <c r="J108" s="4"/>
      <c r="K108" s="4"/>
      <c r="L108" s="4"/>
      <c r="M108" s="4"/>
      <c r="N108" s="15"/>
      <c r="O108" s="15"/>
      <c r="P108" s="15"/>
      <c r="Q108" s="15"/>
      <c r="R108" s="15"/>
      <c r="S108" s="15"/>
      <c r="T108" s="15"/>
      <c r="U108" s="15"/>
      <c r="V108" s="15"/>
      <c r="W108" s="15"/>
    </row>
    <row r="109" spans="5:23" x14ac:dyDescent="0.2">
      <c r="E109" s="4"/>
      <c r="F109" s="4"/>
      <c r="G109" s="4"/>
      <c r="H109" s="4"/>
      <c r="I109" s="4"/>
      <c r="J109" s="4"/>
      <c r="K109" s="4"/>
      <c r="L109" s="4"/>
      <c r="M109" s="4"/>
      <c r="N109" s="15"/>
      <c r="O109" s="15"/>
      <c r="P109" s="15"/>
      <c r="Q109" s="15"/>
      <c r="R109" s="15"/>
      <c r="S109" s="15"/>
      <c r="T109" s="15"/>
      <c r="U109" s="15"/>
      <c r="V109" s="15"/>
      <c r="W109" s="15"/>
    </row>
    <row r="110" spans="5:23" x14ac:dyDescent="0.2">
      <c r="E110" s="4"/>
      <c r="F110" s="4"/>
      <c r="G110" s="4"/>
      <c r="H110" s="4"/>
      <c r="I110" s="4"/>
      <c r="J110" s="4"/>
      <c r="K110" s="4"/>
      <c r="L110" s="4"/>
      <c r="M110" s="4"/>
      <c r="N110" s="15"/>
      <c r="O110" s="15"/>
      <c r="P110" s="15"/>
      <c r="Q110" s="15"/>
      <c r="R110" s="15"/>
      <c r="S110" s="15"/>
      <c r="T110" s="15"/>
      <c r="U110" s="15"/>
      <c r="V110" s="15"/>
      <c r="W110" s="15"/>
    </row>
    <row r="111" spans="5:23" x14ac:dyDescent="0.2">
      <c r="E111" s="4"/>
      <c r="F111" s="4"/>
      <c r="G111" s="4"/>
      <c r="H111" s="4"/>
      <c r="I111" s="4"/>
      <c r="J111" s="4"/>
      <c r="K111" s="4"/>
      <c r="L111" s="4"/>
      <c r="M111" s="4"/>
      <c r="N111" s="15"/>
      <c r="O111" s="15"/>
      <c r="P111" s="15"/>
      <c r="Q111" s="15"/>
      <c r="R111" s="15"/>
      <c r="S111" s="15"/>
      <c r="T111" s="15"/>
      <c r="U111" s="15"/>
      <c r="V111" s="15"/>
      <c r="W111" s="15"/>
    </row>
    <row r="112" spans="5:23" x14ac:dyDescent="0.2">
      <c r="E112" s="4"/>
      <c r="F112" s="4"/>
      <c r="G112" s="4"/>
      <c r="H112" s="4"/>
      <c r="I112" s="4"/>
      <c r="J112" s="4"/>
      <c r="K112" s="4"/>
      <c r="L112" s="4"/>
      <c r="M112" s="4"/>
      <c r="N112" s="15"/>
      <c r="O112" s="15"/>
      <c r="P112" s="15"/>
      <c r="Q112" s="15"/>
      <c r="R112" s="15"/>
      <c r="S112" s="15"/>
      <c r="T112" s="15"/>
      <c r="U112" s="15"/>
      <c r="V112" s="15"/>
      <c r="W112" s="15"/>
    </row>
    <row r="113" spans="5:23" x14ac:dyDescent="0.2">
      <c r="E113" s="4"/>
      <c r="F113" s="4"/>
      <c r="G113" s="4"/>
      <c r="H113" s="4"/>
      <c r="I113" s="4"/>
      <c r="J113" s="4"/>
      <c r="K113" s="4"/>
      <c r="L113" s="4"/>
      <c r="M113" s="4"/>
      <c r="N113" s="15"/>
      <c r="O113" s="15"/>
      <c r="P113" s="15"/>
      <c r="Q113" s="15"/>
      <c r="R113" s="15"/>
      <c r="S113" s="15"/>
      <c r="T113" s="15"/>
      <c r="U113" s="15"/>
      <c r="V113" s="15"/>
      <c r="W113" s="15"/>
    </row>
    <row r="114" spans="5:23" x14ac:dyDescent="0.2">
      <c r="E114" s="4"/>
      <c r="F114" s="4"/>
      <c r="G114" s="4"/>
      <c r="H114" s="4"/>
      <c r="I114" s="4"/>
      <c r="J114" s="4"/>
      <c r="K114" s="4"/>
      <c r="L114" s="4"/>
      <c r="M114" s="4"/>
      <c r="N114" s="15"/>
      <c r="O114" s="15"/>
      <c r="P114" s="15"/>
      <c r="Q114" s="15"/>
      <c r="R114" s="15"/>
      <c r="S114" s="15"/>
      <c r="T114" s="15"/>
      <c r="U114" s="15"/>
      <c r="V114" s="15"/>
      <c r="W114" s="15"/>
    </row>
    <row r="115" spans="5:23" x14ac:dyDescent="0.2">
      <c r="E115" s="4"/>
      <c r="F115" s="4"/>
      <c r="G115" s="4"/>
      <c r="H115" s="4"/>
      <c r="I115" s="4"/>
      <c r="J115" s="4"/>
      <c r="K115" s="4"/>
      <c r="L115" s="4"/>
      <c r="M115" s="4"/>
      <c r="N115" s="15"/>
      <c r="O115" s="15"/>
      <c r="P115" s="15"/>
      <c r="Q115" s="15"/>
      <c r="R115" s="15"/>
      <c r="S115" s="15"/>
      <c r="T115" s="15"/>
      <c r="U115" s="15"/>
      <c r="V115" s="15"/>
      <c r="W115" s="15"/>
    </row>
    <row r="116" spans="5:23" x14ac:dyDescent="0.2">
      <c r="E116" s="4"/>
      <c r="F116" s="4"/>
      <c r="G116" s="4"/>
      <c r="H116" s="4"/>
      <c r="I116" s="4"/>
      <c r="J116" s="4"/>
      <c r="K116" s="4"/>
      <c r="L116" s="4"/>
      <c r="M116" s="4"/>
      <c r="N116" s="15"/>
      <c r="O116" s="15"/>
      <c r="P116" s="15"/>
      <c r="Q116" s="15"/>
      <c r="R116" s="15"/>
      <c r="S116" s="15"/>
      <c r="T116" s="15"/>
      <c r="U116" s="15"/>
      <c r="V116" s="15"/>
      <c r="W116" s="15"/>
    </row>
    <row r="117" spans="5:23" x14ac:dyDescent="0.2">
      <c r="E117" s="4"/>
      <c r="F117" s="4"/>
      <c r="G117" s="4"/>
      <c r="H117" s="4"/>
      <c r="I117" s="4"/>
      <c r="J117" s="4"/>
      <c r="K117" s="4"/>
      <c r="L117" s="4"/>
      <c r="M117" s="4"/>
      <c r="N117" s="15"/>
      <c r="O117" s="15"/>
      <c r="P117" s="15"/>
      <c r="Q117" s="15"/>
      <c r="R117" s="15"/>
      <c r="S117" s="15"/>
      <c r="T117" s="15"/>
      <c r="U117" s="15"/>
      <c r="V117" s="15"/>
      <c r="W117" s="15"/>
    </row>
    <row r="118" spans="5:23" x14ac:dyDescent="0.2">
      <c r="E118" s="4"/>
      <c r="F118" s="4"/>
      <c r="G118" s="4"/>
      <c r="H118" s="4"/>
      <c r="I118" s="4"/>
      <c r="J118" s="4"/>
      <c r="K118" s="4"/>
      <c r="L118" s="4"/>
      <c r="M118" s="4"/>
      <c r="N118" s="15"/>
      <c r="O118" s="15"/>
      <c r="P118" s="15"/>
      <c r="Q118" s="15"/>
      <c r="R118" s="15"/>
      <c r="S118" s="15"/>
      <c r="T118" s="15"/>
      <c r="U118" s="15"/>
      <c r="V118" s="15"/>
      <c r="W118" s="15"/>
    </row>
    <row r="119" spans="5:23" x14ac:dyDescent="0.2">
      <c r="E119" s="4"/>
      <c r="F119" s="4"/>
      <c r="G119" s="4"/>
      <c r="H119" s="4"/>
      <c r="I119" s="4"/>
      <c r="J119" s="4"/>
      <c r="K119" s="4"/>
      <c r="L119" s="4"/>
      <c r="M119" s="4"/>
      <c r="N119" s="15"/>
      <c r="O119" s="15"/>
      <c r="P119" s="15"/>
      <c r="Q119" s="15"/>
      <c r="R119" s="15"/>
      <c r="S119" s="15"/>
      <c r="T119" s="15"/>
      <c r="U119" s="15"/>
      <c r="V119" s="15"/>
      <c r="W119" s="15"/>
    </row>
    <row r="120" spans="5:23" x14ac:dyDescent="0.2">
      <c r="E120" s="4"/>
      <c r="F120" s="4"/>
      <c r="G120" s="4"/>
      <c r="H120" s="4"/>
      <c r="I120" s="4"/>
      <c r="J120" s="4"/>
      <c r="K120" s="4"/>
      <c r="L120" s="4"/>
      <c r="M120" s="4"/>
      <c r="N120" s="15"/>
      <c r="O120" s="15"/>
      <c r="P120" s="15"/>
      <c r="Q120" s="15"/>
      <c r="R120" s="15"/>
      <c r="S120" s="15"/>
      <c r="T120" s="15"/>
      <c r="U120" s="15"/>
      <c r="V120" s="15"/>
      <c r="W120" s="15"/>
    </row>
    <row r="121" spans="5:23" x14ac:dyDescent="0.2">
      <c r="E121" s="4"/>
      <c r="F121" s="4"/>
      <c r="G121" s="4"/>
      <c r="H121" s="4"/>
      <c r="I121" s="4"/>
      <c r="J121" s="4"/>
      <c r="K121" s="4"/>
      <c r="L121" s="4"/>
      <c r="M121" s="4"/>
      <c r="N121" s="15"/>
      <c r="O121" s="15"/>
      <c r="P121" s="15"/>
      <c r="Q121" s="15"/>
      <c r="R121" s="15"/>
      <c r="S121" s="15"/>
      <c r="T121" s="15"/>
      <c r="U121" s="15"/>
      <c r="V121" s="15"/>
      <c r="W121" s="15"/>
    </row>
    <row r="122" spans="5:23" x14ac:dyDescent="0.2">
      <c r="E122" s="4"/>
      <c r="F122" s="4"/>
      <c r="G122" s="4"/>
      <c r="H122" s="4"/>
      <c r="I122" s="4"/>
      <c r="J122" s="4"/>
      <c r="K122" s="4"/>
      <c r="L122" s="4"/>
      <c r="M122" s="4"/>
      <c r="N122" s="15"/>
      <c r="O122" s="15"/>
      <c r="P122" s="15"/>
      <c r="Q122" s="15"/>
      <c r="R122" s="15"/>
      <c r="S122" s="15"/>
      <c r="T122" s="15"/>
      <c r="U122" s="15"/>
      <c r="V122" s="15"/>
      <c r="W122" s="15"/>
    </row>
    <row r="123" spans="5:23" x14ac:dyDescent="0.2">
      <c r="E123" s="4"/>
      <c r="F123" s="4"/>
      <c r="G123" s="4"/>
      <c r="H123" s="4"/>
      <c r="I123" s="4"/>
      <c r="J123" s="4"/>
      <c r="K123" s="4"/>
      <c r="L123" s="4"/>
      <c r="M123" s="4"/>
      <c r="N123" s="15"/>
      <c r="O123" s="15"/>
      <c r="P123" s="15"/>
      <c r="Q123" s="15"/>
      <c r="R123" s="15"/>
      <c r="S123" s="15"/>
      <c r="T123" s="15"/>
      <c r="U123" s="15"/>
      <c r="V123" s="15"/>
      <c r="W123" s="15"/>
    </row>
    <row r="124" spans="5:23" x14ac:dyDescent="0.2">
      <c r="E124" s="4"/>
      <c r="F124" s="4"/>
      <c r="G124" s="4"/>
      <c r="H124" s="4"/>
      <c r="I124" s="4"/>
      <c r="J124" s="4"/>
      <c r="K124" s="4"/>
      <c r="L124" s="4"/>
      <c r="M124" s="4"/>
      <c r="N124" s="15"/>
      <c r="O124" s="15"/>
      <c r="P124" s="15"/>
      <c r="Q124" s="15"/>
      <c r="R124" s="15"/>
      <c r="S124" s="15"/>
      <c r="T124" s="15"/>
      <c r="U124" s="15"/>
      <c r="V124" s="15"/>
      <c r="W124" s="15"/>
    </row>
    <row r="125" spans="5:23" x14ac:dyDescent="0.2">
      <c r="E125" s="4"/>
      <c r="F125" s="4"/>
      <c r="G125" s="4"/>
      <c r="H125" s="4"/>
      <c r="I125" s="4"/>
      <c r="J125" s="4"/>
      <c r="K125" s="4"/>
      <c r="L125" s="4"/>
      <c r="M125" s="4"/>
      <c r="N125" s="15"/>
      <c r="O125" s="15"/>
      <c r="P125" s="15"/>
      <c r="Q125" s="15"/>
      <c r="R125" s="15"/>
      <c r="S125" s="15"/>
      <c r="T125" s="15"/>
      <c r="U125" s="15"/>
      <c r="V125" s="15"/>
      <c r="W125" s="15"/>
    </row>
    <row r="126" spans="5:23" x14ac:dyDescent="0.2">
      <c r="E126" s="4"/>
      <c r="F126" s="4"/>
      <c r="G126" s="4"/>
      <c r="H126" s="4"/>
      <c r="I126" s="4"/>
      <c r="J126" s="4"/>
      <c r="K126" s="4"/>
      <c r="L126" s="4"/>
      <c r="M126" s="4"/>
      <c r="N126" s="15"/>
      <c r="O126" s="15"/>
      <c r="P126" s="15"/>
      <c r="Q126" s="15"/>
      <c r="R126" s="15"/>
      <c r="S126" s="15"/>
      <c r="T126" s="15"/>
      <c r="U126" s="15"/>
      <c r="V126" s="15"/>
      <c r="W126" s="15"/>
    </row>
    <row r="127" spans="5:23" x14ac:dyDescent="0.2">
      <c r="E127" s="4"/>
      <c r="F127" s="4"/>
      <c r="G127" s="4"/>
      <c r="H127" s="4"/>
      <c r="I127" s="4"/>
      <c r="J127" s="4"/>
      <c r="K127" s="4"/>
      <c r="L127" s="4"/>
      <c r="M127" s="4"/>
      <c r="N127" s="15"/>
      <c r="O127" s="15"/>
      <c r="P127" s="15"/>
      <c r="Q127" s="15"/>
      <c r="R127" s="15"/>
      <c r="S127" s="15"/>
      <c r="T127" s="15"/>
      <c r="U127" s="15"/>
      <c r="V127" s="15"/>
      <c r="W127" s="15"/>
    </row>
    <row r="128" spans="5:23" x14ac:dyDescent="0.2">
      <c r="E128" s="4"/>
      <c r="F128" s="4"/>
      <c r="G128" s="4"/>
      <c r="H128" s="4"/>
      <c r="I128" s="4"/>
      <c r="J128" s="4"/>
      <c r="K128" s="4"/>
      <c r="L128" s="4"/>
      <c r="M128" s="4"/>
      <c r="N128" s="15"/>
      <c r="O128" s="15"/>
      <c r="P128" s="15"/>
      <c r="Q128" s="15"/>
      <c r="R128" s="15"/>
      <c r="S128" s="15"/>
      <c r="T128" s="15"/>
      <c r="U128" s="15"/>
      <c r="V128" s="15"/>
      <c r="W128" s="15"/>
    </row>
    <row r="129" spans="5:23" x14ac:dyDescent="0.2">
      <c r="E129" s="4"/>
      <c r="F129" s="4"/>
      <c r="G129" s="4"/>
      <c r="H129" s="4"/>
      <c r="I129" s="4"/>
      <c r="J129" s="4"/>
      <c r="K129" s="4"/>
      <c r="L129" s="4"/>
      <c r="M129" s="4"/>
      <c r="N129" s="15"/>
      <c r="O129" s="15"/>
      <c r="P129" s="15"/>
      <c r="Q129" s="15"/>
      <c r="R129" s="15"/>
      <c r="S129" s="15"/>
      <c r="T129" s="15"/>
      <c r="U129" s="15"/>
      <c r="V129" s="15"/>
      <c r="W129" s="15"/>
    </row>
    <row r="130" spans="5:23" x14ac:dyDescent="0.2">
      <c r="E130" s="4"/>
      <c r="F130" s="4"/>
      <c r="G130" s="4"/>
      <c r="H130" s="4"/>
      <c r="I130" s="4"/>
      <c r="J130" s="4"/>
      <c r="K130" s="4"/>
      <c r="L130" s="4"/>
      <c r="M130" s="4"/>
      <c r="N130" s="15"/>
      <c r="O130" s="15"/>
      <c r="P130" s="15"/>
      <c r="Q130" s="15"/>
      <c r="R130" s="15"/>
      <c r="S130" s="15"/>
      <c r="T130" s="15"/>
      <c r="U130" s="15"/>
      <c r="V130" s="15"/>
      <c r="W130" s="15"/>
    </row>
    <row r="131" spans="5:23" x14ac:dyDescent="0.2">
      <c r="E131" s="4"/>
      <c r="F131" s="4"/>
      <c r="G131" s="4"/>
      <c r="H131" s="4"/>
      <c r="I131" s="4"/>
      <c r="J131" s="4"/>
      <c r="K131" s="4"/>
      <c r="L131" s="4"/>
      <c r="M131" s="4"/>
      <c r="N131" s="15"/>
      <c r="O131" s="15"/>
      <c r="P131" s="15"/>
      <c r="Q131" s="15"/>
      <c r="R131" s="15"/>
      <c r="S131" s="15"/>
      <c r="T131" s="15"/>
      <c r="U131" s="15"/>
      <c r="V131" s="15"/>
      <c r="W131" s="15"/>
    </row>
    <row r="132" spans="5:23" x14ac:dyDescent="0.2">
      <c r="E132" s="4"/>
      <c r="F132" s="4"/>
      <c r="G132" s="4"/>
      <c r="H132" s="4"/>
      <c r="I132" s="4"/>
      <c r="J132" s="4"/>
      <c r="K132" s="4"/>
      <c r="L132" s="4"/>
      <c r="M132" s="4"/>
      <c r="N132" s="15"/>
      <c r="O132" s="15"/>
      <c r="P132" s="15"/>
      <c r="Q132" s="15"/>
      <c r="R132" s="15"/>
      <c r="S132" s="15"/>
      <c r="T132" s="15"/>
      <c r="U132" s="15"/>
      <c r="V132" s="15"/>
      <c r="W132" s="15"/>
    </row>
    <row r="133" spans="5:23" x14ac:dyDescent="0.2">
      <c r="E133" s="4"/>
      <c r="F133" s="4"/>
      <c r="G133" s="4"/>
      <c r="H133" s="4"/>
      <c r="I133" s="4"/>
      <c r="J133" s="4"/>
      <c r="K133" s="4"/>
      <c r="L133" s="4"/>
      <c r="M133" s="4"/>
      <c r="N133" s="15"/>
      <c r="O133" s="15"/>
      <c r="P133" s="15"/>
      <c r="Q133" s="15"/>
      <c r="R133" s="15"/>
      <c r="S133" s="15"/>
      <c r="T133" s="15"/>
      <c r="U133" s="15"/>
      <c r="V133" s="15"/>
      <c r="W133" s="15"/>
    </row>
    <row r="134" spans="5:23" x14ac:dyDescent="0.2">
      <c r="E134" s="4"/>
      <c r="F134" s="4"/>
      <c r="G134" s="4"/>
      <c r="H134" s="4"/>
      <c r="I134" s="4"/>
      <c r="J134" s="4"/>
      <c r="K134" s="4"/>
      <c r="L134" s="4"/>
      <c r="M134" s="4"/>
      <c r="N134" s="15"/>
      <c r="O134" s="15"/>
      <c r="P134" s="15"/>
      <c r="Q134" s="15"/>
      <c r="R134" s="15"/>
      <c r="S134" s="15"/>
      <c r="T134" s="15"/>
      <c r="U134" s="15"/>
      <c r="V134" s="15"/>
      <c r="W134" s="15"/>
    </row>
    <row r="135" spans="5:23" x14ac:dyDescent="0.2">
      <c r="E135" s="4"/>
      <c r="F135" s="4"/>
      <c r="G135" s="4"/>
      <c r="H135" s="4"/>
      <c r="I135" s="4"/>
      <c r="J135" s="4"/>
      <c r="K135" s="4"/>
      <c r="L135" s="4"/>
      <c r="M135" s="4"/>
      <c r="N135" s="15"/>
      <c r="O135" s="15"/>
      <c r="P135" s="15"/>
      <c r="Q135" s="15"/>
      <c r="R135" s="15"/>
      <c r="S135" s="15"/>
      <c r="T135" s="15"/>
      <c r="U135" s="15"/>
      <c r="V135" s="15"/>
      <c r="W135" s="15"/>
    </row>
    <row r="136" spans="5:23" x14ac:dyDescent="0.2">
      <c r="E136" s="4"/>
      <c r="F136" s="4"/>
      <c r="G136" s="4"/>
      <c r="H136" s="4"/>
      <c r="I136" s="4"/>
      <c r="J136" s="4"/>
      <c r="K136" s="4"/>
      <c r="L136" s="4"/>
      <c r="M136" s="4"/>
      <c r="N136" s="15"/>
      <c r="O136" s="15"/>
      <c r="P136" s="15"/>
      <c r="Q136" s="15"/>
      <c r="R136" s="15"/>
      <c r="S136" s="15"/>
      <c r="T136" s="15"/>
      <c r="U136" s="15"/>
      <c r="V136" s="15"/>
      <c r="W136" s="15"/>
    </row>
    <row r="137" spans="5:23" x14ac:dyDescent="0.2">
      <c r="E137" s="4"/>
      <c r="F137" s="4"/>
      <c r="G137" s="4"/>
      <c r="H137" s="4"/>
      <c r="I137" s="4"/>
      <c r="J137" s="4"/>
      <c r="K137" s="4"/>
      <c r="L137" s="4"/>
      <c r="M137" s="4"/>
      <c r="N137" s="15"/>
      <c r="O137" s="15"/>
      <c r="P137" s="15"/>
      <c r="Q137" s="15"/>
      <c r="R137" s="15"/>
      <c r="S137" s="15"/>
      <c r="T137" s="15"/>
      <c r="U137" s="15"/>
      <c r="V137" s="15"/>
      <c r="W137" s="15"/>
    </row>
    <row r="138" spans="5:23" x14ac:dyDescent="0.2">
      <c r="E138" s="4"/>
      <c r="F138" s="4"/>
      <c r="G138" s="4"/>
      <c r="H138" s="4"/>
      <c r="I138" s="4"/>
      <c r="J138" s="4"/>
      <c r="K138" s="4"/>
      <c r="L138" s="4"/>
      <c r="M138" s="4"/>
      <c r="N138" s="15"/>
      <c r="O138" s="15"/>
      <c r="P138" s="15"/>
      <c r="Q138" s="15"/>
      <c r="R138" s="15"/>
      <c r="S138" s="15"/>
      <c r="T138" s="15"/>
      <c r="U138" s="15"/>
      <c r="V138" s="15"/>
      <c r="W138" s="15"/>
    </row>
    <row r="139" spans="5:23" x14ac:dyDescent="0.2">
      <c r="E139" s="4"/>
      <c r="F139" s="4"/>
      <c r="G139" s="4"/>
      <c r="H139" s="4"/>
      <c r="I139" s="4"/>
      <c r="J139" s="4"/>
      <c r="K139" s="4"/>
      <c r="L139" s="4"/>
      <c r="M139" s="4"/>
      <c r="N139" s="15"/>
      <c r="O139" s="15"/>
      <c r="P139" s="15"/>
      <c r="Q139" s="15"/>
      <c r="R139" s="15"/>
      <c r="S139" s="15"/>
      <c r="T139" s="15"/>
      <c r="U139" s="15"/>
      <c r="V139" s="15"/>
      <c r="W139" s="15"/>
    </row>
    <row r="140" spans="5:23" x14ac:dyDescent="0.2">
      <c r="E140" s="4"/>
      <c r="F140" s="4"/>
      <c r="G140" s="4"/>
      <c r="H140" s="4"/>
      <c r="I140" s="4"/>
      <c r="J140" s="4"/>
      <c r="K140" s="4"/>
      <c r="L140" s="4"/>
      <c r="M140" s="4"/>
      <c r="N140" s="15"/>
      <c r="O140" s="15"/>
      <c r="P140" s="15"/>
      <c r="Q140" s="15"/>
      <c r="R140" s="15"/>
      <c r="S140" s="15"/>
      <c r="T140" s="15"/>
      <c r="U140" s="15"/>
      <c r="V140" s="15"/>
      <c r="W140" s="15"/>
    </row>
    <row r="141" spans="5:23" x14ac:dyDescent="0.2">
      <c r="E141" s="4"/>
      <c r="F141" s="4"/>
      <c r="G141" s="4"/>
      <c r="H141" s="4"/>
      <c r="I141" s="4"/>
      <c r="J141" s="4"/>
      <c r="K141" s="4"/>
      <c r="L141" s="4"/>
      <c r="M141" s="4"/>
      <c r="N141" s="15"/>
      <c r="O141" s="15"/>
      <c r="P141" s="15"/>
      <c r="Q141" s="15"/>
      <c r="R141" s="15"/>
      <c r="S141" s="15"/>
      <c r="T141" s="15"/>
      <c r="U141" s="15"/>
      <c r="V141" s="15"/>
      <c r="W141" s="15"/>
    </row>
    <row r="142" spans="5:23" x14ac:dyDescent="0.2">
      <c r="E142" s="4"/>
      <c r="F142" s="4"/>
      <c r="G142" s="4"/>
      <c r="H142" s="4"/>
      <c r="I142" s="4"/>
      <c r="J142" s="4"/>
      <c r="K142" s="4"/>
      <c r="L142" s="4"/>
      <c r="M142" s="4"/>
      <c r="N142" s="15"/>
      <c r="O142" s="15"/>
      <c r="P142" s="15"/>
      <c r="Q142" s="15"/>
      <c r="R142" s="15"/>
      <c r="S142" s="15"/>
      <c r="T142" s="15"/>
      <c r="U142" s="15"/>
      <c r="V142" s="15"/>
      <c r="W142" s="15"/>
    </row>
    <row r="143" spans="5:23" x14ac:dyDescent="0.2">
      <c r="E143" s="4"/>
      <c r="F143" s="4"/>
      <c r="G143" s="4"/>
      <c r="H143" s="4"/>
      <c r="I143" s="4"/>
      <c r="J143" s="4"/>
      <c r="K143" s="4"/>
      <c r="L143" s="4"/>
      <c r="M143" s="4"/>
      <c r="N143" s="15"/>
      <c r="O143" s="15"/>
      <c r="P143" s="15"/>
      <c r="Q143" s="15"/>
      <c r="R143" s="15"/>
      <c r="S143" s="15"/>
      <c r="T143" s="15"/>
      <c r="U143" s="15"/>
      <c r="V143" s="15"/>
      <c r="W143" s="15"/>
    </row>
    <row r="144" spans="5:23" x14ac:dyDescent="0.2">
      <c r="E144" s="4"/>
      <c r="F144" s="4"/>
      <c r="G144" s="4"/>
      <c r="H144" s="4"/>
      <c r="I144" s="4"/>
      <c r="J144" s="4"/>
      <c r="K144" s="4"/>
      <c r="L144" s="4"/>
      <c r="M144" s="4"/>
      <c r="N144" s="15"/>
      <c r="O144" s="15"/>
      <c r="P144" s="15"/>
      <c r="Q144" s="15"/>
      <c r="R144" s="15"/>
      <c r="S144" s="15"/>
      <c r="T144" s="15"/>
      <c r="U144" s="15"/>
      <c r="V144" s="15"/>
      <c r="W144" s="15"/>
    </row>
    <row r="145" spans="5:23" x14ac:dyDescent="0.2">
      <c r="E145" s="4"/>
      <c r="F145" s="4"/>
      <c r="G145" s="4"/>
      <c r="H145" s="4"/>
      <c r="I145" s="4"/>
      <c r="J145" s="4"/>
      <c r="K145" s="4"/>
      <c r="L145" s="4"/>
      <c r="M145" s="4"/>
      <c r="N145" s="15"/>
      <c r="O145" s="15"/>
      <c r="P145" s="15"/>
      <c r="Q145" s="15"/>
      <c r="R145" s="15"/>
      <c r="S145" s="15"/>
      <c r="T145" s="15"/>
      <c r="U145" s="15"/>
      <c r="V145" s="15"/>
      <c r="W145" s="15"/>
    </row>
    <row r="146" spans="5:23" x14ac:dyDescent="0.2">
      <c r="E146" s="4"/>
      <c r="F146" s="4"/>
      <c r="G146" s="4"/>
      <c r="H146" s="4"/>
      <c r="I146" s="4"/>
      <c r="J146" s="4"/>
      <c r="K146" s="4"/>
      <c r="L146" s="4"/>
      <c r="M146" s="4"/>
      <c r="N146" s="15"/>
      <c r="O146" s="15"/>
      <c r="P146" s="15"/>
      <c r="Q146" s="15"/>
      <c r="R146" s="15"/>
      <c r="S146" s="15"/>
      <c r="T146" s="15"/>
      <c r="U146" s="15"/>
      <c r="V146" s="15"/>
      <c r="W146" s="15"/>
    </row>
    <row r="147" spans="5:23" x14ac:dyDescent="0.2">
      <c r="E147" s="4"/>
      <c r="F147" s="4"/>
      <c r="G147" s="4"/>
      <c r="H147" s="4"/>
      <c r="I147" s="4"/>
      <c r="J147" s="4"/>
      <c r="K147" s="4"/>
      <c r="L147" s="4"/>
      <c r="M147" s="4"/>
      <c r="N147" s="15"/>
      <c r="O147" s="15"/>
      <c r="P147" s="15"/>
      <c r="Q147" s="15"/>
      <c r="R147" s="15"/>
      <c r="S147" s="15"/>
      <c r="T147" s="15"/>
      <c r="U147" s="15"/>
      <c r="V147" s="15"/>
      <c r="W147" s="15"/>
    </row>
    <row r="148" spans="5:23" x14ac:dyDescent="0.2">
      <c r="E148" s="4"/>
      <c r="F148" s="4"/>
      <c r="G148" s="4"/>
      <c r="H148" s="4"/>
      <c r="I148" s="4"/>
      <c r="J148" s="4"/>
      <c r="K148" s="4"/>
      <c r="L148" s="4"/>
      <c r="M148" s="4"/>
      <c r="N148" s="15"/>
      <c r="O148" s="15"/>
      <c r="P148" s="15"/>
      <c r="Q148" s="15"/>
      <c r="R148" s="15"/>
      <c r="S148" s="15"/>
      <c r="T148" s="15"/>
      <c r="U148" s="15"/>
      <c r="V148" s="15"/>
      <c r="W148" s="15"/>
    </row>
    <row r="149" spans="5:23" x14ac:dyDescent="0.2">
      <c r="E149" s="4"/>
      <c r="F149" s="4"/>
      <c r="G149" s="4"/>
      <c r="H149" s="4"/>
      <c r="I149" s="4"/>
      <c r="J149" s="4"/>
      <c r="K149" s="4"/>
      <c r="L149" s="4"/>
      <c r="M149" s="4"/>
      <c r="N149" s="15"/>
      <c r="O149" s="15"/>
      <c r="P149" s="15"/>
      <c r="Q149" s="15"/>
      <c r="R149" s="15"/>
      <c r="S149" s="15"/>
      <c r="T149" s="15"/>
      <c r="U149" s="15"/>
      <c r="V149" s="15"/>
      <c r="W149" s="15"/>
    </row>
    <row r="150" spans="5:23" x14ac:dyDescent="0.2">
      <c r="E150" s="4"/>
      <c r="F150" s="4"/>
      <c r="G150" s="4"/>
      <c r="H150" s="4"/>
      <c r="I150" s="4"/>
      <c r="J150" s="4"/>
      <c r="K150" s="4"/>
      <c r="L150" s="4"/>
      <c r="M150" s="4"/>
      <c r="N150" s="15"/>
      <c r="O150" s="15"/>
      <c r="P150" s="15"/>
      <c r="Q150" s="15"/>
      <c r="R150" s="15"/>
      <c r="S150" s="15"/>
      <c r="T150" s="15"/>
      <c r="U150" s="15"/>
      <c r="V150" s="15"/>
      <c r="W150" s="15"/>
    </row>
    <row r="151" spans="5:23" x14ac:dyDescent="0.2">
      <c r="E151" s="4"/>
      <c r="F151" s="4"/>
      <c r="G151" s="4"/>
      <c r="H151" s="4"/>
      <c r="I151" s="4"/>
      <c r="J151" s="4"/>
      <c r="K151" s="4"/>
      <c r="L151" s="4"/>
      <c r="M151" s="4"/>
      <c r="N151" s="15"/>
      <c r="O151" s="15"/>
      <c r="P151" s="15"/>
      <c r="Q151" s="15"/>
      <c r="R151" s="15"/>
      <c r="S151" s="15"/>
      <c r="T151" s="15"/>
      <c r="U151" s="15"/>
      <c r="V151" s="15"/>
      <c r="W151" s="15"/>
    </row>
    <row r="152" spans="5:23" x14ac:dyDescent="0.2">
      <c r="E152" s="4"/>
      <c r="F152" s="4"/>
      <c r="G152" s="4"/>
      <c r="H152" s="4"/>
      <c r="I152" s="4"/>
      <c r="J152" s="4"/>
      <c r="K152" s="4"/>
      <c r="L152" s="4"/>
      <c r="M152" s="4"/>
      <c r="N152" s="15"/>
      <c r="O152" s="15"/>
      <c r="P152" s="15"/>
      <c r="Q152" s="15"/>
      <c r="R152" s="15"/>
      <c r="S152" s="15"/>
      <c r="T152" s="15"/>
      <c r="U152" s="15"/>
      <c r="V152" s="15"/>
      <c r="W152" s="15"/>
    </row>
    <row r="153" spans="5:23" x14ac:dyDescent="0.2">
      <c r="E153" s="4"/>
      <c r="F153" s="4"/>
      <c r="G153" s="4"/>
      <c r="H153" s="4"/>
      <c r="I153" s="4"/>
      <c r="J153" s="4"/>
      <c r="K153" s="4"/>
      <c r="L153" s="4"/>
      <c r="M153" s="4"/>
      <c r="N153" s="15"/>
      <c r="O153" s="15"/>
      <c r="P153" s="15"/>
      <c r="Q153" s="15"/>
      <c r="R153" s="15"/>
      <c r="S153" s="15"/>
      <c r="T153" s="15"/>
      <c r="U153" s="15"/>
      <c r="V153" s="15"/>
      <c r="W153" s="15"/>
    </row>
    <row r="154" spans="5:23" x14ac:dyDescent="0.2">
      <c r="E154" s="4"/>
      <c r="F154" s="4"/>
      <c r="G154" s="4"/>
      <c r="H154" s="4"/>
      <c r="I154" s="4"/>
      <c r="J154" s="4"/>
      <c r="K154" s="4"/>
      <c r="L154" s="4"/>
      <c r="M154" s="4"/>
      <c r="N154" s="15"/>
      <c r="O154" s="15"/>
      <c r="P154" s="15"/>
      <c r="Q154" s="15"/>
      <c r="R154" s="15"/>
      <c r="S154" s="15"/>
      <c r="T154" s="15"/>
      <c r="U154" s="15"/>
      <c r="V154" s="15"/>
      <c r="W154" s="15"/>
    </row>
    <row r="155" spans="5:23" x14ac:dyDescent="0.2">
      <c r="E155" s="4"/>
      <c r="F155" s="4"/>
      <c r="G155" s="4"/>
      <c r="H155" s="4"/>
      <c r="I155" s="4"/>
      <c r="J155" s="4"/>
      <c r="K155" s="4"/>
      <c r="L155" s="4"/>
      <c r="M155" s="4"/>
      <c r="N155" s="15"/>
      <c r="O155" s="15"/>
      <c r="P155" s="15"/>
      <c r="Q155" s="15"/>
      <c r="R155" s="15"/>
      <c r="S155" s="15"/>
      <c r="T155" s="15"/>
      <c r="U155" s="15"/>
      <c r="V155" s="15"/>
      <c r="W155" s="15"/>
    </row>
    <row r="156" spans="5:23" x14ac:dyDescent="0.2">
      <c r="E156" s="4"/>
      <c r="F156" s="4"/>
      <c r="G156" s="4"/>
      <c r="H156" s="4"/>
      <c r="I156" s="4"/>
      <c r="J156" s="4"/>
      <c r="K156" s="4"/>
      <c r="L156" s="4"/>
      <c r="M156" s="4"/>
      <c r="N156" s="15"/>
      <c r="O156" s="15"/>
      <c r="P156" s="15"/>
      <c r="Q156" s="15"/>
      <c r="R156" s="15"/>
      <c r="S156" s="15"/>
      <c r="T156" s="15"/>
      <c r="U156" s="15"/>
      <c r="V156" s="15"/>
      <c r="W156" s="15"/>
    </row>
    <row r="157" spans="5:23" x14ac:dyDescent="0.2">
      <c r="E157" s="4"/>
      <c r="F157" s="4"/>
      <c r="G157" s="4"/>
      <c r="H157" s="4"/>
      <c r="I157" s="4"/>
      <c r="J157" s="4"/>
      <c r="K157" s="4"/>
      <c r="L157" s="4"/>
      <c r="M157" s="4"/>
      <c r="N157" s="15"/>
      <c r="O157" s="15"/>
      <c r="P157" s="15"/>
      <c r="Q157" s="15"/>
      <c r="R157" s="15"/>
      <c r="S157" s="15"/>
      <c r="T157" s="15"/>
      <c r="U157" s="15"/>
      <c r="V157" s="15"/>
      <c r="W157" s="15"/>
    </row>
    <row r="158" spans="5:23" x14ac:dyDescent="0.2">
      <c r="E158" s="4"/>
      <c r="F158" s="4"/>
      <c r="G158" s="4"/>
      <c r="H158" s="4"/>
      <c r="I158" s="4"/>
      <c r="J158" s="4"/>
      <c r="K158" s="4"/>
      <c r="L158" s="4"/>
      <c r="M158" s="4"/>
      <c r="N158" s="15"/>
      <c r="O158" s="15"/>
      <c r="P158" s="15"/>
      <c r="Q158" s="15"/>
      <c r="R158" s="15"/>
      <c r="S158" s="15"/>
      <c r="T158" s="15"/>
      <c r="U158" s="15"/>
      <c r="V158" s="15"/>
      <c r="W158" s="15"/>
    </row>
    <row r="159" spans="5:23" x14ac:dyDescent="0.2">
      <c r="E159" s="4"/>
      <c r="F159" s="4"/>
      <c r="G159" s="4"/>
      <c r="H159" s="4"/>
      <c r="I159" s="4"/>
      <c r="J159" s="4"/>
      <c r="K159" s="4"/>
      <c r="L159" s="4"/>
      <c r="M159" s="4"/>
      <c r="N159" s="15"/>
      <c r="O159" s="15"/>
      <c r="P159" s="15"/>
      <c r="Q159" s="15"/>
      <c r="R159" s="15"/>
      <c r="S159" s="15"/>
      <c r="T159" s="15"/>
      <c r="U159" s="15"/>
      <c r="V159" s="15"/>
      <c r="W159" s="15"/>
    </row>
    <row r="160" spans="5:23" x14ac:dyDescent="0.2">
      <c r="E160" s="4"/>
      <c r="F160" s="4"/>
      <c r="G160" s="4"/>
      <c r="H160" s="4"/>
      <c r="I160" s="4"/>
      <c r="J160" s="4"/>
      <c r="K160" s="4"/>
      <c r="L160" s="4"/>
      <c r="M160" s="4"/>
      <c r="N160" s="15"/>
      <c r="O160" s="15"/>
      <c r="P160" s="15"/>
      <c r="Q160" s="15"/>
      <c r="R160" s="15"/>
      <c r="S160" s="15"/>
      <c r="T160" s="15"/>
      <c r="U160" s="15"/>
      <c r="V160" s="15"/>
      <c r="W160" s="15"/>
    </row>
    <row r="161" spans="5:23" x14ac:dyDescent="0.2">
      <c r="E161" s="4"/>
      <c r="F161" s="4"/>
      <c r="G161" s="4"/>
      <c r="H161" s="4"/>
      <c r="I161" s="4"/>
      <c r="J161" s="4"/>
      <c r="K161" s="4"/>
      <c r="L161" s="4"/>
      <c r="M161" s="4"/>
      <c r="N161" s="15"/>
      <c r="O161" s="15"/>
      <c r="P161" s="15"/>
      <c r="Q161" s="15"/>
      <c r="R161" s="15"/>
      <c r="S161" s="15"/>
      <c r="T161" s="15"/>
      <c r="U161" s="15"/>
      <c r="V161" s="15"/>
      <c r="W161" s="15"/>
    </row>
    <row r="162" spans="5:23" x14ac:dyDescent="0.2">
      <c r="E162" s="4"/>
      <c r="F162" s="4"/>
      <c r="G162" s="4"/>
      <c r="H162" s="4"/>
      <c r="I162" s="4"/>
      <c r="J162" s="4"/>
      <c r="K162" s="4"/>
      <c r="L162" s="4"/>
      <c r="M162" s="4"/>
      <c r="N162" s="15"/>
      <c r="O162" s="15"/>
      <c r="P162" s="15"/>
      <c r="Q162" s="15"/>
      <c r="R162" s="15"/>
      <c r="S162" s="15"/>
      <c r="T162" s="15"/>
      <c r="U162" s="15"/>
      <c r="V162" s="15"/>
      <c r="W162" s="15"/>
    </row>
    <row r="163" spans="5:23" x14ac:dyDescent="0.2">
      <c r="E163" s="4"/>
      <c r="F163" s="4"/>
      <c r="G163" s="4"/>
      <c r="H163" s="4"/>
      <c r="I163" s="4"/>
      <c r="J163" s="4"/>
      <c r="K163" s="4"/>
      <c r="L163" s="4"/>
      <c r="M163" s="4"/>
      <c r="N163" s="15"/>
      <c r="O163" s="15"/>
      <c r="P163" s="15"/>
      <c r="Q163" s="15"/>
      <c r="R163" s="15"/>
      <c r="S163" s="15"/>
      <c r="T163" s="15"/>
      <c r="U163" s="15"/>
      <c r="V163" s="15"/>
      <c r="W163" s="15"/>
    </row>
    <row r="164" spans="5:23" x14ac:dyDescent="0.2">
      <c r="E164" s="4"/>
      <c r="F164" s="4"/>
      <c r="G164" s="4"/>
      <c r="H164" s="4"/>
      <c r="I164" s="4"/>
      <c r="J164" s="4"/>
      <c r="K164" s="4"/>
      <c r="L164" s="4"/>
      <c r="M164" s="4"/>
      <c r="N164" s="15"/>
      <c r="O164" s="15"/>
      <c r="P164" s="15"/>
      <c r="Q164" s="15"/>
      <c r="R164" s="15"/>
      <c r="S164" s="15"/>
      <c r="T164" s="15"/>
      <c r="U164" s="15"/>
      <c r="V164" s="15"/>
      <c r="W164" s="15"/>
    </row>
    <row r="165" spans="5:23" x14ac:dyDescent="0.2">
      <c r="E165" s="4"/>
      <c r="F165" s="4"/>
      <c r="G165" s="4"/>
      <c r="H165" s="4"/>
      <c r="I165" s="4"/>
      <c r="J165" s="4"/>
      <c r="K165" s="4"/>
      <c r="L165" s="4"/>
      <c r="M165" s="4"/>
      <c r="N165" s="15"/>
      <c r="O165" s="15"/>
      <c r="P165" s="15"/>
      <c r="Q165" s="15"/>
      <c r="R165" s="15"/>
      <c r="S165" s="15"/>
      <c r="T165" s="15"/>
      <c r="U165" s="15"/>
      <c r="V165" s="15"/>
      <c r="W165" s="15"/>
    </row>
    <row r="166" spans="5:23" x14ac:dyDescent="0.2">
      <c r="E166" s="4"/>
      <c r="F166" s="4"/>
      <c r="G166" s="4"/>
      <c r="H166" s="4"/>
      <c r="I166" s="4"/>
      <c r="J166" s="4"/>
      <c r="K166" s="4"/>
      <c r="L166" s="4"/>
      <c r="M166" s="4"/>
      <c r="N166" s="15"/>
      <c r="O166" s="15"/>
      <c r="P166" s="15"/>
      <c r="Q166" s="15"/>
      <c r="R166" s="15"/>
      <c r="S166" s="15"/>
      <c r="T166" s="15"/>
      <c r="U166" s="15"/>
      <c r="V166" s="15"/>
      <c r="W166" s="15"/>
    </row>
    <row r="167" spans="5:23" x14ac:dyDescent="0.2">
      <c r="E167" s="4"/>
      <c r="F167" s="4"/>
      <c r="G167" s="4"/>
      <c r="H167" s="4"/>
      <c r="I167" s="4"/>
      <c r="J167" s="4"/>
      <c r="K167" s="4"/>
      <c r="L167" s="4"/>
      <c r="M167" s="4"/>
      <c r="N167" s="15"/>
      <c r="O167" s="15"/>
      <c r="P167" s="15"/>
      <c r="Q167" s="15"/>
      <c r="R167" s="15"/>
      <c r="S167" s="15"/>
      <c r="T167" s="15"/>
      <c r="U167" s="15"/>
      <c r="V167" s="15"/>
      <c r="W167" s="15"/>
    </row>
    <row r="168" spans="5:23" x14ac:dyDescent="0.2">
      <c r="E168" s="4"/>
      <c r="F168" s="4"/>
      <c r="G168" s="4"/>
      <c r="H168" s="4"/>
      <c r="I168" s="4"/>
      <c r="J168" s="4"/>
      <c r="K168" s="4"/>
      <c r="L168" s="4"/>
      <c r="M168" s="4"/>
      <c r="N168" s="15"/>
      <c r="O168" s="15"/>
      <c r="P168" s="15"/>
      <c r="Q168" s="15"/>
      <c r="R168" s="15"/>
      <c r="S168" s="15"/>
      <c r="T168" s="15"/>
      <c r="U168" s="15"/>
      <c r="V168" s="15"/>
      <c r="W168" s="15"/>
    </row>
    <row r="169" spans="5:23" x14ac:dyDescent="0.2">
      <c r="E169" s="4"/>
      <c r="F169" s="4"/>
      <c r="G169" s="4"/>
      <c r="H169" s="4"/>
      <c r="I169" s="4"/>
      <c r="J169" s="4"/>
      <c r="K169" s="4"/>
      <c r="L169" s="4"/>
      <c r="M169" s="4"/>
      <c r="N169" s="15"/>
      <c r="O169" s="15"/>
      <c r="P169" s="15"/>
      <c r="Q169" s="15"/>
      <c r="R169" s="15"/>
      <c r="S169" s="15"/>
      <c r="T169" s="15"/>
      <c r="U169" s="15"/>
      <c r="V169" s="15"/>
      <c r="W169" s="15"/>
    </row>
    <row r="170" spans="5:23" x14ac:dyDescent="0.2">
      <c r="E170" s="4"/>
      <c r="F170" s="4"/>
      <c r="G170" s="4"/>
      <c r="H170" s="4"/>
      <c r="I170" s="4"/>
      <c r="J170" s="4"/>
      <c r="K170" s="4"/>
      <c r="L170" s="4"/>
      <c r="M170" s="4"/>
      <c r="N170" s="15"/>
      <c r="O170" s="15"/>
      <c r="P170" s="15"/>
      <c r="Q170" s="15"/>
      <c r="R170" s="15"/>
      <c r="S170" s="15"/>
      <c r="T170" s="15"/>
      <c r="U170" s="15"/>
      <c r="V170" s="15"/>
      <c r="W170" s="15"/>
    </row>
    <row r="171" spans="5:23" x14ac:dyDescent="0.2">
      <c r="E171" s="4"/>
      <c r="F171" s="4"/>
      <c r="G171" s="4"/>
      <c r="H171" s="4"/>
      <c r="I171" s="4"/>
      <c r="J171" s="4"/>
      <c r="K171" s="4"/>
      <c r="L171" s="4"/>
      <c r="M171" s="4"/>
    </row>
    <row r="172" spans="5:23" x14ac:dyDescent="0.2">
      <c r="E172" s="4"/>
      <c r="F172" s="4"/>
      <c r="G172" s="4"/>
      <c r="H172" s="4"/>
      <c r="I172" s="4"/>
      <c r="J172" s="4"/>
      <c r="K172" s="4"/>
      <c r="L172" s="4"/>
      <c r="M172" s="4"/>
    </row>
    <row r="173" spans="5:23" x14ac:dyDescent="0.2">
      <c r="E173" s="4"/>
      <c r="F173" s="4"/>
      <c r="G173" s="4"/>
      <c r="H173" s="4"/>
      <c r="I173" s="4"/>
      <c r="J173" s="4"/>
      <c r="K173" s="4"/>
      <c r="L173" s="4"/>
      <c r="M173" s="4"/>
    </row>
    <row r="174" spans="5:23" x14ac:dyDescent="0.2">
      <c r="E174" s="4"/>
      <c r="F174" s="4"/>
      <c r="G174" s="4"/>
      <c r="H174" s="4"/>
      <c r="I174" s="4"/>
      <c r="J174" s="4"/>
      <c r="K174" s="4"/>
      <c r="L174" s="4"/>
      <c r="M174" s="4"/>
    </row>
    <row r="175" spans="5:23" x14ac:dyDescent="0.2">
      <c r="E175" s="4"/>
      <c r="F175" s="4"/>
      <c r="G175" s="4"/>
      <c r="H175" s="4"/>
      <c r="I175" s="4"/>
      <c r="J175" s="4"/>
      <c r="K175" s="4"/>
      <c r="L175" s="4"/>
      <c r="M175" s="4"/>
    </row>
    <row r="176" spans="5:23" x14ac:dyDescent="0.2">
      <c r="E176" s="4"/>
      <c r="F176" s="4"/>
      <c r="G176" s="4"/>
      <c r="H176" s="4"/>
      <c r="I176" s="4"/>
      <c r="J176" s="4"/>
      <c r="K176" s="4"/>
      <c r="L176" s="4"/>
      <c r="M176" s="4"/>
    </row>
    <row r="177" spans="5:13" x14ac:dyDescent="0.2">
      <c r="E177" s="4"/>
      <c r="F177" s="4"/>
      <c r="G177" s="4"/>
      <c r="H177" s="4"/>
      <c r="I177" s="4"/>
      <c r="J177" s="4"/>
      <c r="K177" s="4"/>
      <c r="L177" s="4"/>
      <c r="M177" s="4"/>
    </row>
    <row r="178" spans="5:13" x14ac:dyDescent="0.2">
      <c r="E178" s="4"/>
      <c r="F178" s="4"/>
      <c r="G178" s="4"/>
      <c r="H178" s="4"/>
      <c r="I178" s="4"/>
      <c r="J178" s="4"/>
      <c r="K178" s="4"/>
      <c r="L178" s="4"/>
      <c r="M178" s="4"/>
    </row>
    <row r="179" spans="5:13" x14ac:dyDescent="0.2">
      <c r="E179" s="4"/>
      <c r="F179" s="4"/>
      <c r="G179" s="4"/>
      <c r="H179" s="4"/>
      <c r="I179" s="4"/>
      <c r="J179" s="4"/>
      <c r="K179" s="4"/>
      <c r="L179" s="4"/>
      <c r="M179" s="4"/>
    </row>
    <row r="180" spans="5:13" x14ac:dyDescent="0.2">
      <c r="E180" s="4"/>
      <c r="F180" s="4"/>
      <c r="G180" s="4"/>
      <c r="H180" s="4"/>
      <c r="I180" s="4"/>
      <c r="J180" s="4"/>
      <c r="K180" s="4"/>
      <c r="L180" s="4"/>
      <c r="M180" s="4"/>
    </row>
    <row r="181" spans="5:13" x14ac:dyDescent="0.2">
      <c r="E181" s="4"/>
      <c r="F181" s="4"/>
      <c r="G181" s="4"/>
      <c r="H181" s="4"/>
      <c r="I181" s="4"/>
      <c r="J181" s="4"/>
      <c r="K181" s="4"/>
      <c r="L181" s="4"/>
      <c r="M181" s="4"/>
    </row>
    <row r="182" spans="5:13" x14ac:dyDescent="0.2">
      <c r="E182" s="4"/>
      <c r="F182" s="4"/>
      <c r="G182" s="4"/>
      <c r="H182" s="4"/>
      <c r="I182" s="4"/>
      <c r="J182" s="4"/>
      <c r="K182" s="4"/>
      <c r="L182" s="4"/>
      <c r="M182" s="4"/>
    </row>
    <row r="183" spans="5:13" x14ac:dyDescent="0.2">
      <c r="E183" s="4"/>
      <c r="F183" s="4"/>
      <c r="G183" s="4"/>
      <c r="H183" s="4"/>
      <c r="I183" s="4"/>
      <c r="J183" s="4"/>
      <c r="K183" s="4"/>
      <c r="L183" s="4"/>
      <c r="M183" s="4"/>
    </row>
    <row r="184" spans="5:13" x14ac:dyDescent="0.2">
      <c r="E184" s="4"/>
      <c r="F184" s="4"/>
      <c r="G184" s="4"/>
      <c r="H184" s="4"/>
      <c r="I184" s="4"/>
      <c r="J184" s="4"/>
      <c r="K184" s="4"/>
      <c r="L184" s="4"/>
      <c r="M184" s="4"/>
    </row>
    <row r="185" spans="5:13" x14ac:dyDescent="0.2">
      <c r="E185" s="4"/>
      <c r="F185" s="4"/>
      <c r="G185" s="4"/>
      <c r="H185" s="4"/>
      <c r="I185" s="4"/>
      <c r="J185" s="4"/>
      <c r="K185" s="4"/>
      <c r="L185" s="4"/>
      <c r="M185" s="4"/>
    </row>
    <row r="186" spans="5:13" x14ac:dyDescent="0.2">
      <c r="E186" s="4"/>
      <c r="F186" s="4"/>
      <c r="G186" s="4"/>
      <c r="H186" s="4"/>
      <c r="I186" s="4"/>
      <c r="J186" s="4"/>
      <c r="K186" s="4"/>
      <c r="L186" s="4"/>
      <c r="M186" s="4"/>
    </row>
    <row r="187" spans="5:13" x14ac:dyDescent="0.2">
      <c r="E187" s="4"/>
      <c r="F187" s="4"/>
      <c r="G187" s="4"/>
      <c r="H187" s="4"/>
      <c r="I187" s="4"/>
      <c r="J187" s="4"/>
      <c r="K187" s="4"/>
      <c r="L187" s="4"/>
      <c r="M187" s="4"/>
    </row>
    <row r="188" spans="5:13" x14ac:dyDescent="0.2">
      <c r="E188" s="4"/>
      <c r="F188" s="4"/>
      <c r="G188" s="4"/>
      <c r="H188" s="4"/>
      <c r="I188" s="4"/>
      <c r="J188" s="4"/>
      <c r="K188" s="4"/>
      <c r="L188" s="4"/>
      <c r="M188" s="4"/>
    </row>
    <row r="189" spans="5:13" x14ac:dyDescent="0.2">
      <c r="E189" s="4"/>
      <c r="F189" s="4"/>
      <c r="G189" s="4"/>
      <c r="H189" s="4"/>
      <c r="I189" s="4"/>
      <c r="J189" s="4"/>
      <c r="K189" s="4"/>
      <c r="L189" s="4"/>
      <c r="M189" s="4"/>
    </row>
    <row r="190" spans="5:13" x14ac:dyDescent="0.2">
      <c r="E190" s="4"/>
      <c r="F190" s="4"/>
      <c r="G190" s="4"/>
      <c r="H190" s="4"/>
      <c r="I190" s="4"/>
      <c r="J190" s="4"/>
      <c r="K190" s="4"/>
      <c r="L190" s="4"/>
      <c r="M190" s="4"/>
    </row>
    <row r="191" spans="5:13" x14ac:dyDescent="0.2">
      <c r="E191" s="4"/>
      <c r="F191" s="4"/>
      <c r="G191" s="4"/>
      <c r="H191" s="4"/>
      <c r="I191" s="4"/>
      <c r="J191" s="4"/>
      <c r="K191" s="4"/>
      <c r="L191" s="4"/>
      <c r="M191" s="4"/>
    </row>
    <row r="192" spans="5:13" x14ac:dyDescent="0.2">
      <c r="E192" s="4"/>
      <c r="F192" s="4"/>
      <c r="G192" s="4"/>
      <c r="H192" s="4"/>
      <c r="I192" s="4"/>
      <c r="J192" s="4"/>
      <c r="K192" s="4"/>
      <c r="L192" s="4"/>
      <c r="M192" s="4"/>
    </row>
    <row r="193" spans="5:13" x14ac:dyDescent="0.2">
      <c r="E193" s="4"/>
      <c r="F193" s="4"/>
      <c r="G193" s="4"/>
      <c r="H193" s="4"/>
      <c r="I193" s="4"/>
      <c r="J193" s="4"/>
      <c r="K193" s="4"/>
      <c r="L193" s="4"/>
      <c r="M193" s="4"/>
    </row>
    <row r="194" spans="5:13" x14ac:dyDescent="0.2">
      <c r="E194" s="4"/>
      <c r="F194" s="4"/>
      <c r="G194" s="4"/>
      <c r="H194" s="4"/>
      <c r="I194" s="4"/>
      <c r="J194" s="4"/>
      <c r="K194" s="4"/>
      <c r="L194" s="4"/>
      <c r="M194" s="4"/>
    </row>
    <row r="195" spans="5:13" x14ac:dyDescent="0.2">
      <c r="E195" s="4"/>
      <c r="F195" s="4"/>
      <c r="G195" s="4"/>
      <c r="H195" s="4"/>
      <c r="I195" s="4"/>
      <c r="J195" s="4"/>
      <c r="K195" s="4"/>
      <c r="L195" s="4"/>
      <c r="M195" s="4"/>
    </row>
    <row r="196" spans="5:13" x14ac:dyDescent="0.2">
      <c r="E196" s="4"/>
      <c r="F196" s="4"/>
      <c r="G196" s="4"/>
      <c r="H196" s="4"/>
      <c r="I196" s="4"/>
      <c r="J196" s="4"/>
      <c r="K196" s="4"/>
      <c r="L196" s="4"/>
      <c r="M196" s="4"/>
    </row>
    <row r="197" spans="5:13" x14ac:dyDescent="0.2">
      <c r="E197" s="4"/>
      <c r="F197" s="4"/>
      <c r="G197" s="4"/>
      <c r="H197" s="4"/>
      <c r="I197" s="4"/>
      <c r="J197" s="4"/>
      <c r="K197" s="4"/>
      <c r="L197" s="4"/>
      <c r="M197" s="4"/>
    </row>
    <row r="198" spans="5:13" x14ac:dyDescent="0.2">
      <c r="E198" s="4"/>
      <c r="F198" s="4"/>
      <c r="G198" s="4"/>
      <c r="H198" s="4"/>
      <c r="I198" s="4"/>
      <c r="J198" s="4"/>
      <c r="K198" s="4"/>
      <c r="L198" s="4"/>
      <c r="M198" s="4"/>
    </row>
    <row r="199" spans="5:13" x14ac:dyDescent="0.2">
      <c r="E199" s="4"/>
      <c r="F199" s="4"/>
      <c r="G199" s="4"/>
      <c r="H199" s="4"/>
      <c r="I199" s="4"/>
      <c r="J199" s="4"/>
      <c r="K199" s="4"/>
      <c r="L199" s="4"/>
      <c r="M199" s="4"/>
    </row>
    <row r="200" spans="5:13" x14ac:dyDescent="0.2">
      <c r="E200" s="4"/>
      <c r="F200" s="4"/>
      <c r="G200" s="4"/>
      <c r="H200" s="4"/>
      <c r="I200" s="4"/>
      <c r="J200" s="4"/>
      <c r="K200" s="4"/>
      <c r="L200" s="4"/>
      <c r="M200" s="4"/>
    </row>
    <row r="201" spans="5:13" x14ac:dyDescent="0.2">
      <c r="E201" s="4"/>
      <c r="F201" s="4"/>
      <c r="G201" s="4"/>
      <c r="H201" s="4"/>
      <c r="I201" s="4"/>
      <c r="J201" s="4"/>
      <c r="K201" s="4"/>
      <c r="L201" s="4"/>
      <c r="M201" s="4"/>
    </row>
    <row r="202" spans="5:13" x14ac:dyDescent="0.2">
      <c r="E202" s="4"/>
      <c r="F202" s="4"/>
      <c r="G202" s="4"/>
      <c r="H202" s="4"/>
      <c r="I202" s="4"/>
      <c r="J202" s="4"/>
      <c r="K202" s="4"/>
      <c r="L202" s="4"/>
      <c r="M202" s="4"/>
    </row>
    <row r="203" spans="5:13" x14ac:dyDescent="0.2">
      <c r="E203" s="4"/>
      <c r="F203" s="4"/>
      <c r="G203" s="4"/>
      <c r="H203" s="4"/>
      <c r="I203" s="4"/>
      <c r="J203" s="4"/>
      <c r="K203" s="4"/>
      <c r="L203" s="4"/>
      <c r="M203" s="4"/>
    </row>
    <row r="204" spans="5:13" x14ac:dyDescent="0.2">
      <c r="E204" s="4"/>
      <c r="F204" s="4"/>
      <c r="G204" s="4"/>
      <c r="H204" s="4"/>
      <c r="I204" s="4"/>
      <c r="J204" s="4"/>
      <c r="K204" s="4"/>
      <c r="L204" s="4"/>
      <c r="M204" s="4"/>
    </row>
    <row r="205" spans="5:13" x14ac:dyDescent="0.2">
      <c r="E205" s="4"/>
      <c r="F205" s="4"/>
      <c r="G205" s="4"/>
      <c r="H205" s="4"/>
      <c r="I205" s="4"/>
      <c r="J205" s="4"/>
      <c r="K205" s="4"/>
      <c r="L205" s="4"/>
      <c r="M205" s="4"/>
    </row>
    <row r="206" spans="5:13" x14ac:dyDescent="0.2">
      <c r="E206" s="4"/>
      <c r="F206" s="4"/>
      <c r="G206" s="4"/>
      <c r="H206" s="4"/>
      <c r="I206" s="4"/>
      <c r="J206" s="4"/>
      <c r="K206" s="4"/>
      <c r="L206" s="4"/>
      <c r="M206" s="4"/>
    </row>
    <row r="207" spans="5:13" x14ac:dyDescent="0.2">
      <c r="E207" s="4"/>
      <c r="F207" s="4"/>
      <c r="G207" s="4"/>
      <c r="H207" s="4"/>
      <c r="I207" s="4"/>
      <c r="J207" s="4"/>
      <c r="K207" s="4"/>
      <c r="L207" s="4"/>
      <c r="M207" s="4"/>
    </row>
    <row r="208" spans="5:13" x14ac:dyDescent="0.2">
      <c r="E208" s="4"/>
      <c r="F208" s="4"/>
      <c r="G208" s="4"/>
      <c r="H208" s="4"/>
      <c r="I208" s="4"/>
      <c r="J208" s="4"/>
      <c r="K208" s="4"/>
      <c r="L208" s="4"/>
      <c r="M208" s="4"/>
    </row>
    <row r="209" spans="5:13" x14ac:dyDescent="0.2">
      <c r="E209" s="4"/>
      <c r="F209" s="4"/>
      <c r="G209" s="4"/>
      <c r="H209" s="4"/>
      <c r="I209" s="4"/>
      <c r="J209" s="4"/>
      <c r="K209" s="4"/>
      <c r="L209" s="4"/>
      <c r="M209" s="4"/>
    </row>
    <row r="210" spans="5:13" x14ac:dyDescent="0.2">
      <c r="E210" s="4"/>
      <c r="F210" s="4"/>
      <c r="G210" s="4"/>
      <c r="H210" s="4"/>
      <c r="I210" s="4"/>
      <c r="J210" s="4"/>
      <c r="K210" s="4"/>
      <c r="L210" s="4"/>
      <c r="M210" s="4"/>
    </row>
    <row r="211" spans="5:13" x14ac:dyDescent="0.2">
      <c r="E211" s="4"/>
      <c r="F211" s="4"/>
      <c r="G211" s="4"/>
      <c r="H211" s="4"/>
      <c r="I211" s="4"/>
      <c r="J211" s="4"/>
      <c r="K211" s="4"/>
      <c r="L211" s="4"/>
      <c r="M211" s="4"/>
    </row>
    <row r="212" spans="5:13" x14ac:dyDescent="0.2">
      <c r="E212" s="4"/>
      <c r="F212" s="4"/>
      <c r="G212" s="4"/>
      <c r="H212" s="4"/>
      <c r="I212" s="4"/>
      <c r="J212" s="4"/>
      <c r="K212" s="4"/>
      <c r="L212" s="4"/>
      <c r="M212" s="4"/>
    </row>
    <row r="213" spans="5:13" x14ac:dyDescent="0.2">
      <c r="E213" s="4"/>
      <c r="F213" s="4"/>
      <c r="G213" s="4"/>
      <c r="H213" s="4"/>
      <c r="I213" s="4"/>
      <c r="J213" s="4"/>
      <c r="K213" s="4"/>
      <c r="L213" s="4"/>
      <c r="M213" s="4"/>
    </row>
    <row r="214" spans="5:13" x14ac:dyDescent="0.2">
      <c r="E214" s="4"/>
      <c r="F214" s="4"/>
      <c r="G214" s="4"/>
      <c r="H214" s="4"/>
      <c r="I214" s="4"/>
      <c r="J214" s="4"/>
      <c r="K214" s="4"/>
      <c r="L214" s="4"/>
      <c r="M214" s="4"/>
    </row>
    <row r="215" spans="5:13" x14ac:dyDescent="0.2">
      <c r="E215" s="4"/>
      <c r="F215" s="4"/>
      <c r="G215" s="4"/>
      <c r="H215" s="4"/>
      <c r="I215" s="4"/>
      <c r="J215" s="4"/>
      <c r="K215" s="4"/>
      <c r="L215" s="4"/>
      <c r="M215" s="4"/>
    </row>
    <row r="216" spans="5:13" x14ac:dyDescent="0.2">
      <c r="E216" s="4"/>
      <c r="F216" s="4"/>
      <c r="G216" s="4"/>
      <c r="H216" s="4"/>
      <c r="I216" s="4"/>
      <c r="J216" s="4"/>
      <c r="K216" s="4"/>
      <c r="L216" s="4"/>
      <c r="M216" s="4"/>
    </row>
    <row r="217" spans="5:13" x14ac:dyDescent="0.2">
      <c r="E217" s="4"/>
      <c r="F217" s="4"/>
      <c r="G217" s="4"/>
      <c r="H217" s="4"/>
      <c r="I217" s="4"/>
      <c r="J217" s="4"/>
      <c r="K217" s="4"/>
      <c r="L217" s="4"/>
      <c r="M217" s="4"/>
    </row>
    <row r="218" spans="5:13" x14ac:dyDescent="0.2">
      <c r="E218" s="4"/>
      <c r="F218" s="4"/>
      <c r="G218" s="4"/>
      <c r="H218" s="4"/>
      <c r="I218" s="4"/>
      <c r="J218" s="4"/>
      <c r="K218" s="4"/>
      <c r="L218" s="4"/>
      <c r="M218" s="4"/>
    </row>
    <row r="219" spans="5:13" x14ac:dyDescent="0.2">
      <c r="E219" s="4"/>
      <c r="F219" s="4"/>
      <c r="G219" s="4"/>
      <c r="H219" s="4"/>
      <c r="I219" s="4"/>
      <c r="J219" s="4"/>
      <c r="K219" s="4"/>
      <c r="L219" s="4"/>
      <c r="M219" s="4"/>
    </row>
    <row r="220" spans="5:13" x14ac:dyDescent="0.2">
      <c r="E220" s="4"/>
      <c r="F220" s="4"/>
      <c r="G220" s="4"/>
      <c r="H220" s="4"/>
      <c r="I220" s="4"/>
      <c r="J220" s="4"/>
      <c r="K220" s="4"/>
      <c r="L220" s="4"/>
      <c r="M220" s="4"/>
    </row>
    <row r="221" spans="5:13" x14ac:dyDescent="0.2">
      <c r="E221" s="4"/>
      <c r="F221" s="4"/>
      <c r="G221" s="4"/>
      <c r="H221" s="4"/>
      <c r="I221" s="4"/>
      <c r="J221" s="4"/>
      <c r="K221" s="4"/>
      <c r="L221" s="4"/>
      <c r="M221" s="4"/>
    </row>
    <row r="222" spans="5:13" x14ac:dyDescent="0.2">
      <c r="E222" s="4"/>
      <c r="F222" s="4"/>
      <c r="G222" s="4"/>
      <c r="H222" s="4"/>
      <c r="I222" s="4"/>
      <c r="J222" s="4"/>
      <c r="K222" s="4"/>
      <c r="L222" s="4"/>
      <c r="M222" s="4"/>
    </row>
    <row r="223" spans="5:13" x14ac:dyDescent="0.2">
      <c r="E223" s="4"/>
      <c r="F223" s="4"/>
      <c r="G223" s="4"/>
      <c r="H223" s="4"/>
      <c r="I223" s="4"/>
      <c r="J223" s="4"/>
      <c r="K223" s="4"/>
      <c r="L223" s="4"/>
      <c r="M223" s="4"/>
    </row>
    <row r="224" spans="5:13" x14ac:dyDescent="0.2">
      <c r="E224" s="4"/>
      <c r="F224" s="4"/>
      <c r="G224" s="4"/>
      <c r="H224" s="4"/>
      <c r="I224" s="4"/>
      <c r="J224" s="4"/>
      <c r="K224" s="4"/>
      <c r="L224" s="4"/>
      <c r="M224" s="4"/>
    </row>
    <row r="225" spans="5:13" x14ac:dyDescent="0.2">
      <c r="E225" s="4"/>
      <c r="F225" s="4"/>
      <c r="G225" s="4"/>
      <c r="H225" s="4"/>
      <c r="I225" s="4"/>
      <c r="J225" s="4"/>
      <c r="K225" s="4"/>
      <c r="L225" s="4"/>
      <c r="M225" s="4"/>
    </row>
    <row r="226" spans="5:13" x14ac:dyDescent="0.2">
      <c r="E226" s="4"/>
      <c r="F226" s="4"/>
      <c r="G226" s="4"/>
      <c r="H226" s="4"/>
      <c r="I226" s="4"/>
      <c r="J226" s="4"/>
      <c r="K226" s="4"/>
      <c r="L226" s="4"/>
      <c r="M226" s="4"/>
    </row>
    <row r="227" spans="5:13" x14ac:dyDescent="0.2">
      <c r="E227" s="4"/>
      <c r="F227" s="4"/>
      <c r="G227" s="4"/>
      <c r="H227" s="4"/>
      <c r="I227" s="4"/>
      <c r="J227" s="4"/>
      <c r="K227" s="4"/>
      <c r="L227" s="4"/>
      <c r="M227" s="4"/>
    </row>
    <row r="228" spans="5:13" x14ac:dyDescent="0.2">
      <c r="E228" s="4"/>
      <c r="F228" s="4"/>
      <c r="G228" s="4"/>
      <c r="H228" s="4"/>
      <c r="I228" s="4"/>
      <c r="J228" s="4"/>
      <c r="K228" s="4"/>
      <c r="L228" s="4"/>
      <c r="M228" s="4"/>
    </row>
    <row r="229" spans="5:13" x14ac:dyDescent="0.2">
      <c r="E229" s="4"/>
      <c r="F229" s="4"/>
      <c r="G229" s="4"/>
      <c r="H229" s="4"/>
      <c r="I229" s="4"/>
      <c r="J229" s="4"/>
      <c r="K229" s="4"/>
      <c r="L229" s="4"/>
      <c r="M229" s="4"/>
    </row>
    <row r="230" spans="5:13" x14ac:dyDescent="0.2">
      <c r="E230" s="4"/>
      <c r="F230" s="4"/>
      <c r="G230" s="4"/>
      <c r="H230" s="4"/>
      <c r="I230" s="4"/>
      <c r="J230" s="4"/>
      <c r="K230" s="4"/>
      <c r="L230" s="4"/>
      <c r="M230" s="4"/>
    </row>
    <row r="231" spans="5:13" x14ac:dyDescent="0.2">
      <c r="E231" s="4"/>
      <c r="F231" s="4"/>
      <c r="G231" s="4"/>
      <c r="H231" s="4"/>
      <c r="I231" s="4"/>
      <c r="J231" s="4"/>
      <c r="K231" s="4"/>
      <c r="L231" s="4"/>
      <c r="M231" s="4"/>
    </row>
    <row r="232" spans="5:13" x14ac:dyDescent="0.2">
      <c r="E232" s="4"/>
      <c r="F232" s="4"/>
      <c r="G232" s="4"/>
      <c r="H232" s="4"/>
      <c r="I232" s="4"/>
      <c r="J232" s="4"/>
      <c r="K232" s="4"/>
      <c r="L232" s="4"/>
      <c r="M232" s="4"/>
    </row>
    <row r="233" spans="5:13" x14ac:dyDescent="0.2">
      <c r="E233" s="4"/>
      <c r="F233" s="4"/>
      <c r="G233" s="4"/>
      <c r="H233" s="4"/>
      <c r="I233" s="4"/>
      <c r="J233" s="4"/>
      <c r="K233" s="4"/>
      <c r="L233" s="4"/>
      <c r="M233" s="4"/>
    </row>
    <row r="234" spans="5:13" x14ac:dyDescent="0.2">
      <c r="E234" s="4"/>
      <c r="F234" s="4"/>
      <c r="G234" s="4"/>
      <c r="H234" s="4"/>
      <c r="I234" s="4"/>
      <c r="J234" s="4"/>
      <c r="K234" s="4"/>
      <c r="L234" s="4"/>
      <c r="M234" s="4"/>
    </row>
    <row r="235" spans="5:13" x14ac:dyDescent="0.2">
      <c r="E235" s="4"/>
      <c r="F235" s="4"/>
      <c r="G235" s="4"/>
      <c r="H235" s="4"/>
      <c r="I235" s="4"/>
      <c r="J235" s="4"/>
      <c r="K235" s="4"/>
      <c r="L235" s="4"/>
      <c r="M235" s="4"/>
    </row>
    <row r="236" spans="5:13" x14ac:dyDescent="0.2">
      <c r="E236" s="4"/>
      <c r="F236" s="4"/>
      <c r="G236" s="4"/>
      <c r="H236" s="4"/>
      <c r="I236" s="4"/>
      <c r="J236" s="4"/>
      <c r="K236" s="4"/>
      <c r="L236" s="4"/>
      <c r="M236" s="4"/>
    </row>
    <row r="237" spans="5:13" x14ac:dyDescent="0.2">
      <c r="E237" s="4"/>
      <c r="F237" s="4"/>
      <c r="G237" s="4"/>
      <c r="H237" s="4"/>
      <c r="I237" s="4"/>
      <c r="J237" s="4"/>
      <c r="K237" s="4"/>
      <c r="L237" s="4"/>
      <c r="M237" s="4"/>
    </row>
    <row r="238" spans="5:13" x14ac:dyDescent="0.2">
      <c r="E238" s="4"/>
      <c r="F238" s="4"/>
      <c r="G238" s="4"/>
      <c r="H238" s="4"/>
      <c r="I238" s="4"/>
      <c r="J238" s="4"/>
      <c r="K238" s="4"/>
      <c r="L238" s="4"/>
      <c r="M238" s="4"/>
    </row>
    <row r="239" spans="5:13" x14ac:dyDescent="0.2">
      <c r="E239" s="4"/>
      <c r="F239" s="4"/>
      <c r="G239" s="4"/>
      <c r="H239" s="4"/>
      <c r="I239" s="4"/>
      <c r="J239" s="4"/>
      <c r="K239" s="4"/>
      <c r="L239" s="4"/>
      <c r="M239" s="4"/>
    </row>
    <row r="240" spans="5:13" x14ac:dyDescent="0.2">
      <c r="E240" s="4"/>
      <c r="F240" s="4"/>
      <c r="G240" s="4"/>
      <c r="H240" s="4"/>
      <c r="I240" s="4"/>
      <c r="J240" s="4"/>
      <c r="K240" s="4"/>
      <c r="L240" s="4"/>
      <c r="M240" s="4"/>
    </row>
    <row r="241" spans="5:13" x14ac:dyDescent="0.2">
      <c r="E241" s="4"/>
      <c r="F241" s="4"/>
      <c r="G241" s="4"/>
      <c r="H241" s="4"/>
      <c r="I241" s="4"/>
      <c r="J241" s="4"/>
      <c r="K241" s="4"/>
      <c r="L241" s="4"/>
      <c r="M241" s="4"/>
    </row>
    <row r="242" spans="5:13" x14ac:dyDescent="0.2">
      <c r="E242" s="4"/>
      <c r="F242" s="4"/>
      <c r="G242" s="4"/>
      <c r="H242" s="4"/>
      <c r="I242" s="4"/>
      <c r="J242" s="4"/>
      <c r="K242" s="4"/>
      <c r="L242" s="4"/>
      <c r="M242" s="4"/>
    </row>
    <row r="243" spans="5:13" x14ac:dyDescent="0.2">
      <c r="E243" s="4"/>
      <c r="F243" s="4"/>
      <c r="G243" s="4"/>
      <c r="H243" s="4"/>
      <c r="I243" s="4"/>
      <c r="J243" s="4"/>
      <c r="K243" s="4"/>
      <c r="L243" s="4"/>
      <c r="M243" s="4"/>
    </row>
    <row r="244" spans="5:13" x14ac:dyDescent="0.2">
      <c r="E244" s="4"/>
      <c r="F244" s="4"/>
      <c r="G244" s="4"/>
      <c r="H244" s="4"/>
      <c r="I244" s="4"/>
      <c r="J244" s="4"/>
      <c r="K244" s="4"/>
      <c r="L244" s="4"/>
      <c r="M244" s="4"/>
    </row>
    <row r="245" spans="5:13" x14ac:dyDescent="0.2">
      <c r="E245" s="4"/>
      <c r="F245" s="4"/>
      <c r="G245" s="4"/>
      <c r="H245" s="4"/>
      <c r="I245" s="4"/>
      <c r="J245" s="4"/>
      <c r="K245" s="4"/>
      <c r="L245" s="4"/>
      <c r="M245" s="4"/>
    </row>
    <row r="246" spans="5:13" x14ac:dyDescent="0.2">
      <c r="E246" s="4"/>
      <c r="F246" s="4"/>
      <c r="G246" s="4"/>
      <c r="H246" s="4"/>
      <c r="I246" s="4"/>
      <c r="J246" s="4"/>
      <c r="K246" s="4"/>
      <c r="L246" s="4"/>
      <c r="M246" s="4"/>
    </row>
    <row r="247" spans="5:13" x14ac:dyDescent="0.2">
      <c r="E247" s="4"/>
      <c r="F247" s="4"/>
      <c r="G247" s="4"/>
      <c r="H247" s="4"/>
      <c r="I247" s="4"/>
      <c r="J247" s="4"/>
      <c r="K247" s="4"/>
      <c r="L247" s="4"/>
      <c r="M247" s="4"/>
    </row>
    <row r="248" spans="5:13" x14ac:dyDescent="0.2">
      <c r="E248" s="4"/>
      <c r="F248" s="4"/>
      <c r="G248" s="4"/>
      <c r="H248" s="4"/>
      <c r="I248" s="4"/>
      <c r="J248" s="4"/>
      <c r="K248" s="4"/>
      <c r="L248" s="4"/>
      <c r="M248" s="4"/>
    </row>
    <row r="249" spans="5:13" x14ac:dyDescent="0.2">
      <c r="E249" s="4"/>
      <c r="F249" s="4"/>
      <c r="G249" s="4"/>
      <c r="H249" s="4"/>
      <c r="I249" s="4"/>
      <c r="J249" s="4"/>
      <c r="K249" s="4"/>
      <c r="L249" s="4"/>
      <c r="M249" s="4"/>
    </row>
    <row r="250" spans="5:13" x14ac:dyDescent="0.2">
      <c r="E250" s="4"/>
      <c r="F250" s="4"/>
      <c r="G250" s="4"/>
      <c r="H250" s="4"/>
      <c r="I250" s="4"/>
      <c r="J250" s="4"/>
      <c r="K250" s="4"/>
      <c r="L250" s="4"/>
      <c r="M250" s="4"/>
    </row>
    <row r="251" spans="5:13" x14ac:dyDescent="0.2">
      <c r="E251" s="4"/>
      <c r="F251" s="4"/>
      <c r="G251" s="4"/>
      <c r="H251" s="4"/>
      <c r="I251" s="4"/>
      <c r="J251" s="4"/>
      <c r="K251" s="4"/>
      <c r="L251" s="4"/>
      <c r="M251" s="4"/>
    </row>
    <row r="252" spans="5:13" x14ac:dyDescent="0.2">
      <c r="E252" s="4"/>
      <c r="F252" s="4"/>
      <c r="G252" s="4"/>
      <c r="H252" s="4"/>
      <c r="I252" s="4"/>
      <c r="J252" s="4"/>
      <c r="K252" s="4"/>
      <c r="L252" s="4"/>
      <c r="M252" s="4"/>
    </row>
    <row r="253" spans="5:13" x14ac:dyDescent="0.2">
      <c r="E253" s="4"/>
      <c r="F253" s="4"/>
      <c r="G253" s="4"/>
      <c r="H253" s="4"/>
      <c r="I253" s="4"/>
      <c r="J253" s="4"/>
      <c r="K253" s="4"/>
      <c r="L253" s="4"/>
      <c r="M253" s="4"/>
    </row>
    <row r="254" spans="5:13" x14ac:dyDescent="0.2">
      <c r="E254" s="4"/>
      <c r="F254" s="4"/>
      <c r="G254" s="4"/>
      <c r="H254" s="4"/>
      <c r="I254" s="4"/>
      <c r="J254" s="4"/>
      <c r="K254" s="4"/>
      <c r="L254" s="4"/>
      <c r="M254" s="4"/>
    </row>
    <row r="255" spans="5:13" x14ac:dyDescent="0.2">
      <c r="E255" s="4"/>
      <c r="F255" s="4"/>
      <c r="G255" s="4"/>
      <c r="H255" s="4"/>
      <c r="I255" s="4"/>
      <c r="J255" s="4"/>
      <c r="K255" s="4"/>
      <c r="L255" s="4"/>
      <c r="M255" s="4"/>
    </row>
    <row r="256" spans="5:13" x14ac:dyDescent="0.2">
      <c r="E256" s="4"/>
      <c r="F256" s="4"/>
      <c r="G256" s="4"/>
      <c r="H256" s="4"/>
      <c r="I256" s="4"/>
      <c r="J256" s="4"/>
      <c r="K256" s="4"/>
      <c r="L256" s="4"/>
      <c r="M256" s="4"/>
    </row>
    <row r="257" spans="5:13" x14ac:dyDescent="0.2">
      <c r="E257" s="4"/>
      <c r="F257" s="4"/>
      <c r="G257" s="4"/>
      <c r="H257" s="4"/>
      <c r="I257" s="4"/>
      <c r="J257" s="4"/>
      <c r="K257" s="4"/>
      <c r="L257" s="4"/>
      <c r="M257" s="4"/>
    </row>
    <row r="258" spans="5:13" x14ac:dyDescent="0.2">
      <c r="E258" s="4"/>
      <c r="F258" s="4"/>
      <c r="G258" s="4"/>
      <c r="H258" s="4"/>
      <c r="I258" s="4"/>
      <c r="J258" s="4"/>
      <c r="K258" s="4"/>
      <c r="L258" s="4"/>
      <c r="M258" s="4"/>
    </row>
    <row r="259" spans="5:13" x14ac:dyDescent="0.2">
      <c r="E259" s="4"/>
      <c r="F259" s="4"/>
      <c r="G259" s="4"/>
      <c r="H259" s="4"/>
      <c r="I259" s="4"/>
      <c r="J259" s="4"/>
      <c r="K259" s="4"/>
      <c r="L259" s="4"/>
      <c r="M259" s="4"/>
    </row>
    <row r="260" spans="5:13" x14ac:dyDescent="0.2">
      <c r="E260" s="4"/>
      <c r="F260" s="4"/>
      <c r="G260" s="4"/>
      <c r="H260" s="4"/>
      <c r="I260" s="4"/>
      <c r="J260" s="4"/>
      <c r="K260" s="4"/>
      <c r="L260" s="4"/>
      <c r="M260" s="4"/>
    </row>
    <row r="261" spans="5:13" x14ac:dyDescent="0.2">
      <c r="E261" s="4"/>
      <c r="F261" s="4"/>
      <c r="G261" s="4"/>
      <c r="H261" s="4"/>
      <c r="I261" s="4"/>
      <c r="J261" s="4"/>
      <c r="K261" s="4"/>
      <c r="L261" s="4"/>
      <c r="M261" s="4"/>
    </row>
    <row r="262" spans="5:13" x14ac:dyDescent="0.2">
      <c r="E262" s="4"/>
      <c r="F262" s="4"/>
      <c r="G262" s="4"/>
      <c r="H262" s="4"/>
      <c r="I262" s="4"/>
      <c r="J262" s="4"/>
      <c r="K262" s="4"/>
      <c r="L262" s="4"/>
      <c r="M262" s="4"/>
    </row>
    <row r="263" spans="5:13" x14ac:dyDescent="0.2">
      <c r="E263" s="4"/>
      <c r="F263" s="4"/>
      <c r="G263" s="4"/>
      <c r="H263" s="4"/>
      <c r="I263" s="4"/>
      <c r="J263" s="4"/>
      <c r="K263" s="4"/>
      <c r="L263" s="4"/>
      <c r="M263" s="4"/>
    </row>
    <row r="264" spans="5:13" x14ac:dyDescent="0.2">
      <c r="E264" s="4"/>
      <c r="F264" s="4"/>
      <c r="G264" s="4"/>
      <c r="H264" s="4"/>
      <c r="I264" s="4"/>
      <c r="J264" s="4"/>
      <c r="K264" s="4"/>
      <c r="L264" s="4"/>
      <c r="M264" s="4"/>
    </row>
    <row r="265" spans="5:13" x14ac:dyDescent="0.2">
      <c r="E265" s="4"/>
      <c r="F265" s="4"/>
      <c r="G265" s="4"/>
      <c r="H265" s="4"/>
      <c r="I265" s="4"/>
      <c r="J265" s="4"/>
      <c r="K265" s="4"/>
      <c r="L265" s="4"/>
      <c r="M265" s="4"/>
    </row>
    <row r="266" spans="5:13" x14ac:dyDescent="0.2">
      <c r="E266" s="4"/>
      <c r="F266" s="4"/>
      <c r="G266" s="4"/>
      <c r="H266" s="4"/>
      <c r="I266" s="4"/>
      <c r="J266" s="4"/>
      <c r="K266" s="4"/>
      <c r="L266" s="4"/>
      <c r="M266" s="4"/>
    </row>
    <row r="267" spans="5:13" x14ac:dyDescent="0.2">
      <c r="E267" s="4"/>
      <c r="F267" s="4"/>
      <c r="G267" s="4"/>
      <c r="H267" s="4"/>
      <c r="I267" s="4"/>
      <c r="J267" s="4"/>
      <c r="K267" s="4"/>
      <c r="L267" s="4"/>
      <c r="M267" s="4"/>
    </row>
    <row r="268" spans="5:13" x14ac:dyDescent="0.2">
      <c r="E268" s="4"/>
      <c r="F268" s="4"/>
      <c r="G268" s="4"/>
      <c r="H268" s="4"/>
      <c r="I268" s="4"/>
      <c r="J268" s="4"/>
      <c r="K268" s="4"/>
      <c r="L268" s="4"/>
      <c r="M268" s="4"/>
    </row>
    <row r="269" spans="5:13" x14ac:dyDescent="0.2">
      <c r="E269" s="4"/>
      <c r="F269" s="4"/>
      <c r="G269" s="4"/>
      <c r="H269" s="4"/>
      <c r="I269" s="4"/>
      <c r="J269" s="4"/>
      <c r="K269" s="4"/>
      <c r="L269" s="4"/>
      <c r="M269" s="4"/>
    </row>
    <row r="270" spans="5:13" x14ac:dyDescent="0.2">
      <c r="E270" s="4"/>
      <c r="F270" s="4"/>
      <c r="G270" s="4"/>
      <c r="H270" s="4"/>
      <c r="I270" s="4"/>
      <c r="J270" s="4"/>
      <c r="K270" s="4"/>
      <c r="L270" s="4"/>
      <c r="M270" s="4"/>
    </row>
    <row r="271" spans="5:13" x14ac:dyDescent="0.2">
      <c r="E271" s="4"/>
      <c r="F271" s="4"/>
      <c r="G271" s="4"/>
      <c r="H271" s="4"/>
      <c r="I271" s="4"/>
      <c r="J271" s="4"/>
      <c r="K271" s="4"/>
      <c r="L271" s="4"/>
      <c r="M271" s="4"/>
    </row>
    <row r="272" spans="5:13" x14ac:dyDescent="0.2">
      <c r="E272" s="4"/>
      <c r="F272" s="4"/>
      <c r="G272" s="4"/>
      <c r="H272" s="4"/>
      <c r="I272" s="4"/>
      <c r="J272" s="4"/>
      <c r="K272" s="4"/>
      <c r="L272" s="4"/>
      <c r="M272" s="4"/>
    </row>
    <row r="273" spans="5:13" x14ac:dyDescent="0.2">
      <c r="E273" s="4"/>
      <c r="F273" s="4"/>
      <c r="G273" s="4"/>
      <c r="H273" s="4"/>
      <c r="I273" s="4"/>
      <c r="J273" s="4"/>
      <c r="K273" s="4"/>
      <c r="L273" s="4"/>
      <c r="M273" s="4"/>
    </row>
    <row r="274" spans="5:13" x14ac:dyDescent="0.2">
      <c r="E274" s="4"/>
      <c r="F274" s="4"/>
      <c r="G274" s="4"/>
      <c r="H274" s="4"/>
      <c r="I274" s="4"/>
      <c r="J274" s="4"/>
      <c r="K274" s="4"/>
      <c r="L274" s="4"/>
      <c r="M274" s="4"/>
    </row>
    <row r="275" spans="5:13" x14ac:dyDescent="0.2">
      <c r="E275" s="4"/>
      <c r="F275" s="4"/>
      <c r="G275" s="4"/>
      <c r="H275" s="4"/>
      <c r="I275" s="4"/>
      <c r="J275" s="4"/>
      <c r="K275" s="4"/>
      <c r="L275" s="4"/>
      <c r="M275" s="4"/>
    </row>
    <row r="276" spans="5:13" x14ac:dyDescent="0.2">
      <c r="E276" s="4"/>
      <c r="F276" s="4"/>
      <c r="G276" s="4"/>
      <c r="H276" s="4"/>
      <c r="I276" s="4"/>
      <c r="J276" s="4"/>
      <c r="K276" s="4"/>
      <c r="L276" s="4"/>
      <c r="M276" s="4"/>
    </row>
    <row r="277" spans="5:13" x14ac:dyDescent="0.2">
      <c r="E277" s="4"/>
      <c r="F277" s="4"/>
      <c r="G277" s="4"/>
      <c r="H277" s="4"/>
      <c r="I277" s="4"/>
      <c r="J277" s="4"/>
      <c r="K277" s="4"/>
      <c r="L277" s="4"/>
      <c r="M277" s="4"/>
    </row>
    <row r="278" spans="5:13" x14ac:dyDescent="0.2">
      <c r="E278" s="4"/>
      <c r="F278" s="4"/>
      <c r="G278" s="4"/>
      <c r="H278" s="4"/>
      <c r="I278" s="4"/>
      <c r="J278" s="4"/>
      <c r="K278" s="4"/>
      <c r="L278" s="4"/>
      <c r="M278" s="4"/>
    </row>
    <row r="279" spans="5:13" x14ac:dyDescent="0.2">
      <c r="E279" s="4"/>
      <c r="F279" s="4"/>
      <c r="G279" s="4"/>
      <c r="H279" s="4"/>
      <c r="I279" s="4"/>
      <c r="J279" s="4"/>
      <c r="K279" s="4"/>
      <c r="L279" s="4"/>
      <c r="M279" s="4"/>
    </row>
    <row r="280" spans="5:13" x14ac:dyDescent="0.2">
      <c r="E280" s="4"/>
      <c r="F280" s="4"/>
      <c r="G280" s="4"/>
      <c r="H280" s="4"/>
      <c r="I280" s="4"/>
      <c r="J280" s="4"/>
      <c r="K280" s="4"/>
      <c r="L280" s="4"/>
      <c r="M280" s="4"/>
    </row>
    <row r="281" spans="5:13" x14ac:dyDescent="0.2">
      <c r="E281" s="4"/>
      <c r="F281" s="4"/>
      <c r="G281" s="4"/>
      <c r="H281" s="4"/>
      <c r="I281" s="4"/>
      <c r="J281" s="4"/>
      <c r="K281" s="4"/>
      <c r="L281" s="4"/>
      <c r="M281" s="4"/>
    </row>
    <row r="282" spans="5:13" x14ac:dyDescent="0.2">
      <c r="E282" s="4"/>
      <c r="F282" s="4"/>
      <c r="G282" s="4"/>
      <c r="H282" s="4"/>
      <c r="I282" s="4"/>
      <c r="J282" s="4"/>
      <c r="K282" s="4"/>
      <c r="L282" s="4"/>
      <c r="M282" s="4"/>
    </row>
    <row r="283" spans="5:13" x14ac:dyDescent="0.2">
      <c r="E283" s="4"/>
      <c r="F283" s="4"/>
      <c r="G283" s="4"/>
      <c r="H283" s="4"/>
      <c r="I283" s="4"/>
      <c r="J283" s="4"/>
      <c r="K283" s="4"/>
      <c r="L283" s="4"/>
      <c r="M283" s="4"/>
    </row>
    <row r="284" spans="5:13" x14ac:dyDescent="0.2">
      <c r="E284" s="4"/>
      <c r="F284" s="4"/>
      <c r="G284" s="4"/>
      <c r="H284" s="4"/>
      <c r="I284" s="4"/>
      <c r="J284" s="4"/>
      <c r="K284" s="4"/>
      <c r="L284" s="4"/>
      <c r="M284" s="4"/>
    </row>
    <row r="285" spans="5:13" x14ac:dyDescent="0.2">
      <c r="E285" s="4"/>
      <c r="F285" s="4"/>
      <c r="G285" s="4"/>
      <c r="H285" s="4"/>
      <c r="I285" s="4"/>
      <c r="J285" s="4"/>
      <c r="K285" s="4"/>
      <c r="L285" s="4"/>
      <c r="M285" s="4"/>
    </row>
    <row r="286" spans="5:13" x14ac:dyDescent="0.2">
      <c r="E286" s="4"/>
      <c r="F286" s="4"/>
      <c r="G286" s="4"/>
      <c r="H286" s="4"/>
      <c r="I286" s="4"/>
      <c r="J286" s="4"/>
      <c r="K286" s="4"/>
      <c r="L286" s="4"/>
      <c r="M286" s="4"/>
    </row>
    <row r="287" spans="5:13" x14ac:dyDescent="0.2">
      <c r="E287" s="4"/>
      <c r="F287" s="4"/>
      <c r="G287" s="4"/>
      <c r="H287" s="4"/>
      <c r="I287" s="4"/>
      <c r="J287" s="4"/>
      <c r="K287" s="4"/>
      <c r="L287" s="4"/>
      <c r="M287" s="4"/>
    </row>
    <row r="288" spans="5:13" x14ac:dyDescent="0.2">
      <c r="E288" s="4"/>
      <c r="F288" s="4"/>
      <c r="G288" s="4"/>
      <c r="H288" s="4"/>
      <c r="I288" s="4"/>
      <c r="J288" s="4"/>
      <c r="K288" s="4"/>
      <c r="L288" s="4"/>
      <c r="M288" s="4"/>
    </row>
    <row r="289" spans="5:13" x14ac:dyDescent="0.2">
      <c r="E289" s="4"/>
      <c r="F289" s="4"/>
      <c r="G289" s="4"/>
      <c r="H289" s="4"/>
      <c r="I289" s="4"/>
      <c r="J289" s="4"/>
      <c r="K289" s="4"/>
      <c r="L289" s="4"/>
      <c r="M289" s="4"/>
    </row>
    <row r="290" spans="5:13" x14ac:dyDescent="0.2">
      <c r="E290" s="4"/>
      <c r="F290" s="4"/>
      <c r="G290" s="4"/>
      <c r="H290" s="4"/>
      <c r="I290" s="4"/>
      <c r="J290" s="4"/>
      <c r="K290" s="4"/>
      <c r="L290" s="4"/>
      <c r="M290" s="4"/>
    </row>
    <row r="291" spans="5:13" x14ac:dyDescent="0.2">
      <c r="E291" s="4"/>
      <c r="F291" s="4"/>
      <c r="G291" s="4"/>
      <c r="H291" s="4"/>
      <c r="I291" s="4"/>
      <c r="J291" s="4"/>
      <c r="K291" s="4"/>
      <c r="L291" s="4"/>
      <c r="M291" s="4"/>
    </row>
    <row r="292" spans="5:13" x14ac:dyDescent="0.2">
      <c r="E292" s="4"/>
      <c r="F292" s="4"/>
      <c r="G292" s="4"/>
      <c r="H292" s="4"/>
      <c r="I292" s="4"/>
      <c r="J292" s="4"/>
      <c r="K292" s="4"/>
      <c r="L292" s="4"/>
      <c r="M292" s="4"/>
    </row>
    <row r="293" spans="5:13" x14ac:dyDescent="0.2">
      <c r="E293" s="4"/>
      <c r="F293" s="4"/>
      <c r="G293" s="4"/>
      <c r="H293" s="4"/>
      <c r="I293" s="4"/>
      <c r="J293" s="4"/>
      <c r="K293" s="4"/>
      <c r="L293" s="4"/>
      <c r="M293" s="4"/>
    </row>
    <row r="294" spans="5:13" x14ac:dyDescent="0.2">
      <c r="E294" s="4"/>
      <c r="F294" s="4"/>
      <c r="G294" s="4"/>
      <c r="H294" s="4"/>
      <c r="I294" s="4"/>
      <c r="J294" s="4"/>
      <c r="K294" s="4"/>
      <c r="L294" s="4"/>
      <c r="M294" s="4"/>
    </row>
    <row r="295" spans="5:13" x14ac:dyDescent="0.2">
      <c r="E295" s="4"/>
      <c r="F295" s="4"/>
      <c r="G295" s="4"/>
      <c r="H295" s="4"/>
      <c r="I295" s="4"/>
      <c r="J295" s="4"/>
      <c r="K295" s="4"/>
      <c r="L295" s="4"/>
      <c r="M295" s="4"/>
    </row>
    <row r="296" spans="5:13" x14ac:dyDescent="0.2">
      <c r="E296" s="4"/>
      <c r="F296" s="4"/>
      <c r="G296" s="4"/>
      <c r="H296" s="4"/>
      <c r="I296" s="4"/>
      <c r="J296" s="4"/>
      <c r="K296" s="4"/>
      <c r="L296" s="4"/>
      <c r="M296" s="4"/>
    </row>
    <row r="297" spans="5:13" x14ac:dyDescent="0.2">
      <c r="E297" s="4"/>
      <c r="F297" s="4"/>
      <c r="G297" s="4"/>
      <c r="H297" s="4"/>
      <c r="I297" s="4"/>
      <c r="J297" s="4"/>
      <c r="K297" s="4"/>
      <c r="L297" s="4"/>
      <c r="M297" s="4"/>
    </row>
    <row r="298" spans="5:13" x14ac:dyDescent="0.2">
      <c r="E298" s="4"/>
      <c r="F298" s="4"/>
      <c r="G298" s="4"/>
      <c r="H298" s="4"/>
      <c r="I298" s="4"/>
      <c r="J298" s="4"/>
      <c r="K298" s="4"/>
      <c r="L298" s="4"/>
      <c r="M298" s="4"/>
    </row>
    <row r="299" spans="5:13" x14ac:dyDescent="0.2">
      <c r="E299" s="4"/>
      <c r="F299" s="4"/>
      <c r="G299" s="4"/>
      <c r="H299" s="4"/>
      <c r="I299" s="4"/>
      <c r="J299" s="4"/>
      <c r="K299" s="4"/>
      <c r="L299" s="4"/>
      <c r="M299" s="4"/>
    </row>
    <row r="300" spans="5:13" x14ac:dyDescent="0.2">
      <c r="E300" s="4"/>
      <c r="F300" s="4"/>
      <c r="G300" s="4"/>
      <c r="H300" s="4"/>
      <c r="I300" s="4"/>
      <c r="J300" s="4"/>
      <c r="K300" s="4"/>
      <c r="L300" s="4"/>
      <c r="M300" s="4"/>
    </row>
    <row r="301" spans="5:13" x14ac:dyDescent="0.2">
      <c r="E301" s="4"/>
      <c r="F301" s="4"/>
      <c r="G301" s="4"/>
      <c r="H301" s="4"/>
      <c r="I301" s="4"/>
      <c r="J301" s="4"/>
      <c r="K301" s="4"/>
      <c r="L301" s="4"/>
      <c r="M301" s="4"/>
    </row>
    <row r="302" spans="5:13" x14ac:dyDescent="0.2">
      <c r="E302" s="4"/>
      <c r="F302" s="4"/>
      <c r="G302" s="4"/>
      <c r="H302" s="4"/>
      <c r="I302" s="4"/>
      <c r="J302" s="4"/>
      <c r="K302" s="4"/>
      <c r="L302" s="4"/>
      <c r="M302" s="4"/>
    </row>
    <row r="303" spans="5:13" x14ac:dyDescent="0.2">
      <c r="E303" s="4"/>
      <c r="F303" s="4"/>
      <c r="G303" s="4"/>
      <c r="H303" s="4"/>
      <c r="I303" s="4"/>
      <c r="J303" s="4"/>
      <c r="K303" s="4"/>
      <c r="L303" s="4"/>
      <c r="M303" s="4"/>
    </row>
    <row r="304" spans="5:13" x14ac:dyDescent="0.2">
      <c r="E304" s="4"/>
      <c r="F304" s="4"/>
      <c r="G304" s="4"/>
      <c r="H304" s="4"/>
      <c r="I304" s="4"/>
      <c r="J304" s="4"/>
      <c r="K304" s="4"/>
      <c r="L304" s="4"/>
      <c r="M304" s="4"/>
    </row>
    <row r="305" spans="5:13" x14ac:dyDescent="0.2">
      <c r="E305" s="4"/>
      <c r="F305" s="4"/>
      <c r="G305" s="4"/>
      <c r="H305" s="4"/>
      <c r="I305" s="4"/>
      <c r="J305" s="4"/>
      <c r="K305" s="4"/>
      <c r="L305" s="4"/>
      <c r="M305" s="4"/>
    </row>
    <row r="306" spans="5:13" x14ac:dyDescent="0.2">
      <c r="E306" s="4"/>
      <c r="F306" s="4"/>
      <c r="G306" s="4"/>
      <c r="H306" s="4"/>
      <c r="I306" s="4"/>
      <c r="J306" s="4"/>
      <c r="K306" s="4"/>
      <c r="L306" s="4"/>
      <c r="M306" s="4"/>
    </row>
    <row r="307" spans="5:13" x14ac:dyDescent="0.2">
      <c r="E307" s="4"/>
      <c r="F307" s="4"/>
      <c r="G307" s="4"/>
      <c r="H307" s="4"/>
      <c r="I307" s="4"/>
      <c r="J307" s="4"/>
      <c r="K307" s="4"/>
      <c r="L307" s="4"/>
      <c r="M307" s="4"/>
    </row>
    <row r="308" spans="5:13" x14ac:dyDescent="0.2">
      <c r="E308" s="4"/>
      <c r="F308" s="4"/>
      <c r="G308" s="4"/>
      <c r="H308" s="4"/>
      <c r="I308" s="4"/>
      <c r="J308" s="4"/>
      <c r="K308" s="4"/>
      <c r="L308" s="4"/>
      <c r="M308" s="4"/>
    </row>
    <row r="309" spans="5:13" x14ac:dyDescent="0.2">
      <c r="E309" s="4"/>
      <c r="F309" s="4"/>
      <c r="G309" s="4"/>
      <c r="H309" s="4"/>
      <c r="I309" s="4"/>
      <c r="J309" s="4"/>
      <c r="K309" s="4"/>
      <c r="L309" s="4"/>
      <c r="M309" s="4"/>
    </row>
    <row r="310" spans="5:13" x14ac:dyDescent="0.2">
      <c r="E310" s="4"/>
      <c r="F310" s="4"/>
      <c r="G310" s="4"/>
      <c r="H310" s="4"/>
      <c r="I310" s="4"/>
      <c r="J310" s="4"/>
      <c r="K310" s="4"/>
      <c r="L310" s="4"/>
      <c r="M310" s="4"/>
    </row>
    <row r="311" spans="5:13" x14ac:dyDescent="0.2">
      <c r="E311" s="4"/>
      <c r="F311" s="4"/>
      <c r="G311" s="4"/>
      <c r="H311" s="4"/>
      <c r="I311" s="4"/>
      <c r="J311" s="4"/>
      <c r="K311" s="4"/>
      <c r="L311" s="4"/>
      <c r="M311" s="4"/>
    </row>
    <row r="312" spans="5:13" x14ac:dyDescent="0.2">
      <c r="E312" s="4"/>
      <c r="F312" s="4"/>
      <c r="G312" s="4"/>
      <c r="H312" s="4"/>
      <c r="I312" s="4"/>
      <c r="J312" s="4"/>
      <c r="K312" s="4"/>
      <c r="L312" s="4"/>
      <c r="M312" s="4"/>
    </row>
    <row r="313" spans="5:13" x14ac:dyDescent="0.2">
      <c r="E313" s="4"/>
      <c r="F313" s="4"/>
      <c r="G313" s="4"/>
      <c r="H313" s="4"/>
      <c r="I313" s="4"/>
      <c r="J313" s="4"/>
      <c r="K313" s="4"/>
      <c r="L313" s="4"/>
      <c r="M313" s="4"/>
    </row>
    <row r="314" spans="5:13" x14ac:dyDescent="0.2">
      <c r="E314" s="4"/>
      <c r="F314" s="4"/>
      <c r="G314" s="4"/>
      <c r="H314" s="4"/>
      <c r="I314" s="4"/>
      <c r="J314" s="4"/>
      <c r="K314" s="4"/>
      <c r="L314" s="4"/>
      <c r="M314" s="4"/>
    </row>
    <row r="315" spans="5:13" x14ac:dyDescent="0.2">
      <c r="E315" s="4"/>
      <c r="F315" s="4"/>
      <c r="G315" s="4"/>
      <c r="H315" s="4"/>
      <c r="I315" s="4"/>
      <c r="J315" s="4"/>
      <c r="K315" s="4"/>
      <c r="L315" s="4"/>
      <c r="M315" s="4"/>
    </row>
    <row r="316" spans="5:13" x14ac:dyDescent="0.2">
      <c r="E316" s="4"/>
      <c r="F316" s="4"/>
      <c r="G316" s="4"/>
      <c r="H316" s="4"/>
      <c r="I316" s="4"/>
      <c r="J316" s="4"/>
      <c r="K316" s="4"/>
      <c r="L316" s="4"/>
      <c r="M316" s="4"/>
    </row>
    <row r="317" spans="5:13" x14ac:dyDescent="0.2">
      <c r="E317" s="4"/>
      <c r="F317" s="4"/>
      <c r="G317" s="4"/>
      <c r="H317" s="4"/>
      <c r="I317" s="4"/>
      <c r="J317" s="4"/>
      <c r="K317" s="4"/>
      <c r="L317" s="4"/>
      <c r="M317" s="4"/>
    </row>
    <row r="318" spans="5:13" x14ac:dyDescent="0.2">
      <c r="E318" s="4"/>
      <c r="F318" s="4"/>
      <c r="G318" s="4"/>
      <c r="H318" s="4"/>
      <c r="I318" s="4"/>
      <c r="J318" s="4"/>
      <c r="K318" s="4"/>
      <c r="L318" s="4"/>
      <c r="M318" s="4"/>
    </row>
    <row r="319" spans="5:13" x14ac:dyDescent="0.2">
      <c r="E319" s="4"/>
      <c r="F319" s="4"/>
      <c r="G319" s="4"/>
      <c r="H319" s="4"/>
      <c r="I319" s="4"/>
      <c r="J319" s="4"/>
      <c r="K319" s="4"/>
      <c r="L319" s="4"/>
      <c r="M319" s="4"/>
    </row>
    <row r="320" spans="5:13" x14ac:dyDescent="0.2">
      <c r="E320" s="4"/>
      <c r="F320" s="4"/>
      <c r="G320" s="4"/>
      <c r="H320" s="4"/>
      <c r="I320" s="4"/>
      <c r="J320" s="4"/>
      <c r="K320" s="4"/>
      <c r="L320" s="4"/>
      <c r="M320" s="4"/>
    </row>
    <row r="321" spans="5:13" x14ac:dyDescent="0.2">
      <c r="E321" s="4"/>
      <c r="F321" s="4"/>
      <c r="G321" s="4"/>
      <c r="H321" s="4"/>
      <c r="I321" s="4"/>
      <c r="J321" s="4"/>
      <c r="K321" s="4"/>
      <c r="L321" s="4"/>
      <c r="M321" s="4"/>
    </row>
    <row r="322" spans="5:13" x14ac:dyDescent="0.2">
      <c r="E322" s="4"/>
      <c r="F322" s="4"/>
      <c r="G322" s="4"/>
      <c r="H322" s="4"/>
      <c r="I322" s="4"/>
      <c r="J322" s="4"/>
      <c r="K322" s="4"/>
      <c r="L322" s="4"/>
      <c r="M322" s="4"/>
    </row>
    <row r="323" spans="5:13" x14ac:dyDescent="0.2">
      <c r="E323" s="4"/>
      <c r="F323" s="4"/>
      <c r="G323" s="4"/>
      <c r="H323" s="4"/>
      <c r="I323" s="4"/>
      <c r="J323" s="4"/>
      <c r="K323" s="4"/>
      <c r="L323" s="4"/>
      <c r="M323" s="4"/>
    </row>
    <row r="324" spans="5:13" x14ac:dyDescent="0.2">
      <c r="E324" s="4"/>
      <c r="F324" s="4"/>
      <c r="G324" s="4"/>
      <c r="H324" s="4"/>
      <c r="I324" s="4"/>
      <c r="J324" s="4"/>
      <c r="K324" s="4"/>
      <c r="L324" s="4"/>
      <c r="M324" s="4"/>
    </row>
    <row r="325" spans="5:13" x14ac:dyDescent="0.2">
      <c r="E325" s="4"/>
      <c r="F325" s="4"/>
      <c r="G325" s="4"/>
      <c r="H325" s="4"/>
      <c r="I325" s="4"/>
      <c r="J325" s="4"/>
      <c r="K325" s="4"/>
      <c r="L325" s="4"/>
      <c r="M325" s="4"/>
    </row>
    <row r="326" spans="5:13" x14ac:dyDescent="0.2">
      <c r="E326" s="4"/>
      <c r="F326" s="4"/>
      <c r="G326" s="4"/>
      <c r="H326" s="4"/>
      <c r="I326" s="4"/>
      <c r="J326" s="4"/>
      <c r="K326" s="4"/>
      <c r="L326" s="4"/>
      <c r="M326" s="4"/>
    </row>
    <row r="327" spans="5:13" x14ac:dyDescent="0.2">
      <c r="E327" s="4"/>
      <c r="F327" s="4"/>
      <c r="G327" s="4"/>
      <c r="H327" s="4"/>
      <c r="I327" s="4"/>
      <c r="J327" s="4"/>
      <c r="K327" s="4"/>
      <c r="L327" s="4"/>
      <c r="M327" s="4"/>
    </row>
    <row r="328" spans="5:13" x14ac:dyDescent="0.2">
      <c r="E328" s="4"/>
      <c r="F328" s="4"/>
      <c r="G328" s="4"/>
      <c r="H328" s="4"/>
      <c r="I328" s="4"/>
      <c r="J328" s="4"/>
      <c r="K328" s="4"/>
      <c r="L328" s="4"/>
      <c r="M328" s="4"/>
    </row>
    <row r="329" spans="5:13" x14ac:dyDescent="0.2">
      <c r="E329" s="4"/>
      <c r="F329" s="4"/>
      <c r="G329" s="4"/>
      <c r="H329" s="4"/>
      <c r="I329" s="4"/>
      <c r="J329" s="4"/>
      <c r="K329" s="4"/>
      <c r="L329" s="4"/>
      <c r="M329" s="4"/>
    </row>
    <row r="330" spans="5:13" x14ac:dyDescent="0.2">
      <c r="E330" s="4"/>
      <c r="F330" s="4"/>
      <c r="G330" s="4"/>
      <c r="H330" s="4"/>
      <c r="I330" s="4"/>
      <c r="J330" s="4"/>
      <c r="K330" s="4"/>
      <c r="L330" s="4"/>
      <c r="M330" s="4"/>
    </row>
    <row r="331" spans="5:13" x14ac:dyDescent="0.2">
      <c r="E331" s="4"/>
      <c r="F331" s="4"/>
      <c r="G331" s="4"/>
      <c r="H331" s="4"/>
      <c r="I331" s="4"/>
      <c r="J331" s="4"/>
      <c r="K331" s="4"/>
      <c r="L331" s="4"/>
      <c r="M331" s="4"/>
    </row>
    <row r="332" spans="5:13" x14ac:dyDescent="0.2">
      <c r="E332" s="4"/>
      <c r="F332" s="4"/>
      <c r="G332" s="4"/>
      <c r="H332" s="4"/>
      <c r="I332" s="4"/>
      <c r="J332" s="4"/>
      <c r="K332" s="4"/>
      <c r="L332" s="4"/>
      <c r="M332" s="4"/>
    </row>
    <row r="333" spans="5:13" x14ac:dyDescent="0.2">
      <c r="E333" s="4"/>
      <c r="F333" s="4"/>
      <c r="G333" s="4"/>
      <c r="H333" s="4"/>
      <c r="I333" s="4"/>
      <c r="J333" s="4"/>
      <c r="K333" s="4"/>
      <c r="L333" s="4"/>
      <c r="M333" s="4"/>
    </row>
    <row r="334" spans="5:13" x14ac:dyDescent="0.2">
      <c r="E334" s="4"/>
      <c r="F334" s="4"/>
      <c r="G334" s="4"/>
      <c r="H334" s="4"/>
      <c r="I334" s="4"/>
      <c r="J334" s="4"/>
      <c r="K334" s="4"/>
      <c r="L334" s="4"/>
      <c r="M334" s="4"/>
    </row>
    <row r="335" spans="5:13" x14ac:dyDescent="0.2">
      <c r="E335" s="4"/>
      <c r="F335" s="4"/>
      <c r="G335" s="4"/>
      <c r="H335" s="4"/>
      <c r="I335" s="4"/>
      <c r="J335" s="4"/>
      <c r="K335" s="4"/>
      <c r="L335" s="4"/>
      <c r="M335" s="4"/>
    </row>
    <row r="336" spans="5:13" x14ac:dyDescent="0.2">
      <c r="E336" s="4"/>
      <c r="F336" s="4"/>
      <c r="G336" s="4"/>
      <c r="H336" s="4"/>
      <c r="I336" s="4"/>
      <c r="J336" s="4"/>
      <c r="K336" s="4"/>
      <c r="L336" s="4"/>
      <c r="M336" s="4"/>
    </row>
    <row r="337" spans="5:13" x14ac:dyDescent="0.2">
      <c r="E337" s="4"/>
      <c r="F337" s="4"/>
      <c r="G337" s="4"/>
      <c r="H337" s="4"/>
      <c r="I337" s="4"/>
      <c r="J337" s="4"/>
      <c r="K337" s="4"/>
      <c r="L337" s="4"/>
      <c r="M337" s="4"/>
    </row>
    <row r="338" spans="5:13" x14ac:dyDescent="0.2">
      <c r="E338" s="4"/>
      <c r="F338" s="4"/>
      <c r="G338" s="4"/>
      <c r="H338" s="4"/>
      <c r="I338" s="4"/>
      <c r="J338" s="4"/>
      <c r="K338" s="4"/>
      <c r="L338" s="4"/>
      <c r="M338" s="4"/>
    </row>
    <row r="339" spans="5:13" x14ac:dyDescent="0.2">
      <c r="E339" s="4"/>
      <c r="F339" s="4"/>
      <c r="G339" s="4"/>
      <c r="H339" s="4"/>
      <c r="I339" s="4"/>
      <c r="J339" s="4"/>
      <c r="K339" s="4"/>
      <c r="L339" s="4"/>
      <c r="M339" s="4"/>
    </row>
    <row r="340" spans="5:13" x14ac:dyDescent="0.2">
      <c r="E340" s="4"/>
      <c r="F340" s="4"/>
      <c r="G340" s="4"/>
      <c r="H340" s="4"/>
      <c r="I340" s="4"/>
      <c r="J340" s="4"/>
      <c r="K340" s="4"/>
      <c r="L340" s="4"/>
      <c r="M340" s="4"/>
    </row>
    <row r="341" spans="5:13" x14ac:dyDescent="0.2">
      <c r="E341" s="4"/>
      <c r="F341" s="4"/>
      <c r="G341" s="4"/>
      <c r="H341" s="4"/>
      <c r="I341" s="4"/>
      <c r="J341" s="4"/>
      <c r="K341" s="4"/>
      <c r="L341" s="4"/>
      <c r="M341" s="4"/>
    </row>
    <row r="342" spans="5:13" x14ac:dyDescent="0.2">
      <c r="E342" s="4"/>
      <c r="F342" s="4"/>
      <c r="G342" s="4"/>
      <c r="H342" s="4"/>
      <c r="I342" s="4"/>
      <c r="J342" s="4"/>
      <c r="K342" s="4"/>
      <c r="L342" s="4"/>
      <c r="M342" s="4"/>
    </row>
    <row r="343" spans="5:13" x14ac:dyDescent="0.2">
      <c r="E343" s="4"/>
      <c r="F343" s="4"/>
      <c r="G343" s="4"/>
      <c r="H343" s="4"/>
      <c r="I343" s="4"/>
      <c r="J343" s="4"/>
      <c r="K343" s="4"/>
      <c r="L343" s="4"/>
      <c r="M343" s="4"/>
    </row>
    <row r="344" spans="5:13" x14ac:dyDescent="0.2">
      <c r="E344" s="4"/>
      <c r="F344" s="4"/>
      <c r="G344" s="4"/>
      <c r="H344" s="4"/>
      <c r="I344" s="4"/>
      <c r="J344" s="4"/>
      <c r="K344" s="4"/>
      <c r="L344" s="4"/>
      <c r="M344" s="4"/>
    </row>
    <row r="345" spans="5:13" x14ac:dyDescent="0.2">
      <c r="E345" s="4"/>
      <c r="F345" s="4"/>
      <c r="G345" s="4"/>
      <c r="H345" s="4"/>
      <c r="I345" s="4"/>
      <c r="J345" s="4"/>
      <c r="K345" s="4"/>
      <c r="L345" s="4"/>
      <c r="M345" s="4"/>
    </row>
    <row r="346" spans="5:13" x14ac:dyDescent="0.2">
      <c r="E346" s="4"/>
      <c r="F346" s="4"/>
      <c r="G346" s="4"/>
      <c r="H346" s="4"/>
      <c r="I346" s="4"/>
      <c r="J346" s="4"/>
      <c r="K346" s="4"/>
      <c r="L346" s="4"/>
      <c r="M346" s="4"/>
    </row>
    <row r="347" spans="5:13" x14ac:dyDescent="0.2">
      <c r="E347" s="4"/>
      <c r="F347" s="4"/>
      <c r="G347" s="4"/>
      <c r="H347" s="4"/>
      <c r="I347" s="4"/>
      <c r="J347" s="4"/>
      <c r="K347" s="4"/>
      <c r="L347" s="4"/>
      <c r="M347" s="4"/>
    </row>
    <row r="348" spans="5:13" x14ac:dyDescent="0.2">
      <c r="E348" s="4"/>
      <c r="F348" s="4"/>
      <c r="G348" s="4"/>
      <c r="H348" s="4"/>
      <c r="I348" s="4"/>
      <c r="J348" s="4"/>
      <c r="K348" s="4"/>
      <c r="L348" s="4"/>
      <c r="M348" s="4"/>
    </row>
    <row r="349" spans="5:13" x14ac:dyDescent="0.2">
      <c r="E349" s="4"/>
      <c r="F349" s="4"/>
      <c r="G349" s="4"/>
      <c r="H349" s="4"/>
      <c r="I349" s="4"/>
      <c r="J349" s="4"/>
      <c r="K349" s="4"/>
      <c r="L349" s="4"/>
      <c r="M349" s="4"/>
    </row>
    <row r="350" spans="5:13" x14ac:dyDescent="0.2">
      <c r="E350" s="4"/>
      <c r="F350" s="4"/>
      <c r="G350" s="4"/>
      <c r="H350" s="4"/>
      <c r="I350" s="4"/>
      <c r="J350" s="4"/>
      <c r="K350" s="4"/>
      <c r="L350" s="4"/>
      <c r="M350" s="4"/>
    </row>
    <row r="351" spans="5:13" x14ac:dyDescent="0.2">
      <c r="E351" s="4"/>
      <c r="F351" s="4"/>
      <c r="G351" s="4"/>
      <c r="H351" s="4"/>
      <c r="I351" s="4"/>
      <c r="J351" s="4"/>
      <c r="K351" s="4"/>
      <c r="L351" s="4"/>
      <c r="M351" s="4"/>
    </row>
    <row r="352" spans="5:13" x14ac:dyDescent="0.2">
      <c r="E352" s="4"/>
      <c r="F352" s="4"/>
      <c r="G352" s="4"/>
      <c r="H352" s="4"/>
      <c r="I352" s="4"/>
      <c r="J352" s="4"/>
      <c r="K352" s="4"/>
      <c r="L352" s="4"/>
      <c r="M352" s="4"/>
    </row>
    <row r="353" spans="5:13" x14ac:dyDescent="0.2">
      <c r="E353" s="4"/>
      <c r="F353" s="4"/>
      <c r="G353" s="4"/>
      <c r="H353" s="4"/>
      <c r="I353" s="4"/>
      <c r="J353" s="4"/>
      <c r="K353" s="4"/>
      <c r="L353" s="4"/>
      <c r="M353" s="4"/>
    </row>
    <row r="354" spans="5:13" x14ac:dyDescent="0.2">
      <c r="E354" s="4"/>
      <c r="F354" s="4"/>
      <c r="G354" s="4"/>
      <c r="H354" s="4"/>
      <c r="I354" s="4"/>
      <c r="J354" s="4"/>
      <c r="K354" s="4"/>
      <c r="L354" s="4"/>
      <c r="M354" s="4"/>
    </row>
    <row r="355" spans="5:13" x14ac:dyDescent="0.2">
      <c r="E355" s="4"/>
      <c r="F355" s="4"/>
      <c r="G355" s="4"/>
      <c r="H355" s="4"/>
      <c r="I355" s="4"/>
      <c r="J355" s="4"/>
      <c r="K355" s="4"/>
      <c r="L355" s="4"/>
      <c r="M355" s="4"/>
    </row>
    <row r="356" spans="5:13" x14ac:dyDescent="0.2">
      <c r="E356" s="4"/>
      <c r="F356" s="4"/>
      <c r="G356" s="4"/>
      <c r="H356" s="4"/>
      <c r="I356" s="4"/>
      <c r="J356" s="4"/>
      <c r="K356" s="4"/>
      <c r="L356" s="4"/>
      <c r="M356" s="4"/>
    </row>
    <row r="357" spans="5:13" x14ac:dyDescent="0.2">
      <c r="E357" s="4"/>
      <c r="F357" s="4"/>
      <c r="G357" s="4"/>
      <c r="H357" s="4"/>
      <c r="I357" s="4"/>
      <c r="J357" s="4"/>
      <c r="K357" s="4"/>
      <c r="L357" s="4"/>
      <c r="M357" s="4"/>
    </row>
    <row r="358" spans="5:13" x14ac:dyDescent="0.2">
      <c r="E358" s="4"/>
      <c r="F358" s="4"/>
      <c r="G358" s="4"/>
      <c r="H358" s="4"/>
      <c r="I358" s="4"/>
      <c r="J358" s="4"/>
      <c r="K358" s="4"/>
      <c r="L358" s="4"/>
      <c r="M358" s="4"/>
    </row>
    <row r="359" spans="5:13" x14ac:dyDescent="0.2">
      <c r="E359" s="4"/>
      <c r="F359" s="4"/>
      <c r="G359" s="4"/>
      <c r="H359" s="4"/>
      <c r="I359" s="4"/>
      <c r="J359" s="4"/>
      <c r="K359" s="4"/>
      <c r="L359" s="4"/>
      <c r="M359" s="4"/>
    </row>
    <row r="360" spans="5:13" x14ac:dyDescent="0.2">
      <c r="E360" s="4"/>
      <c r="F360" s="4"/>
      <c r="G360" s="4"/>
      <c r="H360" s="4"/>
      <c r="I360" s="4"/>
      <c r="J360" s="4"/>
      <c r="K360" s="4"/>
      <c r="L360" s="4"/>
      <c r="M360" s="4"/>
    </row>
    <row r="361" spans="5:13" x14ac:dyDescent="0.2">
      <c r="E361" s="4"/>
      <c r="F361" s="4"/>
      <c r="G361" s="4"/>
      <c r="H361" s="4"/>
      <c r="I361" s="4"/>
      <c r="J361" s="4"/>
      <c r="K361" s="4"/>
      <c r="L361" s="4"/>
      <c r="M361" s="4"/>
    </row>
    <row r="362" spans="5:13" x14ac:dyDescent="0.2">
      <c r="E362" s="4"/>
      <c r="F362" s="4"/>
      <c r="G362" s="4"/>
      <c r="H362" s="4"/>
      <c r="I362" s="4"/>
      <c r="J362" s="4"/>
      <c r="K362" s="4"/>
      <c r="L362" s="4"/>
      <c r="M362" s="4"/>
    </row>
    <row r="363" spans="5:13" x14ac:dyDescent="0.2">
      <c r="E363" s="4"/>
      <c r="F363" s="4"/>
      <c r="G363" s="4"/>
      <c r="H363" s="4"/>
      <c r="I363" s="4"/>
      <c r="J363" s="4"/>
      <c r="K363" s="4"/>
      <c r="L363" s="4"/>
      <c r="M363" s="4"/>
    </row>
    <row r="364" spans="5:13" x14ac:dyDescent="0.2">
      <c r="E364" s="4"/>
      <c r="F364" s="4"/>
      <c r="G364" s="4"/>
      <c r="H364" s="4"/>
      <c r="I364" s="4"/>
      <c r="J364" s="4"/>
      <c r="K364" s="4"/>
      <c r="L364" s="4"/>
      <c r="M364" s="4"/>
    </row>
    <row r="365" spans="5:13" x14ac:dyDescent="0.2">
      <c r="E365" s="4"/>
      <c r="F365" s="4"/>
      <c r="G365" s="4"/>
      <c r="H365" s="4"/>
      <c r="I365" s="4"/>
      <c r="J365" s="4"/>
      <c r="K365" s="4"/>
      <c r="L365" s="4"/>
      <c r="M365" s="4"/>
    </row>
    <row r="366" spans="5:13" x14ac:dyDescent="0.2">
      <c r="E366" s="4"/>
      <c r="F366" s="4"/>
      <c r="G366" s="4"/>
      <c r="H366" s="4"/>
      <c r="I366" s="4"/>
      <c r="J366" s="4"/>
      <c r="K366" s="4"/>
      <c r="L366" s="4"/>
      <c r="M366" s="4"/>
    </row>
    <row r="367" spans="5:13" x14ac:dyDescent="0.2">
      <c r="E367" s="4"/>
      <c r="F367" s="4"/>
      <c r="G367" s="4"/>
      <c r="H367" s="4"/>
      <c r="I367" s="4"/>
      <c r="J367" s="4"/>
      <c r="K367" s="4"/>
      <c r="L367" s="4"/>
      <c r="M367" s="4"/>
    </row>
    <row r="368" spans="5:13" x14ac:dyDescent="0.2">
      <c r="E368" s="4"/>
      <c r="F368" s="4"/>
      <c r="G368" s="4"/>
      <c r="H368" s="4"/>
      <c r="I368" s="4"/>
      <c r="J368" s="4"/>
      <c r="K368" s="4"/>
      <c r="L368" s="4"/>
      <c r="M368" s="4"/>
    </row>
    <row r="369" spans="5:13" x14ac:dyDescent="0.2">
      <c r="E369" s="4"/>
      <c r="F369" s="4"/>
      <c r="G369" s="4"/>
      <c r="H369" s="4"/>
      <c r="I369" s="4"/>
      <c r="J369" s="4"/>
      <c r="K369" s="4"/>
      <c r="L369" s="4"/>
      <c r="M369" s="4"/>
    </row>
    <row r="370" spans="5:13" x14ac:dyDescent="0.2">
      <c r="E370" s="4"/>
      <c r="F370" s="4"/>
      <c r="G370" s="4"/>
      <c r="H370" s="4"/>
      <c r="I370" s="4"/>
      <c r="J370" s="4"/>
      <c r="K370" s="4"/>
      <c r="L370" s="4"/>
      <c r="M370" s="4"/>
    </row>
    <row r="371" spans="5:13" x14ac:dyDescent="0.2">
      <c r="E371" s="4"/>
      <c r="F371" s="4"/>
      <c r="G371" s="4"/>
      <c r="H371" s="4"/>
      <c r="I371" s="4"/>
      <c r="J371" s="4"/>
      <c r="K371" s="4"/>
      <c r="L371" s="4"/>
      <c r="M371" s="4"/>
    </row>
    <row r="372" spans="5:13" x14ac:dyDescent="0.2">
      <c r="E372" s="4"/>
      <c r="F372" s="4"/>
      <c r="G372" s="4"/>
      <c r="H372" s="4"/>
      <c r="I372" s="4"/>
      <c r="J372" s="4"/>
      <c r="K372" s="4"/>
      <c r="L372" s="4"/>
      <c r="M372" s="4"/>
    </row>
    <row r="373" spans="5:13" x14ac:dyDescent="0.2">
      <c r="E373" s="4"/>
      <c r="F373" s="4"/>
      <c r="G373" s="4"/>
      <c r="H373" s="4"/>
      <c r="I373" s="4"/>
      <c r="J373" s="4"/>
      <c r="K373" s="4"/>
      <c r="L373" s="4"/>
      <c r="M373" s="4"/>
    </row>
    <row r="374" spans="5:13" x14ac:dyDescent="0.2">
      <c r="E374" s="4"/>
      <c r="F374" s="4"/>
      <c r="G374" s="4"/>
      <c r="H374" s="4"/>
      <c r="I374" s="4"/>
      <c r="J374" s="4"/>
      <c r="K374" s="4"/>
      <c r="L374" s="4"/>
      <c r="M374" s="4"/>
    </row>
    <row r="375" spans="5:13" x14ac:dyDescent="0.2">
      <c r="E375" s="4"/>
      <c r="F375" s="4"/>
      <c r="G375" s="4"/>
      <c r="H375" s="4"/>
      <c r="I375" s="4"/>
      <c r="J375" s="4"/>
      <c r="K375" s="4"/>
      <c r="L375" s="4"/>
      <c r="M375" s="4"/>
    </row>
    <row r="376" spans="5:13" x14ac:dyDescent="0.2">
      <c r="E376" s="4"/>
      <c r="F376" s="4"/>
      <c r="G376" s="4"/>
      <c r="H376" s="4"/>
      <c r="I376" s="4"/>
      <c r="J376" s="4"/>
      <c r="K376" s="4"/>
      <c r="L376" s="4"/>
      <c r="M376" s="4"/>
    </row>
    <row r="377" spans="5:13" x14ac:dyDescent="0.2">
      <c r="E377" s="4"/>
      <c r="F377" s="4"/>
      <c r="G377" s="4"/>
      <c r="H377" s="4"/>
      <c r="I377" s="4"/>
      <c r="J377" s="4"/>
      <c r="K377" s="4"/>
      <c r="L377" s="4"/>
      <c r="M377" s="4"/>
    </row>
    <row r="378" spans="5:13" x14ac:dyDescent="0.2">
      <c r="E378" s="4"/>
      <c r="F378" s="4"/>
      <c r="G378" s="4"/>
      <c r="H378" s="4"/>
      <c r="I378" s="4"/>
      <c r="J378" s="4"/>
      <c r="K378" s="4"/>
      <c r="L378" s="4"/>
      <c r="M378" s="4"/>
    </row>
    <row r="379" spans="5:13" x14ac:dyDescent="0.2">
      <c r="E379" s="4"/>
      <c r="F379" s="4"/>
      <c r="G379" s="4"/>
      <c r="H379" s="4"/>
      <c r="I379" s="4"/>
      <c r="J379" s="4"/>
      <c r="K379" s="4"/>
      <c r="L379" s="4"/>
      <c r="M379" s="4"/>
    </row>
    <row r="380" spans="5:13" x14ac:dyDescent="0.2">
      <c r="E380" s="4"/>
      <c r="F380" s="4"/>
      <c r="G380" s="4"/>
      <c r="H380" s="4"/>
      <c r="I380" s="4"/>
      <c r="J380" s="4"/>
      <c r="K380" s="4"/>
      <c r="L380" s="4"/>
      <c r="M380" s="4"/>
    </row>
    <row r="381" spans="5:13" x14ac:dyDescent="0.2">
      <c r="E381" s="4"/>
      <c r="F381" s="4"/>
      <c r="G381" s="4"/>
      <c r="H381" s="4"/>
      <c r="I381" s="4"/>
      <c r="J381" s="4"/>
      <c r="K381" s="4"/>
      <c r="L381" s="4"/>
      <c r="M381" s="4"/>
    </row>
    <row r="382" spans="5:13" x14ac:dyDescent="0.2">
      <c r="E382" s="4"/>
      <c r="F382" s="4"/>
      <c r="G382" s="4"/>
      <c r="H382" s="4"/>
      <c r="I382" s="4"/>
      <c r="J382" s="4"/>
      <c r="K382" s="4"/>
      <c r="L382" s="4"/>
      <c r="M382" s="4"/>
    </row>
    <row r="383" spans="5:13" x14ac:dyDescent="0.2">
      <c r="E383" s="4"/>
      <c r="F383" s="4"/>
      <c r="G383" s="4"/>
      <c r="H383" s="4"/>
      <c r="I383" s="4"/>
      <c r="J383" s="4"/>
      <c r="K383" s="4"/>
      <c r="L383" s="4"/>
      <c r="M383" s="4"/>
    </row>
    <row r="384" spans="5:13" x14ac:dyDescent="0.2">
      <c r="E384" s="4"/>
      <c r="F384" s="4"/>
      <c r="G384" s="4"/>
      <c r="H384" s="4"/>
      <c r="I384" s="4"/>
      <c r="J384" s="4"/>
      <c r="K384" s="4"/>
      <c r="L384" s="4"/>
      <c r="M384" s="4"/>
    </row>
    <row r="385" spans="5:13" x14ac:dyDescent="0.2">
      <c r="E385" s="4"/>
      <c r="F385" s="4"/>
      <c r="G385" s="4"/>
      <c r="H385" s="4"/>
      <c r="I385" s="4"/>
      <c r="J385" s="4"/>
      <c r="K385" s="4"/>
      <c r="L385" s="4"/>
      <c r="M385" s="4"/>
    </row>
    <row r="386" spans="5:13" x14ac:dyDescent="0.2">
      <c r="E386" s="4"/>
      <c r="F386" s="4"/>
      <c r="G386" s="4"/>
      <c r="H386" s="4"/>
      <c r="I386" s="4"/>
      <c r="J386" s="4"/>
      <c r="K386" s="4"/>
      <c r="L386" s="4"/>
      <c r="M386" s="4"/>
    </row>
    <row r="387" spans="5:13" x14ac:dyDescent="0.2">
      <c r="E387" s="4"/>
      <c r="F387" s="4"/>
      <c r="G387" s="4"/>
      <c r="H387" s="4"/>
      <c r="I387" s="4"/>
      <c r="J387" s="4"/>
      <c r="K387" s="4"/>
      <c r="L387" s="4"/>
      <c r="M387" s="4"/>
    </row>
    <row r="388" spans="5:13" x14ac:dyDescent="0.2">
      <c r="E388" s="4"/>
      <c r="F388" s="4"/>
      <c r="G388" s="4"/>
      <c r="H388" s="4"/>
      <c r="I388" s="4"/>
      <c r="J388" s="4"/>
      <c r="K388" s="4"/>
      <c r="L388" s="4"/>
      <c r="M388" s="4"/>
    </row>
    <row r="389" spans="5:13" x14ac:dyDescent="0.2">
      <c r="E389" s="4"/>
      <c r="F389" s="4"/>
      <c r="G389" s="4"/>
      <c r="H389" s="4"/>
      <c r="I389" s="4"/>
      <c r="J389" s="4"/>
      <c r="K389" s="4"/>
      <c r="L389" s="4"/>
      <c r="M389" s="4"/>
    </row>
    <row r="390" spans="5:13" x14ac:dyDescent="0.2">
      <c r="E390" s="4"/>
      <c r="F390" s="4"/>
      <c r="G390" s="4"/>
      <c r="H390" s="4"/>
      <c r="I390" s="4"/>
      <c r="J390" s="4"/>
      <c r="K390" s="4"/>
      <c r="L390" s="4"/>
      <c r="M390" s="4"/>
    </row>
    <row r="391" spans="5:13" x14ac:dyDescent="0.2">
      <c r="E391" s="4"/>
      <c r="F391" s="4"/>
      <c r="G391" s="4"/>
      <c r="H391" s="4"/>
      <c r="I391" s="4"/>
      <c r="J391" s="4"/>
      <c r="K391" s="4"/>
      <c r="L391" s="4"/>
      <c r="M391" s="4"/>
    </row>
    <row r="392" spans="5:13" x14ac:dyDescent="0.2">
      <c r="E392" s="4"/>
      <c r="F392" s="4"/>
      <c r="G392" s="4"/>
      <c r="H392" s="4"/>
      <c r="I392" s="4"/>
      <c r="J392" s="4"/>
      <c r="K392" s="4"/>
      <c r="L392" s="4"/>
      <c r="M392" s="4"/>
    </row>
    <row r="393" spans="5:13" x14ac:dyDescent="0.2">
      <c r="E393" s="4"/>
      <c r="F393" s="4"/>
      <c r="G393" s="4"/>
      <c r="H393" s="4"/>
      <c r="I393" s="4"/>
      <c r="J393" s="4"/>
      <c r="K393" s="4"/>
      <c r="L393" s="4"/>
      <c r="M393" s="4"/>
    </row>
    <row r="394" spans="5:13" x14ac:dyDescent="0.2">
      <c r="E394" s="4"/>
      <c r="F394" s="4"/>
      <c r="G394" s="4"/>
      <c r="H394" s="4"/>
      <c r="I394" s="4"/>
      <c r="J394" s="4"/>
      <c r="K394" s="4"/>
      <c r="L394" s="4"/>
      <c r="M394" s="4"/>
    </row>
    <row r="395" spans="5:13" x14ac:dyDescent="0.2">
      <c r="E395" s="4"/>
      <c r="F395" s="4"/>
      <c r="G395" s="4"/>
      <c r="H395" s="4"/>
      <c r="I395" s="4"/>
      <c r="J395" s="4"/>
      <c r="K395" s="4"/>
      <c r="L395" s="4"/>
      <c r="M395" s="4"/>
    </row>
    <row r="396" spans="5:13" x14ac:dyDescent="0.2">
      <c r="E396" s="4"/>
      <c r="F396" s="4"/>
      <c r="G396" s="4"/>
      <c r="H396" s="4"/>
      <c r="I396" s="4"/>
      <c r="J396" s="4"/>
      <c r="K396" s="4"/>
      <c r="L396" s="4"/>
      <c r="M396" s="4"/>
    </row>
    <row r="397" spans="5:13" x14ac:dyDescent="0.2">
      <c r="E397" s="4"/>
      <c r="F397" s="4"/>
      <c r="G397" s="4"/>
      <c r="H397" s="4"/>
      <c r="I397" s="4"/>
      <c r="J397" s="4"/>
      <c r="K397" s="4"/>
      <c r="L397" s="4"/>
      <c r="M397" s="4"/>
    </row>
    <row r="398" spans="5:13" x14ac:dyDescent="0.2">
      <c r="E398" s="4"/>
      <c r="F398" s="4"/>
      <c r="G398" s="4"/>
      <c r="H398" s="4"/>
      <c r="I398" s="4"/>
      <c r="J398" s="4"/>
      <c r="K398" s="4"/>
      <c r="L398" s="4"/>
      <c r="M398" s="4"/>
    </row>
    <row r="399" spans="5:13" x14ac:dyDescent="0.2">
      <c r="E399" s="4"/>
      <c r="F399" s="4"/>
      <c r="G399" s="4"/>
      <c r="H399" s="4"/>
      <c r="I399" s="4"/>
      <c r="J399" s="4"/>
      <c r="K399" s="4"/>
      <c r="L399" s="4"/>
      <c r="M399" s="4"/>
    </row>
    <row r="400" spans="5:13" x14ac:dyDescent="0.2">
      <c r="E400" s="4"/>
      <c r="F400" s="4"/>
      <c r="G400" s="4"/>
      <c r="H400" s="4"/>
      <c r="I400" s="4"/>
      <c r="J400" s="4"/>
      <c r="K400" s="4"/>
      <c r="L400" s="4"/>
      <c r="M400" s="4"/>
    </row>
    <row r="401" spans="5:13" x14ac:dyDescent="0.2">
      <c r="E401" s="4"/>
      <c r="F401" s="4"/>
      <c r="G401" s="4"/>
      <c r="H401" s="4"/>
      <c r="I401" s="4"/>
      <c r="J401" s="4"/>
      <c r="K401" s="4"/>
      <c r="L401" s="4"/>
      <c r="M401" s="4"/>
    </row>
    <row r="402" spans="5:13" x14ac:dyDescent="0.2">
      <c r="E402" s="4"/>
      <c r="F402" s="4"/>
      <c r="G402" s="4"/>
      <c r="H402" s="4"/>
      <c r="I402" s="4"/>
      <c r="J402" s="4"/>
      <c r="K402" s="4"/>
      <c r="L402" s="4"/>
      <c r="M402" s="4"/>
    </row>
    <row r="403" spans="5:13" x14ac:dyDescent="0.2">
      <c r="E403" s="4"/>
      <c r="F403" s="4"/>
      <c r="G403" s="4"/>
      <c r="H403" s="4"/>
      <c r="I403" s="4"/>
      <c r="J403" s="4"/>
      <c r="K403" s="4"/>
      <c r="L403" s="4"/>
      <c r="M403" s="4"/>
    </row>
    <row r="404" spans="5:13" x14ac:dyDescent="0.2">
      <c r="E404" s="4"/>
      <c r="F404" s="4"/>
      <c r="G404" s="4"/>
      <c r="H404" s="4"/>
      <c r="I404" s="4"/>
      <c r="J404" s="4"/>
      <c r="K404" s="4"/>
      <c r="L404" s="4"/>
      <c r="M404" s="4"/>
    </row>
    <row r="405" spans="5:13" x14ac:dyDescent="0.2">
      <c r="E405" s="4"/>
      <c r="F405" s="4"/>
      <c r="G405" s="4"/>
      <c r="H405" s="4"/>
      <c r="I405" s="4"/>
      <c r="J405" s="4"/>
      <c r="K405" s="4"/>
      <c r="L405" s="4"/>
      <c r="M405" s="4"/>
    </row>
    <row r="406" spans="5:13" x14ac:dyDescent="0.2">
      <c r="E406" s="4"/>
      <c r="F406" s="4"/>
      <c r="G406" s="4"/>
      <c r="H406" s="4"/>
      <c r="I406" s="4"/>
      <c r="J406" s="4"/>
      <c r="K406" s="4"/>
      <c r="L406" s="4"/>
      <c r="M406" s="4"/>
    </row>
    <row r="407" spans="5:13" x14ac:dyDescent="0.2">
      <c r="E407" s="4"/>
      <c r="F407" s="4"/>
      <c r="G407" s="4"/>
      <c r="H407" s="4"/>
      <c r="I407" s="4"/>
      <c r="J407" s="4"/>
      <c r="K407" s="4"/>
      <c r="L407" s="4"/>
      <c r="M407" s="4"/>
    </row>
    <row r="408" spans="5:13" x14ac:dyDescent="0.2">
      <c r="E408" s="4"/>
      <c r="F408" s="4"/>
      <c r="G408" s="4"/>
      <c r="H408" s="4"/>
      <c r="I408" s="4"/>
      <c r="J408" s="4"/>
      <c r="K408" s="4"/>
      <c r="L408" s="4"/>
      <c r="M408" s="4"/>
    </row>
    <row r="409" spans="5:13" x14ac:dyDescent="0.2">
      <c r="E409" s="4"/>
      <c r="F409" s="4"/>
      <c r="G409" s="4"/>
      <c r="H409" s="4"/>
      <c r="I409" s="4"/>
      <c r="J409" s="4"/>
      <c r="K409" s="4"/>
      <c r="L409" s="4"/>
      <c r="M409" s="4"/>
    </row>
    <row r="410" spans="5:13" x14ac:dyDescent="0.2">
      <c r="E410" s="4"/>
      <c r="F410" s="4"/>
      <c r="G410" s="4"/>
      <c r="H410" s="4"/>
      <c r="I410" s="4"/>
      <c r="J410" s="4"/>
      <c r="K410" s="4"/>
      <c r="L410" s="4"/>
      <c r="M410" s="4"/>
    </row>
    <row r="411" spans="5:13" x14ac:dyDescent="0.2">
      <c r="E411" s="4"/>
      <c r="F411" s="4"/>
      <c r="G411" s="4"/>
      <c r="H411" s="4"/>
      <c r="I411" s="4"/>
      <c r="J411" s="4"/>
      <c r="K411" s="4"/>
      <c r="L411" s="4"/>
      <c r="M411" s="4"/>
    </row>
    <row r="412" spans="5:13" x14ac:dyDescent="0.2">
      <c r="E412" s="4"/>
      <c r="F412" s="4"/>
      <c r="G412" s="4"/>
      <c r="H412" s="4"/>
      <c r="I412" s="4"/>
      <c r="J412" s="4"/>
      <c r="K412" s="4"/>
      <c r="L412" s="4"/>
      <c r="M412" s="4"/>
    </row>
    <row r="413" spans="5:13" x14ac:dyDescent="0.2">
      <c r="E413" s="4"/>
      <c r="F413" s="4"/>
      <c r="G413" s="4"/>
      <c r="H413" s="4"/>
      <c r="I413" s="4"/>
      <c r="J413" s="4"/>
      <c r="K413" s="4"/>
      <c r="L413" s="4"/>
      <c r="M413" s="4"/>
    </row>
    <row r="414" spans="5:13" x14ac:dyDescent="0.2">
      <c r="E414" s="4"/>
      <c r="F414" s="4"/>
      <c r="G414" s="4"/>
      <c r="H414" s="4"/>
      <c r="I414" s="4"/>
      <c r="J414" s="4"/>
      <c r="K414" s="4"/>
      <c r="L414" s="4"/>
      <c r="M414" s="4"/>
    </row>
    <row r="415" spans="5:13" x14ac:dyDescent="0.2">
      <c r="E415" s="4"/>
      <c r="F415" s="4"/>
      <c r="G415" s="4"/>
      <c r="H415" s="4"/>
      <c r="I415" s="4"/>
      <c r="J415" s="4"/>
      <c r="K415" s="4"/>
      <c r="L415" s="4"/>
      <c r="M415" s="4"/>
    </row>
    <row r="416" spans="5:13" x14ac:dyDescent="0.2">
      <c r="E416" s="4"/>
      <c r="F416" s="4"/>
      <c r="G416" s="4"/>
      <c r="H416" s="4"/>
      <c r="I416" s="4"/>
      <c r="J416" s="4"/>
      <c r="K416" s="4"/>
      <c r="L416" s="4"/>
      <c r="M416" s="4"/>
    </row>
    <row r="417" spans="5:13" x14ac:dyDescent="0.2">
      <c r="E417" s="4"/>
      <c r="F417" s="4"/>
      <c r="G417" s="4"/>
      <c r="H417" s="4"/>
      <c r="I417" s="4"/>
      <c r="J417" s="4"/>
      <c r="K417" s="4"/>
      <c r="L417" s="4"/>
      <c r="M417" s="4"/>
    </row>
    <row r="418" spans="5:13" x14ac:dyDescent="0.2">
      <c r="E418" s="4"/>
      <c r="F418" s="4"/>
      <c r="G418" s="4"/>
      <c r="H418" s="4"/>
      <c r="I418" s="4"/>
      <c r="J418" s="4"/>
      <c r="K418" s="4"/>
      <c r="L418" s="4"/>
      <c r="M418" s="4"/>
    </row>
    <row r="419" spans="5:13" x14ac:dyDescent="0.2">
      <c r="E419" s="4"/>
      <c r="F419" s="4"/>
      <c r="G419" s="4"/>
      <c r="H419" s="4"/>
      <c r="I419" s="4"/>
      <c r="J419" s="4"/>
      <c r="K419" s="4"/>
      <c r="L419" s="4"/>
      <c r="M419" s="4"/>
    </row>
    <row r="420" spans="5:13" x14ac:dyDescent="0.2">
      <c r="E420" s="4"/>
      <c r="F420" s="4"/>
      <c r="G420" s="4"/>
      <c r="H420" s="4"/>
      <c r="I420" s="4"/>
      <c r="J420" s="4"/>
      <c r="K420" s="4"/>
      <c r="L420" s="4"/>
      <c r="M420" s="4"/>
    </row>
    <row r="421" spans="5:13" x14ac:dyDescent="0.2">
      <c r="E421" s="4"/>
      <c r="F421" s="4"/>
      <c r="G421" s="4"/>
      <c r="H421" s="4"/>
      <c r="I421" s="4"/>
      <c r="J421" s="4"/>
      <c r="K421" s="4"/>
      <c r="L421" s="4"/>
      <c r="M421" s="4"/>
    </row>
    <row r="422" spans="5:13" x14ac:dyDescent="0.2">
      <c r="E422" s="4"/>
      <c r="F422" s="4"/>
      <c r="G422" s="4"/>
      <c r="H422" s="4"/>
      <c r="I422" s="4"/>
      <c r="J422" s="4"/>
      <c r="K422" s="4"/>
      <c r="L422" s="4"/>
      <c r="M422" s="4"/>
    </row>
    <row r="423" spans="5:13" x14ac:dyDescent="0.2">
      <c r="E423" s="4"/>
      <c r="F423" s="4"/>
      <c r="G423" s="4"/>
      <c r="H423" s="4"/>
      <c r="I423" s="4"/>
      <c r="J423" s="4"/>
      <c r="K423" s="4"/>
      <c r="L423" s="4"/>
      <c r="M423" s="4"/>
    </row>
    <row r="424" spans="5:13" x14ac:dyDescent="0.2">
      <c r="E424" s="4"/>
      <c r="F424" s="4"/>
      <c r="G424" s="4"/>
      <c r="H424" s="4"/>
      <c r="I424" s="4"/>
      <c r="J424" s="4"/>
      <c r="K424" s="4"/>
      <c r="L424" s="4"/>
      <c r="M424" s="4"/>
    </row>
    <row r="425" spans="5:13" x14ac:dyDescent="0.2">
      <c r="E425" s="4"/>
      <c r="F425" s="4"/>
      <c r="G425" s="4"/>
      <c r="H425" s="4"/>
      <c r="I425" s="4"/>
      <c r="J425" s="4"/>
      <c r="K425" s="4"/>
      <c r="L425" s="4"/>
      <c r="M425" s="4"/>
    </row>
    <row r="426" spans="5:13" x14ac:dyDescent="0.2">
      <c r="E426" s="4"/>
      <c r="F426" s="4"/>
      <c r="G426" s="4"/>
      <c r="H426" s="4"/>
      <c r="I426" s="4"/>
      <c r="J426" s="4"/>
      <c r="K426" s="4"/>
      <c r="L426" s="4"/>
      <c r="M426" s="4"/>
    </row>
    <row r="427" spans="5:13" x14ac:dyDescent="0.2">
      <c r="E427" s="4"/>
      <c r="F427" s="4"/>
      <c r="G427" s="4"/>
      <c r="H427" s="4"/>
      <c r="I427" s="4"/>
      <c r="J427" s="4"/>
      <c r="K427" s="4"/>
      <c r="L427" s="4"/>
      <c r="M427" s="4"/>
    </row>
    <row r="428" spans="5:13" x14ac:dyDescent="0.2">
      <c r="E428" s="4"/>
      <c r="F428" s="4"/>
      <c r="G428" s="4"/>
      <c r="H428" s="4"/>
      <c r="I428" s="4"/>
      <c r="J428" s="4"/>
      <c r="K428" s="4"/>
      <c r="L428" s="4"/>
      <c r="M428" s="4"/>
    </row>
    <row r="429" spans="5:13" x14ac:dyDescent="0.2">
      <c r="E429" s="4"/>
      <c r="F429" s="4"/>
      <c r="G429" s="4"/>
      <c r="H429" s="4"/>
      <c r="I429" s="4"/>
      <c r="J429" s="4"/>
      <c r="K429" s="4"/>
      <c r="L429" s="4"/>
      <c r="M429" s="4"/>
    </row>
    <row r="430" spans="5:13" x14ac:dyDescent="0.2">
      <c r="E430" s="4"/>
      <c r="F430" s="4"/>
      <c r="G430" s="4"/>
      <c r="H430" s="4"/>
      <c r="I430" s="4"/>
      <c r="J430" s="4"/>
      <c r="K430" s="4"/>
      <c r="L430" s="4"/>
      <c r="M430" s="4"/>
    </row>
    <row r="431" spans="5:13" x14ac:dyDescent="0.2">
      <c r="E431" s="4"/>
      <c r="F431" s="4"/>
      <c r="G431" s="4"/>
      <c r="H431" s="4"/>
      <c r="I431" s="4"/>
      <c r="J431" s="4"/>
      <c r="K431" s="4"/>
      <c r="L431" s="4"/>
      <c r="M431" s="4"/>
    </row>
    <row r="432" spans="5:13" x14ac:dyDescent="0.2">
      <c r="E432" s="4"/>
      <c r="F432" s="4"/>
      <c r="G432" s="4"/>
      <c r="H432" s="4"/>
      <c r="I432" s="4"/>
      <c r="J432" s="4"/>
      <c r="K432" s="4"/>
      <c r="L432" s="4"/>
      <c r="M432" s="4"/>
    </row>
    <row r="433" spans="5:13" x14ac:dyDescent="0.2">
      <c r="E433" s="4"/>
      <c r="F433" s="4"/>
      <c r="G433" s="4"/>
      <c r="H433" s="4"/>
      <c r="I433" s="4"/>
      <c r="J433" s="4"/>
      <c r="K433" s="4"/>
      <c r="L433" s="4"/>
      <c r="M433" s="4"/>
    </row>
    <row r="434" spans="5:13" x14ac:dyDescent="0.2">
      <c r="E434" s="4"/>
      <c r="F434" s="4"/>
      <c r="G434" s="4"/>
      <c r="H434" s="4"/>
      <c r="I434" s="4"/>
      <c r="J434" s="4"/>
      <c r="K434" s="4"/>
      <c r="L434" s="4"/>
      <c r="M434" s="4"/>
    </row>
    <row r="435" spans="5:13" x14ac:dyDescent="0.2">
      <c r="E435" s="4"/>
      <c r="F435" s="4"/>
      <c r="G435" s="4"/>
      <c r="H435" s="4"/>
      <c r="I435" s="4"/>
      <c r="J435" s="4"/>
      <c r="K435" s="4"/>
      <c r="L435" s="4"/>
      <c r="M435" s="4"/>
    </row>
    <row r="436" spans="5:13" x14ac:dyDescent="0.2">
      <c r="E436" s="4"/>
      <c r="F436" s="4"/>
      <c r="G436" s="4"/>
      <c r="H436" s="4"/>
      <c r="I436" s="4"/>
      <c r="J436" s="4"/>
      <c r="K436" s="4"/>
      <c r="L436" s="4"/>
      <c r="M436" s="4"/>
    </row>
    <row r="437" spans="5:13" x14ac:dyDescent="0.2">
      <c r="E437" s="4"/>
      <c r="F437" s="4"/>
      <c r="G437" s="4"/>
      <c r="H437" s="4"/>
      <c r="I437" s="4"/>
      <c r="J437" s="4"/>
      <c r="K437" s="4"/>
      <c r="L437" s="4"/>
      <c r="M437" s="4"/>
    </row>
    <row r="438" spans="5:13" x14ac:dyDescent="0.2">
      <c r="E438" s="4"/>
      <c r="F438" s="4"/>
      <c r="G438" s="4"/>
      <c r="H438" s="4"/>
      <c r="I438" s="4"/>
      <c r="J438" s="4"/>
      <c r="K438" s="4"/>
      <c r="L438" s="4"/>
      <c r="M438" s="4"/>
    </row>
    <row r="439" spans="5:13" x14ac:dyDescent="0.2">
      <c r="E439" s="4"/>
      <c r="F439" s="4"/>
      <c r="G439" s="4"/>
      <c r="H439" s="4"/>
      <c r="I439" s="4"/>
      <c r="J439" s="4"/>
      <c r="K439" s="4"/>
      <c r="L439" s="4"/>
      <c r="M439" s="4"/>
    </row>
    <row r="440" spans="5:13" x14ac:dyDescent="0.2">
      <c r="E440" s="4"/>
      <c r="F440" s="4"/>
      <c r="G440" s="4"/>
      <c r="H440" s="4"/>
      <c r="I440" s="4"/>
      <c r="J440" s="4"/>
      <c r="K440" s="4"/>
      <c r="L440" s="4"/>
      <c r="M440" s="4"/>
    </row>
    <row r="441" spans="5:13" x14ac:dyDescent="0.2">
      <c r="E441" s="4"/>
      <c r="F441" s="4"/>
      <c r="G441" s="4"/>
      <c r="H441" s="4"/>
      <c r="I441" s="4"/>
      <c r="J441" s="4"/>
      <c r="K441" s="4"/>
      <c r="L441" s="4"/>
      <c r="M441" s="4"/>
    </row>
    <row r="442" spans="5:13" x14ac:dyDescent="0.2">
      <c r="E442" s="4"/>
      <c r="F442" s="4"/>
      <c r="G442" s="4"/>
      <c r="H442" s="4"/>
      <c r="I442" s="4"/>
      <c r="J442" s="4"/>
      <c r="K442" s="4"/>
      <c r="L442" s="4"/>
      <c r="M442" s="4"/>
    </row>
    <row r="443" spans="5:13" x14ac:dyDescent="0.2">
      <c r="E443" s="4"/>
      <c r="F443" s="4"/>
      <c r="G443" s="4"/>
      <c r="H443" s="4"/>
      <c r="I443" s="4"/>
      <c r="J443" s="4"/>
      <c r="K443" s="4"/>
      <c r="L443" s="4"/>
      <c r="M443" s="4"/>
    </row>
    <row r="444" spans="5:13" x14ac:dyDescent="0.2">
      <c r="E444" s="4"/>
      <c r="F444" s="4"/>
      <c r="G444" s="4"/>
      <c r="H444" s="4"/>
      <c r="I444" s="4"/>
      <c r="J444" s="4"/>
      <c r="K444" s="4"/>
      <c r="L444" s="4"/>
      <c r="M444" s="4"/>
    </row>
    <row r="445" spans="5:13" x14ac:dyDescent="0.2">
      <c r="E445" s="4"/>
      <c r="F445" s="4"/>
      <c r="G445" s="4"/>
      <c r="H445" s="4"/>
      <c r="I445" s="4"/>
      <c r="J445" s="4"/>
      <c r="K445" s="4"/>
      <c r="L445" s="4"/>
      <c r="M445" s="4"/>
    </row>
    <row r="446" spans="5:13" x14ac:dyDescent="0.2">
      <c r="E446" s="4"/>
      <c r="F446" s="4"/>
      <c r="G446" s="4"/>
      <c r="H446" s="4"/>
      <c r="I446" s="4"/>
      <c r="J446" s="4"/>
      <c r="K446" s="4"/>
      <c r="L446" s="4"/>
      <c r="M446" s="4"/>
    </row>
    <row r="447" spans="5:13" x14ac:dyDescent="0.2">
      <c r="E447" s="4"/>
      <c r="F447" s="4"/>
      <c r="G447" s="4"/>
      <c r="H447" s="4"/>
      <c r="I447" s="4"/>
      <c r="J447" s="4"/>
      <c r="K447" s="4"/>
      <c r="L447" s="4"/>
      <c r="M447" s="4"/>
    </row>
    <row r="448" spans="5:13" x14ac:dyDescent="0.2">
      <c r="E448" s="4"/>
      <c r="F448" s="4"/>
      <c r="G448" s="4"/>
      <c r="H448" s="4"/>
      <c r="I448" s="4"/>
      <c r="J448" s="4"/>
      <c r="K448" s="4"/>
      <c r="L448" s="4"/>
      <c r="M448" s="4"/>
    </row>
    <row r="449" spans="5:13" x14ac:dyDescent="0.2">
      <c r="E449" s="4"/>
      <c r="F449" s="4"/>
      <c r="G449" s="4"/>
      <c r="H449" s="4"/>
      <c r="I449" s="4"/>
      <c r="J449" s="4"/>
      <c r="K449" s="4"/>
      <c r="L449" s="4"/>
      <c r="M449" s="4"/>
    </row>
    <row r="450" spans="5:13" x14ac:dyDescent="0.2">
      <c r="E450" s="4"/>
      <c r="F450" s="4"/>
      <c r="G450" s="4"/>
      <c r="H450" s="4"/>
      <c r="I450" s="4"/>
      <c r="J450" s="4"/>
      <c r="K450" s="4"/>
      <c r="L450" s="4"/>
      <c r="M450" s="4"/>
    </row>
    <row r="451" spans="5:13" x14ac:dyDescent="0.2">
      <c r="E451" s="4"/>
      <c r="F451" s="4"/>
      <c r="G451" s="4"/>
      <c r="H451" s="4"/>
      <c r="I451" s="4"/>
      <c r="J451" s="4"/>
      <c r="K451" s="4"/>
      <c r="L451" s="4"/>
      <c r="M451" s="4"/>
    </row>
    <row r="452" spans="5:13" x14ac:dyDescent="0.2">
      <c r="E452" s="4"/>
      <c r="F452" s="4"/>
      <c r="G452" s="4"/>
      <c r="H452" s="4"/>
      <c r="I452" s="4"/>
      <c r="J452" s="4"/>
      <c r="K452" s="4"/>
      <c r="L452" s="4"/>
      <c r="M452" s="4"/>
    </row>
    <row r="453" spans="5:13" x14ac:dyDescent="0.2">
      <c r="E453" s="4"/>
      <c r="F453" s="4"/>
      <c r="G453" s="4"/>
      <c r="H453" s="4"/>
      <c r="I453" s="4"/>
      <c r="J453" s="4"/>
      <c r="K453" s="4"/>
      <c r="L453" s="4"/>
      <c r="M453" s="4"/>
    </row>
    <row r="454" spans="5:13" x14ac:dyDescent="0.2">
      <c r="E454" s="4"/>
      <c r="F454" s="4"/>
      <c r="G454" s="4"/>
      <c r="H454" s="4"/>
      <c r="I454" s="4"/>
      <c r="J454" s="4"/>
      <c r="K454" s="4"/>
      <c r="L454" s="4"/>
      <c r="M454" s="4"/>
    </row>
    <row r="455" spans="5:13" x14ac:dyDescent="0.2">
      <c r="E455" s="4"/>
      <c r="F455" s="4"/>
      <c r="G455" s="4"/>
      <c r="H455" s="4"/>
      <c r="I455" s="4"/>
      <c r="J455" s="4"/>
      <c r="K455" s="4"/>
      <c r="L455" s="4"/>
      <c r="M455" s="4"/>
    </row>
    <row r="456" spans="5:13" x14ac:dyDescent="0.2">
      <c r="E456" s="4"/>
      <c r="F456" s="4"/>
      <c r="G456" s="4"/>
      <c r="H456" s="4"/>
      <c r="I456" s="4"/>
      <c r="J456" s="4"/>
      <c r="K456" s="4"/>
      <c r="L456" s="4"/>
      <c r="M456" s="4"/>
    </row>
    <row r="457" spans="5:13" x14ac:dyDescent="0.2">
      <c r="E457" s="4"/>
      <c r="F457" s="4"/>
      <c r="G457" s="4"/>
      <c r="H457" s="4"/>
      <c r="I457" s="4"/>
      <c r="J457" s="4"/>
      <c r="K457" s="4"/>
      <c r="L457" s="4"/>
      <c r="M457" s="4"/>
    </row>
    <row r="458" spans="5:13" x14ac:dyDescent="0.2">
      <c r="E458" s="4"/>
      <c r="F458" s="4"/>
      <c r="G458" s="4"/>
      <c r="H458" s="4"/>
      <c r="I458" s="4"/>
      <c r="J458" s="4"/>
      <c r="K458" s="4"/>
      <c r="L458" s="4"/>
      <c r="M458" s="4"/>
    </row>
    <row r="459" spans="5:13" x14ac:dyDescent="0.2">
      <c r="E459" s="4"/>
      <c r="F459" s="4"/>
      <c r="G459" s="4"/>
      <c r="H459" s="4"/>
      <c r="I459" s="4"/>
      <c r="J459" s="4"/>
      <c r="K459" s="4"/>
      <c r="L459" s="4"/>
      <c r="M459" s="4"/>
    </row>
    <row r="460" spans="5:13" x14ac:dyDescent="0.2">
      <c r="E460" s="4"/>
      <c r="F460" s="4"/>
      <c r="G460" s="4"/>
      <c r="H460" s="4"/>
      <c r="I460" s="4"/>
      <c r="J460" s="4"/>
      <c r="K460" s="4"/>
      <c r="L460" s="4"/>
      <c r="M460" s="4"/>
    </row>
  </sheetData>
  <pageMargins left="0.7" right="0.7" top="0.75" bottom="0.75" header="0.3" footer="0.3"/>
  <pageSetup orientation="portrait" horizontalDpi="200" verticalDpi="200" copies="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2"/>
  <sheetViews>
    <sheetView showGridLines="0" zoomScale="80" zoomScaleNormal="80" workbookViewId="0">
      <pane xSplit="4" ySplit="4" topLeftCell="E20" activePane="bottomRight" state="frozen"/>
      <selection pane="topRight" activeCell="E1" sqref="E1"/>
      <selection pane="bottomLeft" activeCell="A5" sqref="A5"/>
      <selection pane="bottomRight" activeCell="L27" sqref="L27"/>
    </sheetView>
  </sheetViews>
  <sheetFormatPr defaultColWidth="11.7109375" defaultRowHeight="12.75" x14ac:dyDescent="0.2"/>
  <cols>
    <col min="1" max="2" width="3.7109375" style="1" customWidth="1"/>
    <col min="3" max="3" width="40.7109375" style="1" customWidth="1"/>
    <col min="4" max="5" width="6.7109375" style="1" customWidth="1"/>
    <col min="6" max="9" width="11.7109375" style="1"/>
    <col min="10" max="10" width="11.7109375" style="1" customWidth="1"/>
    <col min="11" max="16384" width="11.7109375" style="1"/>
  </cols>
  <sheetData>
    <row r="1" spans="1:15" ht="27.75" x14ac:dyDescent="0.4">
      <c r="A1" s="7" t="s">
        <v>1</v>
      </c>
    </row>
    <row r="4" spans="1:15" x14ac:dyDescent="0.2">
      <c r="A4" s="1" t="str">
        <f>Assumptions!A4</f>
        <v>(Unless otherwise specified, all financials are in US $ Thousand)</v>
      </c>
      <c r="F4" s="9">
        <f>Assumptions!F4</f>
        <v>7</v>
      </c>
      <c r="G4" s="9">
        <f>Assumptions!G4</f>
        <v>8</v>
      </c>
      <c r="H4" s="9">
        <f>Assumptions!H4</f>
        <v>9</v>
      </c>
      <c r="I4" s="10">
        <f>Assumptions!I4</f>
        <v>10</v>
      </c>
      <c r="J4" s="10">
        <f>Assumptions!J4</f>
        <v>11</v>
      </c>
      <c r="K4" s="10">
        <f>Assumptions!K4</f>
        <v>12</v>
      </c>
      <c r="L4" s="10">
        <f>Assumptions!L4</f>
        <v>13</v>
      </c>
      <c r="M4" s="10">
        <f>Assumptions!M4</f>
        <v>14</v>
      </c>
      <c r="N4" s="10">
        <f>Assumptions!N4</f>
        <v>15</v>
      </c>
    </row>
    <row r="5" spans="1:15" x14ac:dyDescent="0.2">
      <c r="E5" s="4"/>
      <c r="F5" s="4"/>
      <c r="G5" s="4"/>
      <c r="H5" s="4"/>
      <c r="I5" s="4"/>
      <c r="J5" s="4"/>
      <c r="K5" s="4"/>
      <c r="L5" s="4"/>
      <c r="M5" s="4"/>
      <c r="N5" s="4"/>
      <c r="O5" s="4"/>
    </row>
    <row r="6" spans="1:15" x14ac:dyDescent="0.2">
      <c r="A6" s="2" t="s">
        <v>22</v>
      </c>
      <c r="E6" s="4"/>
      <c r="F6" s="4"/>
      <c r="G6" s="4"/>
      <c r="H6" s="4"/>
      <c r="I6" s="4"/>
      <c r="J6" s="4"/>
      <c r="K6" s="4"/>
      <c r="L6" s="4"/>
      <c r="M6" s="4"/>
      <c r="N6" s="4"/>
      <c r="O6" s="4"/>
    </row>
    <row r="7" spans="1:15" x14ac:dyDescent="0.2">
      <c r="B7" s="2" t="s">
        <v>182</v>
      </c>
      <c r="E7" s="4"/>
      <c r="F7" s="4"/>
      <c r="G7" s="4"/>
      <c r="H7" s="4"/>
      <c r="I7" s="4"/>
      <c r="J7" s="4"/>
      <c r="K7" s="4"/>
      <c r="L7" s="4"/>
      <c r="M7" s="4"/>
      <c r="N7" s="4"/>
      <c r="O7" s="4"/>
    </row>
    <row r="8" spans="1:15" x14ac:dyDescent="0.2">
      <c r="C8" s="1" t="s">
        <v>24</v>
      </c>
      <c r="E8" s="4"/>
      <c r="F8" s="4"/>
      <c r="G8" s="6">
        <f>'Assets Schedule'!G51</f>
        <v>31182</v>
      </c>
      <c r="H8" s="6">
        <f>'Assets Schedule'!H51</f>
        <v>46534</v>
      </c>
      <c r="I8" s="6">
        <f>'Assets Schedule'!I51</f>
        <v>59273.256584211049</v>
      </c>
      <c r="J8" s="6">
        <f>'Assets Schedule'!J51</f>
        <v>72481.69536256307</v>
      </c>
      <c r="K8" s="6">
        <f>'Assets Schedule'!K51</f>
        <v>84403.992117742528</v>
      </c>
      <c r="L8" s="6">
        <f>'Assets Schedule'!L51</f>
        <v>94355.680673759212</v>
      </c>
      <c r="M8" s="6">
        <f>'Assets Schedule'!M51</f>
        <v>103492.30226522226</v>
      </c>
      <c r="N8" s="6">
        <f>'Assets Schedule'!N51</f>
        <v>111627.67469528964</v>
      </c>
      <c r="O8" s="4"/>
    </row>
    <row r="9" spans="1:15" x14ac:dyDescent="0.2">
      <c r="C9" s="1" t="s">
        <v>183</v>
      </c>
      <c r="E9" s="4"/>
      <c r="F9" s="4"/>
      <c r="G9" s="6">
        <f>'Assets Schedule'!G52</f>
        <v>9458</v>
      </c>
      <c r="H9" s="6">
        <f>'Assets Schedule'!H52</f>
        <v>20804</v>
      </c>
      <c r="I9" s="6">
        <f>'Assets Schedule'!I52</f>
        <v>31896.84619548473</v>
      </c>
      <c r="J9" s="6">
        <f>'Assets Schedule'!J52</f>
        <v>43502.691896973964</v>
      </c>
      <c r="K9" s="6">
        <f>'Assets Schedule'!K52</f>
        <v>55085.2804519688</v>
      </c>
      <c r="L9" s="6">
        <f>'Assets Schedule'!L52</f>
        <v>66143.274885332328</v>
      </c>
      <c r="M9" s="6">
        <f>'Assets Schedule'!M52</f>
        <v>76598.952493252902</v>
      </c>
      <c r="N9" s="6">
        <f>'Assets Schedule'!N52</f>
        <v>86338.892784270793</v>
      </c>
      <c r="O9" s="4"/>
    </row>
    <row r="10" spans="1:15" x14ac:dyDescent="0.2">
      <c r="C10" s="2" t="s">
        <v>23</v>
      </c>
      <c r="E10" s="4"/>
      <c r="F10" s="4"/>
      <c r="G10" s="5">
        <f>G8-G9</f>
        <v>21724</v>
      </c>
      <c r="H10" s="5">
        <f t="shared" ref="H10:M10" si="0">H8-H9</f>
        <v>25730</v>
      </c>
      <c r="I10" s="5">
        <f t="shared" si="0"/>
        <v>27376.410388726319</v>
      </c>
      <c r="J10" s="5">
        <f t="shared" si="0"/>
        <v>28979.003465589107</v>
      </c>
      <c r="K10" s="5">
        <f t="shared" si="0"/>
        <v>29318.711665773728</v>
      </c>
      <c r="L10" s="5">
        <f t="shared" si="0"/>
        <v>28212.405788426884</v>
      </c>
      <c r="M10" s="5">
        <f t="shared" si="0"/>
        <v>26893.349771969355</v>
      </c>
      <c r="N10" s="5">
        <f t="shared" ref="N10" si="1">N8-N9</f>
        <v>25288.781911018843</v>
      </c>
      <c r="O10" s="4"/>
    </row>
    <row r="11" spans="1:15" x14ac:dyDescent="0.2">
      <c r="E11" s="4"/>
      <c r="F11" s="4"/>
      <c r="G11" s="4"/>
      <c r="H11" s="4"/>
      <c r="I11" s="6"/>
      <c r="J11" s="6"/>
      <c r="K11" s="6"/>
      <c r="L11" s="6"/>
      <c r="M11" s="6"/>
      <c r="N11" s="6"/>
      <c r="O11" s="4"/>
    </row>
    <row r="12" spans="1:15" x14ac:dyDescent="0.2">
      <c r="B12" s="2" t="s">
        <v>25</v>
      </c>
      <c r="E12" s="4"/>
      <c r="F12" s="4"/>
      <c r="G12" s="4"/>
      <c r="H12" s="4"/>
      <c r="I12" s="6"/>
      <c r="J12" s="6"/>
      <c r="K12" s="6"/>
      <c r="L12" s="6"/>
      <c r="M12" s="6"/>
      <c r="N12" s="6"/>
      <c r="O12" s="4"/>
    </row>
    <row r="13" spans="1:15" x14ac:dyDescent="0.2">
      <c r="C13" s="1" t="s">
        <v>24</v>
      </c>
      <c r="E13" s="4"/>
      <c r="F13" s="4"/>
      <c r="G13" s="6">
        <f>'Assets Schedule'!G103</f>
        <v>628</v>
      </c>
      <c r="H13" s="6">
        <f>'Assets Schedule'!H103</f>
        <v>628</v>
      </c>
      <c r="I13" s="6">
        <f>'Assets Schedule'!I103</f>
        <v>6517</v>
      </c>
      <c r="J13" s="6">
        <f>'Assets Schedule'!J103</f>
        <v>6517</v>
      </c>
      <c r="K13" s="6">
        <f>'Assets Schedule'!K103</f>
        <v>6517</v>
      </c>
      <c r="L13" s="6">
        <f>'Assets Schedule'!L103</f>
        <v>6517</v>
      </c>
      <c r="M13" s="6">
        <f>'Assets Schedule'!M103</f>
        <v>6517</v>
      </c>
      <c r="N13" s="6">
        <f>'Assets Schedule'!N103</f>
        <v>6517</v>
      </c>
      <c r="O13" s="4"/>
    </row>
    <row r="14" spans="1:15" x14ac:dyDescent="0.2">
      <c r="C14" s="1" t="s">
        <v>184</v>
      </c>
      <c r="E14" s="4"/>
      <c r="F14" s="4"/>
      <c r="G14" s="6">
        <f>'Assets Schedule'!G104</f>
        <v>122</v>
      </c>
      <c r="H14" s="6">
        <f>'Assets Schedule'!H104</f>
        <v>331</v>
      </c>
      <c r="I14" s="6">
        <f>'Assets Schedule'!I104</f>
        <v>1301</v>
      </c>
      <c r="J14" s="6">
        <f>'Assets Schedule'!J104</f>
        <v>4100</v>
      </c>
      <c r="K14" s="6">
        <f>'Assets Schedule'!K104</f>
        <v>6302</v>
      </c>
      <c r="L14" s="6">
        <f>'Assets Schedule'!L104</f>
        <v>6517</v>
      </c>
      <c r="M14" s="6">
        <f>'Assets Schedule'!M104</f>
        <v>6517</v>
      </c>
      <c r="N14" s="6">
        <f>'Assets Schedule'!N104</f>
        <v>6517</v>
      </c>
      <c r="O14" s="4"/>
    </row>
    <row r="15" spans="1:15" x14ac:dyDescent="0.2">
      <c r="C15" s="2" t="s">
        <v>23</v>
      </c>
      <c r="E15" s="4"/>
      <c r="F15" s="4"/>
      <c r="G15" s="5">
        <f>G13-G14</f>
        <v>506</v>
      </c>
      <c r="H15" s="5">
        <f t="shared" ref="H15:M15" si="2">H13-H14</f>
        <v>297</v>
      </c>
      <c r="I15" s="5">
        <f t="shared" si="2"/>
        <v>5216</v>
      </c>
      <c r="J15" s="5">
        <f t="shared" si="2"/>
        <v>2417</v>
      </c>
      <c r="K15" s="5">
        <f t="shared" si="2"/>
        <v>215</v>
      </c>
      <c r="L15" s="5">
        <f t="shared" si="2"/>
        <v>0</v>
      </c>
      <c r="M15" s="5">
        <f t="shared" si="2"/>
        <v>0</v>
      </c>
      <c r="N15" s="5">
        <f t="shared" ref="N15" si="3">N13-N14</f>
        <v>0</v>
      </c>
      <c r="O15" s="4"/>
    </row>
    <row r="16" spans="1:15" x14ac:dyDescent="0.2">
      <c r="E16" s="4"/>
      <c r="F16" s="4"/>
      <c r="G16" s="4"/>
      <c r="H16" s="4"/>
      <c r="I16" s="6"/>
      <c r="J16" s="6"/>
      <c r="K16" s="6"/>
      <c r="L16" s="6"/>
      <c r="M16" s="6"/>
      <c r="N16" s="6"/>
      <c r="O16" s="4"/>
    </row>
    <row r="17" spans="1:15" x14ac:dyDescent="0.2">
      <c r="B17" s="2" t="s">
        <v>26</v>
      </c>
      <c r="E17" s="4"/>
      <c r="F17" s="4"/>
      <c r="G17" s="5">
        <f>G10+G15</f>
        <v>22230</v>
      </c>
      <c r="H17" s="5">
        <f t="shared" ref="H17:M17" si="4">H10+H15</f>
        <v>26027</v>
      </c>
      <c r="I17" s="5">
        <f t="shared" si="4"/>
        <v>32592.410388726319</v>
      </c>
      <c r="J17" s="5">
        <f t="shared" si="4"/>
        <v>31396.003465589107</v>
      </c>
      <c r="K17" s="5">
        <f t="shared" si="4"/>
        <v>29533.711665773728</v>
      </c>
      <c r="L17" s="5">
        <f t="shared" si="4"/>
        <v>28212.405788426884</v>
      </c>
      <c r="M17" s="5">
        <f t="shared" si="4"/>
        <v>26893.349771969355</v>
      </c>
      <c r="N17" s="5">
        <f t="shared" ref="N17" si="5">N10+N15</f>
        <v>25288.781911018843</v>
      </c>
      <c r="O17" s="4"/>
    </row>
    <row r="18" spans="1:15" x14ac:dyDescent="0.2">
      <c r="E18" s="4"/>
      <c r="F18" s="4"/>
      <c r="G18" s="4"/>
      <c r="H18" s="4"/>
      <c r="I18" s="6"/>
      <c r="J18" s="6"/>
      <c r="K18" s="6"/>
      <c r="L18" s="6"/>
      <c r="M18" s="6"/>
      <c r="N18" s="6"/>
      <c r="O18" s="4"/>
    </row>
    <row r="19" spans="1:15" x14ac:dyDescent="0.2">
      <c r="B19" s="2" t="s">
        <v>27</v>
      </c>
      <c r="E19" s="4"/>
      <c r="F19" s="4"/>
      <c r="G19" s="4"/>
      <c r="H19" s="4"/>
      <c r="I19" s="6"/>
      <c r="J19" s="6"/>
      <c r="K19" s="6"/>
      <c r="L19" s="6"/>
      <c r="M19" s="6"/>
      <c r="N19" s="6"/>
      <c r="O19" s="4"/>
    </row>
    <row r="20" spans="1:15" x14ac:dyDescent="0.2">
      <c r="C20" s="1" t="s">
        <v>28</v>
      </c>
      <c r="E20" s="4"/>
      <c r="F20" s="4"/>
      <c r="G20" s="4">
        <v>80495</v>
      </c>
      <c r="H20" s="4">
        <v>89979</v>
      </c>
      <c r="I20" s="169">
        <f ca="1">MAX(0,CF!I45)</f>
        <v>104209.46076823681</v>
      </c>
      <c r="J20" s="169">
        <f ca="1">MAX(0,CF!J45)</f>
        <v>292551.90501916851</v>
      </c>
      <c r="K20" s="169">
        <f ca="1">MAX(0,CF!K45)</f>
        <v>363043.37787061639</v>
      </c>
      <c r="L20" s="169">
        <f ca="1">MAX(0,CF!L45)</f>
        <v>519899.61908419</v>
      </c>
      <c r="M20" s="169">
        <f ca="1">MAX(0,CF!M45)</f>
        <v>786033.30888476491</v>
      </c>
      <c r="N20" s="169">
        <f ca="1">MAX(0,CF!N45)</f>
        <v>1240776.7855162567</v>
      </c>
      <c r="O20" s="4"/>
    </row>
    <row r="21" spans="1:15" x14ac:dyDescent="0.2">
      <c r="C21" s="1" t="s">
        <v>29</v>
      </c>
      <c r="E21" s="4"/>
      <c r="F21" s="4"/>
      <c r="G21" s="4">
        <v>14987</v>
      </c>
      <c r="H21" s="4">
        <v>24324</v>
      </c>
      <c r="I21" s="6">
        <f>Assumptions!I10*'P&amp;L'!I10/365</f>
        <v>46408.628549221699</v>
      </c>
      <c r="J21" s="6">
        <f>Assumptions!J10*'P&amp;L'!J10/365</f>
        <v>87561.316568985218</v>
      </c>
      <c r="K21" s="6">
        <f>Assumptions!K10*'P&amp;L'!K10/365</f>
        <v>157054.68371758616</v>
      </c>
      <c r="L21" s="6">
        <f>Assumptions!L10*'P&amp;L'!L10/365</f>
        <v>278015.10403557098</v>
      </c>
      <c r="M21" s="6">
        <f>Assumptions!M10*'P&amp;L'!M10/365</f>
        <v>474766.73442418152</v>
      </c>
      <c r="N21" s="6">
        <f>Assumptions!N10*'P&amp;L'!N10/365</f>
        <v>794768.41253260209</v>
      </c>
      <c r="O21" s="4"/>
    </row>
    <row r="22" spans="1:15" x14ac:dyDescent="0.2">
      <c r="C22" s="1" t="s">
        <v>30</v>
      </c>
      <c r="E22" s="4"/>
      <c r="F22" s="4"/>
      <c r="G22" s="4">
        <v>2718</v>
      </c>
      <c r="H22" s="4">
        <v>5160</v>
      </c>
      <c r="I22" s="6">
        <f>Assumptions!I13*'P&amp;L'!I10</f>
        <v>4726.6365729133777</v>
      </c>
      <c r="J22" s="6">
        <f>Assumptions!J13*'P&amp;L'!J10</f>
        <v>8917.9649174173337</v>
      </c>
      <c r="K22" s="6">
        <f>Assumptions!K13*'P&amp;L'!K10</f>
        <v>15995.741206175664</v>
      </c>
      <c r="L22" s="6">
        <f>Assumptions!L13*'P&amp;L'!L10</f>
        <v>28096.610040147301</v>
      </c>
      <c r="M22" s="6">
        <f>Assumptions!M13*'P&amp;L'!M10</f>
        <v>48260.222563282659</v>
      </c>
      <c r="N22" s="6">
        <f>Assumptions!N13*'P&amp;L'!N10</f>
        <v>80749.303277966581</v>
      </c>
      <c r="O22" s="4"/>
    </row>
    <row r="23" spans="1:15" x14ac:dyDescent="0.2">
      <c r="C23" s="1" t="s">
        <v>31</v>
      </c>
      <c r="E23" s="4"/>
      <c r="F23" s="4"/>
      <c r="G23" s="4">
        <v>218</v>
      </c>
      <c r="H23" s="4">
        <v>0</v>
      </c>
      <c r="I23" s="6">
        <f>H23</f>
        <v>0</v>
      </c>
      <c r="J23" s="6">
        <f t="shared" ref="J23:M23" si="6">I23</f>
        <v>0</v>
      </c>
      <c r="K23" s="6">
        <f t="shared" si="6"/>
        <v>0</v>
      </c>
      <c r="L23" s="6">
        <f t="shared" si="6"/>
        <v>0</v>
      </c>
      <c r="M23" s="6">
        <f t="shared" si="6"/>
        <v>0</v>
      </c>
      <c r="N23" s="6">
        <f t="shared" ref="N23:N26" si="7">M23</f>
        <v>0</v>
      </c>
      <c r="O23" s="4"/>
    </row>
    <row r="24" spans="1:15" x14ac:dyDescent="0.2">
      <c r="C24" s="1" t="s">
        <v>32</v>
      </c>
      <c r="E24" s="4"/>
      <c r="F24" s="4"/>
      <c r="G24" s="4">
        <v>62</v>
      </c>
      <c r="H24" s="4">
        <v>0</v>
      </c>
      <c r="I24" s="6">
        <f t="shared" ref="I24:M24" si="8">H24</f>
        <v>0</v>
      </c>
      <c r="J24" s="6">
        <f t="shared" si="8"/>
        <v>0</v>
      </c>
      <c r="K24" s="6">
        <f t="shared" si="8"/>
        <v>0</v>
      </c>
      <c r="L24" s="6">
        <f t="shared" si="8"/>
        <v>0</v>
      </c>
      <c r="M24" s="6">
        <f t="shared" si="8"/>
        <v>0</v>
      </c>
      <c r="N24" s="6">
        <f t="shared" si="7"/>
        <v>0</v>
      </c>
      <c r="O24" s="4"/>
    </row>
    <row r="25" spans="1:15" x14ac:dyDescent="0.2">
      <c r="C25" s="1" t="s">
        <v>33</v>
      </c>
      <c r="E25" s="4"/>
      <c r="F25" s="4"/>
      <c r="G25" s="4">
        <v>731</v>
      </c>
      <c r="H25" s="4">
        <v>1695</v>
      </c>
      <c r="I25" s="6">
        <f>H25</f>
        <v>1695</v>
      </c>
      <c r="J25" s="6">
        <f t="shared" ref="J25:M25" si="9">I25</f>
        <v>1695</v>
      </c>
      <c r="K25" s="6">
        <f t="shared" si="9"/>
        <v>1695</v>
      </c>
      <c r="L25" s="6">
        <f t="shared" si="9"/>
        <v>1695</v>
      </c>
      <c r="M25" s="6">
        <f t="shared" si="9"/>
        <v>1695</v>
      </c>
      <c r="N25" s="6">
        <f t="shared" si="7"/>
        <v>1695</v>
      </c>
      <c r="O25" s="4"/>
    </row>
    <row r="26" spans="1:15" x14ac:dyDescent="0.2">
      <c r="C26" s="1" t="s">
        <v>58</v>
      </c>
      <c r="E26" s="4"/>
      <c r="F26" s="4"/>
      <c r="G26" s="4">
        <v>621</v>
      </c>
      <c r="H26" s="4">
        <v>1374</v>
      </c>
      <c r="I26" s="6">
        <f>H26</f>
        <v>1374</v>
      </c>
      <c r="J26" s="6">
        <f t="shared" ref="J26:M26" si="10">I26</f>
        <v>1374</v>
      </c>
      <c r="K26" s="6">
        <f t="shared" si="10"/>
        <v>1374</v>
      </c>
      <c r="L26" s="6">
        <f t="shared" si="10"/>
        <v>1374</v>
      </c>
      <c r="M26" s="6">
        <f t="shared" si="10"/>
        <v>1374</v>
      </c>
      <c r="N26" s="6">
        <f t="shared" si="7"/>
        <v>1374</v>
      </c>
      <c r="O26" s="4"/>
    </row>
    <row r="27" spans="1:15" x14ac:dyDescent="0.2">
      <c r="B27" s="2" t="s">
        <v>34</v>
      </c>
      <c r="E27" s="4"/>
      <c r="F27" s="4"/>
      <c r="G27" s="5">
        <f>SUM(G20:G26)</f>
        <v>99832</v>
      </c>
      <c r="H27" s="5">
        <f t="shared" ref="H27:M27" si="11">SUM(H20:H26)</f>
        <v>122532</v>
      </c>
      <c r="I27" s="5">
        <f t="shared" ca="1" si="11"/>
        <v>158413.72589037189</v>
      </c>
      <c r="J27" s="5">
        <f t="shared" ca="1" si="11"/>
        <v>392100.18650557107</v>
      </c>
      <c r="K27" s="5">
        <f t="shared" ca="1" si="11"/>
        <v>539162.80279437825</v>
      </c>
      <c r="L27" s="5">
        <f t="shared" ca="1" si="11"/>
        <v>829080.3331599083</v>
      </c>
      <c r="M27" s="5">
        <f t="shared" ca="1" si="11"/>
        <v>1312129.2658722289</v>
      </c>
      <c r="N27" s="5">
        <f t="shared" ref="N27" ca="1" si="12">SUM(N20:N26)</f>
        <v>2119363.5013268255</v>
      </c>
      <c r="O27" s="4"/>
    </row>
    <row r="28" spans="1:15" x14ac:dyDescent="0.2">
      <c r="E28" s="4"/>
      <c r="F28" s="4"/>
      <c r="G28" s="4"/>
      <c r="H28" s="4"/>
      <c r="I28" s="6"/>
      <c r="J28" s="6"/>
      <c r="K28" s="6"/>
      <c r="L28" s="6"/>
      <c r="M28" s="6"/>
      <c r="N28" s="6"/>
      <c r="O28" s="4"/>
    </row>
    <row r="29" spans="1:15" x14ac:dyDescent="0.2">
      <c r="A29" s="2" t="s">
        <v>35</v>
      </c>
      <c r="E29" s="4"/>
      <c r="F29" s="4"/>
      <c r="G29" s="5">
        <f>G17+G27</f>
        <v>122062</v>
      </c>
      <c r="H29" s="5">
        <f t="shared" ref="H29:M29" si="13">H17+H27</f>
        <v>148559</v>
      </c>
      <c r="I29" s="5">
        <f t="shared" ca="1" si="13"/>
        <v>191006.13627909822</v>
      </c>
      <c r="J29" s="5">
        <f t="shared" ca="1" si="13"/>
        <v>423496.18997116014</v>
      </c>
      <c r="K29" s="5">
        <f t="shared" ca="1" si="13"/>
        <v>568696.51446015202</v>
      </c>
      <c r="L29" s="5">
        <f t="shared" ca="1" si="13"/>
        <v>857292.73894833517</v>
      </c>
      <c r="M29" s="5">
        <f t="shared" ca="1" si="13"/>
        <v>1339022.6156441981</v>
      </c>
      <c r="N29" s="5">
        <f t="shared" ref="N29" ca="1" si="14">N17+N27</f>
        <v>2144652.2832378442</v>
      </c>
      <c r="O29" s="4"/>
    </row>
    <row r="30" spans="1:15" x14ac:dyDescent="0.2">
      <c r="E30" s="4"/>
      <c r="F30" s="4"/>
      <c r="G30" s="4"/>
      <c r="H30" s="4"/>
      <c r="I30" s="6"/>
      <c r="J30" s="6"/>
      <c r="K30" s="6"/>
      <c r="L30" s="6"/>
      <c r="M30" s="6"/>
      <c r="N30" s="6"/>
      <c r="O30" s="4"/>
    </row>
    <row r="31" spans="1:15" x14ac:dyDescent="0.2">
      <c r="A31" s="2" t="s">
        <v>36</v>
      </c>
      <c r="E31" s="4"/>
      <c r="F31" s="4"/>
      <c r="G31" s="4"/>
      <c r="H31" s="4"/>
      <c r="I31" s="6"/>
      <c r="J31" s="6"/>
      <c r="K31" s="6"/>
      <c r="L31" s="6"/>
      <c r="M31" s="6"/>
      <c r="N31" s="6"/>
      <c r="O31" s="4"/>
    </row>
    <row r="32" spans="1:15" x14ac:dyDescent="0.2">
      <c r="B32" s="2" t="s">
        <v>37</v>
      </c>
      <c r="E32" s="4"/>
      <c r="F32" s="4"/>
      <c r="G32" s="4"/>
      <c r="H32" s="4"/>
      <c r="I32" s="6"/>
      <c r="J32" s="6"/>
      <c r="K32" s="6"/>
      <c r="L32" s="6"/>
      <c r="M32" s="6"/>
      <c r="N32" s="6"/>
      <c r="O32" s="4"/>
    </row>
    <row r="33" spans="1:15" x14ac:dyDescent="0.2">
      <c r="B33" s="2"/>
      <c r="C33" s="1" t="s">
        <v>327</v>
      </c>
      <c r="E33" s="4"/>
      <c r="F33" s="4"/>
      <c r="G33" s="169">
        <f>-MIN(0,CF!G47)</f>
        <v>0</v>
      </c>
      <c r="H33" s="169">
        <f>-MIN(0,CF!H47)</f>
        <v>0</v>
      </c>
      <c r="I33" s="169">
        <f ca="1">-MIN(0,CF!I47)</f>
        <v>0</v>
      </c>
      <c r="J33" s="169">
        <f ca="1">-MIN(0,CF!J47)</f>
        <v>0</v>
      </c>
      <c r="K33" s="169">
        <f ca="1">-MIN(0,CF!K47)</f>
        <v>0</v>
      </c>
      <c r="L33" s="169">
        <f ca="1">-MIN(0,CF!L47)</f>
        <v>0</v>
      </c>
      <c r="M33" s="169">
        <f ca="1">-MIN(0,CF!M47)</f>
        <v>0</v>
      </c>
      <c r="N33" s="169">
        <f ca="1">-MIN(0,CF!N47)</f>
        <v>0</v>
      </c>
      <c r="O33" s="4"/>
    </row>
    <row r="34" spans="1:15" x14ac:dyDescent="0.2">
      <c r="C34" s="1" t="s">
        <v>38</v>
      </c>
      <c r="E34" s="4"/>
      <c r="F34" s="4"/>
      <c r="G34" s="4">
        <v>2510</v>
      </c>
      <c r="H34" s="4">
        <v>4919</v>
      </c>
      <c r="I34" s="6">
        <f>Assumptions!I19*'P&amp;L'!I10/365</f>
        <v>8603.9012012724124</v>
      </c>
      <c r="J34" s="6">
        <f>Assumptions!J19*'P&amp;L'!J10/365</f>
        <v>16233.380308014302</v>
      </c>
      <c r="K34" s="6">
        <f>Assumptions!K19*'P&amp;L'!K10/365</f>
        <v>29117.063445863459</v>
      </c>
      <c r="L34" s="6">
        <f>Assumptions!L19*'P&amp;L'!L10/365</f>
        <v>52739.580798876705</v>
      </c>
      <c r="M34" s="6">
        <f>Assumptions!M19*'P&amp;L'!M10/365</f>
        <v>88533.17087410485</v>
      </c>
      <c r="N34" s="6">
        <f>Assumptions!N19*'P&amp;L'!N10/365</f>
        <v>148420.80322346246</v>
      </c>
      <c r="O34" s="4"/>
    </row>
    <row r="35" spans="1:15" x14ac:dyDescent="0.2">
      <c r="C35" s="1" t="s">
        <v>39</v>
      </c>
      <c r="E35" s="4"/>
      <c r="F35" s="4"/>
      <c r="G35" s="4">
        <v>10224</v>
      </c>
      <c r="H35" s="4">
        <v>18352</v>
      </c>
      <c r="I35" s="6">
        <f>H35</f>
        <v>18352</v>
      </c>
      <c r="J35" s="6">
        <f t="shared" ref="J35:M35" si="15">I35</f>
        <v>18352</v>
      </c>
      <c r="K35" s="6">
        <f t="shared" si="15"/>
        <v>18352</v>
      </c>
      <c r="L35" s="6">
        <f t="shared" si="15"/>
        <v>18352</v>
      </c>
      <c r="M35" s="6">
        <f t="shared" si="15"/>
        <v>18352</v>
      </c>
      <c r="N35" s="6">
        <f t="shared" ref="N35" si="16">M35</f>
        <v>18352</v>
      </c>
      <c r="O35" s="4"/>
    </row>
    <row r="36" spans="1:15" x14ac:dyDescent="0.2">
      <c r="C36" s="1" t="s">
        <v>40</v>
      </c>
      <c r="E36" s="4"/>
      <c r="F36" s="4"/>
      <c r="G36" s="4">
        <v>14858</v>
      </c>
      <c r="H36" s="4">
        <v>25450</v>
      </c>
      <c r="I36" s="6">
        <f>'P&amp;L'!I10*Assumptions!I22</f>
        <v>47322.735978767276</v>
      </c>
      <c r="J36" s="6">
        <f>'P&amp;L'!J10*Assumptions!J22</f>
        <v>89286.005544260799</v>
      </c>
      <c r="K36" s="6">
        <f>'P&amp;L'!K10*Assumptions!K22</f>
        <v>160148.17856367733</v>
      </c>
      <c r="L36" s="6">
        <f>'P&amp;L'!L10*Assumptions!L22</f>
        <v>285382.42412225343</v>
      </c>
      <c r="M36" s="6">
        <f>'P&amp;L'!M10*Assumptions!M22</f>
        <v>484930.31988405314</v>
      </c>
      <c r="N36" s="6">
        <f>'P&amp;L'!N10*Assumptions!N22</f>
        <v>812121.50425038277</v>
      </c>
      <c r="O36" s="4"/>
    </row>
    <row r="37" spans="1:15" x14ac:dyDescent="0.2">
      <c r="C37" s="1" t="s">
        <v>41</v>
      </c>
      <c r="E37" s="4"/>
      <c r="F37" s="4"/>
      <c r="G37" s="4">
        <v>133</v>
      </c>
      <c r="H37" s="4">
        <v>552</v>
      </c>
      <c r="I37" s="6">
        <f>H37</f>
        <v>552</v>
      </c>
      <c r="J37" s="6">
        <f t="shared" ref="J37:N37" si="17">I37</f>
        <v>552</v>
      </c>
      <c r="K37" s="6">
        <f t="shared" si="17"/>
        <v>552</v>
      </c>
      <c r="L37" s="6">
        <f t="shared" si="17"/>
        <v>552</v>
      </c>
      <c r="M37" s="6">
        <f t="shared" si="17"/>
        <v>552</v>
      </c>
      <c r="N37" s="6">
        <f t="shared" si="17"/>
        <v>552</v>
      </c>
      <c r="O37" s="4"/>
    </row>
    <row r="38" spans="1:15" x14ac:dyDescent="0.2">
      <c r="C38" s="1" t="s">
        <v>42</v>
      </c>
      <c r="E38" s="4"/>
      <c r="F38" s="4"/>
      <c r="G38" s="4">
        <v>731</v>
      </c>
      <c r="H38" s="4">
        <v>1695</v>
      </c>
      <c r="I38" s="6">
        <f t="shared" ref="I38:N38" si="18">H38</f>
        <v>1695</v>
      </c>
      <c r="J38" s="6">
        <f t="shared" si="18"/>
        <v>1695</v>
      </c>
      <c r="K38" s="6">
        <f t="shared" si="18"/>
        <v>1695</v>
      </c>
      <c r="L38" s="6">
        <f t="shared" si="18"/>
        <v>1695</v>
      </c>
      <c r="M38" s="6">
        <f t="shared" si="18"/>
        <v>1695</v>
      </c>
      <c r="N38" s="6">
        <f t="shared" si="18"/>
        <v>1695</v>
      </c>
      <c r="O38" s="4"/>
    </row>
    <row r="39" spans="1:15" x14ac:dyDescent="0.2">
      <c r="B39" s="2" t="s">
        <v>60</v>
      </c>
      <c r="E39" s="4"/>
      <c r="F39" s="4"/>
      <c r="G39" s="5">
        <f>SUM(G34:G38)</f>
        <v>28456</v>
      </c>
      <c r="H39" s="5">
        <f t="shared" ref="H39:M39" si="19">SUM(H34:H38)</f>
        <v>50968</v>
      </c>
      <c r="I39" s="5">
        <f t="shared" si="19"/>
        <v>76525.637180039688</v>
      </c>
      <c r="J39" s="5">
        <f t="shared" si="19"/>
        <v>126118.3858522751</v>
      </c>
      <c r="K39" s="5">
        <f t="shared" si="19"/>
        <v>209864.24200954079</v>
      </c>
      <c r="L39" s="5">
        <f t="shared" si="19"/>
        <v>358721.00492113014</v>
      </c>
      <c r="M39" s="5">
        <f t="shared" si="19"/>
        <v>594062.49075815803</v>
      </c>
      <c r="N39" s="5">
        <f t="shared" ref="N39" si="20">SUM(N34:N38)</f>
        <v>981141.3074738452</v>
      </c>
      <c r="O39" s="4"/>
    </row>
    <row r="40" spans="1:15" x14ac:dyDescent="0.2">
      <c r="E40" s="4"/>
      <c r="F40" s="4"/>
      <c r="G40" s="4"/>
      <c r="H40" s="4"/>
      <c r="I40" s="6"/>
      <c r="J40" s="6"/>
      <c r="K40" s="6"/>
      <c r="L40" s="6"/>
      <c r="M40" s="6"/>
      <c r="N40" s="6"/>
      <c r="O40" s="4"/>
    </row>
    <row r="41" spans="1:15" x14ac:dyDescent="0.2">
      <c r="B41" s="1" t="s">
        <v>43</v>
      </c>
      <c r="E41" s="4"/>
      <c r="F41" s="4"/>
      <c r="G41" s="4">
        <v>395</v>
      </c>
      <c r="H41" s="4">
        <v>528</v>
      </c>
      <c r="I41" s="6">
        <f>H41</f>
        <v>528</v>
      </c>
      <c r="J41" s="6">
        <f t="shared" ref="J41:N41" si="21">I41</f>
        <v>528</v>
      </c>
      <c r="K41" s="6">
        <f t="shared" si="21"/>
        <v>528</v>
      </c>
      <c r="L41" s="6">
        <f t="shared" si="21"/>
        <v>528</v>
      </c>
      <c r="M41" s="6">
        <f t="shared" si="21"/>
        <v>528</v>
      </c>
      <c r="N41" s="6">
        <f t="shared" si="21"/>
        <v>528</v>
      </c>
      <c r="O41" s="4"/>
    </row>
    <row r="42" spans="1:15" x14ac:dyDescent="0.2">
      <c r="E42" s="4"/>
      <c r="F42" s="4"/>
      <c r="G42" s="4"/>
      <c r="H42" s="4"/>
      <c r="I42" s="6"/>
      <c r="J42" s="6"/>
      <c r="K42" s="6"/>
      <c r="L42" s="6"/>
      <c r="M42" s="6"/>
      <c r="N42" s="6"/>
      <c r="O42" s="4"/>
    </row>
    <row r="43" spans="1:15" x14ac:dyDescent="0.2">
      <c r="A43" s="2" t="s">
        <v>44</v>
      </c>
      <c r="E43" s="4"/>
      <c r="F43" s="4"/>
      <c r="G43" s="5">
        <f>G39+G41</f>
        <v>28851</v>
      </c>
      <c r="H43" s="5">
        <f t="shared" ref="H43:M43" si="22">H39+H41</f>
        <v>51496</v>
      </c>
      <c r="I43" s="5">
        <f t="shared" si="22"/>
        <v>77053.637180039688</v>
      </c>
      <c r="J43" s="5">
        <f t="shared" si="22"/>
        <v>126646.3858522751</v>
      </c>
      <c r="K43" s="5">
        <f t="shared" si="22"/>
        <v>210392.24200954079</v>
      </c>
      <c r="L43" s="5">
        <f t="shared" si="22"/>
        <v>359249.00492113014</v>
      </c>
      <c r="M43" s="5">
        <f t="shared" si="22"/>
        <v>594590.49075815803</v>
      </c>
      <c r="N43" s="5">
        <f t="shared" ref="N43" si="23">N39+N41</f>
        <v>981669.3074738452</v>
      </c>
      <c r="O43" s="4"/>
    </row>
    <row r="44" spans="1:15" x14ac:dyDescent="0.2">
      <c r="E44" s="4"/>
      <c r="F44" s="4"/>
      <c r="G44" s="4"/>
      <c r="H44" s="4"/>
      <c r="I44" s="6"/>
      <c r="J44" s="6"/>
      <c r="K44" s="6"/>
      <c r="L44" s="6"/>
      <c r="M44" s="6"/>
      <c r="N44" s="6"/>
      <c r="O44" s="4"/>
    </row>
    <row r="45" spans="1:15" x14ac:dyDescent="0.2">
      <c r="A45" s="2" t="s">
        <v>45</v>
      </c>
      <c r="E45" s="4"/>
      <c r="F45" s="4"/>
      <c r="G45" s="4"/>
      <c r="H45" s="4"/>
      <c r="I45" s="6"/>
      <c r="J45" s="6"/>
      <c r="K45" s="6"/>
      <c r="L45" s="6"/>
      <c r="M45" s="6"/>
      <c r="N45" s="6"/>
      <c r="O45" s="4"/>
    </row>
    <row r="46" spans="1:15" x14ac:dyDescent="0.2">
      <c r="B46" s="2" t="s">
        <v>46</v>
      </c>
      <c r="E46" s="4"/>
      <c r="F46" s="4"/>
      <c r="G46" s="4"/>
      <c r="H46" s="4"/>
      <c r="I46" s="6"/>
      <c r="J46" s="6"/>
      <c r="K46" s="6"/>
      <c r="L46" s="6"/>
      <c r="M46" s="6"/>
      <c r="N46" s="6"/>
      <c r="O46" s="4"/>
    </row>
    <row r="47" spans="1:15" x14ac:dyDescent="0.2">
      <c r="C47" s="1" t="s">
        <v>47</v>
      </c>
      <c r="E47" s="4"/>
      <c r="F47" s="6">
        <f>Equity!F31</f>
        <v>12700</v>
      </c>
      <c r="G47" s="6">
        <f>Equity!G31</f>
        <v>12700</v>
      </c>
      <c r="H47" s="6">
        <f>Equity!H31</f>
        <v>12700</v>
      </c>
      <c r="I47" s="6">
        <f>Equity!I31</f>
        <v>12700</v>
      </c>
      <c r="J47" s="6">
        <f>Equity!J31</f>
        <v>12700</v>
      </c>
      <c r="K47" s="6">
        <f>Equity!K31</f>
        <v>12700</v>
      </c>
      <c r="L47" s="6">
        <f>Equity!L31</f>
        <v>12700</v>
      </c>
      <c r="M47" s="6">
        <f>Equity!M31</f>
        <v>12700</v>
      </c>
      <c r="N47" s="6">
        <f>Equity!N31</f>
        <v>12700</v>
      </c>
      <c r="O47" s="4"/>
    </row>
    <row r="48" spans="1:15" x14ac:dyDescent="0.2">
      <c r="C48" s="1" t="s">
        <v>48</v>
      </c>
      <c r="E48" s="4"/>
      <c r="F48" s="6">
        <f>Equity!F37</f>
        <v>0</v>
      </c>
      <c r="G48" s="6">
        <f>Equity!G37</f>
        <v>75281</v>
      </c>
      <c r="H48" s="6">
        <f>Equity!H37</f>
        <v>75281</v>
      </c>
      <c r="I48" s="6">
        <f>Equity!I37</f>
        <v>75281</v>
      </c>
      <c r="J48" s="6">
        <f>Equity!J37</f>
        <v>75281</v>
      </c>
      <c r="K48" s="6">
        <f>Equity!K37</f>
        <v>75281</v>
      </c>
      <c r="L48" s="6">
        <f>Equity!L37</f>
        <v>75281</v>
      </c>
      <c r="M48" s="6">
        <f>Equity!M37</f>
        <v>75281</v>
      </c>
      <c r="N48" s="6">
        <f>Equity!N37</f>
        <v>75281</v>
      </c>
      <c r="O48" s="4"/>
    </row>
    <row r="49" spans="1:15" x14ac:dyDescent="0.2">
      <c r="B49" s="2" t="s">
        <v>49</v>
      </c>
      <c r="E49" s="4"/>
      <c r="F49" s="5">
        <f t="shared" ref="F49" si="24">F47+F48</f>
        <v>12700</v>
      </c>
      <c r="G49" s="5">
        <f>G47+G48</f>
        <v>87981</v>
      </c>
      <c r="H49" s="5">
        <f t="shared" ref="H49:M49" si="25">H47+H48</f>
        <v>87981</v>
      </c>
      <c r="I49" s="5">
        <f t="shared" si="25"/>
        <v>87981</v>
      </c>
      <c r="J49" s="5">
        <f t="shared" si="25"/>
        <v>87981</v>
      </c>
      <c r="K49" s="5">
        <f t="shared" si="25"/>
        <v>87981</v>
      </c>
      <c r="L49" s="5">
        <f t="shared" si="25"/>
        <v>87981</v>
      </c>
      <c r="M49" s="5">
        <f t="shared" si="25"/>
        <v>87981</v>
      </c>
      <c r="N49" s="5">
        <f t="shared" ref="N49" si="26">N47+N48</f>
        <v>87981</v>
      </c>
      <c r="O49" s="4"/>
    </row>
    <row r="50" spans="1:15" x14ac:dyDescent="0.2">
      <c r="E50" s="4"/>
      <c r="F50" s="4"/>
      <c r="G50" s="4"/>
      <c r="H50" s="4"/>
      <c r="I50" s="6"/>
      <c r="J50" s="6"/>
      <c r="K50" s="6"/>
      <c r="L50" s="6"/>
      <c r="M50" s="6"/>
      <c r="N50" s="6"/>
      <c r="O50" s="4"/>
    </row>
    <row r="51" spans="1:15" x14ac:dyDescent="0.2">
      <c r="B51" s="2" t="s">
        <v>50</v>
      </c>
      <c r="E51" s="4"/>
      <c r="F51" s="4"/>
      <c r="G51" s="4"/>
      <c r="H51" s="4"/>
      <c r="I51" s="6"/>
      <c r="J51" s="6"/>
      <c r="K51" s="6"/>
      <c r="L51" s="6"/>
      <c r="M51" s="6"/>
      <c r="N51" s="6"/>
      <c r="O51" s="4"/>
    </row>
    <row r="52" spans="1:15" x14ac:dyDescent="0.2">
      <c r="C52" s="1" t="s">
        <v>63</v>
      </c>
      <c r="E52" s="4"/>
      <c r="F52" s="4"/>
      <c r="G52" s="6">
        <f>Equity!G43</f>
        <v>15413</v>
      </c>
      <c r="H52" s="6">
        <f>Equity!H43</f>
        <v>15413</v>
      </c>
      <c r="I52" s="6">
        <f>Equity!I43</f>
        <v>15413</v>
      </c>
      <c r="J52" s="6">
        <f>Equity!J43</f>
        <v>15413</v>
      </c>
      <c r="K52" s="6">
        <f>Equity!K43</f>
        <v>15413</v>
      </c>
      <c r="L52" s="6">
        <f>Equity!L43</f>
        <v>15413</v>
      </c>
      <c r="M52" s="6">
        <f>Equity!M43</f>
        <v>15413</v>
      </c>
      <c r="N52" s="6">
        <f>Equity!N43</f>
        <v>15413</v>
      </c>
      <c r="O52" s="4"/>
    </row>
    <row r="53" spans="1:15" x14ac:dyDescent="0.2">
      <c r="C53" s="1" t="s">
        <v>51</v>
      </c>
      <c r="E53" s="4"/>
      <c r="F53" s="4"/>
      <c r="G53" s="4">
        <v>15</v>
      </c>
      <c r="H53" s="4">
        <v>0</v>
      </c>
      <c r="I53" s="6">
        <f>Equity!I45</f>
        <v>0</v>
      </c>
      <c r="J53" s="6">
        <f>Equity!J45</f>
        <v>0</v>
      </c>
      <c r="K53" s="6">
        <f>Equity!K45</f>
        <v>0</v>
      </c>
      <c r="L53" s="6">
        <f>Equity!L45</f>
        <v>0</v>
      </c>
      <c r="M53" s="6">
        <f>Equity!M45</f>
        <v>0</v>
      </c>
      <c r="N53" s="6">
        <f>Equity!N45</f>
        <v>0</v>
      </c>
      <c r="O53" s="4"/>
    </row>
    <row r="54" spans="1:15" x14ac:dyDescent="0.2">
      <c r="C54" s="1" t="s">
        <v>52</v>
      </c>
      <c r="E54" s="4"/>
      <c r="F54" s="4"/>
      <c r="G54" s="4">
        <v>3</v>
      </c>
      <c r="H54" s="4">
        <v>4</v>
      </c>
      <c r="I54" s="6">
        <f>Equity!I51</f>
        <v>4</v>
      </c>
      <c r="J54" s="6">
        <f>Equity!J51</f>
        <v>175004</v>
      </c>
      <c r="K54" s="6">
        <f>Equity!K51</f>
        <v>175004</v>
      </c>
      <c r="L54" s="6">
        <f>Equity!L51</f>
        <v>175004</v>
      </c>
      <c r="M54" s="6">
        <f>Equity!M51</f>
        <v>175004</v>
      </c>
      <c r="N54" s="6">
        <f>Equity!N51</f>
        <v>175004</v>
      </c>
      <c r="O54" s="4"/>
    </row>
    <row r="55" spans="1:15" x14ac:dyDescent="0.2">
      <c r="C55" s="1" t="s">
        <v>53</v>
      </c>
      <c r="E55" s="4"/>
      <c r="F55" s="4"/>
      <c r="G55" s="4">
        <v>5778</v>
      </c>
      <c r="H55" s="4">
        <v>13725</v>
      </c>
      <c r="I55" s="6">
        <f>Equity!I59</f>
        <v>13725</v>
      </c>
      <c r="J55" s="6">
        <f>Equity!J59</f>
        <v>13725</v>
      </c>
      <c r="K55" s="6">
        <f>Equity!K59</f>
        <v>13725</v>
      </c>
      <c r="L55" s="6">
        <f>Equity!L59</f>
        <v>13725</v>
      </c>
      <c r="M55" s="6">
        <f>Equity!M59</f>
        <v>13725</v>
      </c>
      <c r="N55" s="6">
        <f>Equity!N59</f>
        <v>13725</v>
      </c>
      <c r="O55" s="4"/>
    </row>
    <row r="56" spans="1:15" x14ac:dyDescent="0.2">
      <c r="C56" s="1" t="s">
        <v>185</v>
      </c>
      <c r="E56" s="4"/>
      <c r="F56" s="4"/>
      <c r="G56" s="4">
        <v>-23</v>
      </c>
      <c r="H56" s="4">
        <v>-3</v>
      </c>
      <c r="I56" s="6">
        <f>Equity!I61</f>
        <v>0</v>
      </c>
      <c r="J56" s="6">
        <f>Equity!J61</f>
        <v>0</v>
      </c>
      <c r="K56" s="6">
        <f>Equity!K61</f>
        <v>0</v>
      </c>
      <c r="L56" s="6">
        <f>Equity!L61</f>
        <v>0</v>
      </c>
      <c r="M56" s="6">
        <f>Equity!M61</f>
        <v>0</v>
      </c>
      <c r="N56" s="6">
        <f>Equity!N61</f>
        <v>0</v>
      </c>
      <c r="O56" s="4"/>
    </row>
    <row r="57" spans="1:15" x14ac:dyDescent="0.2">
      <c r="C57" s="1" t="s">
        <v>54</v>
      </c>
      <c r="E57" s="4"/>
      <c r="F57" s="4"/>
      <c r="G57" s="6">
        <f>Equity!G67</f>
        <v>-15955.999999999996</v>
      </c>
      <c r="H57" s="6">
        <f>Equity!H67</f>
        <v>-20057</v>
      </c>
      <c r="I57" s="6">
        <f ca="1">Equity!I67</f>
        <v>-3170.5009009414825</v>
      </c>
      <c r="J57" s="6">
        <f ca="1">Equity!J67</f>
        <v>4726.8041188850675</v>
      </c>
      <c r="K57" s="6">
        <f ca="1">Equity!K67</f>
        <v>66181.272450611126</v>
      </c>
      <c r="L57" s="6">
        <f ca="1">Equity!L67</f>
        <v>205920.73402720504</v>
      </c>
      <c r="M57" s="6">
        <f ca="1">Equity!M67</f>
        <v>452309.12488604046</v>
      </c>
      <c r="N57" s="6">
        <f ca="1">Equity!N67</f>
        <v>870859.97576400964</v>
      </c>
      <c r="O57" s="4"/>
    </row>
    <row r="58" spans="1:15" x14ac:dyDescent="0.2">
      <c r="B58" s="2" t="s">
        <v>55</v>
      </c>
      <c r="E58" s="4"/>
      <c r="F58" s="4"/>
      <c r="G58" s="5">
        <f>SUM(G52:G57)</f>
        <v>5230.0000000000036</v>
      </c>
      <c r="H58" s="5">
        <f t="shared" ref="H58:M58" si="27">SUM(H52:H57)</f>
        <v>9082</v>
      </c>
      <c r="I58" s="5">
        <f t="shared" ca="1" si="27"/>
        <v>25971.499099058517</v>
      </c>
      <c r="J58" s="5">
        <f t="shared" ca="1" si="27"/>
        <v>208868.80411888508</v>
      </c>
      <c r="K58" s="5">
        <f t="shared" ca="1" si="27"/>
        <v>270323.27245061111</v>
      </c>
      <c r="L58" s="5">
        <f t="shared" ca="1" si="27"/>
        <v>410062.73402720504</v>
      </c>
      <c r="M58" s="5">
        <f t="shared" ca="1" si="27"/>
        <v>656451.12488604046</v>
      </c>
      <c r="N58" s="5">
        <f t="shared" ref="N58" ca="1" si="28">SUM(N52:N57)</f>
        <v>1075001.9757640096</v>
      </c>
      <c r="O58" s="4"/>
    </row>
    <row r="59" spans="1:15" x14ac:dyDescent="0.2">
      <c r="E59" s="4"/>
      <c r="F59" s="4"/>
      <c r="G59" s="4"/>
      <c r="H59" s="4"/>
      <c r="I59" s="6"/>
      <c r="J59" s="6"/>
      <c r="K59" s="6"/>
      <c r="L59" s="6"/>
      <c r="M59" s="6"/>
      <c r="N59" s="6"/>
      <c r="O59" s="4"/>
    </row>
    <row r="60" spans="1:15" x14ac:dyDescent="0.2">
      <c r="A60" s="2" t="s">
        <v>56</v>
      </c>
      <c r="E60" s="4"/>
      <c r="F60" s="4"/>
      <c r="G60" s="5">
        <f t="shared" ref="G60:N60" si="29">G49+G58</f>
        <v>93211</v>
      </c>
      <c r="H60" s="5">
        <f t="shared" si="29"/>
        <v>97063</v>
      </c>
      <c r="I60" s="5">
        <f t="shared" ca="1" si="29"/>
        <v>113952.49909905852</v>
      </c>
      <c r="J60" s="5">
        <f t="shared" ca="1" si="29"/>
        <v>296849.80411888508</v>
      </c>
      <c r="K60" s="5">
        <f t="shared" ca="1" si="29"/>
        <v>358304.27245061111</v>
      </c>
      <c r="L60" s="5">
        <f t="shared" ca="1" si="29"/>
        <v>498043.73402720504</v>
      </c>
      <c r="M60" s="5">
        <f t="shared" ca="1" si="29"/>
        <v>744432.12488604046</v>
      </c>
      <c r="N60" s="5">
        <f t="shared" ca="1" si="29"/>
        <v>1162982.9757640096</v>
      </c>
      <c r="O60" s="4"/>
    </row>
    <row r="61" spans="1:15" x14ac:dyDescent="0.2">
      <c r="E61" s="4"/>
      <c r="F61" s="4"/>
      <c r="G61" s="4"/>
      <c r="H61" s="4"/>
      <c r="I61" s="6"/>
      <c r="J61" s="6"/>
      <c r="K61" s="6"/>
      <c r="L61" s="6"/>
      <c r="M61" s="6"/>
      <c r="N61" s="6"/>
      <c r="O61" s="4"/>
    </row>
    <row r="62" spans="1:15" x14ac:dyDescent="0.2">
      <c r="A62" s="2" t="s">
        <v>57</v>
      </c>
      <c r="E62" s="4"/>
      <c r="F62" s="4"/>
      <c r="G62" s="5">
        <f t="shared" ref="G62:N62" si="30">G43+G60</f>
        <v>122062</v>
      </c>
      <c r="H62" s="5">
        <f t="shared" si="30"/>
        <v>148559</v>
      </c>
      <c r="I62" s="5">
        <f t="shared" ca="1" si="30"/>
        <v>191006.13627909822</v>
      </c>
      <c r="J62" s="5">
        <f t="shared" ca="1" si="30"/>
        <v>423496.18997116014</v>
      </c>
      <c r="K62" s="5">
        <f t="shared" ca="1" si="30"/>
        <v>568696.5144601519</v>
      </c>
      <c r="L62" s="5">
        <f t="shared" ca="1" si="30"/>
        <v>857292.73894833517</v>
      </c>
      <c r="M62" s="5">
        <f t="shared" ca="1" si="30"/>
        <v>1339022.6156441984</v>
      </c>
      <c r="N62" s="5">
        <f t="shared" ca="1" si="30"/>
        <v>2144652.283237855</v>
      </c>
      <c r="O62" s="4"/>
    </row>
    <row r="63" spans="1:15" x14ac:dyDescent="0.2">
      <c r="E63" s="4"/>
      <c r="F63" s="4"/>
      <c r="G63" s="4"/>
      <c r="H63" s="4"/>
      <c r="I63" s="6"/>
      <c r="J63" s="6"/>
      <c r="K63" s="6"/>
      <c r="L63" s="6"/>
      <c r="M63" s="6"/>
      <c r="N63" s="6"/>
      <c r="O63" s="4"/>
    </row>
    <row r="64" spans="1:15" x14ac:dyDescent="0.2">
      <c r="C64" s="2" t="s">
        <v>59</v>
      </c>
      <c r="E64" s="4"/>
      <c r="F64" s="4"/>
      <c r="G64" s="5" t="b">
        <f>ABS(G29-G62)&lt;10^-4</f>
        <v>1</v>
      </c>
      <c r="H64" s="5" t="b">
        <f t="shared" ref="H64:N64" si="31">ABS(H29-H62)&lt;10^-4</f>
        <v>1</v>
      </c>
      <c r="I64" s="5" t="b">
        <f t="shared" ca="1" si="31"/>
        <v>1</v>
      </c>
      <c r="J64" s="5" t="b">
        <f t="shared" ca="1" si="31"/>
        <v>1</v>
      </c>
      <c r="K64" s="5" t="b">
        <f t="shared" ca="1" si="31"/>
        <v>1</v>
      </c>
      <c r="L64" s="5" t="b">
        <f t="shared" ca="1" si="31"/>
        <v>1</v>
      </c>
      <c r="M64" s="5" t="b">
        <f t="shared" ca="1" si="31"/>
        <v>1</v>
      </c>
      <c r="N64" s="5" t="b">
        <f t="shared" ca="1" si="31"/>
        <v>1</v>
      </c>
      <c r="O64" s="4"/>
    </row>
    <row r="65" spans="5:15" x14ac:dyDescent="0.2">
      <c r="E65" s="4"/>
      <c r="F65" s="4"/>
      <c r="G65" s="4"/>
      <c r="H65" s="4"/>
      <c r="I65" s="6"/>
      <c r="J65" s="6"/>
      <c r="K65" s="6"/>
      <c r="L65" s="6"/>
      <c r="M65" s="6"/>
      <c r="N65" s="6"/>
      <c r="O65" s="4"/>
    </row>
    <row r="66" spans="5:15" x14ac:dyDescent="0.2">
      <c r="E66" s="4"/>
      <c r="F66" s="4"/>
      <c r="G66" s="4"/>
      <c r="H66" s="4"/>
      <c r="I66" s="6"/>
      <c r="J66" s="6"/>
      <c r="K66" s="6"/>
      <c r="L66" s="6"/>
      <c r="M66" s="6"/>
      <c r="N66" s="6"/>
      <c r="O66" s="4"/>
    </row>
    <row r="67" spans="5:15" x14ac:dyDescent="0.2">
      <c r="E67" s="4"/>
      <c r="F67" s="4"/>
      <c r="G67" s="4"/>
      <c r="H67" s="4"/>
      <c r="I67" s="6"/>
      <c r="J67" s="6"/>
      <c r="K67" s="6"/>
      <c r="L67" s="6"/>
      <c r="M67" s="6"/>
      <c r="N67" s="6"/>
      <c r="O67" s="4"/>
    </row>
    <row r="68" spans="5:15" x14ac:dyDescent="0.2">
      <c r="E68" s="4"/>
      <c r="F68" s="4"/>
      <c r="G68" s="4"/>
      <c r="H68" s="4"/>
      <c r="I68" s="6"/>
      <c r="J68" s="6"/>
      <c r="K68" s="6"/>
      <c r="L68" s="6"/>
      <c r="M68" s="6"/>
      <c r="N68" s="6"/>
      <c r="O68" s="4"/>
    </row>
    <row r="69" spans="5:15" x14ac:dyDescent="0.2">
      <c r="E69" s="4"/>
      <c r="F69" s="4"/>
      <c r="G69" s="4"/>
      <c r="H69" s="4"/>
      <c r="I69" s="6"/>
      <c r="J69" s="6"/>
      <c r="K69" s="6"/>
      <c r="L69" s="6"/>
      <c r="M69" s="6"/>
      <c r="N69" s="6"/>
      <c r="O69" s="4"/>
    </row>
    <row r="70" spans="5:15" x14ac:dyDescent="0.2">
      <c r="E70" s="4"/>
      <c r="F70" s="4"/>
      <c r="G70" s="4"/>
      <c r="H70" s="4"/>
      <c r="I70" s="6"/>
      <c r="J70" s="6"/>
      <c r="K70" s="6"/>
      <c r="L70" s="6"/>
      <c r="M70" s="6"/>
      <c r="N70" s="6"/>
      <c r="O70" s="4"/>
    </row>
    <row r="71" spans="5:15" x14ac:dyDescent="0.2">
      <c r="E71" s="4"/>
      <c r="F71" s="4"/>
      <c r="G71" s="4"/>
      <c r="H71" s="4"/>
      <c r="I71" s="6"/>
      <c r="J71" s="6"/>
      <c r="K71" s="6"/>
      <c r="L71" s="6"/>
      <c r="M71" s="6"/>
      <c r="N71" s="6"/>
      <c r="O71" s="4"/>
    </row>
    <row r="72" spans="5:15" x14ac:dyDescent="0.2">
      <c r="E72" s="4"/>
      <c r="F72" s="4"/>
      <c r="G72" s="4"/>
      <c r="H72" s="4"/>
      <c r="I72" s="6"/>
      <c r="J72" s="6"/>
      <c r="K72" s="6"/>
      <c r="L72" s="6"/>
      <c r="M72" s="6"/>
      <c r="N72" s="6"/>
      <c r="O72" s="4"/>
    </row>
    <row r="73" spans="5:15" x14ac:dyDescent="0.2">
      <c r="E73" s="4"/>
      <c r="F73" s="4"/>
      <c r="G73" s="4"/>
      <c r="H73" s="4"/>
      <c r="I73" s="6"/>
      <c r="J73" s="6"/>
      <c r="K73" s="6"/>
      <c r="L73" s="6"/>
      <c r="M73" s="6"/>
      <c r="N73" s="6"/>
      <c r="O73" s="4"/>
    </row>
    <row r="74" spans="5:15" x14ac:dyDescent="0.2">
      <c r="E74" s="4"/>
      <c r="F74" s="4"/>
      <c r="G74" s="4"/>
      <c r="H74" s="4"/>
      <c r="I74" s="6"/>
      <c r="J74" s="6"/>
      <c r="K74" s="6"/>
      <c r="L74" s="6"/>
      <c r="M74" s="6"/>
      <c r="N74" s="6"/>
      <c r="O74" s="4"/>
    </row>
    <row r="75" spans="5:15" x14ac:dyDescent="0.2">
      <c r="E75" s="4"/>
      <c r="F75" s="4"/>
      <c r="G75" s="4"/>
      <c r="H75" s="4"/>
      <c r="I75" s="6"/>
      <c r="J75" s="6"/>
      <c r="K75" s="6"/>
      <c r="L75" s="6"/>
      <c r="M75" s="6"/>
      <c r="N75" s="6"/>
      <c r="O75" s="4"/>
    </row>
    <row r="76" spans="5:15" x14ac:dyDescent="0.2">
      <c r="E76" s="4"/>
      <c r="F76" s="4"/>
      <c r="G76" s="4"/>
      <c r="H76" s="4"/>
      <c r="I76" s="6"/>
      <c r="J76" s="6"/>
      <c r="K76" s="6"/>
      <c r="L76" s="6"/>
      <c r="M76" s="6"/>
      <c r="N76" s="6"/>
      <c r="O76" s="4"/>
    </row>
    <row r="77" spans="5:15" x14ac:dyDescent="0.2">
      <c r="E77" s="4"/>
      <c r="F77" s="4"/>
      <c r="G77" s="4"/>
      <c r="H77" s="4"/>
      <c r="I77" s="6"/>
      <c r="J77" s="6"/>
      <c r="K77" s="6"/>
      <c r="L77" s="6"/>
      <c r="M77" s="6"/>
      <c r="N77" s="6"/>
      <c r="O77" s="4"/>
    </row>
    <row r="78" spans="5:15" x14ac:dyDescent="0.2">
      <c r="E78" s="4"/>
      <c r="F78" s="4"/>
      <c r="G78" s="4"/>
      <c r="H78" s="4"/>
      <c r="I78" s="6"/>
      <c r="J78" s="6"/>
      <c r="K78" s="6"/>
      <c r="L78" s="6"/>
      <c r="M78" s="6"/>
      <c r="N78" s="6"/>
      <c r="O78" s="4"/>
    </row>
    <row r="79" spans="5:15" x14ac:dyDescent="0.2">
      <c r="E79" s="4"/>
      <c r="F79" s="4"/>
      <c r="G79" s="4"/>
      <c r="H79" s="4"/>
      <c r="I79" s="6"/>
      <c r="J79" s="6"/>
      <c r="K79" s="6"/>
      <c r="L79" s="6"/>
      <c r="M79" s="6"/>
      <c r="N79" s="6"/>
      <c r="O79" s="4"/>
    </row>
    <row r="80" spans="5:15" x14ac:dyDescent="0.2">
      <c r="E80" s="4"/>
      <c r="F80" s="4"/>
      <c r="G80" s="4"/>
      <c r="H80" s="4"/>
      <c r="I80" s="6"/>
      <c r="J80" s="6"/>
      <c r="K80" s="6"/>
      <c r="L80" s="6"/>
      <c r="M80" s="6"/>
      <c r="N80" s="6"/>
      <c r="O80" s="4"/>
    </row>
    <row r="81" spans="5:15" x14ac:dyDescent="0.2">
      <c r="E81" s="4"/>
      <c r="F81" s="4"/>
      <c r="G81" s="4"/>
      <c r="H81" s="4"/>
      <c r="I81" s="6"/>
      <c r="J81" s="6"/>
      <c r="K81" s="6"/>
      <c r="L81" s="6"/>
      <c r="M81" s="6"/>
      <c r="N81" s="6"/>
      <c r="O81" s="4"/>
    </row>
    <row r="82" spans="5:15" x14ac:dyDescent="0.2">
      <c r="E82" s="4"/>
      <c r="F82" s="4"/>
      <c r="G82" s="4"/>
      <c r="H82" s="4"/>
      <c r="I82" s="6"/>
      <c r="J82" s="6"/>
      <c r="K82" s="6"/>
      <c r="L82" s="6"/>
      <c r="M82" s="6"/>
      <c r="N82" s="6"/>
      <c r="O82" s="4"/>
    </row>
    <row r="83" spans="5:15" x14ac:dyDescent="0.2">
      <c r="E83" s="4"/>
      <c r="F83" s="4"/>
      <c r="G83" s="4"/>
      <c r="H83" s="4"/>
      <c r="I83" s="6"/>
      <c r="J83" s="6"/>
      <c r="K83" s="6"/>
      <c r="L83" s="6"/>
      <c r="M83" s="6"/>
      <c r="N83" s="6"/>
      <c r="O83" s="4"/>
    </row>
    <row r="84" spans="5:15" x14ac:dyDescent="0.2">
      <c r="E84" s="4"/>
      <c r="F84" s="4"/>
      <c r="G84" s="4"/>
      <c r="H84" s="4"/>
      <c r="I84" s="6"/>
      <c r="J84" s="6"/>
      <c r="K84" s="6"/>
      <c r="L84" s="6"/>
      <c r="M84" s="6"/>
      <c r="N84" s="6"/>
      <c r="O84" s="4"/>
    </row>
    <row r="85" spans="5:15" x14ac:dyDescent="0.2">
      <c r="E85" s="4"/>
      <c r="F85" s="4"/>
      <c r="G85" s="4"/>
      <c r="H85" s="4"/>
      <c r="I85" s="6"/>
      <c r="J85" s="6"/>
      <c r="K85" s="6"/>
      <c r="L85" s="6"/>
      <c r="M85" s="6"/>
      <c r="N85" s="6"/>
      <c r="O85" s="4"/>
    </row>
    <row r="86" spans="5:15" x14ac:dyDescent="0.2">
      <c r="E86" s="4"/>
      <c r="F86" s="4"/>
      <c r="G86" s="4"/>
      <c r="H86" s="4"/>
      <c r="I86" s="6"/>
      <c r="J86" s="6"/>
      <c r="K86" s="6"/>
      <c r="L86" s="6"/>
      <c r="M86" s="6"/>
      <c r="N86" s="6"/>
      <c r="O86" s="4"/>
    </row>
    <row r="87" spans="5:15" x14ac:dyDescent="0.2">
      <c r="E87" s="4"/>
      <c r="F87" s="4"/>
      <c r="G87" s="4"/>
      <c r="H87" s="4"/>
      <c r="I87" s="6"/>
      <c r="J87" s="6"/>
      <c r="K87" s="6"/>
      <c r="L87" s="6"/>
      <c r="M87" s="6"/>
      <c r="N87" s="6"/>
      <c r="O87" s="4"/>
    </row>
    <row r="88" spans="5:15" x14ac:dyDescent="0.2">
      <c r="E88" s="4"/>
      <c r="F88" s="4"/>
      <c r="G88" s="4"/>
      <c r="H88" s="4"/>
      <c r="I88" s="6"/>
      <c r="J88" s="6"/>
      <c r="K88" s="6"/>
      <c r="L88" s="6"/>
      <c r="M88" s="6"/>
      <c r="N88" s="6"/>
      <c r="O88" s="4"/>
    </row>
    <row r="89" spans="5:15" x14ac:dyDescent="0.2">
      <c r="E89" s="4"/>
      <c r="F89" s="4"/>
      <c r="G89" s="4"/>
      <c r="H89" s="4"/>
      <c r="I89" s="6"/>
      <c r="J89" s="6"/>
      <c r="K89" s="6"/>
      <c r="L89" s="6"/>
      <c r="M89" s="6"/>
      <c r="N89" s="6"/>
      <c r="O89" s="4"/>
    </row>
    <row r="90" spans="5:15" x14ac:dyDescent="0.2">
      <c r="E90" s="4"/>
      <c r="F90" s="4"/>
      <c r="G90" s="4"/>
      <c r="H90" s="4"/>
      <c r="I90" s="4"/>
      <c r="J90" s="4"/>
      <c r="K90" s="4"/>
      <c r="L90" s="4"/>
      <c r="M90" s="4"/>
      <c r="N90" s="4"/>
      <c r="O90" s="4"/>
    </row>
    <row r="91" spans="5:15" x14ac:dyDescent="0.2">
      <c r="E91" s="4"/>
      <c r="F91" s="4"/>
      <c r="G91" s="4"/>
      <c r="H91" s="4"/>
      <c r="I91" s="4"/>
      <c r="J91" s="4"/>
      <c r="K91" s="4"/>
      <c r="L91" s="4"/>
      <c r="M91" s="4"/>
      <c r="N91" s="4"/>
      <c r="O91" s="4"/>
    </row>
    <row r="92" spans="5:15" x14ac:dyDescent="0.2">
      <c r="E92" s="4"/>
      <c r="F92" s="4"/>
      <c r="G92" s="4"/>
      <c r="H92" s="4"/>
      <c r="I92" s="4"/>
      <c r="J92" s="4"/>
      <c r="K92" s="4"/>
      <c r="L92" s="4"/>
      <c r="M92" s="4"/>
      <c r="N92" s="4"/>
      <c r="O92" s="4"/>
    </row>
    <row r="93" spans="5:15" x14ac:dyDescent="0.2">
      <c r="E93" s="4"/>
      <c r="F93" s="4"/>
      <c r="G93" s="4"/>
      <c r="H93" s="4"/>
      <c r="I93" s="4"/>
      <c r="J93" s="4"/>
      <c r="K93" s="4"/>
      <c r="L93" s="4"/>
      <c r="M93" s="4"/>
      <c r="N93" s="4"/>
      <c r="O93" s="4"/>
    </row>
    <row r="94" spans="5:15" x14ac:dyDescent="0.2">
      <c r="E94" s="4"/>
      <c r="F94" s="4"/>
      <c r="G94" s="4"/>
      <c r="H94" s="4"/>
      <c r="I94" s="4"/>
      <c r="J94" s="4"/>
      <c r="K94" s="4"/>
      <c r="L94" s="4"/>
      <c r="M94" s="4"/>
      <c r="N94" s="4"/>
      <c r="O94" s="4"/>
    </row>
    <row r="95" spans="5:15" x14ac:dyDescent="0.2">
      <c r="E95" s="4"/>
      <c r="F95" s="4"/>
      <c r="G95" s="4"/>
      <c r="H95" s="4"/>
      <c r="I95" s="4"/>
      <c r="J95" s="4"/>
      <c r="K95" s="4"/>
      <c r="L95" s="4"/>
      <c r="M95" s="4"/>
      <c r="N95" s="4"/>
      <c r="O95" s="4"/>
    </row>
    <row r="96" spans="5:15" x14ac:dyDescent="0.2">
      <c r="E96" s="4"/>
      <c r="F96" s="4"/>
      <c r="G96" s="4"/>
      <c r="H96" s="4"/>
      <c r="I96" s="4"/>
      <c r="J96" s="4"/>
      <c r="K96" s="4"/>
      <c r="L96" s="4"/>
      <c r="M96" s="4"/>
      <c r="N96" s="4"/>
      <c r="O96" s="4"/>
    </row>
    <row r="97" spans="5:15" x14ac:dyDescent="0.2">
      <c r="E97" s="4"/>
      <c r="F97" s="4"/>
      <c r="G97" s="4"/>
      <c r="H97" s="4"/>
      <c r="I97" s="4"/>
      <c r="J97" s="4"/>
      <c r="K97" s="4"/>
      <c r="L97" s="4"/>
      <c r="M97" s="4"/>
      <c r="N97" s="4"/>
      <c r="O97" s="4"/>
    </row>
    <row r="98" spans="5:15" x14ac:dyDescent="0.2">
      <c r="E98" s="4"/>
      <c r="F98" s="4"/>
      <c r="G98" s="4"/>
      <c r="H98" s="4"/>
      <c r="I98" s="4"/>
      <c r="J98" s="4"/>
      <c r="K98" s="4"/>
      <c r="L98" s="4"/>
      <c r="M98" s="4"/>
      <c r="N98" s="4"/>
      <c r="O98" s="4"/>
    </row>
    <row r="99" spans="5:15" x14ac:dyDescent="0.2">
      <c r="E99" s="4"/>
      <c r="F99" s="4"/>
      <c r="G99" s="4"/>
      <c r="H99" s="4"/>
      <c r="I99" s="4"/>
      <c r="J99" s="4"/>
      <c r="K99" s="4"/>
      <c r="L99" s="4"/>
      <c r="M99" s="4"/>
      <c r="N99" s="4"/>
      <c r="O99" s="4"/>
    </row>
    <row r="100" spans="5:15" x14ac:dyDescent="0.2">
      <c r="E100" s="4"/>
      <c r="F100" s="4"/>
      <c r="G100" s="4"/>
      <c r="H100" s="4"/>
      <c r="I100" s="4"/>
      <c r="J100" s="4"/>
      <c r="K100" s="4"/>
      <c r="L100" s="4"/>
      <c r="M100" s="4"/>
      <c r="N100" s="4"/>
      <c r="O100" s="4"/>
    </row>
    <row r="101" spans="5:15" x14ac:dyDescent="0.2">
      <c r="E101" s="4"/>
      <c r="F101" s="4"/>
      <c r="G101" s="4"/>
      <c r="H101" s="4"/>
      <c r="I101" s="4"/>
      <c r="J101" s="4"/>
      <c r="K101" s="4"/>
      <c r="L101" s="4"/>
      <c r="M101" s="4"/>
      <c r="N101" s="4"/>
      <c r="O101" s="4"/>
    </row>
    <row r="102" spans="5:15" x14ac:dyDescent="0.2">
      <c r="E102" s="4"/>
      <c r="F102" s="4"/>
      <c r="G102" s="4"/>
      <c r="H102" s="4"/>
      <c r="I102" s="4"/>
      <c r="J102" s="4"/>
      <c r="K102" s="4"/>
      <c r="L102" s="4"/>
      <c r="M102" s="4"/>
      <c r="N102" s="4"/>
      <c r="O102" s="4"/>
    </row>
    <row r="103" spans="5:15" x14ac:dyDescent="0.2">
      <c r="E103" s="4"/>
      <c r="F103" s="4"/>
      <c r="G103" s="4"/>
      <c r="H103" s="4"/>
      <c r="I103" s="4"/>
      <c r="J103" s="4"/>
      <c r="K103" s="4"/>
      <c r="L103" s="4"/>
      <c r="M103" s="4"/>
      <c r="N103" s="4"/>
      <c r="O103" s="4"/>
    </row>
    <row r="104" spans="5:15" x14ac:dyDescent="0.2">
      <c r="E104" s="4"/>
      <c r="F104" s="4"/>
      <c r="G104" s="4"/>
      <c r="H104" s="4"/>
      <c r="I104" s="4"/>
      <c r="J104" s="4"/>
      <c r="K104" s="4"/>
      <c r="L104" s="4"/>
      <c r="M104" s="4"/>
      <c r="N104" s="4"/>
      <c r="O104" s="4"/>
    </row>
    <row r="105" spans="5:15" x14ac:dyDescent="0.2">
      <c r="E105" s="4"/>
      <c r="F105" s="4"/>
      <c r="G105" s="4"/>
      <c r="H105" s="4"/>
      <c r="I105" s="4"/>
      <c r="J105" s="4"/>
      <c r="K105" s="4"/>
      <c r="L105" s="4"/>
      <c r="M105" s="4"/>
      <c r="N105" s="4"/>
      <c r="O105" s="4"/>
    </row>
    <row r="106" spans="5:15" x14ac:dyDescent="0.2">
      <c r="E106" s="4"/>
      <c r="F106" s="4"/>
      <c r="G106" s="4"/>
      <c r="H106" s="4"/>
      <c r="I106" s="4"/>
      <c r="J106" s="4"/>
      <c r="K106" s="4"/>
      <c r="L106" s="4"/>
      <c r="M106" s="4"/>
      <c r="N106" s="4"/>
      <c r="O106" s="4"/>
    </row>
    <row r="107" spans="5:15" x14ac:dyDescent="0.2">
      <c r="E107" s="4"/>
      <c r="F107" s="4"/>
      <c r="G107" s="4"/>
      <c r="H107" s="4"/>
      <c r="I107" s="4"/>
      <c r="J107" s="4"/>
      <c r="K107" s="4"/>
      <c r="L107" s="4"/>
      <c r="M107" s="4"/>
      <c r="N107" s="4"/>
      <c r="O107" s="4"/>
    </row>
    <row r="108" spans="5:15" x14ac:dyDescent="0.2">
      <c r="E108" s="4"/>
      <c r="F108" s="4"/>
      <c r="G108" s="4"/>
      <c r="H108" s="4"/>
      <c r="I108" s="4"/>
      <c r="J108" s="4"/>
      <c r="K108" s="4"/>
      <c r="L108" s="4"/>
      <c r="M108" s="4"/>
      <c r="N108" s="4"/>
      <c r="O108" s="4"/>
    </row>
    <row r="109" spans="5:15" x14ac:dyDescent="0.2">
      <c r="E109" s="4"/>
      <c r="F109" s="4"/>
      <c r="G109" s="4"/>
      <c r="H109" s="4"/>
      <c r="I109" s="4"/>
      <c r="J109" s="4"/>
      <c r="K109" s="4"/>
      <c r="L109" s="4"/>
      <c r="M109" s="4"/>
      <c r="N109" s="4"/>
      <c r="O109" s="4"/>
    </row>
    <row r="110" spans="5:15" x14ac:dyDescent="0.2">
      <c r="E110" s="4"/>
      <c r="F110" s="4"/>
      <c r="G110" s="4"/>
      <c r="H110" s="4"/>
      <c r="I110" s="4"/>
      <c r="J110" s="4"/>
      <c r="K110" s="4"/>
      <c r="L110" s="4"/>
      <c r="M110" s="4"/>
      <c r="N110" s="4"/>
      <c r="O110" s="4"/>
    </row>
    <row r="111" spans="5:15" x14ac:dyDescent="0.2">
      <c r="E111" s="4"/>
      <c r="F111" s="4"/>
      <c r="G111" s="4"/>
      <c r="H111" s="4"/>
      <c r="I111" s="4"/>
      <c r="J111" s="4"/>
      <c r="K111" s="4"/>
      <c r="L111" s="4"/>
      <c r="M111" s="4"/>
      <c r="N111" s="4"/>
      <c r="O111" s="4"/>
    </row>
    <row r="112" spans="5:15" x14ac:dyDescent="0.2">
      <c r="E112" s="4"/>
      <c r="F112" s="4"/>
      <c r="G112" s="4"/>
      <c r="H112" s="4"/>
      <c r="I112" s="4"/>
      <c r="J112" s="4"/>
      <c r="K112" s="4"/>
      <c r="L112" s="4"/>
      <c r="M112" s="4"/>
      <c r="N112" s="4"/>
      <c r="O112" s="4"/>
    </row>
    <row r="113" spans="5:15" x14ac:dyDescent="0.2">
      <c r="E113" s="4"/>
      <c r="F113" s="4"/>
      <c r="G113" s="4"/>
      <c r="H113" s="4"/>
      <c r="I113" s="4"/>
      <c r="J113" s="4"/>
      <c r="K113" s="4"/>
      <c r="L113" s="4"/>
      <c r="M113" s="4"/>
      <c r="N113" s="4"/>
      <c r="O113" s="4"/>
    </row>
    <row r="114" spans="5:15" x14ac:dyDescent="0.2">
      <c r="E114" s="4"/>
      <c r="F114" s="4"/>
      <c r="G114" s="4"/>
      <c r="H114" s="4"/>
      <c r="I114" s="4"/>
      <c r="J114" s="4"/>
      <c r="K114" s="4"/>
      <c r="L114" s="4"/>
      <c r="M114" s="4"/>
      <c r="N114" s="4"/>
      <c r="O114" s="4"/>
    </row>
    <row r="115" spans="5:15" x14ac:dyDescent="0.2">
      <c r="E115" s="4"/>
      <c r="F115" s="4"/>
      <c r="G115" s="4"/>
      <c r="H115" s="4"/>
      <c r="I115" s="4"/>
      <c r="J115" s="4"/>
      <c r="K115" s="4"/>
      <c r="L115" s="4"/>
      <c r="M115" s="4"/>
      <c r="N115" s="4"/>
      <c r="O115" s="4"/>
    </row>
    <row r="116" spans="5:15" x14ac:dyDescent="0.2">
      <c r="E116" s="4"/>
      <c r="F116" s="4"/>
      <c r="G116" s="4"/>
      <c r="H116" s="4"/>
      <c r="I116" s="4"/>
      <c r="J116" s="4"/>
      <c r="K116" s="4"/>
      <c r="L116" s="4"/>
      <c r="M116" s="4"/>
      <c r="N116" s="4"/>
      <c r="O116" s="4"/>
    </row>
    <row r="117" spans="5:15" x14ac:dyDescent="0.2">
      <c r="E117" s="4"/>
      <c r="F117" s="4"/>
      <c r="G117" s="4"/>
      <c r="H117" s="4"/>
      <c r="I117" s="4"/>
      <c r="J117" s="4"/>
      <c r="K117" s="4"/>
      <c r="L117" s="4"/>
      <c r="M117" s="4"/>
      <c r="N117" s="4"/>
      <c r="O117" s="4"/>
    </row>
    <row r="118" spans="5:15" x14ac:dyDescent="0.2">
      <c r="E118" s="4"/>
      <c r="F118" s="4"/>
      <c r="G118" s="4"/>
      <c r="H118" s="4"/>
      <c r="I118" s="4"/>
      <c r="J118" s="4"/>
      <c r="K118" s="4"/>
      <c r="L118" s="4"/>
      <c r="M118" s="4"/>
      <c r="N118" s="4"/>
      <c r="O118" s="4"/>
    </row>
    <row r="119" spans="5:15" x14ac:dyDescent="0.2">
      <c r="E119" s="4"/>
      <c r="F119" s="4"/>
      <c r="G119" s="4"/>
      <c r="H119" s="4"/>
      <c r="I119" s="4"/>
      <c r="J119" s="4"/>
      <c r="K119" s="4"/>
      <c r="L119" s="4"/>
      <c r="M119" s="4"/>
      <c r="N119" s="4"/>
      <c r="O119" s="4"/>
    </row>
    <row r="120" spans="5:15" x14ac:dyDescent="0.2">
      <c r="E120" s="4"/>
      <c r="F120" s="4"/>
      <c r="G120" s="4"/>
      <c r="H120" s="4"/>
      <c r="I120" s="4"/>
      <c r="J120" s="4"/>
      <c r="K120" s="4"/>
      <c r="L120" s="4"/>
      <c r="M120" s="4"/>
      <c r="N120" s="4"/>
      <c r="O120" s="4"/>
    </row>
    <row r="121" spans="5:15" x14ac:dyDescent="0.2">
      <c r="E121" s="4"/>
      <c r="F121" s="4"/>
      <c r="G121" s="4"/>
      <c r="H121" s="4"/>
      <c r="I121" s="4"/>
      <c r="J121" s="4"/>
      <c r="K121" s="4"/>
      <c r="L121" s="4"/>
      <c r="M121" s="4"/>
      <c r="N121" s="4"/>
      <c r="O121" s="4"/>
    </row>
    <row r="122" spans="5:15" x14ac:dyDescent="0.2">
      <c r="E122" s="4"/>
      <c r="F122" s="4"/>
      <c r="G122" s="4"/>
      <c r="H122" s="4"/>
      <c r="I122" s="4"/>
      <c r="J122" s="4"/>
      <c r="K122" s="4"/>
      <c r="L122" s="4"/>
      <c r="M122" s="4"/>
      <c r="N122" s="4"/>
      <c r="O122" s="4"/>
    </row>
    <row r="123" spans="5:15" x14ac:dyDescent="0.2">
      <c r="E123" s="4"/>
      <c r="F123" s="4"/>
      <c r="G123" s="4"/>
      <c r="H123" s="4"/>
      <c r="I123" s="4"/>
      <c r="J123" s="4"/>
      <c r="K123" s="4"/>
      <c r="L123" s="4"/>
      <c r="M123" s="4"/>
      <c r="N123" s="4"/>
      <c r="O123" s="4"/>
    </row>
    <row r="124" spans="5:15" x14ac:dyDescent="0.2">
      <c r="E124" s="4"/>
      <c r="F124" s="4"/>
      <c r="G124" s="4"/>
      <c r="H124" s="4"/>
      <c r="I124" s="4"/>
      <c r="J124" s="4"/>
      <c r="K124" s="4"/>
      <c r="L124" s="4"/>
      <c r="M124" s="4"/>
      <c r="N124" s="4"/>
      <c r="O124" s="4"/>
    </row>
    <row r="125" spans="5:15" x14ac:dyDescent="0.2">
      <c r="E125" s="4"/>
      <c r="F125" s="4"/>
      <c r="G125" s="4"/>
      <c r="H125" s="4"/>
      <c r="I125" s="4"/>
      <c r="J125" s="4"/>
      <c r="K125" s="4"/>
      <c r="L125" s="4"/>
      <c r="M125" s="4"/>
      <c r="N125" s="4"/>
      <c r="O125" s="4"/>
    </row>
    <row r="126" spans="5:15" x14ac:dyDescent="0.2">
      <c r="E126" s="4"/>
      <c r="F126" s="4"/>
      <c r="G126" s="4"/>
      <c r="H126" s="4"/>
      <c r="I126" s="4"/>
      <c r="J126" s="4"/>
      <c r="K126" s="4"/>
      <c r="L126" s="4"/>
      <c r="M126" s="4"/>
      <c r="N126" s="4"/>
      <c r="O126" s="4"/>
    </row>
    <row r="127" spans="5:15" x14ac:dyDescent="0.2">
      <c r="E127" s="4"/>
      <c r="F127" s="4"/>
      <c r="G127" s="4"/>
      <c r="H127" s="4"/>
      <c r="I127" s="4"/>
      <c r="J127" s="4"/>
      <c r="K127" s="4"/>
      <c r="L127" s="4"/>
      <c r="M127" s="4"/>
      <c r="N127" s="4"/>
      <c r="O127" s="4"/>
    </row>
    <row r="128" spans="5:15" x14ac:dyDescent="0.2">
      <c r="E128" s="4"/>
      <c r="F128" s="4"/>
      <c r="G128" s="4"/>
      <c r="H128" s="4"/>
      <c r="I128" s="4"/>
      <c r="J128" s="4"/>
      <c r="K128" s="4"/>
      <c r="L128" s="4"/>
      <c r="M128" s="4"/>
      <c r="N128" s="4"/>
      <c r="O128" s="4"/>
    </row>
    <row r="129" spans="5:15" x14ac:dyDescent="0.2">
      <c r="E129" s="4"/>
      <c r="F129" s="4"/>
      <c r="G129" s="4"/>
      <c r="H129" s="4"/>
      <c r="I129" s="4"/>
      <c r="J129" s="4"/>
      <c r="K129" s="4"/>
      <c r="L129" s="4"/>
      <c r="M129" s="4"/>
      <c r="N129" s="4"/>
      <c r="O129" s="4"/>
    </row>
    <row r="130" spans="5:15" x14ac:dyDescent="0.2">
      <c r="E130" s="4"/>
      <c r="F130" s="4"/>
      <c r="G130" s="4"/>
      <c r="H130" s="4"/>
      <c r="I130" s="4"/>
      <c r="J130" s="4"/>
      <c r="K130" s="4"/>
      <c r="L130" s="4"/>
      <c r="M130" s="4"/>
      <c r="N130" s="4"/>
      <c r="O130" s="4"/>
    </row>
    <row r="131" spans="5:15" x14ac:dyDescent="0.2">
      <c r="E131" s="4"/>
      <c r="F131" s="4"/>
      <c r="G131" s="4"/>
      <c r="H131" s="4"/>
      <c r="I131" s="4"/>
      <c r="J131" s="4"/>
      <c r="K131" s="4"/>
      <c r="L131" s="4"/>
      <c r="M131" s="4"/>
      <c r="N131" s="4"/>
      <c r="O131" s="4"/>
    </row>
    <row r="132" spans="5:15" x14ac:dyDescent="0.2">
      <c r="E132" s="4"/>
      <c r="F132" s="4"/>
      <c r="G132" s="4"/>
      <c r="H132" s="4"/>
      <c r="I132" s="4"/>
      <c r="J132" s="4"/>
      <c r="K132" s="4"/>
      <c r="L132" s="4"/>
      <c r="M132" s="4"/>
      <c r="N132" s="4"/>
      <c r="O132" s="4"/>
    </row>
    <row r="133" spans="5:15" x14ac:dyDescent="0.2">
      <c r="E133" s="4"/>
      <c r="F133" s="4"/>
      <c r="G133" s="4"/>
      <c r="H133" s="4"/>
      <c r="I133" s="4"/>
      <c r="J133" s="4"/>
      <c r="K133" s="4"/>
      <c r="L133" s="4"/>
      <c r="M133" s="4"/>
      <c r="N133" s="4"/>
      <c r="O133" s="4"/>
    </row>
    <row r="134" spans="5:15" x14ac:dyDescent="0.2">
      <c r="E134" s="4"/>
      <c r="F134" s="4"/>
      <c r="G134" s="4"/>
      <c r="H134" s="4"/>
      <c r="I134" s="4"/>
      <c r="J134" s="4"/>
      <c r="K134" s="4"/>
      <c r="L134" s="4"/>
      <c r="M134" s="4"/>
      <c r="N134" s="4"/>
      <c r="O134" s="4"/>
    </row>
    <row r="135" spans="5:15" x14ac:dyDescent="0.2">
      <c r="E135" s="4"/>
      <c r="F135" s="4"/>
      <c r="G135" s="4"/>
      <c r="H135" s="4"/>
      <c r="I135" s="4"/>
      <c r="J135" s="4"/>
      <c r="K135" s="4"/>
      <c r="L135" s="4"/>
      <c r="M135" s="4"/>
      <c r="N135" s="4"/>
      <c r="O135" s="4"/>
    </row>
    <row r="136" spans="5:15" x14ac:dyDescent="0.2">
      <c r="E136" s="4"/>
      <c r="F136" s="4"/>
      <c r="G136" s="4"/>
      <c r="H136" s="4"/>
      <c r="I136" s="4"/>
      <c r="J136" s="4"/>
      <c r="K136" s="4"/>
      <c r="L136" s="4"/>
      <c r="M136" s="4"/>
      <c r="N136" s="4"/>
      <c r="O136" s="4"/>
    </row>
    <row r="137" spans="5:15" x14ac:dyDescent="0.2">
      <c r="E137" s="4"/>
      <c r="F137" s="4"/>
      <c r="G137" s="4"/>
      <c r="H137" s="4"/>
      <c r="I137" s="4"/>
      <c r="J137" s="4"/>
      <c r="K137" s="4"/>
      <c r="L137" s="4"/>
      <c r="M137" s="4"/>
      <c r="N137" s="4"/>
      <c r="O137" s="4"/>
    </row>
    <row r="138" spans="5:15" x14ac:dyDescent="0.2">
      <c r="E138" s="4"/>
      <c r="F138" s="4"/>
      <c r="G138" s="4"/>
      <c r="H138" s="4"/>
      <c r="I138" s="4"/>
      <c r="J138" s="4"/>
      <c r="K138" s="4"/>
      <c r="L138" s="4"/>
      <c r="M138" s="4"/>
      <c r="N138" s="4"/>
      <c r="O138" s="4"/>
    </row>
    <row r="139" spans="5:15" x14ac:dyDescent="0.2">
      <c r="E139" s="4"/>
      <c r="F139" s="4"/>
      <c r="G139" s="4"/>
      <c r="H139" s="4"/>
      <c r="I139" s="4"/>
      <c r="J139" s="4"/>
      <c r="K139" s="4"/>
      <c r="L139" s="4"/>
      <c r="M139" s="4"/>
      <c r="N139" s="4"/>
      <c r="O139" s="4"/>
    </row>
    <row r="140" spans="5:15" x14ac:dyDescent="0.2">
      <c r="E140" s="4"/>
      <c r="F140" s="4"/>
      <c r="G140" s="4"/>
      <c r="H140" s="4"/>
      <c r="I140" s="4"/>
      <c r="J140" s="4"/>
      <c r="K140" s="4"/>
      <c r="L140" s="4"/>
      <c r="M140" s="4"/>
      <c r="N140" s="4"/>
      <c r="O140" s="4"/>
    </row>
    <row r="141" spans="5:15" x14ac:dyDescent="0.2">
      <c r="E141" s="4"/>
      <c r="F141" s="4"/>
      <c r="G141" s="4"/>
      <c r="H141" s="4"/>
      <c r="I141" s="4"/>
      <c r="J141" s="4"/>
      <c r="K141" s="4"/>
      <c r="L141" s="4"/>
      <c r="M141" s="4"/>
      <c r="N141" s="4"/>
      <c r="O141" s="4"/>
    </row>
    <row r="142" spans="5:15" x14ac:dyDescent="0.2">
      <c r="E142" s="4"/>
      <c r="F142" s="4"/>
      <c r="G142" s="4"/>
      <c r="H142" s="4"/>
      <c r="I142" s="4"/>
      <c r="J142" s="4"/>
      <c r="K142" s="4"/>
      <c r="L142" s="4"/>
      <c r="M142" s="4"/>
      <c r="N142" s="4"/>
      <c r="O142" s="4"/>
    </row>
    <row r="143" spans="5:15" x14ac:dyDescent="0.2">
      <c r="E143" s="4"/>
      <c r="F143" s="4"/>
      <c r="G143" s="4"/>
      <c r="H143" s="4"/>
      <c r="I143" s="4"/>
      <c r="J143" s="4"/>
      <c r="K143" s="4"/>
      <c r="L143" s="4"/>
      <c r="M143" s="4"/>
      <c r="N143" s="4"/>
      <c r="O143" s="4"/>
    </row>
    <row r="144" spans="5:15" x14ac:dyDescent="0.2">
      <c r="E144" s="4"/>
      <c r="F144" s="4"/>
      <c r="G144" s="4"/>
      <c r="H144" s="4"/>
      <c r="I144" s="4"/>
      <c r="J144" s="4"/>
      <c r="K144" s="4"/>
      <c r="L144" s="4"/>
      <c r="M144" s="4"/>
      <c r="N144" s="4"/>
      <c r="O144" s="4"/>
    </row>
    <row r="145" spans="5:15" x14ac:dyDescent="0.2">
      <c r="E145" s="4"/>
      <c r="F145" s="4"/>
      <c r="G145" s="4"/>
      <c r="H145" s="4"/>
      <c r="I145" s="4"/>
      <c r="J145" s="4"/>
      <c r="K145" s="4"/>
      <c r="L145" s="4"/>
      <c r="M145" s="4"/>
      <c r="N145" s="4"/>
      <c r="O145" s="4"/>
    </row>
    <row r="146" spans="5:15" x14ac:dyDescent="0.2">
      <c r="E146" s="4"/>
      <c r="F146" s="4"/>
      <c r="G146" s="4"/>
      <c r="H146" s="4"/>
      <c r="I146" s="4"/>
      <c r="J146" s="4"/>
      <c r="K146" s="4"/>
      <c r="L146" s="4"/>
      <c r="M146" s="4"/>
      <c r="N146" s="4"/>
      <c r="O146" s="4"/>
    </row>
    <row r="147" spans="5:15" x14ac:dyDescent="0.2">
      <c r="E147" s="4"/>
      <c r="F147" s="4"/>
      <c r="G147" s="4"/>
      <c r="H147" s="4"/>
      <c r="I147" s="4"/>
      <c r="J147" s="4"/>
      <c r="K147" s="4"/>
      <c r="L147" s="4"/>
      <c r="M147" s="4"/>
      <c r="N147" s="4"/>
      <c r="O147" s="4"/>
    </row>
    <row r="148" spans="5:15" x14ac:dyDescent="0.2">
      <c r="E148" s="4"/>
      <c r="F148" s="4"/>
      <c r="G148" s="4"/>
      <c r="H148" s="4"/>
      <c r="I148" s="4"/>
      <c r="J148" s="4"/>
      <c r="K148" s="4"/>
      <c r="L148" s="4"/>
      <c r="M148" s="4"/>
      <c r="N148" s="4"/>
      <c r="O148" s="4"/>
    </row>
    <row r="149" spans="5:15" x14ac:dyDescent="0.2">
      <c r="E149" s="4"/>
      <c r="F149" s="4"/>
      <c r="G149" s="4"/>
      <c r="H149" s="4"/>
      <c r="I149" s="4"/>
      <c r="J149" s="4"/>
      <c r="K149" s="4"/>
      <c r="L149" s="4"/>
      <c r="M149" s="4"/>
      <c r="N149" s="4"/>
      <c r="O149" s="4"/>
    </row>
    <row r="150" spans="5:15" x14ac:dyDescent="0.2">
      <c r="E150" s="4"/>
      <c r="F150" s="4"/>
      <c r="G150" s="4"/>
      <c r="H150" s="4"/>
      <c r="I150" s="4"/>
      <c r="J150" s="4"/>
      <c r="K150" s="4"/>
      <c r="L150" s="4"/>
      <c r="M150" s="4"/>
      <c r="N150" s="4"/>
      <c r="O150" s="4"/>
    </row>
    <row r="151" spans="5:15" x14ac:dyDescent="0.2">
      <c r="E151" s="4"/>
      <c r="F151" s="4"/>
      <c r="G151" s="4"/>
      <c r="H151" s="4"/>
      <c r="I151" s="4"/>
      <c r="J151" s="4"/>
      <c r="K151" s="4"/>
      <c r="L151" s="4"/>
      <c r="M151" s="4"/>
      <c r="N151" s="4"/>
      <c r="O151" s="4"/>
    </row>
    <row r="152" spans="5:15" x14ac:dyDescent="0.2">
      <c r="E152" s="4"/>
      <c r="F152" s="4"/>
      <c r="G152" s="4"/>
      <c r="H152" s="4"/>
      <c r="I152" s="4"/>
      <c r="J152" s="4"/>
      <c r="K152" s="4"/>
      <c r="L152" s="4"/>
      <c r="M152" s="4"/>
      <c r="N152" s="4"/>
      <c r="O152" s="4"/>
    </row>
    <row r="153" spans="5:15" x14ac:dyDescent="0.2">
      <c r="E153" s="4"/>
      <c r="F153" s="4"/>
      <c r="G153" s="4"/>
      <c r="H153" s="4"/>
      <c r="I153" s="4"/>
      <c r="J153" s="4"/>
      <c r="K153" s="4"/>
      <c r="L153" s="4"/>
      <c r="M153" s="4"/>
      <c r="N153" s="4"/>
      <c r="O153" s="4"/>
    </row>
    <row r="154" spans="5:15" x14ac:dyDescent="0.2">
      <c r="E154" s="4"/>
      <c r="F154" s="4"/>
      <c r="G154" s="4"/>
      <c r="H154" s="4"/>
      <c r="I154" s="4"/>
      <c r="J154" s="4"/>
      <c r="K154" s="4"/>
      <c r="L154" s="4"/>
      <c r="M154" s="4"/>
      <c r="N154" s="4"/>
      <c r="O154" s="4"/>
    </row>
    <row r="155" spans="5:15" x14ac:dyDescent="0.2">
      <c r="E155" s="4"/>
      <c r="F155" s="4"/>
      <c r="G155" s="4"/>
      <c r="H155" s="4"/>
      <c r="I155" s="4"/>
      <c r="J155" s="4"/>
      <c r="K155" s="4"/>
      <c r="L155" s="4"/>
      <c r="M155" s="4"/>
      <c r="N155" s="4"/>
      <c r="O155" s="4"/>
    </row>
    <row r="156" spans="5:15" x14ac:dyDescent="0.2">
      <c r="E156" s="4"/>
      <c r="F156" s="4"/>
      <c r="G156" s="4"/>
      <c r="H156" s="4"/>
      <c r="I156" s="4"/>
      <c r="J156" s="4"/>
      <c r="K156" s="4"/>
      <c r="L156" s="4"/>
      <c r="M156" s="4"/>
      <c r="N156" s="4"/>
      <c r="O156" s="4"/>
    </row>
    <row r="157" spans="5:15" x14ac:dyDescent="0.2">
      <c r="E157" s="4"/>
      <c r="F157" s="4"/>
      <c r="G157" s="4"/>
      <c r="H157" s="4"/>
      <c r="I157" s="4"/>
      <c r="J157" s="4"/>
      <c r="K157" s="4"/>
      <c r="L157" s="4"/>
      <c r="M157" s="4"/>
      <c r="N157" s="4"/>
      <c r="O157" s="4"/>
    </row>
    <row r="158" spans="5:15" x14ac:dyDescent="0.2">
      <c r="E158" s="4"/>
      <c r="F158" s="4"/>
      <c r="G158" s="4"/>
      <c r="H158" s="4"/>
      <c r="I158" s="4"/>
      <c r="J158" s="4"/>
      <c r="K158" s="4"/>
      <c r="L158" s="4"/>
      <c r="M158" s="4"/>
      <c r="N158" s="4"/>
      <c r="O158" s="4"/>
    </row>
    <row r="159" spans="5:15" x14ac:dyDescent="0.2">
      <c r="E159" s="4"/>
      <c r="F159" s="4"/>
      <c r="G159" s="4"/>
      <c r="H159" s="4"/>
      <c r="I159" s="4"/>
      <c r="J159" s="4"/>
      <c r="K159" s="4"/>
      <c r="L159" s="4"/>
      <c r="M159" s="4"/>
      <c r="N159" s="4"/>
      <c r="O159" s="4"/>
    </row>
    <row r="160" spans="5:15" x14ac:dyDescent="0.2">
      <c r="E160" s="4"/>
      <c r="F160" s="4"/>
      <c r="G160" s="4"/>
      <c r="H160" s="4"/>
      <c r="I160" s="4"/>
      <c r="J160" s="4"/>
      <c r="K160" s="4"/>
      <c r="L160" s="4"/>
      <c r="M160" s="4"/>
      <c r="N160" s="4"/>
      <c r="O160" s="4"/>
    </row>
    <row r="161" spans="5:15" x14ac:dyDescent="0.2">
      <c r="E161" s="4"/>
      <c r="F161" s="4"/>
      <c r="G161" s="4"/>
      <c r="H161" s="4"/>
      <c r="I161" s="4"/>
      <c r="J161" s="4"/>
      <c r="K161" s="4"/>
      <c r="L161" s="4"/>
      <c r="M161" s="4"/>
      <c r="N161" s="4"/>
      <c r="O161" s="4"/>
    </row>
    <row r="162" spans="5:15" x14ac:dyDescent="0.2">
      <c r="E162" s="4"/>
      <c r="F162" s="4"/>
      <c r="G162" s="4"/>
      <c r="H162" s="4"/>
      <c r="I162" s="4"/>
      <c r="J162" s="4"/>
      <c r="K162" s="4"/>
      <c r="L162" s="4"/>
      <c r="M162" s="4"/>
      <c r="N162" s="4"/>
      <c r="O162" s="4"/>
    </row>
    <row r="163" spans="5:15" x14ac:dyDescent="0.2">
      <c r="E163" s="4"/>
      <c r="F163" s="4"/>
      <c r="G163" s="4"/>
      <c r="H163" s="4"/>
      <c r="I163" s="4"/>
      <c r="J163" s="4"/>
      <c r="K163" s="4"/>
      <c r="L163" s="4"/>
      <c r="M163" s="4"/>
      <c r="N163" s="4"/>
      <c r="O163" s="4"/>
    </row>
    <row r="164" spans="5:15" x14ac:dyDescent="0.2">
      <c r="E164" s="4"/>
      <c r="F164" s="4"/>
      <c r="G164" s="4"/>
      <c r="H164" s="4"/>
      <c r="I164" s="4"/>
      <c r="J164" s="4"/>
      <c r="K164" s="4"/>
      <c r="L164" s="4"/>
      <c r="M164" s="4"/>
      <c r="N164" s="4"/>
      <c r="O164" s="4"/>
    </row>
    <row r="165" spans="5:15" x14ac:dyDescent="0.2">
      <c r="E165" s="4"/>
      <c r="F165" s="4"/>
      <c r="G165" s="4"/>
      <c r="H165" s="4"/>
      <c r="I165" s="4"/>
      <c r="J165" s="4"/>
      <c r="K165" s="4"/>
      <c r="L165" s="4"/>
      <c r="M165" s="4"/>
      <c r="N165" s="4"/>
      <c r="O165" s="4"/>
    </row>
    <row r="166" spans="5:15" x14ac:dyDescent="0.2">
      <c r="E166" s="4"/>
      <c r="F166" s="4"/>
      <c r="G166" s="4"/>
      <c r="H166" s="4"/>
      <c r="I166" s="4"/>
      <c r="J166" s="4"/>
      <c r="K166" s="4"/>
      <c r="L166" s="4"/>
      <c r="M166" s="4"/>
      <c r="N166" s="4"/>
      <c r="O166" s="4"/>
    </row>
    <row r="167" spans="5:15" x14ac:dyDescent="0.2">
      <c r="E167" s="4"/>
      <c r="F167" s="4"/>
      <c r="G167" s="4"/>
      <c r="H167" s="4"/>
      <c r="I167" s="4"/>
      <c r="J167" s="4"/>
      <c r="K167" s="4"/>
      <c r="L167" s="4"/>
      <c r="M167" s="4"/>
      <c r="N167" s="4"/>
      <c r="O167" s="4"/>
    </row>
    <row r="168" spans="5:15" x14ac:dyDescent="0.2">
      <c r="E168" s="4"/>
      <c r="F168" s="4"/>
      <c r="G168" s="4"/>
      <c r="H168" s="4"/>
      <c r="I168" s="4"/>
      <c r="J168" s="4"/>
      <c r="K168" s="4"/>
      <c r="L168" s="4"/>
      <c r="M168" s="4"/>
      <c r="N168" s="4"/>
      <c r="O168" s="4"/>
    </row>
    <row r="169" spans="5:15" x14ac:dyDescent="0.2">
      <c r="E169" s="4"/>
      <c r="F169" s="4"/>
      <c r="G169" s="4"/>
      <c r="H169" s="4"/>
      <c r="I169" s="4"/>
      <c r="J169" s="4"/>
      <c r="K169" s="4"/>
      <c r="L169" s="4"/>
      <c r="M169" s="4"/>
      <c r="N169" s="4"/>
      <c r="O169" s="4"/>
    </row>
    <row r="170" spans="5:15" x14ac:dyDescent="0.2">
      <c r="E170" s="4"/>
      <c r="F170" s="4"/>
      <c r="G170" s="4"/>
      <c r="H170" s="4"/>
      <c r="I170" s="4"/>
      <c r="J170" s="4"/>
      <c r="K170" s="4"/>
      <c r="L170" s="4"/>
      <c r="M170" s="4"/>
      <c r="N170" s="4"/>
      <c r="O170" s="4"/>
    </row>
    <row r="171" spans="5:15" x14ac:dyDescent="0.2">
      <c r="E171" s="4"/>
      <c r="F171" s="4"/>
      <c r="G171" s="4"/>
      <c r="H171" s="4"/>
      <c r="I171" s="4"/>
      <c r="J171" s="4"/>
      <c r="K171" s="4"/>
      <c r="L171" s="4"/>
      <c r="M171" s="4"/>
      <c r="N171" s="4"/>
      <c r="O171" s="4"/>
    </row>
    <row r="172" spans="5:15" x14ac:dyDescent="0.2">
      <c r="E172" s="4"/>
      <c r="F172" s="4"/>
      <c r="G172" s="4"/>
      <c r="H172" s="4"/>
      <c r="I172" s="4"/>
      <c r="J172" s="4"/>
      <c r="K172" s="4"/>
      <c r="L172" s="4"/>
      <c r="M172" s="4"/>
      <c r="N172" s="4"/>
      <c r="O172" s="4"/>
    </row>
    <row r="173" spans="5:15" x14ac:dyDescent="0.2">
      <c r="E173" s="4"/>
      <c r="F173" s="4"/>
      <c r="G173" s="4"/>
      <c r="H173" s="4"/>
      <c r="I173" s="4"/>
      <c r="J173" s="4"/>
      <c r="K173" s="4"/>
      <c r="L173" s="4"/>
      <c r="M173" s="4"/>
      <c r="N173" s="4"/>
      <c r="O173" s="4"/>
    </row>
    <row r="174" spans="5:15" x14ac:dyDescent="0.2">
      <c r="E174" s="4"/>
      <c r="F174" s="4"/>
      <c r="G174" s="4"/>
      <c r="H174" s="4"/>
      <c r="I174" s="4"/>
      <c r="J174" s="4"/>
      <c r="K174" s="4"/>
      <c r="L174" s="4"/>
      <c r="M174" s="4"/>
      <c r="N174" s="4"/>
      <c r="O174" s="4"/>
    </row>
    <row r="175" spans="5:15" x14ac:dyDescent="0.2">
      <c r="E175" s="4"/>
      <c r="F175" s="4"/>
      <c r="G175" s="4"/>
      <c r="H175" s="4"/>
      <c r="I175" s="4"/>
      <c r="J175" s="4"/>
      <c r="K175" s="4"/>
      <c r="L175" s="4"/>
      <c r="M175" s="4"/>
      <c r="N175" s="4"/>
      <c r="O175" s="4"/>
    </row>
    <row r="176" spans="5:15" x14ac:dyDescent="0.2">
      <c r="E176" s="4"/>
      <c r="F176" s="4"/>
      <c r="G176" s="4"/>
      <c r="H176" s="4"/>
      <c r="I176" s="4"/>
      <c r="J176" s="4"/>
      <c r="K176" s="4"/>
      <c r="L176" s="4"/>
      <c r="M176" s="4"/>
      <c r="N176" s="4"/>
      <c r="O176" s="4"/>
    </row>
    <row r="177" spans="5:15" x14ac:dyDescent="0.2">
      <c r="E177" s="4"/>
      <c r="F177" s="4"/>
      <c r="G177" s="4"/>
      <c r="H177" s="4"/>
      <c r="I177" s="4"/>
      <c r="J177" s="4"/>
      <c r="K177" s="4"/>
      <c r="L177" s="4"/>
      <c r="M177" s="4"/>
      <c r="N177" s="4"/>
      <c r="O177" s="4"/>
    </row>
    <row r="178" spans="5:15" x14ac:dyDescent="0.2">
      <c r="E178" s="4"/>
      <c r="F178" s="4"/>
      <c r="G178" s="4"/>
      <c r="H178" s="4"/>
      <c r="I178" s="4"/>
      <c r="J178" s="4"/>
      <c r="K178" s="4"/>
      <c r="L178" s="4"/>
      <c r="M178" s="4"/>
      <c r="N178" s="4"/>
      <c r="O178" s="4"/>
    </row>
    <row r="179" spans="5:15" x14ac:dyDescent="0.2">
      <c r="E179" s="4"/>
      <c r="F179" s="4"/>
      <c r="G179" s="4"/>
      <c r="H179" s="4"/>
      <c r="I179" s="4"/>
      <c r="J179" s="4"/>
      <c r="K179" s="4"/>
      <c r="L179" s="4"/>
      <c r="M179" s="4"/>
      <c r="N179" s="4"/>
      <c r="O179" s="4"/>
    </row>
    <row r="180" spans="5:15" x14ac:dyDescent="0.2">
      <c r="E180" s="4"/>
      <c r="F180" s="4"/>
      <c r="G180" s="4"/>
      <c r="H180" s="4"/>
      <c r="I180" s="4"/>
      <c r="J180" s="4"/>
      <c r="K180" s="4"/>
      <c r="L180" s="4"/>
      <c r="M180" s="4"/>
      <c r="N180" s="4"/>
      <c r="O180" s="4"/>
    </row>
    <row r="181" spans="5:15" x14ac:dyDescent="0.2">
      <c r="E181" s="4"/>
      <c r="F181" s="4"/>
      <c r="G181" s="4"/>
      <c r="H181" s="4"/>
      <c r="I181" s="4"/>
      <c r="J181" s="4"/>
      <c r="K181" s="4"/>
      <c r="L181" s="4"/>
      <c r="M181" s="4"/>
      <c r="N181" s="4"/>
      <c r="O181" s="4"/>
    </row>
    <row r="182" spans="5:15" x14ac:dyDescent="0.2">
      <c r="E182" s="4"/>
      <c r="F182" s="4"/>
      <c r="G182" s="4"/>
      <c r="H182" s="4"/>
      <c r="I182" s="4"/>
      <c r="J182" s="4"/>
      <c r="K182" s="4"/>
      <c r="L182" s="4"/>
      <c r="M182" s="4"/>
      <c r="N182" s="4"/>
      <c r="O182" s="4"/>
    </row>
    <row r="183" spans="5:15" x14ac:dyDescent="0.2">
      <c r="E183" s="4"/>
      <c r="F183" s="4"/>
      <c r="G183" s="4"/>
      <c r="H183" s="4"/>
      <c r="I183" s="4"/>
      <c r="J183" s="4"/>
      <c r="K183" s="4"/>
      <c r="L183" s="4"/>
      <c r="M183" s="4"/>
      <c r="N183" s="4"/>
      <c r="O183" s="4"/>
    </row>
    <row r="184" spans="5:15" x14ac:dyDescent="0.2">
      <c r="E184" s="4"/>
      <c r="F184" s="4"/>
      <c r="G184" s="4"/>
      <c r="H184" s="4"/>
      <c r="I184" s="4"/>
      <c r="J184" s="4"/>
      <c r="K184" s="4"/>
      <c r="L184" s="4"/>
      <c r="M184" s="4"/>
      <c r="N184" s="4"/>
      <c r="O184" s="4"/>
    </row>
    <row r="185" spans="5:15" x14ac:dyDescent="0.2">
      <c r="E185" s="4"/>
      <c r="F185" s="4"/>
      <c r="G185" s="4"/>
      <c r="H185" s="4"/>
      <c r="I185" s="4"/>
      <c r="J185" s="4"/>
      <c r="K185" s="4"/>
      <c r="L185" s="4"/>
      <c r="M185" s="4"/>
      <c r="N185" s="4"/>
      <c r="O185" s="4"/>
    </row>
    <row r="186" spans="5:15" x14ac:dyDescent="0.2">
      <c r="E186" s="4"/>
      <c r="F186" s="4"/>
      <c r="G186" s="4"/>
      <c r="H186" s="4"/>
      <c r="I186" s="4"/>
      <c r="J186" s="4"/>
      <c r="K186" s="4"/>
      <c r="L186" s="4"/>
      <c r="M186" s="4"/>
      <c r="N186" s="4"/>
      <c r="O186" s="4"/>
    </row>
    <row r="187" spans="5:15" x14ac:dyDescent="0.2">
      <c r="E187" s="4"/>
      <c r="F187" s="4"/>
      <c r="G187" s="4"/>
      <c r="H187" s="4"/>
      <c r="I187" s="4"/>
      <c r="J187" s="4"/>
      <c r="K187" s="4"/>
      <c r="L187" s="4"/>
      <c r="M187" s="4"/>
      <c r="N187" s="4"/>
      <c r="O187" s="4"/>
    </row>
    <row r="188" spans="5:15" x14ac:dyDescent="0.2">
      <c r="E188" s="4"/>
      <c r="F188" s="4"/>
      <c r="G188" s="4"/>
      <c r="H188" s="4"/>
      <c r="I188" s="4"/>
      <c r="J188" s="4"/>
      <c r="K188" s="4"/>
      <c r="L188" s="4"/>
      <c r="M188" s="4"/>
      <c r="N188" s="4"/>
      <c r="O188" s="4"/>
    </row>
    <row r="189" spans="5:15" x14ac:dyDescent="0.2">
      <c r="E189" s="4"/>
      <c r="F189" s="4"/>
      <c r="G189" s="4"/>
      <c r="H189" s="4"/>
      <c r="I189" s="4"/>
      <c r="J189" s="4"/>
      <c r="K189" s="4"/>
      <c r="L189" s="4"/>
      <c r="M189" s="4"/>
      <c r="N189" s="4"/>
      <c r="O189" s="4"/>
    </row>
    <row r="190" spans="5:15" x14ac:dyDescent="0.2">
      <c r="E190" s="4"/>
      <c r="F190" s="4"/>
      <c r="G190" s="4"/>
      <c r="H190" s="4"/>
      <c r="I190" s="4"/>
      <c r="J190" s="4"/>
      <c r="K190" s="4"/>
      <c r="L190" s="4"/>
      <c r="M190" s="4"/>
      <c r="N190" s="4"/>
      <c r="O190" s="4"/>
    </row>
    <row r="191" spans="5:15" x14ac:dyDescent="0.2">
      <c r="E191" s="4"/>
      <c r="F191" s="4"/>
      <c r="G191" s="4"/>
      <c r="H191" s="4"/>
      <c r="I191" s="4"/>
      <c r="J191" s="4"/>
      <c r="K191" s="4"/>
      <c r="L191" s="4"/>
      <c r="M191" s="4"/>
      <c r="N191" s="4"/>
      <c r="O191" s="4"/>
    </row>
    <row r="192" spans="5:15" x14ac:dyDescent="0.2">
      <c r="E192" s="4"/>
      <c r="F192" s="4"/>
      <c r="G192" s="4"/>
      <c r="H192" s="4"/>
      <c r="I192" s="4"/>
      <c r="J192" s="4"/>
      <c r="K192" s="4"/>
      <c r="L192" s="4"/>
      <c r="M192" s="4"/>
      <c r="N192" s="4"/>
      <c r="O192" s="4"/>
    </row>
    <row r="193" spans="5:15" x14ac:dyDescent="0.2">
      <c r="E193" s="4"/>
      <c r="F193" s="4"/>
      <c r="G193" s="4"/>
      <c r="H193" s="4"/>
      <c r="I193" s="4"/>
      <c r="J193" s="4"/>
      <c r="K193" s="4"/>
      <c r="L193" s="4"/>
      <c r="M193" s="4"/>
      <c r="N193" s="4"/>
      <c r="O193" s="4"/>
    </row>
    <row r="194" spans="5:15" x14ac:dyDescent="0.2">
      <c r="E194" s="4"/>
      <c r="F194" s="4"/>
      <c r="G194" s="4"/>
      <c r="H194" s="4"/>
      <c r="I194" s="4"/>
      <c r="J194" s="4"/>
      <c r="K194" s="4"/>
      <c r="L194" s="4"/>
      <c r="M194" s="4"/>
      <c r="N194" s="4"/>
      <c r="O194" s="4"/>
    </row>
    <row r="195" spans="5:15" x14ac:dyDescent="0.2">
      <c r="E195" s="4"/>
      <c r="F195" s="4"/>
      <c r="G195" s="4"/>
      <c r="H195" s="4"/>
      <c r="I195" s="4"/>
      <c r="J195" s="4"/>
      <c r="K195" s="4"/>
      <c r="L195" s="4"/>
      <c r="M195" s="4"/>
      <c r="N195" s="4"/>
      <c r="O195" s="4"/>
    </row>
    <row r="196" spans="5:15" x14ac:dyDescent="0.2">
      <c r="E196" s="4"/>
      <c r="F196" s="4"/>
      <c r="G196" s="4"/>
      <c r="H196" s="4"/>
      <c r="I196" s="4"/>
      <c r="J196" s="4"/>
      <c r="K196" s="4"/>
      <c r="L196" s="4"/>
      <c r="M196" s="4"/>
      <c r="N196" s="4"/>
      <c r="O196" s="4"/>
    </row>
    <row r="197" spans="5:15" x14ac:dyDescent="0.2">
      <c r="E197" s="4"/>
      <c r="F197" s="4"/>
      <c r="G197" s="4"/>
      <c r="H197" s="4"/>
      <c r="I197" s="4"/>
      <c r="J197" s="4"/>
      <c r="K197" s="4"/>
      <c r="L197" s="4"/>
      <c r="M197" s="4"/>
      <c r="N197" s="4"/>
      <c r="O197" s="4"/>
    </row>
    <row r="198" spans="5:15" x14ac:dyDescent="0.2">
      <c r="E198" s="4"/>
      <c r="F198" s="4"/>
      <c r="G198" s="4"/>
      <c r="H198" s="4"/>
      <c r="I198" s="4"/>
      <c r="J198" s="4"/>
      <c r="K198" s="4"/>
      <c r="L198" s="4"/>
      <c r="M198" s="4"/>
      <c r="N198" s="4"/>
      <c r="O198" s="4"/>
    </row>
    <row r="199" spans="5:15" x14ac:dyDescent="0.2">
      <c r="E199" s="4"/>
      <c r="F199" s="4"/>
      <c r="G199" s="4"/>
      <c r="H199" s="4"/>
      <c r="I199" s="4"/>
      <c r="J199" s="4"/>
      <c r="K199" s="4"/>
      <c r="L199" s="4"/>
      <c r="M199" s="4"/>
      <c r="N199" s="4"/>
      <c r="O199" s="4"/>
    </row>
    <row r="200" spans="5:15" x14ac:dyDescent="0.2">
      <c r="E200" s="4"/>
      <c r="F200" s="4"/>
      <c r="G200" s="4"/>
      <c r="H200" s="4"/>
      <c r="I200" s="4"/>
      <c r="J200" s="4"/>
      <c r="K200" s="4"/>
      <c r="L200" s="4"/>
      <c r="M200" s="4"/>
      <c r="N200" s="4"/>
      <c r="O200" s="4"/>
    </row>
    <row r="201" spans="5:15" x14ac:dyDescent="0.2">
      <c r="E201" s="4"/>
      <c r="F201" s="4"/>
      <c r="G201" s="4"/>
      <c r="H201" s="4"/>
      <c r="I201" s="4"/>
      <c r="J201" s="4"/>
      <c r="K201" s="4"/>
      <c r="L201" s="4"/>
      <c r="M201" s="4"/>
      <c r="N201" s="4"/>
      <c r="O201" s="4"/>
    </row>
    <row r="202" spans="5:15" x14ac:dyDescent="0.2">
      <c r="E202" s="4"/>
      <c r="F202" s="4"/>
      <c r="G202" s="4"/>
      <c r="H202" s="4"/>
      <c r="I202" s="4"/>
      <c r="J202" s="4"/>
      <c r="K202" s="4"/>
      <c r="L202" s="4"/>
      <c r="M202" s="4"/>
      <c r="N202" s="4"/>
      <c r="O202" s="4"/>
    </row>
    <row r="203" spans="5:15" x14ac:dyDescent="0.2">
      <c r="E203" s="4"/>
      <c r="F203" s="4"/>
      <c r="G203" s="4"/>
      <c r="H203" s="4"/>
      <c r="I203" s="4"/>
      <c r="J203" s="4"/>
      <c r="K203" s="4"/>
      <c r="L203" s="4"/>
      <c r="M203" s="4"/>
      <c r="N203" s="4"/>
      <c r="O203" s="4"/>
    </row>
    <row r="204" spans="5:15" x14ac:dyDescent="0.2">
      <c r="E204" s="4"/>
      <c r="F204" s="4"/>
      <c r="G204" s="4"/>
      <c r="H204" s="4"/>
      <c r="I204" s="4"/>
      <c r="J204" s="4"/>
      <c r="K204" s="4"/>
      <c r="L204" s="4"/>
      <c r="M204" s="4"/>
      <c r="N204" s="4"/>
      <c r="O204" s="4"/>
    </row>
    <row r="205" spans="5:15" x14ac:dyDescent="0.2">
      <c r="E205" s="4"/>
      <c r="F205" s="4"/>
      <c r="G205" s="4"/>
      <c r="H205" s="4"/>
      <c r="I205" s="4"/>
      <c r="J205" s="4"/>
      <c r="K205" s="4"/>
      <c r="L205" s="4"/>
      <c r="M205" s="4"/>
      <c r="N205" s="4"/>
      <c r="O205" s="4"/>
    </row>
    <row r="206" spans="5:15" x14ac:dyDescent="0.2">
      <c r="E206" s="4"/>
      <c r="F206" s="4"/>
      <c r="G206" s="4"/>
      <c r="H206" s="4"/>
      <c r="I206" s="4"/>
      <c r="J206" s="4"/>
      <c r="K206" s="4"/>
      <c r="L206" s="4"/>
      <c r="M206" s="4"/>
      <c r="N206" s="4"/>
      <c r="O206" s="4"/>
    </row>
    <row r="207" spans="5:15" x14ac:dyDescent="0.2">
      <c r="E207" s="4"/>
      <c r="F207" s="4"/>
      <c r="G207" s="4"/>
      <c r="H207" s="4"/>
      <c r="I207" s="4"/>
      <c r="J207" s="4"/>
      <c r="K207" s="4"/>
      <c r="L207" s="4"/>
      <c r="M207" s="4"/>
      <c r="N207" s="4"/>
      <c r="O207" s="4"/>
    </row>
    <row r="208" spans="5:15" x14ac:dyDescent="0.2">
      <c r="E208" s="4"/>
      <c r="F208" s="4"/>
      <c r="G208" s="4"/>
      <c r="H208" s="4"/>
      <c r="I208" s="4"/>
      <c r="J208" s="4"/>
      <c r="K208" s="4"/>
      <c r="L208" s="4"/>
      <c r="M208" s="4"/>
      <c r="N208" s="4"/>
      <c r="O208" s="4"/>
    </row>
    <row r="209" spans="5:15" x14ac:dyDescent="0.2">
      <c r="E209" s="4"/>
      <c r="F209" s="4"/>
      <c r="G209" s="4"/>
      <c r="H209" s="4"/>
      <c r="I209" s="4"/>
      <c r="J209" s="4"/>
      <c r="K209" s="4"/>
      <c r="L209" s="4"/>
      <c r="M209" s="4"/>
      <c r="N209" s="4"/>
      <c r="O209" s="4"/>
    </row>
    <row r="210" spans="5:15" x14ac:dyDescent="0.2">
      <c r="E210" s="4"/>
      <c r="F210" s="4"/>
      <c r="G210" s="4"/>
      <c r="H210" s="4"/>
      <c r="I210" s="4"/>
      <c r="J210" s="4"/>
      <c r="K210" s="4"/>
      <c r="L210" s="4"/>
      <c r="M210" s="4"/>
      <c r="N210" s="4"/>
      <c r="O210" s="4"/>
    </row>
    <row r="211" spans="5:15" x14ac:dyDescent="0.2">
      <c r="E211" s="4"/>
      <c r="F211" s="4"/>
      <c r="G211" s="4"/>
      <c r="H211" s="4"/>
      <c r="I211" s="4"/>
      <c r="J211" s="4"/>
      <c r="K211" s="4"/>
      <c r="L211" s="4"/>
      <c r="M211" s="4"/>
      <c r="N211" s="4"/>
      <c r="O211" s="4"/>
    </row>
    <row r="212" spans="5:15" x14ac:dyDescent="0.2">
      <c r="E212" s="4"/>
      <c r="F212" s="4"/>
      <c r="G212" s="4"/>
      <c r="H212" s="4"/>
      <c r="I212" s="4"/>
      <c r="J212" s="4"/>
      <c r="K212" s="4"/>
      <c r="L212" s="4"/>
      <c r="M212" s="4"/>
      <c r="N212" s="4"/>
      <c r="O212" s="4"/>
    </row>
    <row r="213" spans="5:15" x14ac:dyDescent="0.2">
      <c r="E213" s="4"/>
      <c r="F213" s="4"/>
      <c r="G213" s="4"/>
      <c r="H213" s="4"/>
      <c r="I213" s="4"/>
      <c r="J213" s="4"/>
      <c r="K213" s="4"/>
      <c r="L213" s="4"/>
      <c r="M213" s="4"/>
      <c r="N213" s="4"/>
      <c r="O213" s="4"/>
    </row>
    <row r="214" spans="5:15" x14ac:dyDescent="0.2">
      <c r="E214" s="4"/>
      <c r="F214" s="4"/>
      <c r="G214" s="4"/>
      <c r="H214" s="4"/>
      <c r="I214" s="4"/>
      <c r="J214" s="4"/>
      <c r="K214" s="4"/>
      <c r="L214" s="4"/>
      <c r="M214" s="4"/>
      <c r="N214" s="4"/>
      <c r="O214" s="4"/>
    </row>
    <row r="215" spans="5:15" x14ac:dyDescent="0.2">
      <c r="E215" s="4"/>
      <c r="F215" s="4"/>
      <c r="G215" s="4"/>
      <c r="H215" s="4"/>
      <c r="I215" s="4"/>
      <c r="J215" s="4"/>
      <c r="K215" s="4"/>
      <c r="L215" s="4"/>
      <c r="M215" s="4"/>
      <c r="N215" s="4"/>
      <c r="O215" s="4"/>
    </row>
    <row r="216" spans="5:15" x14ac:dyDescent="0.2">
      <c r="E216" s="4"/>
      <c r="F216" s="4"/>
      <c r="G216" s="4"/>
      <c r="H216" s="4"/>
      <c r="I216" s="4"/>
      <c r="J216" s="4"/>
      <c r="K216" s="4"/>
      <c r="L216" s="4"/>
      <c r="M216" s="4"/>
      <c r="N216" s="4"/>
      <c r="O216" s="4"/>
    </row>
    <row r="217" spans="5:15" x14ac:dyDescent="0.2">
      <c r="E217" s="4"/>
      <c r="F217" s="4"/>
      <c r="G217" s="4"/>
      <c r="H217" s="4"/>
      <c r="I217" s="4"/>
      <c r="J217" s="4"/>
      <c r="K217" s="4"/>
      <c r="L217" s="4"/>
      <c r="M217" s="4"/>
      <c r="N217" s="4"/>
      <c r="O217" s="4"/>
    </row>
    <row r="218" spans="5:15" x14ac:dyDescent="0.2">
      <c r="E218" s="4"/>
      <c r="F218" s="4"/>
      <c r="G218" s="4"/>
      <c r="H218" s="4"/>
      <c r="I218" s="4"/>
      <c r="J218" s="4"/>
      <c r="K218" s="4"/>
      <c r="L218" s="4"/>
      <c r="M218" s="4"/>
      <c r="N218" s="4"/>
      <c r="O218" s="4"/>
    </row>
    <row r="219" spans="5:15" x14ac:dyDescent="0.2">
      <c r="E219" s="4"/>
      <c r="F219" s="4"/>
      <c r="G219" s="4"/>
      <c r="H219" s="4"/>
      <c r="I219" s="4"/>
      <c r="J219" s="4"/>
      <c r="K219" s="4"/>
      <c r="L219" s="4"/>
      <c r="M219" s="4"/>
      <c r="N219" s="4"/>
      <c r="O219" s="4"/>
    </row>
    <row r="220" spans="5:15" x14ac:dyDescent="0.2">
      <c r="E220" s="4"/>
      <c r="F220" s="4"/>
      <c r="G220" s="4"/>
      <c r="H220" s="4"/>
      <c r="I220" s="4"/>
      <c r="J220" s="4"/>
      <c r="K220" s="4"/>
      <c r="L220" s="4"/>
      <c r="M220" s="4"/>
      <c r="N220" s="4"/>
      <c r="O220" s="4"/>
    </row>
    <row r="221" spans="5:15" x14ac:dyDescent="0.2">
      <c r="E221" s="4"/>
      <c r="F221" s="4"/>
      <c r="G221" s="4"/>
      <c r="H221" s="4"/>
      <c r="I221" s="4"/>
      <c r="J221" s="4"/>
      <c r="K221" s="4"/>
      <c r="L221" s="4"/>
      <c r="M221" s="4"/>
      <c r="N221" s="4"/>
      <c r="O221" s="4"/>
    </row>
    <row r="222" spans="5:15" x14ac:dyDescent="0.2">
      <c r="E222" s="4"/>
      <c r="F222" s="4"/>
      <c r="G222" s="4"/>
      <c r="H222" s="4"/>
      <c r="I222" s="4"/>
      <c r="J222" s="4"/>
      <c r="K222" s="4"/>
      <c r="L222" s="4"/>
      <c r="M222" s="4"/>
      <c r="N222" s="4"/>
      <c r="O222" s="4"/>
    </row>
    <row r="223" spans="5:15" x14ac:dyDescent="0.2">
      <c r="E223" s="4"/>
      <c r="F223" s="4"/>
      <c r="G223" s="4"/>
      <c r="H223" s="4"/>
      <c r="I223" s="4"/>
      <c r="J223" s="4"/>
      <c r="K223" s="4"/>
      <c r="L223" s="4"/>
      <c r="M223" s="4"/>
      <c r="N223" s="4"/>
      <c r="O223" s="4"/>
    </row>
    <row r="224" spans="5:15" x14ac:dyDescent="0.2">
      <c r="E224" s="4"/>
      <c r="F224" s="4"/>
      <c r="G224" s="4"/>
      <c r="H224" s="4"/>
      <c r="I224" s="4"/>
      <c r="J224" s="4"/>
      <c r="K224" s="4"/>
      <c r="L224" s="4"/>
      <c r="M224" s="4"/>
      <c r="N224" s="4"/>
      <c r="O224" s="4"/>
    </row>
    <row r="225" spans="5:15" x14ac:dyDescent="0.2">
      <c r="E225" s="4"/>
      <c r="F225" s="4"/>
      <c r="G225" s="4"/>
      <c r="H225" s="4"/>
      <c r="I225" s="4"/>
      <c r="J225" s="4"/>
      <c r="K225" s="4"/>
      <c r="L225" s="4"/>
      <c r="M225" s="4"/>
      <c r="N225" s="4"/>
      <c r="O225" s="4"/>
    </row>
    <row r="226" spans="5:15" x14ac:dyDescent="0.2">
      <c r="E226" s="4"/>
      <c r="F226" s="4"/>
      <c r="G226" s="4"/>
      <c r="H226" s="4"/>
      <c r="I226" s="4"/>
      <c r="J226" s="4"/>
      <c r="K226" s="4"/>
      <c r="L226" s="4"/>
      <c r="M226" s="4"/>
      <c r="N226" s="4"/>
      <c r="O226" s="4"/>
    </row>
    <row r="227" spans="5:15" x14ac:dyDescent="0.2">
      <c r="E227" s="4"/>
      <c r="F227" s="4"/>
      <c r="G227" s="4"/>
      <c r="H227" s="4"/>
      <c r="I227" s="4"/>
      <c r="J227" s="4"/>
      <c r="K227" s="4"/>
      <c r="L227" s="4"/>
      <c r="M227" s="4"/>
      <c r="N227" s="4"/>
      <c r="O227" s="4"/>
    </row>
    <row r="228" spans="5:15" x14ac:dyDescent="0.2">
      <c r="E228" s="4"/>
      <c r="F228" s="4"/>
      <c r="G228" s="4"/>
      <c r="H228" s="4"/>
      <c r="I228" s="4"/>
      <c r="J228" s="4"/>
      <c r="K228" s="4"/>
      <c r="L228" s="4"/>
      <c r="M228" s="4"/>
      <c r="N228" s="4"/>
      <c r="O228" s="4"/>
    </row>
    <row r="229" spans="5:15" x14ac:dyDescent="0.2">
      <c r="E229" s="4"/>
      <c r="F229" s="4"/>
      <c r="G229" s="4"/>
      <c r="H229" s="4"/>
      <c r="I229" s="4"/>
      <c r="J229" s="4"/>
      <c r="K229" s="4"/>
      <c r="L229" s="4"/>
      <c r="M229" s="4"/>
      <c r="N229" s="4"/>
      <c r="O229" s="4"/>
    </row>
    <row r="230" spans="5:15" x14ac:dyDescent="0.2">
      <c r="E230" s="4"/>
      <c r="F230" s="4"/>
      <c r="G230" s="4"/>
      <c r="H230" s="4"/>
      <c r="I230" s="4"/>
      <c r="J230" s="4"/>
      <c r="K230" s="4"/>
      <c r="L230" s="4"/>
      <c r="M230" s="4"/>
      <c r="N230" s="4"/>
      <c r="O230" s="4"/>
    </row>
    <row r="231" spans="5:15" x14ac:dyDescent="0.2">
      <c r="E231" s="4"/>
      <c r="F231" s="4"/>
      <c r="G231" s="4"/>
      <c r="H231" s="4"/>
      <c r="I231" s="4"/>
      <c r="J231" s="4"/>
      <c r="K231" s="4"/>
      <c r="L231" s="4"/>
      <c r="M231" s="4"/>
      <c r="N231" s="4"/>
      <c r="O231" s="4"/>
    </row>
    <row r="232" spans="5:15" x14ac:dyDescent="0.2">
      <c r="E232" s="4"/>
      <c r="F232" s="4"/>
      <c r="G232" s="4"/>
      <c r="H232" s="4"/>
      <c r="I232" s="4"/>
      <c r="J232" s="4"/>
      <c r="K232" s="4"/>
      <c r="L232" s="4"/>
      <c r="M232" s="4"/>
      <c r="N232" s="4"/>
      <c r="O232" s="4"/>
    </row>
    <row r="233" spans="5:15" x14ac:dyDescent="0.2">
      <c r="E233" s="4"/>
      <c r="F233" s="4"/>
      <c r="G233" s="4"/>
      <c r="H233" s="4"/>
      <c r="I233" s="4"/>
      <c r="J233" s="4"/>
      <c r="K233" s="4"/>
      <c r="L233" s="4"/>
      <c r="M233" s="4"/>
      <c r="N233" s="4"/>
      <c r="O233" s="4"/>
    </row>
    <row r="234" spans="5:15" x14ac:dyDescent="0.2">
      <c r="E234" s="4"/>
      <c r="F234" s="4"/>
      <c r="G234" s="4"/>
      <c r="H234" s="4"/>
      <c r="I234" s="4"/>
      <c r="J234" s="4"/>
      <c r="K234" s="4"/>
      <c r="L234" s="4"/>
      <c r="M234" s="4"/>
      <c r="N234" s="4"/>
      <c r="O234" s="4"/>
    </row>
    <row r="235" spans="5:15" x14ac:dyDescent="0.2">
      <c r="E235" s="4"/>
      <c r="F235" s="4"/>
      <c r="G235" s="4"/>
      <c r="H235" s="4"/>
      <c r="I235" s="4"/>
      <c r="J235" s="4"/>
      <c r="K235" s="4"/>
      <c r="L235" s="4"/>
      <c r="M235" s="4"/>
      <c r="N235" s="4"/>
      <c r="O235" s="4"/>
    </row>
    <row r="236" spans="5:15" x14ac:dyDescent="0.2">
      <c r="E236" s="4"/>
      <c r="F236" s="4"/>
      <c r="G236" s="4"/>
      <c r="H236" s="4"/>
      <c r="I236" s="4"/>
      <c r="J236" s="4"/>
      <c r="K236" s="4"/>
      <c r="L236" s="4"/>
      <c r="M236" s="4"/>
      <c r="N236" s="4"/>
      <c r="O236" s="4"/>
    </row>
    <row r="237" spans="5:15" x14ac:dyDescent="0.2">
      <c r="E237" s="4"/>
      <c r="F237" s="4"/>
      <c r="G237" s="4"/>
      <c r="H237" s="4"/>
      <c r="I237" s="4"/>
      <c r="J237" s="4"/>
      <c r="K237" s="4"/>
      <c r="L237" s="4"/>
      <c r="M237" s="4"/>
      <c r="N237" s="4"/>
      <c r="O237" s="4"/>
    </row>
    <row r="238" spans="5:15" x14ac:dyDescent="0.2">
      <c r="E238" s="4"/>
      <c r="F238" s="4"/>
      <c r="G238" s="4"/>
      <c r="H238" s="4"/>
      <c r="I238" s="4"/>
      <c r="J238" s="4"/>
      <c r="K238" s="4"/>
      <c r="L238" s="4"/>
      <c r="M238" s="4"/>
      <c r="N238" s="4"/>
      <c r="O238" s="4"/>
    </row>
    <row r="239" spans="5:15" x14ac:dyDescent="0.2">
      <c r="E239" s="4"/>
      <c r="F239" s="4"/>
      <c r="G239" s="4"/>
      <c r="H239" s="4"/>
      <c r="I239" s="4"/>
      <c r="J239" s="4"/>
      <c r="K239" s="4"/>
      <c r="L239" s="4"/>
      <c r="M239" s="4"/>
      <c r="N239" s="4"/>
      <c r="O239" s="4"/>
    </row>
    <row r="240" spans="5:15" x14ac:dyDescent="0.2">
      <c r="E240" s="4"/>
      <c r="F240" s="4"/>
      <c r="G240" s="4"/>
      <c r="H240" s="4"/>
      <c r="I240" s="4"/>
      <c r="J240" s="4"/>
      <c r="K240" s="4"/>
      <c r="L240" s="4"/>
      <c r="M240" s="4"/>
      <c r="N240" s="4"/>
      <c r="O240" s="4"/>
    </row>
    <row r="241" spans="5:15" x14ac:dyDescent="0.2">
      <c r="E241" s="4"/>
      <c r="F241" s="4"/>
      <c r="G241" s="4"/>
      <c r="H241" s="4"/>
      <c r="I241" s="4"/>
      <c r="J241" s="4"/>
      <c r="K241" s="4"/>
      <c r="L241" s="4"/>
      <c r="M241" s="4"/>
      <c r="N241" s="4"/>
      <c r="O241" s="4"/>
    </row>
    <row r="242" spans="5:15" x14ac:dyDescent="0.2">
      <c r="E242" s="4"/>
      <c r="F242" s="4"/>
      <c r="G242" s="4"/>
      <c r="H242" s="4"/>
      <c r="I242" s="4"/>
      <c r="J242" s="4"/>
      <c r="K242" s="4"/>
      <c r="L242" s="4"/>
      <c r="M242" s="4"/>
      <c r="N242" s="4"/>
      <c r="O242" s="4"/>
    </row>
    <row r="243" spans="5:15" x14ac:dyDescent="0.2">
      <c r="E243" s="4"/>
      <c r="F243" s="4"/>
      <c r="G243" s="4"/>
      <c r="H243" s="4"/>
      <c r="I243" s="4"/>
      <c r="J243" s="4"/>
      <c r="K243" s="4"/>
      <c r="L243" s="4"/>
      <c r="M243" s="4"/>
      <c r="N243" s="4"/>
      <c r="O243" s="4"/>
    </row>
    <row r="244" spans="5:15" x14ac:dyDescent="0.2">
      <c r="E244" s="4"/>
      <c r="F244" s="4"/>
      <c r="G244" s="4"/>
      <c r="H244" s="4"/>
      <c r="I244" s="4"/>
      <c r="J244" s="4"/>
      <c r="K244" s="4"/>
      <c r="L244" s="4"/>
      <c r="M244" s="4"/>
      <c r="N244" s="4"/>
      <c r="O244" s="4"/>
    </row>
    <row r="245" spans="5:15" x14ac:dyDescent="0.2">
      <c r="E245" s="4"/>
      <c r="F245" s="4"/>
      <c r="G245" s="4"/>
      <c r="H245" s="4"/>
      <c r="I245" s="4"/>
      <c r="J245" s="4"/>
      <c r="K245" s="4"/>
      <c r="L245" s="4"/>
      <c r="M245" s="4"/>
      <c r="N245" s="4"/>
      <c r="O245" s="4"/>
    </row>
    <row r="246" spans="5:15" x14ac:dyDescent="0.2">
      <c r="E246" s="4"/>
      <c r="F246" s="4"/>
      <c r="G246" s="4"/>
      <c r="H246" s="4"/>
      <c r="I246" s="4"/>
      <c r="J246" s="4"/>
      <c r="K246" s="4"/>
      <c r="L246" s="4"/>
      <c r="M246" s="4"/>
      <c r="N246" s="4"/>
      <c r="O246" s="4"/>
    </row>
    <row r="247" spans="5:15" x14ac:dyDescent="0.2">
      <c r="E247" s="4"/>
      <c r="F247" s="4"/>
      <c r="G247" s="4"/>
      <c r="H247" s="4"/>
      <c r="I247" s="4"/>
      <c r="J247" s="4"/>
      <c r="K247" s="4"/>
      <c r="L247" s="4"/>
      <c r="M247" s="4"/>
      <c r="N247" s="4"/>
      <c r="O247" s="4"/>
    </row>
    <row r="248" spans="5:15" x14ac:dyDescent="0.2">
      <c r="E248" s="4"/>
      <c r="F248" s="4"/>
      <c r="G248" s="4"/>
      <c r="H248" s="4"/>
      <c r="I248" s="4"/>
      <c r="J248" s="4"/>
      <c r="K248" s="4"/>
      <c r="L248" s="4"/>
      <c r="M248" s="4"/>
      <c r="N248" s="4"/>
      <c r="O248" s="4"/>
    </row>
    <row r="249" spans="5:15" x14ac:dyDescent="0.2">
      <c r="E249" s="4"/>
      <c r="F249" s="4"/>
      <c r="G249" s="4"/>
      <c r="H249" s="4"/>
      <c r="I249" s="4"/>
      <c r="J249" s="4"/>
      <c r="K249" s="4"/>
      <c r="L249" s="4"/>
      <c r="M249" s="4"/>
      <c r="N249" s="4"/>
      <c r="O249" s="4"/>
    </row>
    <row r="250" spans="5:15" x14ac:dyDescent="0.2">
      <c r="E250" s="4"/>
      <c r="F250" s="4"/>
      <c r="G250" s="4"/>
      <c r="H250" s="4"/>
      <c r="I250" s="4"/>
      <c r="J250" s="4"/>
      <c r="K250" s="4"/>
      <c r="L250" s="4"/>
      <c r="M250" s="4"/>
      <c r="N250" s="4"/>
      <c r="O250" s="4"/>
    </row>
    <row r="251" spans="5:15" x14ac:dyDescent="0.2">
      <c r="E251" s="4"/>
      <c r="F251" s="4"/>
      <c r="G251" s="4"/>
      <c r="H251" s="4"/>
      <c r="I251" s="4"/>
      <c r="J251" s="4"/>
      <c r="K251" s="4"/>
      <c r="L251" s="4"/>
      <c r="M251" s="4"/>
      <c r="N251" s="4"/>
      <c r="O251" s="4"/>
    </row>
    <row r="252" spans="5:15" x14ac:dyDescent="0.2">
      <c r="E252" s="4"/>
      <c r="F252" s="4"/>
      <c r="G252" s="4"/>
      <c r="H252" s="4"/>
      <c r="I252" s="4"/>
      <c r="J252" s="4"/>
      <c r="K252" s="4"/>
      <c r="L252" s="4"/>
      <c r="M252" s="4"/>
      <c r="N252" s="4"/>
      <c r="O252" s="4"/>
    </row>
    <row r="253" spans="5:15" x14ac:dyDescent="0.2">
      <c r="E253" s="4"/>
      <c r="F253" s="4"/>
      <c r="G253" s="4"/>
      <c r="H253" s="4"/>
      <c r="I253" s="4"/>
      <c r="J253" s="4"/>
      <c r="K253" s="4"/>
      <c r="L253" s="4"/>
      <c r="M253" s="4"/>
      <c r="N253" s="4"/>
      <c r="O253" s="4"/>
    </row>
    <row r="254" spans="5:15" x14ac:dyDescent="0.2">
      <c r="E254" s="4"/>
      <c r="F254" s="4"/>
      <c r="G254" s="4"/>
      <c r="H254" s="4"/>
      <c r="I254" s="4"/>
      <c r="J254" s="4"/>
      <c r="K254" s="4"/>
      <c r="L254" s="4"/>
      <c r="M254" s="4"/>
      <c r="N254" s="4"/>
      <c r="O254" s="4"/>
    </row>
    <row r="255" spans="5:15" x14ac:dyDescent="0.2">
      <c r="E255" s="4"/>
      <c r="F255" s="4"/>
      <c r="G255" s="4"/>
      <c r="H255" s="4"/>
      <c r="I255" s="4"/>
      <c r="J255" s="4"/>
      <c r="K255" s="4"/>
      <c r="L255" s="4"/>
      <c r="M255" s="4"/>
      <c r="N255" s="4"/>
      <c r="O255" s="4"/>
    </row>
    <row r="256" spans="5:15" x14ac:dyDescent="0.2">
      <c r="E256" s="4"/>
      <c r="F256" s="4"/>
      <c r="G256" s="4"/>
      <c r="H256" s="4"/>
      <c r="I256" s="4"/>
      <c r="J256" s="4"/>
      <c r="K256" s="4"/>
      <c r="L256" s="4"/>
      <c r="M256" s="4"/>
      <c r="N256" s="4"/>
      <c r="O256" s="4"/>
    </row>
    <row r="257" spans="5:15" x14ac:dyDescent="0.2">
      <c r="E257" s="4"/>
      <c r="F257" s="4"/>
      <c r="G257" s="4"/>
      <c r="H257" s="4"/>
      <c r="I257" s="4"/>
      <c r="J257" s="4"/>
      <c r="K257" s="4"/>
      <c r="L257" s="4"/>
      <c r="M257" s="4"/>
      <c r="N257" s="4"/>
      <c r="O257" s="4"/>
    </row>
    <row r="258" spans="5:15" x14ac:dyDescent="0.2">
      <c r="E258" s="4"/>
      <c r="F258" s="4"/>
      <c r="G258" s="4"/>
      <c r="H258" s="4"/>
      <c r="I258" s="4"/>
      <c r="J258" s="4"/>
      <c r="K258" s="4"/>
      <c r="L258" s="4"/>
      <c r="M258" s="4"/>
      <c r="N258" s="4"/>
      <c r="O258" s="4"/>
    </row>
    <row r="259" spans="5:15" x14ac:dyDescent="0.2">
      <c r="E259" s="4"/>
      <c r="F259" s="4"/>
      <c r="G259" s="4"/>
      <c r="H259" s="4"/>
      <c r="I259" s="4"/>
      <c r="J259" s="4"/>
      <c r="K259" s="4"/>
      <c r="L259" s="4"/>
      <c r="M259" s="4"/>
      <c r="N259" s="4"/>
      <c r="O259" s="4"/>
    </row>
    <row r="260" spans="5:15" x14ac:dyDescent="0.2">
      <c r="E260" s="4"/>
      <c r="F260" s="4"/>
      <c r="G260" s="4"/>
      <c r="H260" s="4"/>
      <c r="I260" s="4"/>
      <c r="J260" s="4"/>
      <c r="K260" s="4"/>
      <c r="L260" s="4"/>
      <c r="M260" s="4"/>
      <c r="N260" s="4"/>
      <c r="O260" s="4"/>
    </row>
    <row r="261" spans="5:15" x14ac:dyDescent="0.2">
      <c r="E261" s="4"/>
      <c r="F261" s="4"/>
      <c r="G261" s="4"/>
      <c r="H261" s="4"/>
      <c r="I261" s="4"/>
      <c r="J261" s="4"/>
      <c r="K261" s="4"/>
      <c r="L261" s="4"/>
      <c r="M261" s="4"/>
      <c r="N261" s="4"/>
      <c r="O261" s="4"/>
    </row>
    <row r="262" spans="5:15" x14ac:dyDescent="0.2">
      <c r="E262" s="4"/>
      <c r="F262" s="4"/>
      <c r="G262" s="4"/>
      <c r="H262" s="4"/>
      <c r="I262" s="4"/>
      <c r="J262" s="4"/>
      <c r="K262" s="4"/>
      <c r="L262" s="4"/>
      <c r="M262" s="4"/>
      <c r="N262" s="4"/>
      <c r="O262" s="4"/>
    </row>
    <row r="263" spans="5:15" x14ac:dyDescent="0.2">
      <c r="E263" s="4"/>
      <c r="F263" s="4"/>
      <c r="G263" s="4"/>
      <c r="H263" s="4"/>
      <c r="I263" s="4"/>
      <c r="J263" s="4"/>
      <c r="K263" s="4"/>
      <c r="L263" s="4"/>
      <c r="M263" s="4"/>
      <c r="N263" s="4"/>
      <c r="O263" s="4"/>
    </row>
    <row r="264" spans="5:15" x14ac:dyDescent="0.2">
      <c r="E264" s="4"/>
      <c r="F264" s="4"/>
      <c r="G264" s="4"/>
      <c r="H264" s="4"/>
      <c r="I264" s="4"/>
      <c r="J264" s="4"/>
      <c r="K264" s="4"/>
      <c r="L264" s="4"/>
      <c r="M264" s="4"/>
      <c r="N264" s="4"/>
      <c r="O264" s="4"/>
    </row>
    <row r="265" spans="5:15" x14ac:dyDescent="0.2">
      <c r="E265" s="4"/>
      <c r="F265" s="4"/>
      <c r="G265" s="4"/>
      <c r="H265" s="4"/>
      <c r="I265" s="4"/>
      <c r="J265" s="4"/>
      <c r="K265" s="4"/>
      <c r="L265" s="4"/>
      <c r="M265" s="4"/>
      <c r="N265" s="4"/>
      <c r="O265" s="4"/>
    </row>
    <row r="266" spans="5:15" x14ac:dyDescent="0.2">
      <c r="E266" s="4"/>
      <c r="F266" s="4"/>
      <c r="G266" s="4"/>
      <c r="H266" s="4"/>
      <c r="I266" s="4"/>
      <c r="J266" s="4"/>
      <c r="K266" s="4"/>
      <c r="L266" s="4"/>
      <c r="M266" s="4"/>
      <c r="N266" s="4"/>
      <c r="O266" s="4"/>
    </row>
    <row r="267" spans="5:15" x14ac:dyDescent="0.2">
      <c r="E267" s="4"/>
      <c r="F267" s="4"/>
      <c r="G267" s="4"/>
      <c r="H267" s="4"/>
      <c r="I267" s="4"/>
      <c r="J267" s="4"/>
      <c r="K267" s="4"/>
      <c r="L267" s="4"/>
      <c r="M267" s="4"/>
      <c r="N267" s="4"/>
      <c r="O267" s="4"/>
    </row>
    <row r="268" spans="5:15" x14ac:dyDescent="0.2">
      <c r="E268" s="4"/>
      <c r="F268" s="4"/>
      <c r="G268" s="4"/>
      <c r="H268" s="4"/>
      <c r="I268" s="4"/>
      <c r="J268" s="4"/>
      <c r="K268" s="4"/>
      <c r="L268" s="4"/>
      <c r="M268" s="4"/>
      <c r="N268" s="4"/>
      <c r="O268" s="4"/>
    </row>
    <row r="269" spans="5:15" x14ac:dyDescent="0.2">
      <c r="E269" s="4"/>
      <c r="F269" s="4"/>
      <c r="G269" s="4"/>
      <c r="H269" s="4"/>
      <c r="I269" s="4"/>
      <c r="J269" s="4"/>
      <c r="K269" s="4"/>
      <c r="L269" s="4"/>
      <c r="M269" s="4"/>
      <c r="N269" s="4"/>
      <c r="O269" s="4"/>
    </row>
    <row r="270" spans="5:15" x14ac:dyDescent="0.2">
      <c r="E270" s="4"/>
      <c r="F270" s="4"/>
      <c r="G270" s="4"/>
      <c r="H270" s="4"/>
      <c r="I270" s="4"/>
      <c r="J270" s="4"/>
      <c r="K270" s="4"/>
      <c r="L270" s="4"/>
      <c r="M270" s="4"/>
      <c r="N270" s="4"/>
      <c r="O270" s="4"/>
    </row>
    <row r="271" spans="5:15" x14ac:dyDescent="0.2">
      <c r="E271" s="4"/>
      <c r="F271" s="4"/>
      <c r="G271" s="4"/>
      <c r="H271" s="4"/>
      <c r="I271" s="4"/>
      <c r="J271" s="4"/>
      <c r="K271" s="4"/>
      <c r="L271" s="4"/>
      <c r="M271" s="4"/>
      <c r="N271" s="4"/>
      <c r="O271" s="4"/>
    </row>
    <row r="272" spans="5:15" x14ac:dyDescent="0.2">
      <c r="E272" s="4"/>
      <c r="F272" s="4"/>
      <c r="G272" s="4"/>
      <c r="H272" s="4"/>
      <c r="I272" s="4"/>
      <c r="J272" s="4"/>
      <c r="K272" s="4"/>
      <c r="L272" s="4"/>
      <c r="M272" s="4"/>
      <c r="N272" s="4"/>
      <c r="O272" s="4"/>
    </row>
    <row r="273" spans="5:15" x14ac:dyDescent="0.2">
      <c r="E273" s="4"/>
      <c r="F273" s="4"/>
      <c r="G273" s="4"/>
      <c r="H273" s="4"/>
      <c r="I273" s="4"/>
      <c r="J273" s="4"/>
      <c r="K273" s="4"/>
      <c r="L273" s="4"/>
      <c r="M273" s="4"/>
      <c r="N273" s="4"/>
      <c r="O273" s="4"/>
    </row>
    <row r="274" spans="5:15" x14ac:dyDescent="0.2">
      <c r="E274" s="4"/>
      <c r="F274" s="4"/>
      <c r="G274" s="4"/>
      <c r="H274" s="4"/>
      <c r="I274" s="4"/>
      <c r="J274" s="4"/>
      <c r="K274" s="4"/>
      <c r="L274" s="4"/>
      <c r="M274" s="4"/>
      <c r="N274" s="4"/>
      <c r="O274" s="4"/>
    </row>
    <row r="275" spans="5:15" x14ac:dyDescent="0.2">
      <c r="E275" s="4"/>
      <c r="F275" s="4"/>
      <c r="G275" s="4"/>
      <c r="H275" s="4"/>
      <c r="I275" s="4"/>
      <c r="J275" s="4"/>
      <c r="K275" s="4"/>
      <c r="L275" s="4"/>
      <c r="M275" s="4"/>
      <c r="N275" s="4"/>
      <c r="O275" s="4"/>
    </row>
    <row r="276" spans="5:15" x14ac:dyDescent="0.2">
      <c r="E276" s="4"/>
      <c r="F276" s="4"/>
      <c r="G276" s="4"/>
      <c r="H276" s="4"/>
      <c r="I276" s="4"/>
      <c r="J276" s="4"/>
      <c r="K276" s="4"/>
      <c r="L276" s="4"/>
      <c r="M276" s="4"/>
      <c r="N276" s="4"/>
      <c r="O276" s="4"/>
    </row>
    <row r="277" spans="5:15" x14ac:dyDescent="0.2">
      <c r="E277" s="4"/>
      <c r="F277" s="4"/>
      <c r="G277" s="4"/>
      <c r="H277" s="4"/>
      <c r="I277" s="4"/>
      <c r="J277" s="4"/>
      <c r="K277" s="4"/>
      <c r="L277" s="4"/>
      <c r="M277" s="4"/>
      <c r="N277" s="4"/>
      <c r="O277" s="4"/>
    </row>
    <row r="278" spans="5:15" x14ac:dyDescent="0.2">
      <c r="E278" s="4"/>
      <c r="F278" s="4"/>
      <c r="G278" s="4"/>
      <c r="H278" s="4"/>
      <c r="I278" s="4"/>
      <c r="J278" s="4"/>
      <c r="K278" s="4"/>
      <c r="L278" s="4"/>
      <c r="M278" s="4"/>
      <c r="N278" s="4"/>
      <c r="O278" s="4"/>
    </row>
    <row r="279" spans="5:15" x14ac:dyDescent="0.2">
      <c r="E279" s="4"/>
      <c r="F279" s="4"/>
      <c r="G279" s="4"/>
      <c r="H279" s="4"/>
      <c r="I279" s="4"/>
      <c r="J279" s="4"/>
      <c r="K279" s="4"/>
      <c r="L279" s="4"/>
      <c r="M279" s="4"/>
      <c r="N279" s="4"/>
      <c r="O279" s="4"/>
    </row>
    <row r="280" spans="5:15" x14ac:dyDescent="0.2">
      <c r="E280" s="4"/>
      <c r="F280" s="4"/>
      <c r="G280" s="4"/>
      <c r="H280" s="4"/>
      <c r="I280" s="4"/>
      <c r="J280" s="4"/>
      <c r="K280" s="4"/>
      <c r="L280" s="4"/>
      <c r="M280" s="4"/>
      <c r="N280" s="4"/>
      <c r="O280" s="4"/>
    </row>
    <row r="281" spans="5:15" x14ac:dyDescent="0.2">
      <c r="E281" s="4"/>
      <c r="F281" s="4"/>
      <c r="G281" s="4"/>
      <c r="H281" s="4"/>
      <c r="I281" s="4"/>
      <c r="J281" s="4"/>
      <c r="K281" s="4"/>
      <c r="L281" s="4"/>
      <c r="M281" s="4"/>
      <c r="N281" s="4"/>
      <c r="O281" s="4"/>
    </row>
    <row r="282" spans="5:15" x14ac:dyDescent="0.2">
      <c r="E282" s="4"/>
      <c r="F282" s="4"/>
      <c r="G282" s="4"/>
      <c r="H282" s="4"/>
      <c r="I282" s="4"/>
      <c r="J282" s="4"/>
      <c r="K282" s="4"/>
      <c r="L282" s="4"/>
      <c r="M282" s="4"/>
      <c r="N282" s="4"/>
      <c r="O282" s="4"/>
    </row>
    <row r="283" spans="5:15" x14ac:dyDescent="0.2">
      <c r="E283" s="4"/>
      <c r="F283" s="4"/>
      <c r="G283" s="4"/>
      <c r="H283" s="4"/>
      <c r="I283" s="4"/>
      <c r="J283" s="4"/>
      <c r="K283" s="4"/>
      <c r="L283" s="4"/>
      <c r="M283" s="4"/>
      <c r="N283" s="4"/>
      <c r="O283" s="4"/>
    </row>
    <row r="284" spans="5:15" x14ac:dyDescent="0.2">
      <c r="E284" s="4"/>
      <c r="F284" s="4"/>
      <c r="G284" s="4"/>
      <c r="H284" s="4"/>
      <c r="I284" s="4"/>
      <c r="J284" s="4"/>
      <c r="K284" s="4"/>
      <c r="L284" s="4"/>
      <c r="M284" s="4"/>
      <c r="N284" s="4"/>
      <c r="O284" s="4"/>
    </row>
    <row r="285" spans="5:15" x14ac:dyDescent="0.2">
      <c r="E285" s="4"/>
      <c r="F285" s="4"/>
      <c r="G285" s="4"/>
      <c r="H285" s="4"/>
      <c r="I285" s="4"/>
      <c r="J285" s="4"/>
      <c r="K285" s="4"/>
      <c r="L285" s="4"/>
      <c r="M285" s="4"/>
      <c r="N285" s="4"/>
      <c r="O285" s="4"/>
    </row>
    <row r="286" spans="5:15" x14ac:dyDescent="0.2">
      <c r="E286" s="4"/>
      <c r="F286" s="4"/>
      <c r="G286" s="4"/>
      <c r="H286" s="4"/>
      <c r="I286" s="4"/>
      <c r="J286" s="4"/>
      <c r="K286" s="4"/>
      <c r="L286" s="4"/>
      <c r="M286" s="4"/>
      <c r="N286" s="4"/>
      <c r="O286" s="4"/>
    </row>
    <row r="287" spans="5:15" x14ac:dyDescent="0.2">
      <c r="E287" s="4"/>
      <c r="F287" s="4"/>
      <c r="G287" s="4"/>
      <c r="H287" s="4"/>
      <c r="I287" s="4"/>
      <c r="J287" s="4"/>
      <c r="K287" s="4"/>
      <c r="L287" s="4"/>
      <c r="M287" s="4"/>
      <c r="N287" s="4"/>
      <c r="O287" s="4"/>
    </row>
    <row r="288" spans="5:15" x14ac:dyDescent="0.2">
      <c r="E288" s="4"/>
      <c r="F288" s="4"/>
      <c r="G288" s="4"/>
      <c r="H288" s="4"/>
      <c r="I288" s="4"/>
      <c r="J288" s="4"/>
      <c r="K288" s="4"/>
      <c r="L288" s="4"/>
      <c r="M288" s="4"/>
      <c r="N288" s="4"/>
      <c r="O288" s="4"/>
    </row>
    <row r="289" spans="5:15" x14ac:dyDescent="0.2">
      <c r="E289" s="4"/>
      <c r="F289" s="4"/>
      <c r="G289" s="4"/>
      <c r="H289" s="4"/>
      <c r="I289" s="4"/>
      <c r="J289" s="4"/>
      <c r="K289" s="4"/>
      <c r="L289" s="4"/>
      <c r="M289" s="4"/>
      <c r="N289" s="4"/>
      <c r="O289" s="4"/>
    </row>
    <row r="290" spans="5:15" x14ac:dyDescent="0.2">
      <c r="E290" s="4"/>
      <c r="F290" s="4"/>
      <c r="G290" s="4"/>
      <c r="H290" s="4"/>
      <c r="I290" s="4"/>
      <c r="J290" s="4"/>
      <c r="K290" s="4"/>
      <c r="L290" s="4"/>
      <c r="M290" s="4"/>
      <c r="N290" s="4"/>
      <c r="O290" s="4"/>
    </row>
    <row r="291" spans="5:15" x14ac:dyDescent="0.2">
      <c r="E291" s="4"/>
      <c r="F291" s="4"/>
      <c r="G291" s="4"/>
      <c r="H291" s="4"/>
      <c r="I291" s="4"/>
      <c r="J291" s="4"/>
      <c r="K291" s="4"/>
      <c r="L291" s="4"/>
      <c r="M291" s="4"/>
      <c r="N291" s="4"/>
      <c r="O291" s="4"/>
    </row>
    <row r="292" spans="5:15" x14ac:dyDescent="0.2">
      <c r="E292" s="4"/>
      <c r="F292" s="4"/>
      <c r="G292" s="4"/>
      <c r="H292" s="4"/>
      <c r="I292" s="4"/>
      <c r="J292" s="4"/>
      <c r="K292" s="4"/>
      <c r="L292" s="4"/>
      <c r="M292" s="4"/>
      <c r="N292" s="4"/>
      <c r="O292" s="4"/>
    </row>
    <row r="293" spans="5:15" x14ac:dyDescent="0.2">
      <c r="E293" s="4"/>
      <c r="F293" s="4"/>
      <c r="G293" s="4"/>
      <c r="H293" s="4"/>
      <c r="I293" s="4"/>
      <c r="J293" s="4"/>
      <c r="K293" s="4"/>
      <c r="L293" s="4"/>
      <c r="M293" s="4"/>
      <c r="N293" s="4"/>
      <c r="O293" s="4"/>
    </row>
    <row r="294" spans="5:15" x14ac:dyDescent="0.2">
      <c r="E294" s="4"/>
      <c r="F294" s="4"/>
      <c r="G294" s="4"/>
      <c r="H294" s="4"/>
      <c r="I294" s="4"/>
      <c r="J294" s="4"/>
      <c r="K294" s="4"/>
      <c r="L294" s="4"/>
      <c r="M294" s="4"/>
      <c r="N294" s="4"/>
      <c r="O294" s="4"/>
    </row>
    <row r="295" spans="5:15" x14ac:dyDescent="0.2">
      <c r="E295" s="4"/>
      <c r="F295" s="4"/>
      <c r="G295" s="4"/>
      <c r="H295" s="4"/>
      <c r="I295" s="4"/>
      <c r="J295" s="4"/>
      <c r="K295" s="4"/>
      <c r="L295" s="4"/>
      <c r="M295" s="4"/>
      <c r="N295" s="4"/>
      <c r="O295" s="4"/>
    </row>
    <row r="296" spans="5:15" x14ac:dyDescent="0.2">
      <c r="E296" s="4"/>
      <c r="F296" s="4"/>
      <c r="G296" s="4"/>
      <c r="H296" s="4"/>
      <c r="I296" s="4"/>
      <c r="J296" s="4"/>
      <c r="K296" s="4"/>
      <c r="L296" s="4"/>
      <c r="M296" s="4"/>
      <c r="N296" s="4"/>
      <c r="O296" s="4"/>
    </row>
    <row r="297" spans="5:15" x14ac:dyDescent="0.2">
      <c r="E297" s="4"/>
      <c r="F297" s="4"/>
      <c r="G297" s="4"/>
      <c r="H297" s="4"/>
      <c r="I297" s="4"/>
      <c r="J297" s="4"/>
      <c r="K297" s="4"/>
      <c r="L297" s="4"/>
      <c r="M297" s="4"/>
      <c r="N297" s="4"/>
      <c r="O297" s="4"/>
    </row>
    <row r="298" spans="5:15" x14ac:dyDescent="0.2">
      <c r="E298" s="4"/>
      <c r="F298" s="4"/>
      <c r="G298" s="4"/>
      <c r="H298" s="4"/>
      <c r="I298" s="4"/>
      <c r="J298" s="4"/>
      <c r="K298" s="4"/>
      <c r="L298" s="4"/>
      <c r="M298" s="4"/>
      <c r="N298" s="4"/>
      <c r="O298" s="4"/>
    </row>
    <row r="299" spans="5:15" x14ac:dyDescent="0.2">
      <c r="E299" s="4"/>
      <c r="F299" s="4"/>
      <c r="G299" s="4"/>
      <c r="H299" s="4"/>
      <c r="I299" s="4"/>
      <c r="J299" s="4"/>
      <c r="K299" s="4"/>
      <c r="L299" s="4"/>
      <c r="M299" s="4"/>
      <c r="N299" s="4"/>
      <c r="O299" s="4"/>
    </row>
    <row r="300" spans="5:15" x14ac:dyDescent="0.2">
      <c r="E300" s="4"/>
      <c r="F300" s="4"/>
      <c r="G300" s="4"/>
      <c r="H300" s="4"/>
      <c r="I300" s="4"/>
      <c r="J300" s="4"/>
      <c r="K300" s="4"/>
      <c r="L300" s="4"/>
      <c r="M300" s="4"/>
      <c r="N300" s="4"/>
      <c r="O300" s="4"/>
    </row>
    <row r="301" spans="5:15" x14ac:dyDescent="0.2">
      <c r="E301" s="4"/>
      <c r="F301" s="4"/>
      <c r="G301" s="4"/>
      <c r="H301" s="4"/>
      <c r="I301" s="4"/>
      <c r="J301" s="4"/>
      <c r="K301" s="4"/>
      <c r="L301" s="4"/>
      <c r="M301" s="4"/>
      <c r="N301" s="4"/>
      <c r="O301" s="4"/>
    </row>
    <row r="302" spans="5:15" x14ac:dyDescent="0.2">
      <c r="E302" s="4"/>
      <c r="F302" s="4"/>
      <c r="G302" s="4"/>
      <c r="H302" s="4"/>
      <c r="I302" s="4"/>
      <c r="J302" s="4"/>
      <c r="K302" s="4"/>
      <c r="L302" s="4"/>
      <c r="M302" s="4"/>
      <c r="N302" s="4"/>
      <c r="O302" s="4"/>
    </row>
    <row r="303" spans="5:15" x14ac:dyDescent="0.2">
      <c r="E303" s="4"/>
      <c r="F303" s="4"/>
      <c r="G303" s="4"/>
      <c r="H303" s="4"/>
      <c r="I303" s="4"/>
      <c r="J303" s="4"/>
      <c r="K303" s="4"/>
      <c r="L303" s="4"/>
      <c r="M303" s="4"/>
      <c r="N303" s="4"/>
      <c r="O303" s="4"/>
    </row>
    <row r="304" spans="5:15" x14ac:dyDescent="0.2">
      <c r="E304" s="4"/>
      <c r="F304" s="4"/>
      <c r="G304" s="4"/>
      <c r="H304" s="4"/>
      <c r="I304" s="4"/>
      <c r="J304" s="4"/>
      <c r="K304" s="4"/>
      <c r="L304" s="4"/>
      <c r="M304" s="4"/>
      <c r="N304" s="4"/>
      <c r="O304" s="4"/>
    </row>
    <row r="305" spans="5:15" x14ac:dyDescent="0.2">
      <c r="E305" s="4"/>
      <c r="F305" s="4"/>
      <c r="G305" s="4"/>
      <c r="H305" s="4"/>
      <c r="I305" s="4"/>
      <c r="J305" s="4"/>
      <c r="K305" s="4"/>
      <c r="L305" s="4"/>
      <c r="M305" s="4"/>
      <c r="N305" s="4"/>
      <c r="O305" s="4"/>
    </row>
    <row r="306" spans="5:15" x14ac:dyDescent="0.2">
      <c r="E306" s="4"/>
      <c r="F306" s="4"/>
      <c r="G306" s="4"/>
      <c r="H306" s="4"/>
      <c r="I306" s="4"/>
      <c r="J306" s="4"/>
      <c r="K306" s="4"/>
      <c r="L306" s="4"/>
      <c r="M306" s="4"/>
      <c r="N306" s="4"/>
      <c r="O306" s="4"/>
    </row>
    <row r="307" spans="5:15" x14ac:dyDescent="0.2">
      <c r="E307" s="4"/>
      <c r="F307" s="4"/>
      <c r="G307" s="4"/>
      <c r="H307" s="4"/>
      <c r="I307" s="4"/>
      <c r="J307" s="4"/>
      <c r="K307" s="4"/>
      <c r="L307" s="4"/>
      <c r="M307" s="4"/>
      <c r="N307" s="4"/>
      <c r="O307" s="4"/>
    </row>
    <row r="308" spans="5:15" x14ac:dyDescent="0.2">
      <c r="E308" s="4"/>
      <c r="F308" s="4"/>
      <c r="G308" s="4"/>
      <c r="H308" s="4"/>
      <c r="I308" s="4"/>
      <c r="J308" s="4"/>
      <c r="K308" s="4"/>
      <c r="L308" s="4"/>
      <c r="M308" s="4"/>
      <c r="N308" s="4"/>
      <c r="O308" s="4"/>
    </row>
    <row r="309" spans="5:15" x14ac:dyDescent="0.2">
      <c r="E309" s="4"/>
      <c r="F309" s="4"/>
      <c r="G309" s="4"/>
      <c r="H309" s="4"/>
      <c r="I309" s="4"/>
      <c r="J309" s="4"/>
      <c r="K309" s="4"/>
      <c r="L309" s="4"/>
      <c r="M309" s="4"/>
      <c r="N309" s="4"/>
      <c r="O309" s="4"/>
    </row>
    <row r="310" spans="5:15" x14ac:dyDescent="0.2">
      <c r="E310" s="4"/>
      <c r="F310" s="4"/>
      <c r="G310" s="4"/>
      <c r="H310" s="4"/>
      <c r="I310" s="4"/>
      <c r="J310" s="4"/>
      <c r="K310" s="4"/>
      <c r="L310" s="4"/>
      <c r="M310" s="4"/>
      <c r="N310" s="4"/>
      <c r="O310" s="4"/>
    </row>
    <row r="311" spans="5:15" x14ac:dyDescent="0.2">
      <c r="E311" s="4"/>
      <c r="F311" s="4"/>
      <c r="G311" s="4"/>
      <c r="H311" s="4"/>
      <c r="I311" s="4"/>
      <c r="J311" s="4"/>
      <c r="K311" s="4"/>
      <c r="L311" s="4"/>
      <c r="M311" s="4"/>
      <c r="N311" s="4"/>
      <c r="O311" s="4"/>
    </row>
    <row r="312" spans="5:15" x14ac:dyDescent="0.2">
      <c r="E312" s="4"/>
      <c r="F312" s="4"/>
      <c r="G312" s="4"/>
      <c r="H312" s="4"/>
      <c r="I312" s="4"/>
      <c r="J312" s="4"/>
      <c r="K312" s="4"/>
      <c r="L312" s="4"/>
      <c r="M312" s="4"/>
      <c r="N312" s="4"/>
      <c r="O312" s="4"/>
    </row>
    <row r="313" spans="5:15" x14ac:dyDescent="0.2">
      <c r="E313" s="4"/>
      <c r="F313" s="4"/>
      <c r="G313" s="4"/>
      <c r="H313" s="4"/>
      <c r="I313" s="4"/>
      <c r="J313" s="4"/>
      <c r="K313" s="4"/>
      <c r="L313" s="4"/>
      <c r="M313" s="4"/>
      <c r="N313" s="4"/>
      <c r="O313" s="4"/>
    </row>
    <row r="314" spans="5:15" x14ac:dyDescent="0.2">
      <c r="E314" s="4"/>
      <c r="F314" s="4"/>
      <c r="G314" s="4"/>
      <c r="H314" s="4"/>
      <c r="I314" s="4"/>
      <c r="J314" s="4"/>
      <c r="K314" s="4"/>
      <c r="L314" s="4"/>
      <c r="M314" s="4"/>
      <c r="N314" s="4"/>
      <c r="O314" s="4"/>
    </row>
    <row r="315" spans="5:15" x14ac:dyDescent="0.2">
      <c r="E315" s="4"/>
      <c r="F315" s="4"/>
      <c r="G315" s="4"/>
      <c r="H315" s="4"/>
      <c r="I315" s="4"/>
      <c r="J315" s="4"/>
      <c r="K315" s="4"/>
      <c r="L315" s="4"/>
      <c r="M315" s="4"/>
      <c r="N315" s="4"/>
      <c r="O315" s="4"/>
    </row>
    <row r="316" spans="5:15" x14ac:dyDescent="0.2">
      <c r="E316" s="4"/>
      <c r="F316" s="4"/>
      <c r="G316" s="4"/>
      <c r="H316" s="4"/>
      <c r="I316" s="4"/>
      <c r="J316" s="4"/>
      <c r="K316" s="4"/>
      <c r="L316" s="4"/>
      <c r="M316" s="4"/>
      <c r="N316" s="4"/>
      <c r="O316" s="4"/>
    </row>
    <row r="317" spans="5:15" x14ac:dyDescent="0.2">
      <c r="E317" s="4"/>
      <c r="F317" s="4"/>
      <c r="G317" s="4"/>
      <c r="H317" s="4"/>
      <c r="I317" s="4"/>
      <c r="J317" s="4"/>
      <c r="K317" s="4"/>
      <c r="L317" s="4"/>
      <c r="M317" s="4"/>
      <c r="N317" s="4"/>
      <c r="O317" s="4"/>
    </row>
    <row r="318" spans="5:15" x14ac:dyDescent="0.2">
      <c r="E318" s="4"/>
      <c r="F318" s="4"/>
      <c r="G318" s="4"/>
      <c r="H318" s="4"/>
      <c r="I318" s="4"/>
      <c r="J318" s="4"/>
      <c r="K318" s="4"/>
      <c r="L318" s="4"/>
      <c r="M318" s="4"/>
      <c r="N318" s="4"/>
      <c r="O318" s="4"/>
    </row>
    <row r="319" spans="5:15" x14ac:dyDescent="0.2">
      <c r="E319" s="4"/>
      <c r="F319" s="4"/>
      <c r="G319" s="4"/>
      <c r="H319" s="4"/>
      <c r="I319" s="4"/>
      <c r="J319" s="4"/>
      <c r="K319" s="4"/>
      <c r="L319" s="4"/>
      <c r="M319" s="4"/>
      <c r="N319" s="4"/>
      <c r="O319" s="4"/>
    </row>
    <row r="320" spans="5:15" x14ac:dyDescent="0.2">
      <c r="E320" s="4"/>
      <c r="F320" s="4"/>
      <c r="G320" s="4"/>
      <c r="H320" s="4"/>
      <c r="I320" s="4"/>
      <c r="J320" s="4"/>
      <c r="K320" s="4"/>
      <c r="L320" s="4"/>
      <c r="M320" s="4"/>
      <c r="N320" s="4"/>
      <c r="O320" s="4"/>
    </row>
    <row r="321" spans="5:15" x14ac:dyDescent="0.2">
      <c r="E321" s="4"/>
      <c r="F321" s="4"/>
      <c r="G321" s="4"/>
      <c r="H321" s="4"/>
      <c r="I321" s="4"/>
      <c r="J321" s="4"/>
      <c r="K321" s="4"/>
      <c r="L321" s="4"/>
      <c r="M321" s="4"/>
      <c r="N321" s="4"/>
      <c r="O321" s="4"/>
    </row>
    <row r="322" spans="5:15" x14ac:dyDescent="0.2">
      <c r="E322" s="4"/>
      <c r="F322" s="4"/>
      <c r="G322" s="4"/>
      <c r="H322" s="4"/>
      <c r="I322" s="4"/>
      <c r="J322" s="4"/>
      <c r="K322" s="4"/>
      <c r="L322" s="4"/>
      <c r="M322" s="4"/>
      <c r="N322" s="4"/>
      <c r="O322" s="4"/>
    </row>
    <row r="323" spans="5:15" x14ac:dyDescent="0.2">
      <c r="E323" s="4"/>
      <c r="F323" s="4"/>
      <c r="G323" s="4"/>
      <c r="H323" s="4"/>
      <c r="I323" s="4"/>
      <c r="J323" s="4"/>
      <c r="K323" s="4"/>
      <c r="L323" s="4"/>
      <c r="M323" s="4"/>
      <c r="N323" s="4"/>
      <c r="O323" s="4"/>
    </row>
    <row r="324" spans="5:15" x14ac:dyDescent="0.2">
      <c r="E324" s="4"/>
      <c r="F324" s="4"/>
      <c r="G324" s="4"/>
      <c r="H324" s="4"/>
      <c r="I324" s="4"/>
      <c r="J324" s="4"/>
      <c r="K324" s="4"/>
      <c r="L324" s="4"/>
      <c r="M324" s="4"/>
      <c r="N324" s="4"/>
      <c r="O324" s="4"/>
    </row>
    <row r="325" spans="5:15" x14ac:dyDescent="0.2">
      <c r="E325" s="4"/>
      <c r="F325" s="4"/>
      <c r="G325" s="4"/>
      <c r="H325" s="4"/>
      <c r="I325" s="4"/>
      <c r="J325" s="4"/>
      <c r="K325" s="4"/>
      <c r="L325" s="4"/>
      <c r="M325" s="4"/>
      <c r="N325" s="4"/>
      <c r="O325" s="4"/>
    </row>
    <row r="326" spans="5:15" x14ac:dyDescent="0.2">
      <c r="E326" s="4"/>
      <c r="F326" s="4"/>
      <c r="G326" s="4"/>
      <c r="H326" s="4"/>
      <c r="I326" s="4"/>
      <c r="J326" s="4"/>
      <c r="K326" s="4"/>
      <c r="L326" s="4"/>
      <c r="M326" s="4"/>
      <c r="N326" s="4"/>
      <c r="O326" s="4"/>
    </row>
    <row r="327" spans="5:15" x14ac:dyDescent="0.2">
      <c r="E327" s="4"/>
      <c r="F327" s="4"/>
      <c r="G327" s="4"/>
      <c r="H327" s="4"/>
      <c r="I327" s="4"/>
      <c r="J327" s="4"/>
      <c r="K327" s="4"/>
      <c r="L327" s="4"/>
      <c r="M327" s="4"/>
      <c r="N327" s="4"/>
      <c r="O327" s="4"/>
    </row>
    <row r="328" spans="5:15" x14ac:dyDescent="0.2">
      <c r="E328" s="4"/>
      <c r="F328" s="4"/>
      <c r="G328" s="4"/>
      <c r="H328" s="4"/>
      <c r="I328" s="4"/>
      <c r="J328" s="4"/>
      <c r="K328" s="4"/>
      <c r="L328" s="4"/>
      <c r="M328" s="4"/>
      <c r="N328" s="4"/>
      <c r="O328" s="4"/>
    </row>
    <row r="329" spans="5:15" x14ac:dyDescent="0.2">
      <c r="E329" s="4"/>
      <c r="F329" s="4"/>
      <c r="G329" s="4"/>
      <c r="H329" s="4"/>
      <c r="I329" s="4"/>
      <c r="J329" s="4"/>
      <c r="K329" s="4"/>
      <c r="L329" s="4"/>
      <c r="M329" s="4"/>
      <c r="N329" s="4"/>
      <c r="O329" s="4"/>
    </row>
    <row r="330" spans="5:15" x14ac:dyDescent="0.2">
      <c r="E330" s="4"/>
      <c r="F330" s="4"/>
      <c r="G330" s="4"/>
      <c r="H330" s="4"/>
      <c r="I330" s="4"/>
      <c r="J330" s="4"/>
      <c r="K330" s="4"/>
      <c r="L330" s="4"/>
      <c r="M330" s="4"/>
      <c r="N330" s="4"/>
      <c r="O330" s="4"/>
    </row>
    <row r="331" spans="5:15" x14ac:dyDescent="0.2">
      <c r="E331" s="4"/>
      <c r="F331" s="4"/>
      <c r="G331" s="4"/>
      <c r="H331" s="4"/>
      <c r="I331" s="4"/>
      <c r="J331" s="4"/>
      <c r="K331" s="4"/>
      <c r="L331" s="4"/>
      <c r="M331" s="4"/>
      <c r="N331" s="4"/>
      <c r="O331" s="4"/>
    </row>
    <row r="332" spans="5:15" x14ac:dyDescent="0.2">
      <c r="E332" s="4"/>
      <c r="F332" s="4"/>
      <c r="G332" s="4"/>
      <c r="H332" s="4"/>
      <c r="I332" s="4"/>
      <c r="J332" s="4"/>
      <c r="K332" s="4"/>
      <c r="L332" s="4"/>
      <c r="M332" s="4"/>
      <c r="N332" s="4"/>
      <c r="O332" s="4"/>
    </row>
    <row r="333" spans="5:15" x14ac:dyDescent="0.2">
      <c r="E333" s="4"/>
      <c r="F333" s="4"/>
      <c r="G333" s="4"/>
      <c r="H333" s="4"/>
      <c r="I333" s="4"/>
      <c r="J333" s="4"/>
      <c r="K333" s="4"/>
      <c r="L333" s="4"/>
      <c r="M333" s="4"/>
      <c r="N333" s="4"/>
      <c r="O333" s="4"/>
    </row>
    <row r="334" spans="5:15" x14ac:dyDescent="0.2">
      <c r="E334" s="4"/>
      <c r="F334" s="4"/>
      <c r="G334" s="4"/>
      <c r="H334" s="4"/>
      <c r="I334" s="4"/>
      <c r="J334" s="4"/>
      <c r="K334" s="4"/>
      <c r="L334" s="4"/>
      <c r="M334" s="4"/>
      <c r="N334" s="4"/>
      <c r="O334" s="4"/>
    </row>
    <row r="335" spans="5:15" x14ac:dyDescent="0.2">
      <c r="E335" s="4"/>
      <c r="F335" s="4"/>
      <c r="G335" s="4"/>
      <c r="H335" s="4"/>
      <c r="I335" s="4"/>
      <c r="J335" s="4"/>
      <c r="K335" s="4"/>
      <c r="L335" s="4"/>
      <c r="M335" s="4"/>
      <c r="N335" s="4"/>
      <c r="O335" s="4"/>
    </row>
    <row r="336" spans="5:15" x14ac:dyDescent="0.2">
      <c r="E336" s="4"/>
      <c r="F336" s="4"/>
      <c r="G336" s="4"/>
      <c r="H336" s="4"/>
      <c r="I336" s="4"/>
      <c r="J336" s="4"/>
      <c r="K336" s="4"/>
      <c r="L336" s="4"/>
      <c r="M336" s="4"/>
      <c r="N336" s="4"/>
      <c r="O336" s="4"/>
    </row>
    <row r="337" spans="5:15" x14ac:dyDescent="0.2">
      <c r="E337" s="4"/>
      <c r="F337" s="4"/>
      <c r="G337" s="4"/>
      <c r="H337" s="4"/>
      <c r="I337" s="4"/>
      <c r="J337" s="4"/>
      <c r="K337" s="4"/>
      <c r="L337" s="4"/>
      <c r="M337" s="4"/>
      <c r="N337" s="4"/>
      <c r="O337" s="4"/>
    </row>
    <row r="338" spans="5:15" x14ac:dyDescent="0.2">
      <c r="E338" s="4"/>
      <c r="F338" s="4"/>
      <c r="G338" s="4"/>
      <c r="H338" s="4"/>
      <c r="I338" s="4"/>
      <c r="J338" s="4"/>
      <c r="K338" s="4"/>
      <c r="L338" s="4"/>
      <c r="M338" s="4"/>
      <c r="N338" s="4"/>
      <c r="O338" s="4"/>
    </row>
    <row r="339" spans="5:15" x14ac:dyDescent="0.2">
      <c r="E339" s="4"/>
      <c r="F339" s="4"/>
      <c r="G339" s="4"/>
      <c r="H339" s="4"/>
      <c r="I339" s="4"/>
      <c r="J339" s="4"/>
      <c r="K339" s="4"/>
      <c r="L339" s="4"/>
      <c r="M339" s="4"/>
      <c r="N339" s="4"/>
      <c r="O339" s="4"/>
    </row>
    <row r="340" spans="5:15" x14ac:dyDescent="0.2">
      <c r="E340" s="4"/>
      <c r="F340" s="4"/>
      <c r="G340" s="4"/>
      <c r="H340" s="4"/>
      <c r="I340" s="4"/>
      <c r="J340" s="4"/>
      <c r="K340" s="4"/>
      <c r="L340" s="4"/>
      <c r="M340" s="4"/>
      <c r="N340" s="4"/>
      <c r="O340" s="4"/>
    </row>
    <row r="341" spans="5:15" x14ac:dyDescent="0.2">
      <c r="E341" s="4"/>
      <c r="F341" s="4"/>
      <c r="G341" s="4"/>
      <c r="H341" s="4"/>
      <c r="I341" s="4"/>
      <c r="J341" s="4"/>
      <c r="K341" s="4"/>
      <c r="L341" s="4"/>
      <c r="M341" s="4"/>
      <c r="N341" s="4"/>
      <c r="O341" s="4"/>
    </row>
    <row r="342" spans="5:15" x14ac:dyDescent="0.2">
      <c r="E342" s="4"/>
      <c r="F342" s="4"/>
      <c r="G342" s="4"/>
      <c r="H342" s="4"/>
      <c r="I342" s="4"/>
      <c r="J342" s="4"/>
      <c r="K342" s="4"/>
      <c r="L342" s="4"/>
      <c r="M342" s="4"/>
      <c r="N342" s="4"/>
      <c r="O342" s="4"/>
    </row>
    <row r="343" spans="5:15" x14ac:dyDescent="0.2">
      <c r="E343" s="4"/>
      <c r="F343" s="4"/>
      <c r="G343" s="4"/>
      <c r="H343" s="4"/>
      <c r="I343" s="4"/>
      <c r="J343" s="4"/>
      <c r="K343" s="4"/>
      <c r="L343" s="4"/>
      <c r="M343" s="4"/>
      <c r="N343" s="4"/>
      <c r="O343" s="4"/>
    </row>
    <row r="344" spans="5:15" x14ac:dyDescent="0.2">
      <c r="E344" s="4"/>
      <c r="F344" s="4"/>
      <c r="G344" s="4"/>
      <c r="H344" s="4"/>
      <c r="I344" s="4"/>
      <c r="J344" s="4"/>
      <c r="K344" s="4"/>
      <c r="L344" s="4"/>
      <c r="M344" s="4"/>
      <c r="N344" s="4"/>
      <c r="O344" s="4"/>
    </row>
    <row r="345" spans="5:15" x14ac:dyDescent="0.2">
      <c r="E345" s="4"/>
      <c r="F345" s="4"/>
      <c r="G345" s="4"/>
      <c r="H345" s="4"/>
      <c r="I345" s="4"/>
      <c r="J345" s="4"/>
      <c r="K345" s="4"/>
      <c r="L345" s="4"/>
      <c r="M345" s="4"/>
      <c r="N345" s="4"/>
      <c r="O345" s="4"/>
    </row>
    <row r="346" spans="5:15" x14ac:dyDescent="0.2">
      <c r="E346" s="4"/>
      <c r="F346" s="4"/>
      <c r="G346" s="4"/>
      <c r="H346" s="4"/>
      <c r="I346" s="4"/>
      <c r="J346" s="4"/>
      <c r="K346" s="4"/>
      <c r="L346" s="4"/>
      <c r="M346" s="4"/>
      <c r="N346" s="4"/>
      <c r="O346" s="4"/>
    </row>
    <row r="347" spans="5:15" x14ac:dyDescent="0.2">
      <c r="E347" s="4"/>
      <c r="F347" s="4"/>
      <c r="G347" s="4"/>
      <c r="H347" s="4"/>
      <c r="I347" s="4"/>
      <c r="J347" s="4"/>
      <c r="K347" s="4"/>
      <c r="L347" s="4"/>
      <c r="M347" s="4"/>
      <c r="N347" s="4"/>
      <c r="O347" s="4"/>
    </row>
    <row r="348" spans="5:15" x14ac:dyDescent="0.2">
      <c r="E348" s="4"/>
      <c r="F348" s="4"/>
      <c r="G348" s="4"/>
      <c r="H348" s="4"/>
      <c r="I348" s="4"/>
      <c r="J348" s="4"/>
      <c r="K348" s="4"/>
      <c r="L348" s="4"/>
      <c r="M348" s="4"/>
      <c r="N348" s="4"/>
      <c r="O348" s="4"/>
    </row>
    <row r="349" spans="5:15" x14ac:dyDescent="0.2">
      <c r="E349" s="4"/>
      <c r="F349" s="4"/>
      <c r="G349" s="4"/>
      <c r="H349" s="4"/>
      <c r="I349" s="4"/>
      <c r="J349" s="4"/>
      <c r="K349" s="4"/>
      <c r="L349" s="4"/>
      <c r="M349" s="4"/>
      <c r="N349" s="4"/>
      <c r="O349" s="4"/>
    </row>
    <row r="350" spans="5:15" x14ac:dyDescent="0.2">
      <c r="E350" s="4"/>
      <c r="F350" s="4"/>
      <c r="G350" s="4"/>
      <c r="H350" s="4"/>
      <c r="I350" s="4"/>
      <c r="J350" s="4"/>
      <c r="K350" s="4"/>
      <c r="L350" s="4"/>
      <c r="M350" s="4"/>
      <c r="N350" s="4"/>
      <c r="O350" s="4"/>
    </row>
    <row r="351" spans="5:15" x14ac:dyDescent="0.2">
      <c r="E351" s="4"/>
      <c r="F351" s="4"/>
      <c r="G351" s="4"/>
      <c r="H351" s="4"/>
      <c r="I351" s="4"/>
      <c r="J351" s="4"/>
      <c r="K351" s="4"/>
      <c r="L351" s="4"/>
      <c r="M351" s="4"/>
      <c r="N351" s="4"/>
      <c r="O351" s="4"/>
    </row>
    <row r="352" spans="5:15" x14ac:dyDescent="0.2">
      <c r="E352" s="4"/>
      <c r="F352" s="4"/>
      <c r="G352" s="4"/>
      <c r="H352" s="4"/>
      <c r="I352" s="4"/>
      <c r="J352" s="4"/>
      <c r="K352" s="4"/>
      <c r="L352" s="4"/>
      <c r="M352" s="4"/>
      <c r="N352" s="4"/>
      <c r="O352" s="4"/>
    </row>
    <row r="353" spans="5:15" x14ac:dyDescent="0.2">
      <c r="E353" s="4"/>
      <c r="F353" s="4"/>
      <c r="G353" s="4"/>
      <c r="H353" s="4"/>
      <c r="I353" s="4"/>
      <c r="J353" s="4"/>
      <c r="K353" s="4"/>
      <c r="L353" s="4"/>
      <c r="M353" s="4"/>
      <c r="N353" s="4"/>
      <c r="O353" s="4"/>
    </row>
    <row r="354" spans="5:15" x14ac:dyDescent="0.2">
      <c r="E354" s="4"/>
      <c r="F354" s="4"/>
      <c r="G354" s="4"/>
      <c r="H354" s="4"/>
      <c r="I354" s="4"/>
      <c r="J354" s="4"/>
      <c r="K354" s="4"/>
      <c r="L354" s="4"/>
      <c r="M354" s="4"/>
      <c r="N354" s="4"/>
      <c r="O354" s="4"/>
    </row>
    <row r="355" spans="5:15" x14ac:dyDescent="0.2">
      <c r="E355" s="4"/>
      <c r="F355" s="4"/>
      <c r="G355" s="4"/>
      <c r="H355" s="4"/>
      <c r="I355" s="4"/>
      <c r="J355" s="4"/>
      <c r="K355" s="4"/>
      <c r="L355" s="4"/>
      <c r="M355" s="4"/>
      <c r="N355" s="4"/>
      <c r="O355" s="4"/>
    </row>
    <row r="356" spans="5:15" x14ac:dyDescent="0.2">
      <c r="E356" s="4"/>
      <c r="F356" s="4"/>
      <c r="G356" s="4"/>
      <c r="H356" s="4"/>
      <c r="I356" s="4"/>
      <c r="J356" s="4"/>
      <c r="K356" s="4"/>
      <c r="L356" s="4"/>
      <c r="M356" s="4"/>
      <c r="N356" s="4"/>
      <c r="O356" s="4"/>
    </row>
    <row r="357" spans="5:15" x14ac:dyDescent="0.2">
      <c r="E357" s="4"/>
      <c r="F357" s="4"/>
      <c r="G357" s="4"/>
      <c r="H357" s="4"/>
      <c r="I357" s="4"/>
      <c r="J357" s="4"/>
      <c r="K357" s="4"/>
      <c r="L357" s="4"/>
      <c r="M357" s="4"/>
      <c r="N357" s="4"/>
      <c r="O357" s="4"/>
    </row>
    <row r="358" spans="5:15" x14ac:dyDescent="0.2">
      <c r="E358" s="4"/>
      <c r="F358" s="4"/>
      <c r="G358" s="4"/>
      <c r="H358" s="4"/>
      <c r="I358" s="4"/>
      <c r="J358" s="4"/>
      <c r="K358" s="4"/>
      <c r="L358" s="4"/>
      <c r="M358" s="4"/>
      <c r="N358" s="4"/>
      <c r="O358" s="4"/>
    </row>
    <row r="359" spans="5:15" x14ac:dyDescent="0.2">
      <c r="E359" s="4"/>
      <c r="F359" s="4"/>
      <c r="G359" s="4"/>
      <c r="H359" s="4"/>
      <c r="I359" s="4"/>
      <c r="J359" s="4"/>
      <c r="K359" s="4"/>
      <c r="L359" s="4"/>
      <c r="M359" s="4"/>
      <c r="N359" s="4"/>
      <c r="O359" s="4"/>
    </row>
    <row r="360" spans="5:15" x14ac:dyDescent="0.2">
      <c r="E360" s="4"/>
      <c r="F360" s="4"/>
      <c r="G360" s="4"/>
      <c r="H360" s="4"/>
      <c r="I360" s="4"/>
      <c r="J360" s="4"/>
      <c r="K360" s="4"/>
      <c r="L360" s="4"/>
      <c r="M360" s="4"/>
      <c r="N360" s="4"/>
      <c r="O360" s="4"/>
    </row>
    <row r="361" spans="5:15" x14ac:dyDescent="0.2">
      <c r="E361" s="4"/>
      <c r="F361" s="4"/>
      <c r="G361" s="4"/>
      <c r="H361" s="4"/>
      <c r="I361" s="4"/>
      <c r="J361" s="4"/>
      <c r="K361" s="4"/>
      <c r="L361" s="4"/>
      <c r="M361" s="4"/>
      <c r="N361" s="4"/>
      <c r="O361" s="4"/>
    </row>
    <row r="362" spans="5:15" x14ac:dyDescent="0.2">
      <c r="E362" s="4"/>
      <c r="F362" s="4"/>
      <c r="G362" s="4"/>
      <c r="H362" s="4"/>
      <c r="I362" s="4"/>
      <c r="J362" s="4"/>
      <c r="K362" s="4"/>
      <c r="L362" s="4"/>
      <c r="M362" s="4"/>
      <c r="N362" s="4"/>
      <c r="O362" s="4"/>
    </row>
    <row r="363" spans="5:15" x14ac:dyDescent="0.2">
      <c r="E363" s="4"/>
      <c r="F363" s="4"/>
      <c r="G363" s="4"/>
      <c r="H363" s="4"/>
      <c r="I363" s="4"/>
      <c r="J363" s="4"/>
      <c r="K363" s="4"/>
      <c r="L363" s="4"/>
      <c r="M363" s="4"/>
      <c r="N363" s="4"/>
      <c r="O363" s="4"/>
    </row>
    <row r="364" spans="5:15" x14ac:dyDescent="0.2">
      <c r="E364" s="4"/>
      <c r="F364" s="4"/>
      <c r="G364" s="4"/>
      <c r="H364" s="4"/>
      <c r="I364" s="4"/>
      <c r="J364" s="4"/>
      <c r="K364" s="4"/>
      <c r="L364" s="4"/>
      <c r="M364" s="4"/>
      <c r="N364" s="4"/>
      <c r="O364" s="4"/>
    </row>
    <row r="365" spans="5:15" x14ac:dyDescent="0.2">
      <c r="E365" s="4"/>
      <c r="F365" s="4"/>
      <c r="G365" s="4"/>
      <c r="H365" s="4"/>
      <c r="I365" s="4"/>
      <c r="J365" s="4"/>
      <c r="K365" s="4"/>
      <c r="L365" s="4"/>
      <c r="M365" s="4"/>
      <c r="N365" s="4"/>
      <c r="O365" s="4"/>
    </row>
    <row r="366" spans="5:15" x14ac:dyDescent="0.2">
      <c r="E366" s="4"/>
      <c r="F366" s="4"/>
      <c r="G366" s="4"/>
      <c r="H366" s="4"/>
      <c r="I366" s="4"/>
      <c r="J366" s="4"/>
      <c r="K366" s="4"/>
      <c r="L366" s="4"/>
      <c r="M366" s="4"/>
      <c r="N366" s="4"/>
      <c r="O366" s="4"/>
    </row>
    <row r="367" spans="5:15" x14ac:dyDescent="0.2">
      <c r="E367" s="4"/>
      <c r="F367" s="4"/>
      <c r="G367" s="4"/>
      <c r="H367" s="4"/>
      <c r="I367" s="4"/>
      <c r="J367" s="4"/>
      <c r="K367" s="4"/>
      <c r="L367" s="4"/>
      <c r="M367" s="4"/>
      <c r="N367" s="4"/>
      <c r="O367" s="4"/>
    </row>
    <row r="368" spans="5:15" x14ac:dyDescent="0.2">
      <c r="E368" s="4"/>
      <c r="F368" s="4"/>
      <c r="G368" s="4"/>
      <c r="H368" s="4"/>
      <c r="I368" s="4"/>
      <c r="J368" s="4"/>
      <c r="K368" s="4"/>
      <c r="L368" s="4"/>
      <c r="M368" s="4"/>
      <c r="N368" s="4"/>
      <c r="O368" s="4"/>
    </row>
    <row r="369" spans="5:15" x14ac:dyDescent="0.2">
      <c r="E369" s="4"/>
      <c r="F369" s="4"/>
      <c r="G369" s="4"/>
      <c r="H369" s="4"/>
      <c r="I369" s="4"/>
      <c r="J369" s="4"/>
      <c r="K369" s="4"/>
      <c r="L369" s="4"/>
      <c r="M369" s="4"/>
      <c r="N369" s="4"/>
      <c r="O369" s="4"/>
    </row>
    <row r="370" spans="5:15" x14ac:dyDescent="0.2">
      <c r="E370" s="4"/>
      <c r="F370" s="4"/>
      <c r="G370" s="4"/>
      <c r="H370" s="4"/>
      <c r="I370" s="4"/>
      <c r="J370" s="4"/>
      <c r="K370" s="4"/>
      <c r="L370" s="4"/>
      <c r="M370" s="4"/>
      <c r="N370" s="4"/>
      <c r="O370" s="4"/>
    </row>
    <row r="371" spans="5:15" x14ac:dyDescent="0.2">
      <c r="E371" s="4"/>
      <c r="F371" s="4"/>
      <c r="G371" s="4"/>
      <c r="H371" s="4"/>
      <c r="I371" s="4"/>
      <c r="J371" s="4"/>
      <c r="K371" s="4"/>
      <c r="L371" s="4"/>
      <c r="M371" s="4"/>
      <c r="N371" s="4"/>
      <c r="O371" s="4"/>
    </row>
    <row r="372" spans="5:15" x14ac:dyDescent="0.2">
      <c r="E372" s="4"/>
      <c r="F372" s="4"/>
      <c r="G372" s="4"/>
      <c r="H372" s="4"/>
      <c r="I372" s="4"/>
      <c r="J372" s="4"/>
      <c r="K372" s="4"/>
      <c r="L372" s="4"/>
      <c r="M372" s="4"/>
      <c r="N372" s="4"/>
      <c r="O372" s="4"/>
    </row>
    <row r="373" spans="5:15" x14ac:dyDescent="0.2">
      <c r="E373" s="4"/>
      <c r="F373" s="4"/>
      <c r="G373" s="4"/>
      <c r="H373" s="4"/>
      <c r="I373" s="4"/>
      <c r="J373" s="4"/>
      <c r="K373" s="4"/>
      <c r="L373" s="4"/>
      <c r="M373" s="4"/>
      <c r="N373" s="4"/>
      <c r="O373" s="4"/>
    </row>
    <row r="374" spans="5:15" x14ac:dyDescent="0.2">
      <c r="E374" s="4"/>
      <c r="F374" s="4"/>
      <c r="G374" s="4"/>
      <c r="H374" s="4"/>
      <c r="I374" s="4"/>
      <c r="J374" s="4"/>
      <c r="K374" s="4"/>
      <c r="L374" s="4"/>
      <c r="M374" s="4"/>
      <c r="N374" s="4"/>
      <c r="O374" s="4"/>
    </row>
    <row r="375" spans="5:15" x14ac:dyDescent="0.2">
      <c r="E375" s="4"/>
      <c r="F375" s="4"/>
      <c r="G375" s="4"/>
      <c r="H375" s="4"/>
      <c r="I375" s="4"/>
      <c r="J375" s="4"/>
      <c r="K375" s="4"/>
      <c r="L375" s="4"/>
      <c r="M375" s="4"/>
      <c r="N375" s="4"/>
      <c r="O375" s="4"/>
    </row>
    <row r="376" spans="5:15" x14ac:dyDescent="0.2">
      <c r="E376" s="4"/>
      <c r="F376" s="4"/>
      <c r="G376" s="4"/>
      <c r="H376" s="4"/>
      <c r="I376" s="4"/>
      <c r="J376" s="4"/>
      <c r="K376" s="4"/>
      <c r="L376" s="4"/>
      <c r="M376" s="4"/>
      <c r="N376" s="4"/>
      <c r="O376" s="4"/>
    </row>
    <row r="377" spans="5:15" x14ac:dyDescent="0.2">
      <c r="E377" s="4"/>
      <c r="F377" s="4"/>
      <c r="G377" s="4"/>
      <c r="H377" s="4"/>
      <c r="I377" s="4"/>
      <c r="J377" s="4"/>
      <c r="K377" s="4"/>
      <c r="L377" s="4"/>
      <c r="M377" s="4"/>
      <c r="N377" s="4"/>
      <c r="O377" s="4"/>
    </row>
    <row r="378" spans="5:15" x14ac:dyDescent="0.2">
      <c r="E378" s="4"/>
      <c r="F378" s="4"/>
      <c r="G378" s="4"/>
      <c r="H378" s="4"/>
      <c r="I378" s="4"/>
      <c r="J378" s="4"/>
      <c r="K378" s="4"/>
      <c r="L378" s="4"/>
      <c r="M378" s="4"/>
      <c r="N378" s="4"/>
      <c r="O378" s="4"/>
    </row>
    <row r="379" spans="5:15" x14ac:dyDescent="0.2">
      <c r="E379" s="4"/>
      <c r="F379" s="4"/>
      <c r="G379" s="4"/>
      <c r="H379" s="4"/>
      <c r="I379" s="4"/>
      <c r="J379" s="4"/>
      <c r="K379" s="4"/>
      <c r="L379" s="4"/>
      <c r="M379" s="4"/>
      <c r="N379" s="4"/>
      <c r="O379" s="4"/>
    </row>
    <row r="380" spans="5:15" x14ac:dyDescent="0.2">
      <c r="E380" s="4"/>
      <c r="F380" s="4"/>
      <c r="G380" s="4"/>
      <c r="H380" s="4"/>
      <c r="I380" s="4"/>
      <c r="J380" s="4"/>
      <c r="K380" s="4"/>
      <c r="L380" s="4"/>
      <c r="M380" s="4"/>
      <c r="N380" s="4"/>
      <c r="O380" s="4"/>
    </row>
    <row r="381" spans="5:15" x14ac:dyDescent="0.2">
      <c r="E381" s="4"/>
      <c r="F381" s="4"/>
      <c r="G381" s="4"/>
      <c r="H381" s="4"/>
      <c r="I381" s="4"/>
      <c r="J381" s="4"/>
      <c r="K381" s="4"/>
      <c r="L381" s="4"/>
      <c r="M381" s="4"/>
      <c r="N381" s="4"/>
      <c r="O381" s="4"/>
    </row>
    <row r="382" spans="5:15" x14ac:dyDescent="0.2">
      <c r="E382" s="4"/>
      <c r="F382" s="4"/>
      <c r="G382" s="4"/>
      <c r="H382" s="4"/>
      <c r="I382" s="4"/>
      <c r="J382" s="4"/>
      <c r="K382" s="4"/>
      <c r="L382" s="4"/>
      <c r="M382" s="4"/>
      <c r="N382" s="4"/>
      <c r="O382" s="4"/>
    </row>
    <row r="383" spans="5:15" x14ac:dyDescent="0.2">
      <c r="E383" s="4"/>
      <c r="F383" s="4"/>
      <c r="G383" s="4"/>
      <c r="H383" s="4"/>
      <c r="I383" s="4"/>
      <c r="J383" s="4"/>
      <c r="K383" s="4"/>
      <c r="L383" s="4"/>
      <c r="M383" s="4"/>
      <c r="N383" s="4"/>
      <c r="O383" s="4"/>
    </row>
    <row r="384" spans="5:15" x14ac:dyDescent="0.2">
      <c r="E384" s="4"/>
      <c r="F384" s="4"/>
      <c r="G384" s="4"/>
      <c r="H384" s="4"/>
      <c r="I384" s="4"/>
      <c r="J384" s="4"/>
      <c r="K384" s="4"/>
      <c r="L384" s="4"/>
      <c r="M384" s="4"/>
      <c r="N384" s="4"/>
      <c r="O384" s="4"/>
    </row>
    <row r="385" spans="5:15" x14ac:dyDescent="0.2">
      <c r="E385" s="4"/>
      <c r="F385" s="4"/>
      <c r="G385" s="4"/>
      <c r="H385" s="4"/>
      <c r="I385" s="4"/>
      <c r="J385" s="4"/>
      <c r="K385" s="4"/>
      <c r="L385" s="4"/>
      <c r="M385" s="4"/>
      <c r="N385" s="4"/>
      <c r="O385" s="4"/>
    </row>
    <row r="386" spans="5:15" x14ac:dyDescent="0.2">
      <c r="E386" s="4"/>
      <c r="F386" s="4"/>
      <c r="G386" s="4"/>
      <c r="H386" s="4"/>
      <c r="I386" s="4"/>
      <c r="J386" s="4"/>
      <c r="K386" s="4"/>
      <c r="L386" s="4"/>
      <c r="M386" s="4"/>
      <c r="N386" s="4"/>
      <c r="O386" s="4"/>
    </row>
    <row r="387" spans="5:15" x14ac:dyDescent="0.2">
      <c r="E387" s="4"/>
      <c r="F387" s="4"/>
      <c r="G387" s="4"/>
      <c r="H387" s="4"/>
      <c r="I387" s="4"/>
      <c r="J387" s="4"/>
      <c r="K387" s="4"/>
      <c r="L387" s="4"/>
      <c r="M387" s="4"/>
      <c r="N387" s="4"/>
      <c r="O387" s="4"/>
    </row>
    <row r="388" spans="5:15" x14ac:dyDescent="0.2">
      <c r="E388" s="4"/>
      <c r="F388" s="4"/>
      <c r="G388" s="4"/>
      <c r="H388" s="4"/>
      <c r="I388" s="4"/>
      <c r="J388" s="4"/>
      <c r="K388" s="4"/>
      <c r="L388" s="4"/>
      <c r="M388" s="4"/>
      <c r="N388" s="4"/>
      <c r="O388" s="4"/>
    </row>
    <row r="389" spans="5:15" x14ac:dyDescent="0.2">
      <c r="E389" s="4"/>
      <c r="F389" s="4"/>
      <c r="G389" s="4"/>
      <c r="H389" s="4"/>
      <c r="I389" s="4"/>
      <c r="J389" s="4"/>
      <c r="K389" s="4"/>
      <c r="L389" s="4"/>
      <c r="M389" s="4"/>
      <c r="N389" s="4"/>
      <c r="O389" s="4"/>
    </row>
    <row r="390" spans="5:15" x14ac:dyDescent="0.2">
      <c r="E390" s="4"/>
      <c r="F390" s="4"/>
      <c r="G390" s="4"/>
      <c r="H390" s="4"/>
      <c r="I390" s="4"/>
      <c r="J390" s="4"/>
      <c r="K390" s="4"/>
      <c r="L390" s="4"/>
      <c r="M390" s="4"/>
      <c r="N390" s="4"/>
      <c r="O390" s="4"/>
    </row>
    <row r="391" spans="5:15" x14ac:dyDescent="0.2">
      <c r="E391" s="4"/>
      <c r="F391" s="4"/>
      <c r="G391" s="4"/>
      <c r="H391" s="4"/>
      <c r="I391" s="4"/>
      <c r="J391" s="4"/>
      <c r="K391" s="4"/>
      <c r="L391" s="4"/>
      <c r="M391" s="4"/>
      <c r="N391" s="4"/>
      <c r="O391" s="4"/>
    </row>
    <row r="392" spans="5:15" x14ac:dyDescent="0.2">
      <c r="E392" s="4"/>
      <c r="F392" s="4"/>
      <c r="G392" s="4"/>
      <c r="H392" s="4"/>
      <c r="I392" s="4"/>
      <c r="J392" s="4"/>
      <c r="K392" s="4"/>
      <c r="L392" s="4"/>
      <c r="M392" s="4"/>
      <c r="N392" s="4"/>
      <c r="O392" s="4"/>
    </row>
    <row r="393" spans="5:15" x14ac:dyDescent="0.2">
      <c r="E393" s="4"/>
      <c r="F393" s="4"/>
      <c r="G393" s="4"/>
      <c r="H393" s="4"/>
      <c r="I393" s="4"/>
      <c r="J393" s="4"/>
      <c r="K393" s="4"/>
      <c r="L393" s="4"/>
      <c r="M393" s="4"/>
      <c r="N393" s="4"/>
      <c r="O393" s="4"/>
    </row>
    <row r="394" spans="5:15" x14ac:dyDescent="0.2">
      <c r="E394" s="4"/>
      <c r="F394" s="4"/>
      <c r="G394" s="4"/>
      <c r="H394" s="4"/>
      <c r="I394" s="4"/>
      <c r="J394" s="4"/>
      <c r="K394" s="4"/>
      <c r="L394" s="4"/>
      <c r="M394" s="4"/>
      <c r="N394" s="4"/>
      <c r="O394" s="4"/>
    </row>
    <row r="395" spans="5:15" x14ac:dyDescent="0.2">
      <c r="E395" s="4"/>
      <c r="F395" s="4"/>
      <c r="G395" s="4"/>
      <c r="H395" s="4"/>
      <c r="I395" s="4"/>
      <c r="J395" s="4"/>
      <c r="K395" s="4"/>
      <c r="L395" s="4"/>
      <c r="M395" s="4"/>
      <c r="N395" s="4"/>
      <c r="O395" s="4"/>
    </row>
    <row r="396" spans="5:15" x14ac:dyDescent="0.2">
      <c r="E396" s="4"/>
      <c r="F396" s="4"/>
      <c r="G396" s="4"/>
      <c r="H396" s="4"/>
      <c r="I396" s="4"/>
      <c r="J396" s="4"/>
      <c r="K396" s="4"/>
      <c r="L396" s="4"/>
      <c r="M396" s="4"/>
      <c r="N396" s="4"/>
      <c r="O396" s="4"/>
    </row>
    <row r="397" spans="5:15" x14ac:dyDescent="0.2">
      <c r="E397" s="4"/>
      <c r="F397" s="4"/>
      <c r="G397" s="4"/>
      <c r="H397" s="4"/>
      <c r="I397" s="4"/>
      <c r="J397" s="4"/>
      <c r="K397" s="4"/>
      <c r="L397" s="4"/>
      <c r="M397" s="4"/>
      <c r="N397" s="4"/>
      <c r="O397" s="4"/>
    </row>
    <row r="398" spans="5:15" x14ac:dyDescent="0.2">
      <c r="E398" s="4"/>
      <c r="F398" s="4"/>
      <c r="G398" s="4"/>
      <c r="H398" s="4"/>
      <c r="I398" s="4"/>
      <c r="J398" s="4"/>
      <c r="K398" s="4"/>
      <c r="L398" s="4"/>
      <c r="M398" s="4"/>
      <c r="N398" s="4"/>
      <c r="O398" s="4"/>
    </row>
    <row r="399" spans="5:15" x14ac:dyDescent="0.2">
      <c r="E399" s="4"/>
      <c r="F399" s="4"/>
      <c r="G399" s="4"/>
      <c r="H399" s="4"/>
      <c r="I399" s="4"/>
      <c r="J399" s="4"/>
      <c r="K399" s="4"/>
      <c r="L399" s="4"/>
      <c r="M399" s="4"/>
      <c r="N399" s="4"/>
      <c r="O399" s="4"/>
    </row>
    <row r="400" spans="5:15" x14ac:dyDescent="0.2">
      <c r="E400" s="4"/>
      <c r="F400" s="4"/>
      <c r="G400" s="4"/>
      <c r="H400" s="4"/>
      <c r="I400" s="4"/>
      <c r="J400" s="4"/>
      <c r="K400" s="4"/>
      <c r="L400" s="4"/>
      <c r="M400" s="4"/>
      <c r="N400" s="4"/>
      <c r="O400" s="4"/>
    </row>
    <row r="401" spans="5:15" x14ac:dyDescent="0.2">
      <c r="E401" s="4"/>
      <c r="F401" s="4"/>
      <c r="G401" s="4"/>
      <c r="H401" s="4"/>
      <c r="I401" s="4"/>
      <c r="J401" s="4"/>
      <c r="K401" s="4"/>
      <c r="L401" s="4"/>
      <c r="M401" s="4"/>
      <c r="N401" s="4"/>
      <c r="O401" s="4"/>
    </row>
    <row r="402" spans="5:15" x14ac:dyDescent="0.2">
      <c r="E402" s="4"/>
      <c r="F402" s="4"/>
      <c r="G402" s="4"/>
      <c r="H402" s="4"/>
      <c r="I402" s="4"/>
      <c r="J402" s="4"/>
      <c r="K402" s="4"/>
      <c r="L402" s="4"/>
      <c r="M402" s="4"/>
      <c r="N402" s="4"/>
      <c r="O402" s="4"/>
    </row>
    <row r="403" spans="5:15" x14ac:dyDescent="0.2">
      <c r="E403" s="4"/>
      <c r="F403" s="4"/>
      <c r="G403" s="4"/>
      <c r="H403" s="4"/>
      <c r="I403" s="4"/>
      <c r="J403" s="4"/>
      <c r="K403" s="4"/>
      <c r="L403" s="4"/>
      <c r="M403" s="4"/>
      <c r="N403" s="4"/>
      <c r="O403" s="4"/>
    </row>
    <row r="404" spans="5:15" x14ac:dyDescent="0.2">
      <c r="E404" s="4"/>
      <c r="F404" s="4"/>
      <c r="G404" s="4"/>
      <c r="H404" s="4"/>
      <c r="I404" s="4"/>
      <c r="J404" s="4"/>
      <c r="K404" s="4"/>
      <c r="L404" s="4"/>
      <c r="M404" s="4"/>
      <c r="N404" s="4"/>
      <c r="O404" s="4"/>
    </row>
    <row r="405" spans="5:15" x14ac:dyDescent="0.2">
      <c r="E405" s="4"/>
      <c r="F405" s="4"/>
      <c r="G405" s="4"/>
      <c r="H405" s="4"/>
      <c r="I405" s="4"/>
      <c r="J405" s="4"/>
      <c r="K405" s="4"/>
      <c r="L405" s="4"/>
      <c r="M405" s="4"/>
      <c r="N405" s="4"/>
      <c r="O405" s="4"/>
    </row>
    <row r="406" spans="5:15" x14ac:dyDescent="0.2">
      <c r="E406" s="4"/>
      <c r="F406" s="4"/>
      <c r="G406" s="4"/>
      <c r="H406" s="4"/>
      <c r="I406" s="4"/>
      <c r="J406" s="4"/>
      <c r="K406" s="4"/>
      <c r="L406" s="4"/>
      <c r="M406" s="4"/>
      <c r="N406" s="4"/>
      <c r="O406" s="4"/>
    </row>
    <row r="407" spans="5:15" x14ac:dyDescent="0.2">
      <c r="E407" s="4"/>
      <c r="F407" s="4"/>
      <c r="G407" s="4"/>
      <c r="H407" s="4"/>
      <c r="I407" s="4"/>
      <c r="J407" s="4"/>
      <c r="K407" s="4"/>
      <c r="L407" s="4"/>
      <c r="M407" s="4"/>
      <c r="N407" s="4"/>
      <c r="O407" s="4"/>
    </row>
    <row r="408" spans="5:15" x14ac:dyDescent="0.2">
      <c r="E408" s="4"/>
      <c r="F408" s="4"/>
      <c r="G408" s="4"/>
      <c r="H408" s="4"/>
      <c r="I408" s="4"/>
      <c r="J408" s="4"/>
      <c r="K408" s="4"/>
      <c r="L408" s="4"/>
      <c r="M408" s="4"/>
      <c r="N408" s="4"/>
      <c r="O408" s="4"/>
    </row>
    <row r="409" spans="5:15" x14ac:dyDescent="0.2">
      <c r="E409" s="4"/>
      <c r="F409" s="4"/>
      <c r="G409" s="4"/>
      <c r="H409" s="4"/>
      <c r="I409" s="4"/>
      <c r="J409" s="4"/>
      <c r="K409" s="4"/>
      <c r="L409" s="4"/>
      <c r="M409" s="4"/>
      <c r="N409" s="4"/>
      <c r="O409" s="4"/>
    </row>
    <row r="410" spans="5:15" x14ac:dyDescent="0.2">
      <c r="E410" s="4"/>
      <c r="F410" s="4"/>
      <c r="G410" s="4"/>
      <c r="H410" s="4"/>
      <c r="I410" s="4"/>
      <c r="J410" s="4"/>
      <c r="K410" s="4"/>
      <c r="L410" s="4"/>
      <c r="M410" s="4"/>
      <c r="N410" s="4"/>
      <c r="O410" s="4"/>
    </row>
    <row r="411" spans="5:15" x14ac:dyDescent="0.2">
      <c r="E411" s="4"/>
      <c r="F411" s="4"/>
      <c r="G411" s="4"/>
      <c r="H411" s="4"/>
      <c r="I411" s="4"/>
      <c r="J411" s="4"/>
      <c r="K411" s="4"/>
      <c r="L411" s="4"/>
      <c r="M411" s="4"/>
      <c r="N411" s="4"/>
      <c r="O411" s="4"/>
    </row>
    <row r="412" spans="5:15" x14ac:dyDescent="0.2">
      <c r="E412" s="4"/>
      <c r="F412" s="4"/>
      <c r="G412" s="4"/>
      <c r="H412" s="4"/>
      <c r="I412" s="4"/>
      <c r="J412" s="4"/>
      <c r="K412" s="4"/>
      <c r="L412" s="4"/>
      <c r="M412" s="4"/>
      <c r="N412" s="4"/>
      <c r="O412" s="4"/>
    </row>
    <row r="413" spans="5:15" x14ac:dyDescent="0.2">
      <c r="E413" s="4"/>
      <c r="F413" s="4"/>
      <c r="G413" s="4"/>
      <c r="H413" s="4"/>
      <c r="I413" s="4"/>
      <c r="J413" s="4"/>
      <c r="K413" s="4"/>
      <c r="L413" s="4"/>
      <c r="M413" s="4"/>
      <c r="N413" s="4"/>
      <c r="O413" s="4"/>
    </row>
    <row r="414" spans="5:15" x14ac:dyDescent="0.2">
      <c r="E414" s="4"/>
      <c r="F414" s="4"/>
      <c r="G414" s="4"/>
      <c r="H414" s="4"/>
      <c r="I414" s="4"/>
      <c r="J414" s="4"/>
      <c r="K414" s="4"/>
      <c r="L414" s="4"/>
      <c r="M414" s="4"/>
      <c r="N414" s="4"/>
      <c r="O414" s="4"/>
    </row>
    <row r="415" spans="5:15" x14ac:dyDescent="0.2">
      <c r="E415" s="4"/>
      <c r="F415" s="4"/>
      <c r="G415" s="4"/>
      <c r="H415" s="4"/>
      <c r="I415" s="4"/>
      <c r="J415" s="4"/>
      <c r="K415" s="4"/>
      <c r="L415" s="4"/>
      <c r="M415" s="4"/>
      <c r="N415" s="4"/>
      <c r="O415" s="4"/>
    </row>
    <row r="416" spans="5:15" x14ac:dyDescent="0.2">
      <c r="E416" s="4"/>
      <c r="F416" s="4"/>
      <c r="G416" s="4"/>
      <c r="H416" s="4"/>
      <c r="I416" s="4"/>
      <c r="J416" s="4"/>
      <c r="K416" s="4"/>
      <c r="L416" s="4"/>
      <c r="M416" s="4"/>
      <c r="N416" s="4"/>
      <c r="O416" s="4"/>
    </row>
    <row r="417" spans="5:15" x14ac:dyDescent="0.2">
      <c r="E417" s="4"/>
      <c r="F417" s="4"/>
      <c r="G417" s="4"/>
      <c r="H417" s="4"/>
      <c r="I417" s="4"/>
      <c r="J417" s="4"/>
      <c r="K417" s="4"/>
      <c r="L417" s="4"/>
      <c r="M417" s="4"/>
      <c r="N417" s="4"/>
      <c r="O417" s="4"/>
    </row>
    <row r="418" spans="5:15" x14ac:dyDescent="0.2">
      <c r="E418" s="4"/>
      <c r="F418" s="4"/>
      <c r="G418" s="4"/>
      <c r="H418" s="4"/>
      <c r="I418" s="4"/>
      <c r="J418" s="4"/>
      <c r="K418" s="4"/>
      <c r="L418" s="4"/>
      <c r="M418" s="4"/>
      <c r="N418" s="4"/>
      <c r="O418" s="4"/>
    </row>
    <row r="419" spans="5:15" x14ac:dyDescent="0.2">
      <c r="E419" s="4"/>
      <c r="F419" s="4"/>
      <c r="G419" s="4"/>
      <c r="H419" s="4"/>
      <c r="I419" s="4"/>
      <c r="J419" s="4"/>
      <c r="K419" s="4"/>
      <c r="L419" s="4"/>
      <c r="M419" s="4"/>
      <c r="N419" s="4"/>
      <c r="O419" s="4"/>
    </row>
    <row r="420" spans="5:15" x14ac:dyDescent="0.2">
      <c r="E420" s="4"/>
      <c r="F420" s="4"/>
      <c r="G420" s="4"/>
      <c r="H420" s="4"/>
      <c r="I420" s="4"/>
      <c r="J420" s="4"/>
      <c r="K420" s="4"/>
      <c r="L420" s="4"/>
      <c r="M420" s="4"/>
      <c r="N420" s="4"/>
      <c r="O420" s="4"/>
    </row>
    <row r="421" spans="5:15" x14ac:dyDescent="0.2">
      <c r="E421" s="4"/>
      <c r="F421" s="4"/>
      <c r="G421" s="4"/>
      <c r="H421" s="4"/>
      <c r="I421" s="4"/>
      <c r="J421" s="4"/>
      <c r="K421" s="4"/>
      <c r="L421" s="4"/>
      <c r="M421" s="4"/>
      <c r="N421" s="4"/>
      <c r="O421" s="4"/>
    </row>
    <row r="422" spans="5:15" x14ac:dyDescent="0.2">
      <c r="E422" s="4"/>
      <c r="F422" s="4"/>
      <c r="G422" s="4"/>
      <c r="H422" s="4"/>
      <c r="I422" s="4"/>
      <c r="J422" s="4"/>
      <c r="K422" s="4"/>
      <c r="L422" s="4"/>
      <c r="M422" s="4"/>
      <c r="N422" s="4"/>
      <c r="O422" s="4"/>
    </row>
    <row r="423" spans="5:15" x14ac:dyDescent="0.2">
      <c r="E423" s="4"/>
      <c r="F423" s="4"/>
      <c r="G423" s="4"/>
      <c r="H423" s="4"/>
      <c r="I423" s="4"/>
      <c r="J423" s="4"/>
      <c r="K423" s="4"/>
      <c r="L423" s="4"/>
      <c r="M423" s="4"/>
      <c r="N423" s="4"/>
      <c r="O423" s="4"/>
    </row>
    <row r="424" spans="5:15" x14ac:dyDescent="0.2">
      <c r="E424" s="4"/>
      <c r="F424" s="4"/>
      <c r="G424" s="4"/>
      <c r="H424" s="4"/>
      <c r="I424" s="4"/>
      <c r="J424" s="4"/>
      <c r="K424" s="4"/>
      <c r="L424" s="4"/>
      <c r="M424" s="4"/>
      <c r="N424" s="4"/>
      <c r="O424" s="4"/>
    </row>
    <row r="425" spans="5:15" x14ac:dyDescent="0.2">
      <c r="E425" s="4"/>
      <c r="F425" s="4"/>
      <c r="G425" s="4"/>
      <c r="H425" s="4"/>
      <c r="I425" s="4"/>
      <c r="J425" s="4"/>
      <c r="K425" s="4"/>
      <c r="L425" s="4"/>
      <c r="M425" s="4"/>
      <c r="N425" s="4"/>
      <c r="O425" s="4"/>
    </row>
    <row r="426" spans="5:15" x14ac:dyDescent="0.2">
      <c r="E426" s="4"/>
      <c r="F426" s="4"/>
      <c r="G426" s="4"/>
      <c r="H426" s="4"/>
      <c r="I426" s="4"/>
      <c r="J426" s="4"/>
      <c r="K426" s="4"/>
      <c r="L426" s="4"/>
      <c r="M426" s="4"/>
      <c r="N426" s="4"/>
      <c r="O426" s="4"/>
    </row>
    <row r="427" spans="5:15" x14ac:dyDescent="0.2">
      <c r="E427" s="4"/>
      <c r="F427" s="4"/>
      <c r="G427" s="4"/>
      <c r="H427" s="4"/>
      <c r="I427" s="4"/>
      <c r="J427" s="4"/>
      <c r="K427" s="4"/>
      <c r="L427" s="4"/>
      <c r="M427" s="4"/>
      <c r="N427" s="4"/>
      <c r="O427" s="4"/>
    </row>
    <row r="428" spans="5:15" x14ac:dyDescent="0.2">
      <c r="E428" s="4"/>
      <c r="F428" s="4"/>
      <c r="G428" s="4"/>
      <c r="H428" s="4"/>
      <c r="I428" s="4"/>
      <c r="J428" s="4"/>
      <c r="K428" s="4"/>
      <c r="L428" s="4"/>
      <c r="M428" s="4"/>
      <c r="N428" s="4"/>
      <c r="O428" s="4"/>
    </row>
    <row r="429" spans="5:15" x14ac:dyDescent="0.2">
      <c r="E429" s="4"/>
      <c r="F429" s="4"/>
      <c r="G429" s="4"/>
      <c r="H429" s="4"/>
      <c r="I429" s="4"/>
      <c r="J429" s="4"/>
      <c r="K429" s="4"/>
      <c r="L429" s="4"/>
      <c r="M429" s="4"/>
      <c r="N429" s="4"/>
      <c r="O429" s="4"/>
    </row>
    <row r="430" spans="5:15" x14ac:dyDescent="0.2">
      <c r="E430" s="4"/>
      <c r="F430" s="4"/>
      <c r="G430" s="4"/>
      <c r="H430" s="4"/>
      <c r="I430" s="4"/>
      <c r="J430" s="4"/>
      <c r="K430" s="4"/>
      <c r="L430" s="4"/>
      <c r="M430" s="4"/>
      <c r="N430" s="4"/>
      <c r="O430" s="4"/>
    </row>
    <row r="431" spans="5:15" x14ac:dyDescent="0.2">
      <c r="E431" s="4"/>
      <c r="F431" s="4"/>
      <c r="G431" s="4"/>
      <c r="H431" s="4"/>
      <c r="I431" s="4"/>
      <c r="J431" s="4"/>
      <c r="K431" s="4"/>
      <c r="L431" s="4"/>
      <c r="M431" s="4"/>
      <c r="N431" s="4"/>
      <c r="O431" s="4"/>
    </row>
    <row r="432" spans="5:15" x14ac:dyDescent="0.2">
      <c r="E432" s="4"/>
      <c r="F432" s="4"/>
      <c r="G432" s="4"/>
      <c r="H432" s="4"/>
      <c r="I432" s="4"/>
      <c r="J432" s="4"/>
      <c r="K432" s="4"/>
      <c r="L432" s="4"/>
      <c r="M432" s="4"/>
      <c r="N432" s="4"/>
      <c r="O432" s="4"/>
    </row>
    <row r="433" spans="5:15" x14ac:dyDescent="0.2">
      <c r="E433" s="4"/>
      <c r="F433" s="4"/>
      <c r="G433" s="4"/>
      <c r="H433" s="4"/>
      <c r="I433" s="4"/>
      <c r="J433" s="4"/>
      <c r="K433" s="4"/>
      <c r="L433" s="4"/>
      <c r="M433" s="4"/>
      <c r="N433" s="4"/>
      <c r="O433" s="4"/>
    </row>
    <row r="434" spans="5:15" x14ac:dyDescent="0.2">
      <c r="E434" s="4"/>
      <c r="F434" s="4"/>
      <c r="G434" s="4"/>
      <c r="H434" s="4"/>
      <c r="I434" s="4"/>
      <c r="J434" s="4"/>
      <c r="K434" s="4"/>
      <c r="L434" s="4"/>
      <c r="M434" s="4"/>
      <c r="N434" s="4"/>
      <c r="O434" s="4"/>
    </row>
    <row r="435" spans="5:15" x14ac:dyDescent="0.2">
      <c r="E435" s="4"/>
      <c r="F435" s="4"/>
      <c r="G435" s="4"/>
      <c r="H435" s="4"/>
      <c r="I435" s="4"/>
      <c r="J435" s="4"/>
      <c r="K435" s="4"/>
      <c r="L435" s="4"/>
      <c r="M435" s="4"/>
      <c r="N435" s="4"/>
      <c r="O435" s="4"/>
    </row>
    <row r="436" spans="5:15" x14ac:dyDescent="0.2">
      <c r="E436" s="4"/>
      <c r="F436" s="4"/>
      <c r="G436" s="4"/>
      <c r="H436" s="4"/>
      <c r="I436" s="4"/>
      <c r="J436" s="4"/>
      <c r="K436" s="4"/>
      <c r="L436" s="4"/>
      <c r="M436" s="4"/>
      <c r="N436" s="4"/>
      <c r="O436" s="4"/>
    </row>
    <row r="437" spans="5:15" x14ac:dyDescent="0.2">
      <c r="E437" s="4"/>
      <c r="F437" s="4"/>
      <c r="G437" s="4"/>
      <c r="H437" s="4"/>
      <c r="I437" s="4"/>
      <c r="J437" s="4"/>
      <c r="K437" s="4"/>
      <c r="L437" s="4"/>
      <c r="M437" s="4"/>
      <c r="N437" s="4"/>
      <c r="O437" s="4"/>
    </row>
    <row r="438" spans="5:15" x14ac:dyDescent="0.2">
      <c r="E438" s="4"/>
      <c r="F438" s="4"/>
      <c r="G438" s="4"/>
      <c r="H438" s="4"/>
      <c r="I438" s="4"/>
      <c r="J438" s="4"/>
      <c r="K438" s="4"/>
      <c r="L438" s="4"/>
      <c r="M438" s="4"/>
      <c r="N438" s="4"/>
      <c r="O438" s="4"/>
    </row>
    <row r="439" spans="5:15" x14ac:dyDescent="0.2">
      <c r="E439" s="4"/>
      <c r="F439" s="4"/>
      <c r="G439" s="4"/>
      <c r="H439" s="4"/>
      <c r="I439" s="4"/>
      <c r="J439" s="4"/>
      <c r="K439" s="4"/>
      <c r="L439" s="4"/>
      <c r="M439" s="4"/>
      <c r="N439" s="4"/>
      <c r="O439" s="4"/>
    </row>
    <row r="440" spans="5:15" x14ac:dyDescent="0.2">
      <c r="E440" s="4"/>
      <c r="F440" s="4"/>
      <c r="G440" s="4"/>
      <c r="H440" s="4"/>
      <c r="I440" s="4"/>
      <c r="J440" s="4"/>
      <c r="K440" s="4"/>
      <c r="L440" s="4"/>
      <c r="M440" s="4"/>
      <c r="N440" s="4"/>
      <c r="O440" s="4"/>
    </row>
    <row r="441" spans="5:15" x14ac:dyDescent="0.2">
      <c r="E441" s="4"/>
      <c r="F441" s="4"/>
      <c r="G441" s="4"/>
      <c r="H441" s="4"/>
      <c r="I441" s="4"/>
      <c r="J441" s="4"/>
      <c r="K441" s="4"/>
      <c r="L441" s="4"/>
      <c r="M441" s="4"/>
      <c r="N441" s="4"/>
      <c r="O441" s="4"/>
    </row>
    <row r="442" spans="5:15" x14ac:dyDescent="0.2">
      <c r="E442" s="4"/>
      <c r="F442" s="4"/>
      <c r="G442" s="4"/>
      <c r="H442" s="4"/>
      <c r="I442" s="4"/>
      <c r="J442" s="4"/>
      <c r="K442" s="4"/>
      <c r="L442" s="4"/>
      <c r="M442" s="4"/>
      <c r="N442" s="4"/>
      <c r="O442" s="4"/>
    </row>
    <row r="443" spans="5:15" x14ac:dyDescent="0.2">
      <c r="E443" s="4"/>
      <c r="F443" s="4"/>
      <c r="G443" s="4"/>
      <c r="H443" s="4"/>
      <c r="I443" s="4"/>
      <c r="J443" s="4"/>
      <c r="K443" s="4"/>
      <c r="L443" s="4"/>
      <c r="M443" s="4"/>
      <c r="N443" s="4"/>
      <c r="O443" s="4"/>
    </row>
    <row r="444" spans="5:15" x14ac:dyDescent="0.2">
      <c r="E444" s="4"/>
      <c r="F444" s="4"/>
      <c r="G444" s="4"/>
      <c r="H444" s="4"/>
      <c r="I444" s="4"/>
      <c r="J444" s="4"/>
      <c r="K444" s="4"/>
      <c r="L444" s="4"/>
      <c r="M444" s="4"/>
      <c r="N444" s="4"/>
      <c r="O444" s="4"/>
    </row>
    <row r="445" spans="5:15" x14ac:dyDescent="0.2">
      <c r="E445" s="4"/>
      <c r="F445" s="4"/>
      <c r="G445" s="4"/>
      <c r="H445" s="4"/>
      <c r="I445" s="4"/>
      <c r="J445" s="4"/>
      <c r="K445" s="4"/>
      <c r="L445" s="4"/>
      <c r="M445" s="4"/>
      <c r="N445" s="4"/>
      <c r="O445" s="4"/>
    </row>
    <row r="446" spans="5:15" x14ac:dyDescent="0.2">
      <c r="E446" s="4"/>
      <c r="F446" s="4"/>
      <c r="G446" s="4"/>
      <c r="H446" s="4"/>
      <c r="I446" s="4"/>
      <c r="J446" s="4"/>
      <c r="K446" s="4"/>
      <c r="L446" s="4"/>
      <c r="M446" s="4"/>
      <c r="N446" s="4"/>
      <c r="O446" s="4"/>
    </row>
    <row r="447" spans="5:15" x14ac:dyDescent="0.2">
      <c r="E447" s="4"/>
      <c r="F447" s="4"/>
      <c r="G447" s="4"/>
      <c r="H447" s="4"/>
      <c r="I447" s="4"/>
      <c r="J447" s="4"/>
      <c r="K447" s="4"/>
      <c r="L447" s="4"/>
      <c r="M447" s="4"/>
      <c r="N447" s="4"/>
      <c r="O447" s="4"/>
    </row>
    <row r="448" spans="5:15" x14ac:dyDescent="0.2">
      <c r="E448" s="4"/>
      <c r="F448" s="4"/>
      <c r="G448" s="4"/>
      <c r="H448" s="4"/>
      <c r="I448" s="4"/>
      <c r="J448" s="4"/>
      <c r="K448" s="4"/>
      <c r="L448" s="4"/>
      <c r="M448" s="4"/>
      <c r="N448" s="4"/>
      <c r="O448" s="4"/>
    </row>
    <row r="449" spans="5:15" x14ac:dyDescent="0.2">
      <c r="E449" s="4"/>
      <c r="F449" s="4"/>
      <c r="G449" s="4"/>
      <c r="H449" s="4"/>
      <c r="I449" s="4"/>
      <c r="J449" s="4"/>
      <c r="K449" s="4"/>
      <c r="L449" s="4"/>
      <c r="M449" s="4"/>
      <c r="N449" s="4"/>
      <c r="O449" s="4"/>
    </row>
    <row r="450" spans="5:15" x14ac:dyDescent="0.2">
      <c r="E450" s="4"/>
      <c r="F450" s="4"/>
      <c r="G450" s="4"/>
      <c r="H450" s="4"/>
      <c r="I450" s="4"/>
      <c r="J450" s="4"/>
      <c r="K450" s="4"/>
      <c r="L450" s="4"/>
      <c r="M450" s="4"/>
      <c r="N450" s="4"/>
      <c r="O450" s="4"/>
    </row>
    <row r="451" spans="5:15" x14ac:dyDescent="0.2">
      <c r="E451" s="4"/>
      <c r="F451" s="4"/>
      <c r="G451" s="4"/>
      <c r="H451" s="4"/>
      <c r="I451" s="4"/>
      <c r="J451" s="4"/>
      <c r="K451" s="4"/>
      <c r="L451" s="4"/>
      <c r="M451" s="4"/>
      <c r="N451" s="4"/>
      <c r="O451" s="4"/>
    </row>
    <row r="452" spans="5:15" x14ac:dyDescent="0.2">
      <c r="E452" s="4"/>
      <c r="F452" s="4"/>
      <c r="G452" s="4"/>
      <c r="H452" s="4"/>
      <c r="I452" s="4"/>
      <c r="J452" s="4"/>
      <c r="K452" s="4"/>
      <c r="L452" s="4"/>
      <c r="M452" s="4"/>
      <c r="N452" s="4"/>
      <c r="O452" s="4"/>
    </row>
    <row r="453" spans="5:15" x14ac:dyDescent="0.2">
      <c r="E453" s="4"/>
      <c r="F453" s="4"/>
      <c r="G453" s="4"/>
      <c r="H453" s="4"/>
      <c r="I453" s="4"/>
      <c r="J453" s="4"/>
      <c r="K453" s="4"/>
      <c r="L453" s="4"/>
      <c r="M453" s="4"/>
      <c r="N453" s="4"/>
      <c r="O453" s="4"/>
    </row>
    <row r="454" spans="5:15" x14ac:dyDescent="0.2">
      <c r="E454" s="4"/>
      <c r="F454" s="4"/>
      <c r="G454" s="4"/>
      <c r="H454" s="4"/>
      <c r="I454" s="4"/>
      <c r="J454" s="4"/>
      <c r="K454" s="4"/>
      <c r="L454" s="4"/>
      <c r="M454" s="4"/>
      <c r="N454" s="4"/>
      <c r="O454" s="4"/>
    </row>
    <row r="455" spans="5:15" x14ac:dyDescent="0.2">
      <c r="E455" s="4"/>
      <c r="F455" s="4"/>
      <c r="G455" s="4"/>
      <c r="H455" s="4"/>
      <c r="I455" s="4"/>
      <c r="J455" s="4"/>
      <c r="K455" s="4"/>
      <c r="L455" s="4"/>
      <c r="M455" s="4"/>
      <c r="N455" s="4"/>
      <c r="O455" s="4"/>
    </row>
    <row r="456" spans="5:15" x14ac:dyDescent="0.2">
      <c r="E456" s="4"/>
      <c r="F456" s="4"/>
      <c r="G456" s="4"/>
      <c r="H456" s="4"/>
      <c r="I456" s="4"/>
      <c r="J456" s="4"/>
      <c r="K456" s="4"/>
      <c r="L456" s="4"/>
      <c r="M456" s="4"/>
      <c r="N456" s="4"/>
      <c r="O456" s="4"/>
    </row>
    <row r="457" spans="5:15" x14ac:dyDescent="0.2">
      <c r="E457" s="4"/>
      <c r="F457" s="4"/>
      <c r="G457" s="4"/>
      <c r="H457" s="4"/>
      <c r="I457" s="4"/>
      <c r="J457" s="4"/>
      <c r="K457" s="4"/>
      <c r="L457" s="4"/>
      <c r="M457" s="4"/>
      <c r="N457" s="4"/>
      <c r="O457" s="4"/>
    </row>
    <row r="458" spans="5:15" x14ac:dyDescent="0.2">
      <c r="E458" s="4"/>
      <c r="F458" s="4"/>
      <c r="G458" s="4"/>
      <c r="H458" s="4"/>
      <c r="I458" s="4"/>
      <c r="J458" s="4"/>
      <c r="K458" s="4"/>
      <c r="L458" s="4"/>
      <c r="M458" s="4"/>
      <c r="N458" s="4"/>
      <c r="O458" s="4"/>
    </row>
    <row r="459" spans="5:15" x14ac:dyDescent="0.2">
      <c r="E459" s="4"/>
      <c r="F459" s="4"/>
      <c r="G459" s="4"/>
      <c r="H459" s="4"/>
      <c r="I459" s="4"/>
      <c r="J459" s="4"/>
      <c r="K459" s="4"/>
      <c r="L459" s="4"/>
      <c r="M459" s="4"/>
      <c r="N459" s="4"/>
      <c r="O459" s="4"/>
    </row>
    <row r="460" spans="5:15" x14ac:dyDescent="0.2">
      <c r="E460" s="4"/>
      <c r="F460" s="4"/>
      <c r="G460" s="4"/>
      <c r="H460" s="4"/>
      <c r="I460" s="4"/>
      <c r="J460" s="4"/>
      <c r="K460" s="4"/>
      <c r="L460" s="4"/>
      <c r="M460" s="4"/>
      <c r="N460" s="4"/>
      <c r="O460" s="4"/>
    </row>
    <row r="461" spans="5:15" x14ac:dyDescent="0.2">
      <c r="E461" s="4"/>
      <c r="F461" s="4"/>
      <c r="G461" s="4"/>
      <c r="H461" s="4"/>
      <c r="I461" s="4"/>
      <c r="J461" s="4"/>
      <c r="K461" s="4"/>
      <c r="L461" s="4"/>
      <c r="M461" s="4"/>
      <c r="N461" s="4"/>
      <c r="O461" s="4"/>
    </row>
    <row r="462" spans="5:15" x14ac:dyDescent="0.2">
      <c r="E462" s="4"/>
      <c r="F462" s="4"/>
      <c r="G462" s="4"/>
      <c r="H462" s="4"/>
      <c r="I462" s="4"/>
      <c r="J462" s="4"/>
      <c r="K462" s="4"/>
      <c r="L462" s="4"/>
      <c r="M462" s="4"/>
      <c r="N462" s="4"/>
      <c r="O462" s="4"/>
    </row>
    <row r="463" spans="5:15" x14ac:dyDescent="0.2">
      <c r="E463" s="4"/>
      <c r="F463" s="4"/>
      <c r="G463" s="4"/>
      <c r="H463" s="4"/>
      <c r="I463" s="4"/>
      <c r="J463" s="4"/>
      <c r="K463" s="4"/>
      <c r="L463" s="4"/>
      <c r="M463" s="4"/>
      <c r="N463" s="4"/>
      <c r="O463" s="4"/>
    </row>
    <row r="464" spans="5:15" x14ac:dyDescent="0.2">
      <c r="E464" s="4"/>
      <c r="F464" s="4"/>
      <c r="G464" s="4"/>
      <c r="H464" s="4"/>
      <c r="I464" s="4"/>
      <c r="J464" s="4"/>
      <c r="K464" s="4"/>
      <c r="L464" s="4"/>
      <c r="M464" s="4"/>
      <c r="N464" s="4"/>
      <c r="O464" s="4"/>
    </row>
    <row r="465" spans="5:15" x14ac:dyDescent="0.2">
      <c r="E465" s="4"/>
      <c r="F465" s="4"/>
      <c r="G465" s="4"/>
      <c r="H465" s="4"/>
      <c r="I465" s="4"/>
      <c r="J465" s="4"/>
      <c r="K465" s="4"/>
      <c r="L465" s="4"/>
      <c r="M465" s="4"/>
      <c r="N465" s="4"/>
      <c r="O465" s="4"/>
    </row>
    <row r="466" spans="5:15" x14ac:dyDescent="0.2">
      <c r="E466" s="4"/>
      <c r="F466" s="4"/>
      <c r="G466" s="4"/>
      <c r="H466" s="4"/>
      <c r="I466" s="4"/>
      <c r="J466" s="4"/>
      <c r="K466" s="4"/>
      <c r="L466" s="4"/>
      <c r="M466" s="4"/>
      <c r="N466" s="4"/>
      <c r="O466" s="4"/>
    </row>
    <row r="467" spans="5:15" x14ac:dyDescent="0.2">
      <c r="E467" s="4"/>
      <c r="F467" s="4"/>
      <c r="G467" s="4"/>
      <c r="H467" s="4"/>
      <c r="I467" s="4"/>
      <c r="J467" s="4"/>
      <c r="K467" s="4"/>
      <c r="L467" s="4"/>
      <c r="M467" s="4"/>
      <c r="N467" s="4"/>
      <c r="O467" s="4"/>
    </row>
    <row r="468" spans="5:15" x14ac:dyDescent="0.2">
      <c r="E468" s="4"/>
      <c r="F468" s="4"/>
      <c r="G468" s="4"/>
      <c r="H468" s="4"/>
      <c r="I468" s="4"/>
      <c r="J468" s="4"/>
      <c r="K468" s="4"/>
      <c r="L468" s="4"/>
      <c r="M468" s="4"/>
      <c r="N468" s="4"/>
      <c r="O468" s="4"/>
    </row>
    <row r="469" spans="5:15" x14ac:dyDescent="0.2">
      <c r="E469" s="4"/>
      <c r="F469" s="4"/>
      <c r="G469" s="4"/>
      <c r="H469" s="4"/>
      <c r="I469" s="4"/>
      <c r="J469" s="4"/>
      <c r="K469" s="4"/>
      <c r="L469" s="4"/>
      <c r="M469" s="4"/>
      <c r="N469" s="4"/>
      <c r="O469" s="4"/>
    </row>
    <row r="470" spans="5:15" x14ac:dyDescent="0.2">
      <c r="E470" s="4"/>
      <c r="F470" s="4"/>
      <c r="G470" s="4"/>
      <c r="H470" s="4"/>
      <c r="I470" s="4"/>
      <c r="J470" s="4"/>
      <c r="K470" s="4"/>
      <c r="L470" s="4"/>
      <c r="M470" s="4"/>
      <c r="N470" s="4"/>
      <c r="O470" s="4"/>
    </row>
    <row r="471" spans="5:15" x14ac:dyDescent="0.2">
      <c r="E471" s="4"/>
      <c r="F471" s="4"/>
      <c r="G471" s="4"/>
      <c r="H471" s="4"/>
      <c r="I471" s="4"/>
      <c r="J471" s="4"/>
      <c r="K471" s="4"/>
      <c r="L471" s="4"/>
      <c r="M471" s="4"/>
      <c r="N471" s="4"/>
      <c r="O471" s="4"/>
    </row>
    <row r="472" spans="5:15" x14ac:dyDescent="0.2">
      <c r="E472" s="4"/>
      <c r="F472" s="4"/>
      <c r="G472" s="4"/>
      <c r="H472" s="4"/>
      <c r="I472" s="4"/>
      <c r="J472" s="4"/>
      <c r="K472" s="4"/>
      <c r="L472" s="4"/>
      <c r="M472" s="4"/>
      <c r="N472" s="4"/>
      <c r="O472" s="4"/>
    </row>
  </sheetData>
  <pageMargins left="0.7" right="0.7" top="0.75" bottom="0.75" header="0.3" footer="0.3"/>
  <pageSetup orientation="portrait" horizontalDpi="200" verticalDpi="200" copies="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7"/>
  <sheetViews>
    <sheetView showGridLines="0" zoomScale="80" zoomScaleNormal="80" workbookViewId="0">
      <pane xSplit="4" ySplit="4" topLeftCell="E5" activePane="bottomRight" state="frozen"/>
      <selection pane="topRight" activeCell="E1" sqref="E1"/>
      <selection pane="bottomLeft" activeCell="A5" sqref="A5"/>
      <selection pane="bottomRight" activeCell="L34" sqref="L34"/>
    </sheetView>
  </sheetViews>
  <sheetFormatPr defaultColWidth="11.7109375" defaultRowHeight="12.75" x14ac:dyDescent="0.2"/>
  <cols>
    <col min="1" max="2" width="3.7109375" style="1" customWidth="1"/>
    <col min="3" max="3" width="40.7109375" style="1" customWidth="1"/>
    <col min="4" max="5" width="6.7109375" style="1" customWidth="1"/>
    <col min="6" max="16384" width="11.7109375" style="1"/>
  </cols>
  <sheetData>
    <row r="1" spans="1:16" ht="27.75" x14ac:dyDescent="0.4">
      <c r="A1" s="7" t="s">
        <v>2</v>
      </c>
    </row>
    <row r="4" spans="1:16" x14ac:dyDescent="0.2">
      <c r="A4" s="1" t="str">
        <f>Assumptions!A4</f>
        <v>(Unless otherwise specified, all financials are in US $ Thousand)</v>
      </c>
      <c r="F4" s="9">
        <f>Assumptions!F4</f>
        <v>7</v>
      </c>
      <c r="G4" s="9">
        <f>Assumptions!G4</f>
        <v>8</v>
      </c>
      <c r="H4" s="9">
        <f>Assumptions!H4</f>
        <v>9</v>
      </c>
      <c r="I4" s="10">
        <f>Assumptions!I4</f>
        <v>10</v>
      </c>
      <c r="J4" s="10">
        <f>Assumptions!J4</f>
        <v>11</v>
      </c>
      <c r="K4" s="10">
        <f>Assumptions!K4</f>
        <v>12</v>
      </c>
      <c r="L4" s="10">
        <f>Assumptions!L4</f>
        <v>13</v>
      </c>
      <c r="M4" s="10">
        <f>Assumptions!M4</f>
        <v>14</v>
      </c>
      <c r="N4" s="10">
        <f>Assumptions!N4</f>
        <v>15</v>
      </c>
    </row>
    <row r="5" spans="1:16" x14ac:dyDescent="0.2">
      <c r="F5" s="4"/>
      <c r="G5" s="4"/>
      <c r="H5" s="4"/>
      <c r="I5" s="6"/>
      <c r="J5" s="6"/>
      <c r="K5" s="6"/>
      <c r="L5" s="6"/>
      <c r="M5" s="6"/>
      <c r="N5" s="4"/>
      <c r="O5" s="4"/>
      <c r="P5" s="4"/>
    </row>
    <row r="6" spans="1:16" x14ac:dyDescent="0.2">
      <c r="A6" s="2" t="s">
        <v>74</v>
      </c>
      <c r="F6" s="4"/>
      <c r="G6" s="4"/>
      <c r="H6" s="4"/>
      <c r="I6" s="6"/>
      <c r="J6" s="6"/>
      <c r="K6" s="6"/>
      <c r="L6" s="6"/>
      <c r="M6" s="6"/>
      <c r="N6" s="4"/>
      <c r="O6" s="4"/>
      <c r="P6" s="4"/>
    </row>
    <row r="7" spans="1:16" x14ac:dyDescent="0.2">
      <c r="B7" s="1" t="s">
        <v>75</v>
      </c>
      <c r="F7" s="4"/>
      <c r="G7" s="4"/>
      <c r="H7" s="166">
        <f>'P&amp;L'!H29</f>
        <v>-563.52000000000407</v>
      </c>
      <c r="I7" s="166">
        <f ca="1">'P&amp;L'!I29</f>
        <v>16886.499099058517</v>
      </c>
      <c r="J7" s="166">
        <f ca="1">'P&amp;L'!J29</f>
        <v>7897.3050198265501</v>
      </c>
      <c r="K7" s="166">
        <f ca="1">'P&amp;L'!K29</f>
        <v>61454.468331726064</v>
      </c>
      <c r="L7" s="166">
        <f ca="1">'P&amp;L'!L29</f>
        <v>139739.46157659392</v>
      </c>
      <c r="M7" s="166">
        <f ca="1">'P&amp;L'!M29</f>
        <v>246388.39085883572</v>
      </c>
      <c r="N7" s="166">
        <f ca="1">'P&amp;L'!N29</f>
        <v>418550.8508779871</v>
      </c>
      <c r="O7" s="4"/>
      <c r="P7" s="4"/>
    </row>
    <row r="8" spans="1:16" x14ac:dyDescent="0.2">
      <c r="B8" s="1" t="s">
        <v>87</v>
      </c>
      <c r="F8" s="4"/>
      <c r="G8" s="4"/>
      <c r="H8" s="166">
        <f>BS!H9-BS!G9</f>
        <v>11346</v>
      </c>
      <c r="I8" s="166">
        <f>BS!I9-BS!H9</f>
        <v>11092.84619548473</v>
      </c>
      <c r="J8" s="166">
        <f>BS!J9-BS!I9</f>
        <v>11605.845701489234</v>
      </c>
      <c r="K8" s="166">
        <f>BS!K9-BS!J9</f>
        <v>11582.588554994836</v>
      </c>
      <c r="L8" s="166">
        <f>BS!L9-BS!K9</f>
        <v>11057.994433363529</v>
      </c>
      <c r="M8" s="166">
        <f>BS!M9-BS!L9</f>
        <v>10455.677607920574</v>
      </c>
      <c r="N8" s="166">
        <f>BS!N9-BS!M9</f>
        <v>9739.9402910178906</v>
      </c>
      <c r="O8" s="4"/>
      <c r="P8" s="4"/>
    </row>
    <row r="9" spans="1:16" x14ac:dyDescent="0.2">
      <c r="B9" s="1" t="s">
        <v>88</v>
      </c>
      <c r="F9" s="4"/>
      <c r="G9" s="4"/>
      <c r="H9" s="166">
        <f>BS!H14-BS!G14</f>
        <v>209</v>
      </c>
      <c r="I9" s="166">
        <f>BS!I14-BS!H14</f>
        <v>970</v>
      </c>
      <c r="J9" s="166">
        <f>BS!J14-BS!I14</f>
        <v>2799</v>
      </c>
      <c r="K9" s="166">
        <f>BS!K14-BS!J14</f>
        <v>2202</v>
      </c>
      <c r="L9" s="166">
        <f>BS!L14-BS!K14</f>
        <v>215</v>
      </c>
      <c r="M9" s="166">
        <f>BS!M14-BS!L14</f>
        <v>0</v>
      </c>
      <c r="N9" s="166">
        <f>BS!N14-BS!M14</f>
        <v>0</v>
      </c>
      <c r="O9" s="4"/>
      <c r="P9" s="4"/>
    </row>
    <row r="10" spans="1:16" x14ac:dyDescent="0.2">
      <c r="B10" s="1" t="s">
        <v>89</v>
      </c>
      <c r="F10" s="4"/>
      <c r="G10" s="4"/>
      <c r="H10" s="166">
        <f>-(BS!H21-BS!G21)</f>
        <v>-9337</v>
      </c>
      <c r="I10" s="166">
        <f>-(BS!I21-BS!H21)</f>
        <v>-22084.628549221699</v>
      </c>
      <c r="J10" s="166">
        <f>-(BS!J21-BS!I21)</f>
        <v>-41152.688019763518</v>
      </c>
      <c r="K10" s="166">
        <f>-(BS!K21-BS!J21)</f>
        <v>-69493.367148600941</v>
      </c>
      <c r="L10" s="166">
        <f>-(BS!L21-BS!K21)</f>
        <v>-120960.42031798483</v>
      </c>
      <c r="M10" s="166">
        <f>-(BS!M21-BS!L21)</f>
        <v>-196751.63038861053</v>
      </c>
      <c r="N10" s="166">
        <f>-(BS!N21-BS!M21)</f>
        <v>-320001.67810842057</v>
      </c>
      <c r="O10" s="4"/>
      <c r="P10" s="4"/>
    </row>
    <row r="11" spans="1:16" x14ac:dyDescent="0.2">
      <c r="B11" s="1" t="s">
        <v>93</v>
      </c>
      <c r="F11" s="4"/>
      <c r="G11" s="4"/>
      <c r="H11" s="166">
        <f>-(BS!H22-BS!G22)</f>
        <v>-2442</v>
      </c>
      <c r="I11" s="166">
        <f>-(BS!I22-BS!H22)</f>
        <v>433.36342708662232</v>
      </c>
      <c r="J11" s="166">
        <f>-(BS!J22-BS!I22)</f>
        <v>-4191.328344503956</v>
      </c>
      <c r="K11" s="166">
        <f>-(BS!K22-BS!J22)</f>
        <v>-7077.7762887583303</v>
      </c>
      <c r="L11" s="166">
        <f>-(BS!L22-BS!K22)</f>
        <v>-12100.868833971637</v>
      </c>
      <c r="M11" s="166">
        <f>-(BS!M22-BS!L22)</f>
        <v>-20163.612523135358</v>
      </c>
      <c r="N11" s="166">
        <f>-(BS!N22-BS!M22)</f>
        <v>-32489.080714683922</v>
      </c>
      <c r="O11" s="4"/>
      <c r="P11" s="4"/>
    </row>
    <row r="12" spans="1:16" x14ac:dyDescent="0.2">
      <c r="B12" s="1" t="s">
        <v>90</v>
      </c>
      <c r="F12" s="4"/>
      <c r="G12" s="4"/>
      <c r="H12" s="166">
        <f>-(BS!H23-BS!G23)</f>
        <v>218</v>
      </c>
      <c r="I12" s="166">
        <f>-(BS!I23-BS!H23)</f>
        <v>0</v>
      </c>
      <c r="J12" s="166">
        <f>-(BS!J23-BS!I23)</f>
        <v>0</v>
      </c>
      <c r="K12" s="166">
        <f>-(BS!K23-BS!J23)</f>
        <v>0</v>
      </c>
      <c r="L12" s="166">
        <f>-(BS!L23-BS!K23)</f>
        <v>0</v>
      </c>
      <c r="M12" s="166">
        <f>-(BS!M23-BS!L23)</f>
        <v>0</v>
      </c>
      <c r="N12" s="166">
        <f>-(BS!N23-BS!M23)</f>
        <v>0</v>
      </c>
      <c r="O12" s="4"/>
      <c r="P12" s="4"/>
    </row>
    <row r="13" spans="1:16" x14ac:dyDescent="0.2">
      <c r="B13" s="1" t="s">
        <v>91</v>
      </c>
      <c r="F13" s="4"/>
      <c r="G13" s="4"/>
      <c r="H13" s="166">
        <f>-(BS!H24-BS!G24)</f>
        <v>62</v>
      </c>
      <c r="I13" s="166">
        <f>-(BS!I24-BS!H24)</f>
        <v>0</v>
      </c>
      <c r="J13" s="166">
        <f>-(BS!J24-BS!I24)</f>
        <v>0</v>
      </c>
      <c r="K13" s="166">
        <f>-(BS!K24-BS!J24)</f>
        <v>0</v>
      </c>
      <c r="L13" s="166">
        <f>-(BS!L24-BS!K24)</f>
        <v>0</v>
      </c>
      <c r="M13" s="166">
        <f>-(BS!M24-BS!L24)</f>
        <v>0</v>
      </c>
      <c r="N13" s="166">
        <f>-(BS!N24-BS!M24)</f>
        <v>0</v>
      </c>
      <c r="O13" s="4"/>
      <c r="P13" s="4"/>
    </row>
    <row r="14" spans="1:16" x14ac:dyDescent="0.2">
      <c r="B14" s="1" t="s">
        <v>92</v>
      </c>
      <c r="F14" s="4"/>
      <c r="G14" s="4"/>
      <c r="H14" s="166">
        <f>-(BS!H25-BS!G25)</f>
        <v>-964</v>
      </c>
      <c r="I14" s="166">
        <f>-(BS!I25-BS!H25)</f>
        <v>0</v>
      </c>
      <c r="J14" s="166">
        <f>-(BS!J25-BS!I25)</f>
        <v>0</v>
      </c>
      <c r="K14" s="166">
        <f>-(BS!K25-BS!J25)</f>
        <v>0</v>
      </c>
      <c r="L14" s="166">
        <f>-(BS!L25-BS!K25)</f>
        <v>0</v>
      </c>
      <c r="M14" s="166">
        <f>-(BS!M25-BS!L25)</f>
        <v>0</v>
      </c>
      <c r="N14" s="166">
        <f>-(BS!N25-BS!M25)</f>
        <v>0</v>
      </c>
      <c r="O14" s="4"/>
      <c r="P14" s="4"/>
    </row>
    <row r="15" spans="1:16" x14ac:dyDescent="0.2">
      <c r="B15" s="1" t="s">
        <v>94</v>
      </c>
      <c r="F15" s="4"/>
      <c r="G15" s="4"/>
      <c r="H15" s="166">
        <f>-(BS!H26-BS!G26)</f>
        <v>-753</v>
      </c>
      <c r="I15" s="166">
        <f>-(BS!I26-BS!H26)</f>
        <v>0</v>
      </c>
      <c r="J15" s="166">
        <f>-(BS!J26-BS!I26)</f>
        <v>0</v>
      </c>
      <c r="K15" s="166">
        <f>-(BS!K26-BS!J26)</f>
        <v>0</v>
      </c>
      <c r="L15" s="166">
        <f>-(BS!L26-BS!K26)</f>
        <v>0</v>
      </c>
      <c r="M15" s="166">
        <f>-(BS!M26-BS!L26)</f>
        <v>0</v>
      </c>
      <c r="N15" s="166">
        <f>-(BS!N26-BS!M26)</f>
        <v>0</v>
      </c>
      <c r="O15" s="4"/>
      <c r="P15" s="4"/>
    </row>
    <row r="16" spans="1:16" x14ac:dyDescent="0.2">
      <c r="B16" s="1" t="s">
        <v>95</v>
      </c>
      <c r="F16" s="4"/>
      <c r="G16" s="4"/>
      <c r="H16" s="166">
        <f>BS!H34-BS!G34</f>
        <v>2409</v>
      </c>
      <c r="I16" s="166">
        <f>BS!I34-BS!H34</f>
        <v>3684.9012012724124</v>
      </c>
      <c r="J16" s="166">
        <f>BS!J34-BS!I34</f>
        <v>7629.4791067418901</v>
      </c>
      <c r="K16" s="166">
        <f>BS!K34-BS!J34</f>
        <v>12883.683137849157</v>
      </c>
      <c r="L16" s="166">
        <f>BS!L34-BS!K34</f>
        <v>23622.517353013245</v>
      </c>
      <c r="M16" s="166">
        <f>BS!M34-BS!L34</f>
        <v>35793.590075228145</v>
      </c>
      <c r="N16" s="166">
        <f>BS!N34-BS!M34</f>
        <v>59887.632349357606</v>
      </c>
      <c r="O16" s="4"/>
      <c r="P16" s="4"/>
    </row>
    <row r="17" spans="1:16" x14ac:dyDescent="0.2">
      <c r="B17" s="1" t="s">
        <v>96</v>
      </c>
      <c r="F17" s="4"/>
      <c r="G17" s="4"/>
      <c r="H17" s="166">
        <f>BS!H35-BS!G35</f>
        <v>8128</v>
      </c>
      <c r="I17" s="166">
        <f>BS!I35-BS!H35</f>
        <v>0</v>
      </c>
      <c r="J17" s="166">
        <f>BS!J35-BS!I35</f>
        <v>0</v>
      </c>
      <c r="K17" s="166">
        <f>BS!K35-BS!J35</f>
        <v>0</v>
      </c>
      <c r="L17" s="166">
        <f>BS!L35-BS!K35</f>
        <v>0</v>
      </c>
      <c r="M17" s="166">
        <f>BS!M35-BS!L35</f>
        <v>0</v>
      </c>
      <c r="N17" s="166">
        <f>BS!N35-BS!M35</f>
        <v>0</v>
      </c>
      <c r="O17" s="4"/>
      <c r="P17" s="4"/>
    </row>
    <row r="18" spans="1:16" x14ac:dyDescent="0.2">
      <c r="B18" s="1" t="s">
        <v>97</v>
      </c>
      <c r="F18" s="4"/>
      <c r="G18" s="4"/>
      <c r="H18" s="166">
        <f>BS!H36-BS!G36</f>
        <v>10592</v>
      </c>
      <c r="I18" s="166">
        <f>BS!I36-BS!H36</f>
        <v>21872.735978767276</v>
      </c>
      <c r="J18" s="166">
        <f>BS!J36-BS!I36</f>
        <v>41963.269565493523</v>
      </c>
      <c r="K18" s="166">
        <f>BS!K36-BS!J36</f>
        <v>70862.173019416528</v>
      </c>
      <c r="L18" s="166">
        <f>BS!L36-BS!K36</f>
        <v>125234.24555857611</v>
      </c>
      <c r="M18" s="166">
        <f>BS!M36-BS!L36</f>
        <v>199547.89576179971</v>
      </c>
      <c r="N18" s="166">
        <f>BS!N36-BS!M36</f>
        <v>327191.18436632963</v>
      </c>
      <c r="O18" s="4"/>
      <c r="P18" s="4"/>
    </row>
    <row r="19" spans="1:16" x14ac:dyDescent="0.2">
      <c r="B19" s="1" t="s">
        <v>98</v>
      </c>
      <c r="F19" s="4"/>
      <c r="G19" s="4"/>
      <c r="H19" s="166">
        <f>BS!H37-BS!G37</f>
        <v>419</v>
      </c>
      <c r="I19" s="166">
        <f>BS!I37-BS!H37</f>
        <v>0</v>
      </c>
      <c r="J19" s="166">
        <f>BS!J37-BS!I37</f>
        <v>0</v>
      </c>
      <c r="K19" s="166">
        <f>BS!K37-BS!J37</f>
        <v>0</v>
      </c>
      <c r="L19" s="166">
        <f>BS!L37-BS!K37</f>
        <v>0</v>
      </c>
      <c r="M19" s="166">
        <f>BS!M37-BS!L37</f>
        <v>0</v>
      </c>
      <c r="N19" s="166">
        <f>BS!N37-BS!M37</f>
        <v>0</v>
      </c>
      <c r="O19" s="4"/>
      <c r="P19" s="4"/>
    </row>
    <row r="20" spans="1:16" x14ac:dyDescent="0.2">
      <c r="B20" s="1" t="s">
        <v>76</v>
      </c>
      <c r="F20" s="4"/>
      <c r="G20" s="4"/>
      <c r="H20" s="166">
        <f>BS!H38-BS!G38</f>
        <v>964</v>
      </c>
      <c r="I20" s="166">
        <f>BS!I38-BS!H38</f>
        <v>0</v>
      </c>
      <c r="J20" s="166">
        <f>BS!J38-BS!I38</f>
        <v>0</v>
      </c>
      <c r="K20" s="166">
        <f>BS!K38-BS!J38</f>
        <v>0</v>
      </c>
      <c r="L20" s="166">
        <f>BS!L38-BS!K38</f>
        <v>0</v>
      </c>
      <c r="M20" s="166">
        <f>BS!M38-BS!L38</f>
        <v>0</v>
      </c>
      <c r="N20" s="166">
        <f>BS!N38-BS!M38</f>
        <v>0</v>
      </c>
      <c r="O20" s="4"/>
      <c r="P20" s="4"/>
    </row>
    <row r="21" spans="1:16" x14ac:dyDescent="0.2">
      <c r="C21" s="2" t="s">
        <v>77</v>
      </c>
      <c r="F21" s="4"/>
      <c r="G21" s="4"/>
      <c r="H21" s="171">
        <f>SUM(H7:H20)</f>
        <v>20287.479999999996</v>
      </c>
      <c r="I21" s="171">
        <f t="shared" ref="I21:N21" ca="1" si="0">SUM(I7:I20)</f>
        <v>32855.717352447857</v>
      </c>
      <c r="J21" s="171">
        <f t="shared" ca="1" si="0"/>
        <v>26550.883029283723</v>
      </c>
      <c r="K21" s="171">
        <f t="shared" ca="1" si="0"/>
        <v>82413.76960662732</v>
      </c>
      <c r="L21" s="171">
        <f t="shared" ca="1" si="0"/>
        <v>166807.92976959032</v>
      </c>
      <c r="M21" s="171">
        <f t="shared" ca="1" si="0"/>
        <v>275270.31139203825</v>
      </c>
      <c r="N21" s="171">
        <f t="shared" ca="1" si="0"/>
        <v>462878.84906158771</v>
      </c>
      <c r="O21" s="4"/>
      <c r="P21" s="4"/>
    </row>
    <row r="22" spans="1:16" x14ac:dyDescent="0.2">
      <c r="F22" s="4"/>
      <c r="G22" s="4"/>
      <c r="H22" s="15"/>
      <c r="I22" s="6"/>
      <c r="J22" s="6"/>
      <c r="K22" s="6"/>
      <c r="L22" s="6"/>
      <c r="M22" s="6"/>
      <c r="N22" s="4"/>
      <c r="O22" s="4"/>
      <c r="P22" s="4"/>
    </row>
    <row r="23" spans="1:16" x14ac:dyDescent="0.2">
      <c r="A23" s="2" t="s">
        <v>78</v>
      </c>
      <c r="F23" s="4"/>
      <c r="G23" s="4"/>
      <c r="H23" s="15"/>
      <c r="I23" s="6"/>
      <c r="J23" s="6"/>
      <c r="K23" s="6"/>
      <c r="L23" s="6"/>
      <c r="M23" s="6"/>
      <c r="N23" s="4"/>
      <c r="O23" s="4"/>
      <c r="P23" s="4"/>
    </row>
    <row r="24" spans="1:16" x14ac:dyDescent="0.2">
      <c r="B24" s="1" t="s">
        <v>188</v>
      </c>
      <c r="F24" s="4"/>
      <c r="G24" s="4"/>
      <c r="H24" s="166">
        <f>-(BS!H8-BS!G8)</f>
        <v>-15352</v>
      </c>
      <c r="I24" s="166">
        <f>-(BS!I8-BS!H8)</f>
        <v>-12739.256584211049</v>
      </c>
      <c r="J24" s="166">
        <f>-(BS!J8-BS!I8)</f>
        <v>-13208.438778352021</v>
      </c>
      <c r="K24" s="166">
        <f>-(BS!K8-BS!J8)</f>
        <v>-11922.296755179457</v>
      </c>
      <c r="L24" s="166">
        <f>-(BS!L8-BS!K8)</f>
        <v>-9951.6885560166847</v>
      </c>
      <c r="M24" s="166">
        <f>-(BS!M8-BS!L8)</f>
        <v>-9136.6215914630448</v>
      </c>
      <c r="N24" s="166">
        <f>-(BS!N8-BS!M8)</f>
        <v>-8135.3724300673784</v>
      </c>
      <c r="O24" s="4"/>
      <c r="P24" s="4"/>
    </row>
    <row r="25" spans="1:16" x14ac:dyDescent="0.2">
      <c r="B25" s="1" t="s">
        <v>189</v>
      </c>
      <c r="F25" s="4"/>
      <c r="G25" s="4"/>
      <c r="H25" s="166">
        <f>-(BS!H13-BS!G13)</f>
        <v>0</v>
      </c>
      <c r="I25" s="166">
        <f>-(BS!I13-BS!H13)</f>
        <v>-5889</v>
      </c>
      <c r="J25" s="166">
        <f>-(BS!J13-BS!I13)</f>
        <v>0</v>
      </c>
      <c r="K25" s="166">
        <f>-(BS!K13-BS!J13)</f>
        <v>0</v>
      </c>
      <c r="L25" s="166">
        <f>-(BS!L13-BS!K13)</f>
        <v>0</v>
      </c>
      <c r="M25" s="166">
        <f>-(BS!M13-BS!L13)</f>
        <v>0</v>
      </c>
      <c r="N25" s="166">
        <f>-(BS!N13-BS!M13)</f>
        <v>0</v>
      </c>
      <c r="O25" s="4"/>
      <c r="P25" s="4"/>
    </row>
    <row r="26" spans="1:16" x14ac:dyDescent="0.2">
      <c r="C26" s="2" t="s">
        <v>79</v>
      </c>
      <c r="F26" s="4"/>
      <c r="G26" s="4"/>
      <c r="H26" s="171">
        <f>SUM(H24:H25)</f>
        <v>-15352</v>
      </c>
      <c r="I26" s="171">
        <f t="shared" ref="I26:N26" si="1">SUM(I24:I25)</f>
        <v>-18628.256584211049</v>
      </c>
      <c r="J26" s="171">
        <f t="shared" si="1"/>
        <v>-13208.438778352021</v>
      </c>
      <c r="K26" s="171">
        <f t="shared" si="1"/>
        <v>-11922.296755179457</v>
      </c>
      <c r="L26" s="171">
        <f t="shared" si="1"/>
        <v>-9951.6885560166847</v>
      </c>
      <c r="M26" s="171">
        <f t="shared" si="1"/>
        <v>-9136.6215914630448</v>
      </c>
      <c r="N26" s="171">
        <f t="shared" si="1"/>
        <v>-8135.3724300673784</v>
      </c>
      <c r="O26" s="4"/>
      <c r="P26" s="4"/>
    </row>
    <row r="27" spans="1:16" x14ac:dyDescent="0.2">
      <c r="F27" s="4"/>
      <c r="G27" s="4"/>
      <c r="H27" s="15"/>
      <c r="I27" s="15"/>
      <c r="J27" s="15"/>
      <c r="K27" s="15"/>
      <c r="L27" s="15"/>
      <c r="M27" s="15"/>
      <c r="N27" s="15"/>
      <c r="O27" s="4"/>
      <c r="P27" s="4"/>
    </row>
    <row r="28" spans="1:16" x14ac:dyDescent="0.2">
      <c r="A28" s="2" t="s">
        <v>80</v>
      </c>
      <c r="F28" s="4"/>
      <c r="G28" s="4"/>
      <c r="H28" s="15"/>
      <c r="I28" s="15"/>
      <c r="J28" s="15"/>
      <c r="K28" s="15"/>
      <c r="L28" s="15"/>
      <c r="M28" s="15"/>
      <c r="N28" s="15"/>
      <c r="O28" s="4"/>
      <c r="P28" s="4"/>
    </row>
    <row r="29" spans="1:16" x14ac:dyDescent="0.2">
      <c r="B29" s="1" t="s">
        <v>100</v>
      </c>
      <c r="F29" s="4"/>
      <c r="G29" s="4"/>
      <c r="H29" s="166">
        <f>BS!H41-BS!G41</f>
        <v>133</v>
      </c>
      <c r="I29" s="166">
        <f>BS!I41-BS!H41</f>
        <v>0</v>
      </c>
      <c r="J29" s="166">
        <f>BS!J41-BS!I41</f>
        <v>0</v>
      </c>
      <c r="K29" s="166">
        <f>BS!K41-BS!J41</f>
        <v>0</v>
      </c>
      <c r="L29" s="166">
        <f>BS!L41-BS!K41</f>
        <v>0</v>
      </c>
      <c r="M29" s="166">
        <f>BS!M41-BS!L41</f>
        <v>0</v>
      </c>
      <c r="N29" s="166">
        <f>BS!N41-BS!M41</f>
        <v>0</v>
      </c>
      <c r="O29" s="4"/>
      <c r="P29" s="4"/>
    </row>
    <row r="30" spans="1:16" x14ac:dyDescent="0.2">
      <c r="B30" s="1" t="s">
        <v>104</v>
      </c>
      <c r="F30" s="4"/>
      <c r="G30" s="4"/>
      <c r="H30" s="166">
        <f>BS!H47-BS!G47</f>
        <v>0</v>
      </c>
      <c r="I30" s="166">
        <f>BS!I47-BS!H47</f>
        <v>0</v>
      </c>
      <c r="J30" s="166">
        <f>BS!J47-BS!I47</f>
        <v>0</v>
      </c>
      <c r="K30" s="166">
        <f>BS!K47-BS!J47</f>
        <v>0</v>
      </c>
      <c r="L30" s="166">
        <f>BS!L47-BS!K47</f>
        <v>0</v>
      </c>
      <c r="M30" s="166">
        <f>BS!M47-BS!L47</f>
        <v>0</v>
      </c>
      <c r="N30" s="166">
        <f>BS!N47-BS!M47</f>
        <v>0</v>
      </c>
      <c r="O30" s="4"/>
      <c r="P30" s="4"/>
    </row>
    <row r="31" spans="1:16" x14ac:dyDescent="0.2">
      <c r="B31" s="1" t="s">
        <v>105</v>
      </c>
      <c r="F31" s="4"/>
      <c r="G31" s="4"/>
      <c r="H31" s="166">
        <f>BS!H48-BS!G48</f>
        <v>0</v>
      </c>
      <c r="I31" s="166">
        <f>BS!I48-BS!H48</f>
        <v>0</v>
      </c>
      <c r="J31" s="166">
        <f>BS!J48-BS!I48</f>
        <v>0</v>
      </c>
      <c r="K31" s="166">
        <f>BS!K48-BS!J48</f>
        <v>0</v>
      </c>
      <c r="L31" s="166">
        <f>BS!L48-BS!K48</f>
        <v>0</v>
      </c>
      <c r="M31" s="166">
        <f>BS!M48-BS!L48</f>
        <v>0</v>
      </c>
      <c r="N31" s="166">
        <f>BS!N48-BS!M48</f>
        <v>0</v>
      </c>
      <c r="O31" s="4"/>
      <c r="P31" s="4"/>
    </row>
    <row r="32" spans="1:16" x14ac:dyDescent="0.2">
      <c r="B32" s="1" t="s">
        <v>99</v>
      </c>
      <c r="F32" s="4"/>
      <c r="G32" s="4"/>
      <c r="H32" s="166">
        <f>BS!H52-BS!G52</f>
        <v>0</v>
      </c>
      <c r="I32" s="166">
        <f>BS!I52-BS!H52</f>
        <v>0</v>
      </c>
      <c r="J32" s="166">
        <f>BS!J52-BS!I52</f>
        <v>0</v>
      </c>
      <c r="K32" s="166">
        <f>BS!K52-BS!J52</f>
        <v>0</v>
      </c>
      <c r="L32" s="166">
        <f>BS!L52-BS!K52</f>
        <v>0</v>
      </c>
      <c r="M32" s="166">
        <f>BS!M52-BS!L52</f>
        <v>0</v>
      </c>
      <c r="N32" s="166">
        <f>BS!N52-BS!M52</f>
        <v>0</v>
      </c>
      <c r="O32" s="4"/>
      <c r="P32" s="4"/>
    </row>
    <row r="33" spans="1:16" x14ac:dyDescent="0.2">
      <c r="B33" s="1" t="s">
        <v>101</v>
      </c>
      <c r="F33" s="4"/>
      <c r="G33" s="4"/>
      <c r="H33" s="166">
        <f>BS!H53-BS!G53</f>
        <v>-15</v>
      </c>
      <c r="I33" s="166">
        <f>BS!I53-BS!H53</f>
        <v>0</v>
      </c>
      <c r="J33" s="166">
        <f>BS!J53-BS!I53</f>
        <v>0</v>
      </c>
      <c r="K33" s="166">
        <f>BS!K53-BS!J53</f>
        <v>0</v>
      </c>
      <c r="L33" s="166">
        <f>BS!L53-BS!K53</f>
        <v>0</v>
      </c>
      <c r="M33" s="166">
        <f>BS!M53-BS!L53</f>
        <v>0</v>
      </c>
      <c r="N33" s="166">
        <f>BS!N53-BS!M53</f>
        <v>0</v>
      </c>
      <c r="O33" s="4"/>
      <c r="P33" s="4"/>
    </row>
    <row r="34" spans="1:16" x14ac:dyDescent="0.2">
      <c r="B34" s="1" t="s">
        <v>103</v>
      </c>
      <c r="F34" s="4"/>
      <c r="G34" s="4"/>
      <c r="H34" s="166">
        <f>BS!H54-BS!G54</f>
        <v>1</v>
      </c>
      <c r="I34" s="166">
        <f>BS!I54-BS!H54</f>
        <v>0</v>
      </c>
      <c r="J34" s="166">
        <f>BS!J54-BS!I54</f>
        <v>175000</v>
      </c>
      <c r="K34" s="166">
        <f>BS!K54-BS!J54</f>
        <v>0</v>
      </c>
      <c r="L34" s="166">
        <f>BS!L54-BS!K54</f>
        <v>0</v>
      </c>
      <c r="M34" s="166">
        <f>BS!M54-BS!L54</f>
        <v>0</v>
      </c>
      <c r="N34" s="166">
        <f>BS!N54-BS!M54</f>
        <v>0</v>
      </c>
      <c r="O34" s="4"/>
      <c r="P34" s="4"/>
    </row>
    <row r="35" spans="1:16" x14ac:dyDescent="0.2">
      <c r="B35" s="1" t="s">
        <v>102</v>
      </c>
      <c r="F35" s="4"/>
      <c r="G35" s="4"/>
      <c r="H35" s="166">
        <f>BS!H55-BS!G55</f>
        <v>7947</v>
      </c>
      <c r="I35" s="166">
        <f>BS!I55-BS!H55</f>
        <v>0</v>
      </c>
      <c r="J35" s="166">
        <f>BS!J55-BS!I55</f>
        <v>0</v>
      </c>
      <c r="K35" s="166">
        <f>BS!K55-BS!J55</f>
        <v>0</v>
      </c>
      <c r="L35" s="166">
        <f>BS!L55-BS!K55</f>
        <v>0</v>
      </c>
      <c r="M35" s="166">
        <f>BS!M55-BS!L55</f>
        <v>0</v>
      </c>
      <c r="N35" s="166">
        <f>BS!N55-BS!M55</f>
        <v>0</v>
      </c>
      <c r="O35" s="4"/>
      <c r="P35" s="4"/>
    </row>
    <row r="36" spans="1:16" x14ac:dyDescent="0.2">
      <c r="B36" s="1" t="s">
        <v>179</v>
      </c>
      <c r="F36" s="4"/>
      <c r="G36" s="4"/>
      <c r="H36" s="166">
        <f>BS!H56-BS!G56</f>
        <v>20</v>
      </c>
      <c r="I36" s="166">
        <f>BS!I56-BS!H56</f>
        <v>3</v>
      </c>
      <c r="J36" s="166">
        <f>BS!J56-BS!I56</f>
        <v>0</v>
      </c>
      <c r="K36" s="166">
        <f>BS!K56-BS!J56</f>
        <v>0</v>
      </c>
      <c r="L36" s="166">
        <f>BS!L56-BS!K56</f>
        <v>0</v>
      </c>
      <c r="M36" s="166">
        <f>BS!M56-BS!L56</f>
        <v>0</v>
      </c>
      <c r="N36" s="166">
        <f>BS!N56-BS!M56</f>
        <v>0</v>
      </c>
      <c r="O36" s="4"/>
      <c r="P36" s="4"/>
    </row>
    <row r="37" spans="1:16" x14ac:dyDescent="0.2">
      <c r="B37" s="1" t="s">
        <v>106</v>
      </c>
      <c r="F37" s="4"/>
      <c r="G37" s="4"/>
      <c r="H37" s="166">
        <f>Equity!H65</f>
        <v>-3537.48</v>
      </c>
      <c r="I37" s="166">
        <f>Equity!I65</f>
        <v>0</v>
      </c>
      <c r="J37" s="166">
        <f>Equity!J65</f>
        <v>0</v>
      </c>
      <c r="K37" s="166">
        <f>Equity!K65</f>
        <v>0</v>
      </c>
      <c r="L37" s="166">
        <f>Equity!L65</f>
        <v>0</v>
      </c>
      <c r="M37" s="166">
        <f>Equity!M65</f>
        <v>0</v>
      </c>
      <c r="N37" s="166">
        <f>Equity!N65</f>
        <v>0</v>
      </c>
      <c r="O37" s="4"/>
      <c r="P37" s="4"/>
    </row>
    <row r="38" spans="1:16" x14ac:dyDescent="0.2">
      <c r="C38" s="2" t="s">
        <v>81</v>
      </c>
      <c r="F38" s="4"/>
      <c r="G38" s="4"/>
      <c r="H38" s="171">
        <f>SUM(H29:H37)</f>
        <v>4548.5200000000004</v>
      </c>
      <c r="I38" s="171">
        <f t="shared" ref="I38:N38" si="2">SUM(I29:I37)</f>
        <v>3</v>
      </c>
      <c r="J38" s="171">
        <f t="shared" si="2"/>
        <v>175000</v>
      </c>
      <c r="K38" s="171">
        <f t="shared" si="2"/>
        <v>0</v>
      </c>
      <c r="L38" s="171">
        <f t="shared" si="2"/>
        <v>0</v>
      </c>
      <c r="M38" s="171">
        <f t="shared" si="2"/>
        <v>0</v>
      </c>
      <c r="N38" s="171">
        <f t="shared" si="2"/>
        <v>0</v>
      </c>
      <c r="O38" s="4"/>
      <c r="P38" s="4"/>
    </row>
    <row r="39" spans="1:16" x14ac:dyDescent="0.2">
      <c r="F39" s="4"/>
      <c r="G39" s="4"/>
      <c r="H39" s="15"/>
      <c r="I39" s="15"/>
      <c r="J39" s="15"/>
      <c r="K39" s="15"/>
      <c r="L39" s="15"/>
      <c r="M39" s="15"/>
      <c r="N39" s="15"/>
      <c r="O39" s="4"/>
      <c r="P39" s="4"/>
    </row>
    <row r="40" spans="1:16" x14ac:dyDescent="0.2">
      <c r="A40" s="2" t="s">
        <v>82</v>
      </c>
      <c r="F40" s="4"/>
      <c r="G40" s="4"/>
      <c r="H40" s="171">
        <f t="shared" ref="H40:N40" si="3">H21+H26+H38</f>
        <v>9483.9999999999964</v>
      </c>
      <c r="I40" s="171">
        <f t="shared" ca="1" si="3"/>
        <v>14230.460768236808</v>
      </c>
      <c r="J40" s="171">
        <f t="shared" ca="1" si="3"/>
        <v>188342.4442509317</v>
      </c>
      <c r="K40" s="171">
        <f t="shared" ca="1" si="3"/>
        <v>70491.472851447863</v>
      </c>
      <c r="L40" s="171">
        <f t="shared" ca="1" si="3"/>
        <v>156856.24121357364</v>
      </c>
      <c r="M40" s="171">
        <f t="shared" ca="1" si="3"/>
        <v>266133.6898005752</v>
      </c>
      <c r="N40" s="171">
        <f t="shared" ca="1" si="3"/>
        <v>454743.47663152032</v>
      </c>
      <c r="O40" s="4"/>
      <c r="P40" s="4"/>
    </row>
    <row r="41" spans="1:16" x14ac:dyDescent="0.2">
      <c r="F41" s="4"/>
      <c r="G41" s="4"/>
      <c r="H41" s="15"/>
      <c r="I41" s="15"/>
      <c r="J41" s="15"/>
      <c r="K41" s="15"/>
      <c r="L41" s="15"/>
      <c r="M41" s="15"/>
      <c r="N41" s="15"/>
      <c r="O41" s="4"/>
      <c r="P41" s="4"/>
    </row>
    <row r="42" spans="1:16" x14ac:dyDescent="0.2">
      <c r="F42" s="4"/>
      <c r="G42" s="4"/>
      <c r="H42" s="15"/>
      <c r="I42" s="15"/>
      <c r="J42" s="15"/>
      <c r="K42" s="15"/>
      <c r="L42" s="15"/>
      <c r="M42" s="15"/>
      <c r="N42" s="15"/>
      <c r="O42" s="4"/>
      <c r="P42" s="4"/>
    </row>
    <row r="43" spans="1:16" x14ac:dyDescent="0.2">
      <c r="C43" s="1" t="s">
        <v>83</v>
      </c>
      <c r="F43" s="4"/>
      <c r="G43" s="4"/>
      <c r="H43" s="166">
        <f>G47</f>
        <v>80495</v>
      </c>
      <c r="I43" s="166">
        <f t="shared" ref="I43:N43" si="4">H47</f>
        <v>89979</v>
      </c>
      <c r="J43" s="166">
        <f t="shared" ca="1" si="4"/>
        <v>104209.46076823681</v>
      </c>
      <c r="K43" s="166">
        <f t="shared" ca="1" si="4"/>
        <v>292551.90501916851</v>
      </c>
      <c r="L43" s="166">
        <f t="shared" ca="1" si="4"/>
        <v>363043.37787061639</v>
      </c>
      <c r="M43" s="166">
        <f t="shared" ca="1" si="4"/>
        <v>519899.61908419</v>
      </c>
      <c r="N43" s="166">
        <f t="shared" ca="1" si="4"/>
        <v>786033.30888476432</v>
      </c>
      <c r="O43" s="4"/>
      <c r="P43" s="4"/>
    </row>
    <row r="44" spans="1:16" x14ac:dyDescent="0.2">
      <c r="C44" s="1" t="s">
        <v>84</v>
      </c>
      <c r="F44" s="4"/>
      <c r="G44" s="4"/>
      <c r="H44" s="166">
        <f>H40</f>
        <v>9483.9999999999964</v>
      </c>
      <c r="I44" s="166">
        <f t="shared" ref="I44:N44" ca="1" si="5">I40</f>
        <v>14230.460768236808</v>
      </c>
      <c r="J44" s="166">
        <f t="shared" ca="1" si="5"/>
        <v>188342.4442509317</v>
      </c>
      <c r="K44" s="166">
        <f t="shared" ca="1" si="5"/>
        <v>70491.472851447863</v>
      </c>
      <c r="L44" s="166">
        <f t="shared" ca="1" si="5"/>
        <v>156856.24121357364</v>
      </c>
      <c r="M44" s="166">
        <f t="shared" ca="1" si="5"/>
        <v>266133.6898005752</v>
      </c>
      <c r="N44" s="166">
        <f t="shared" ca="1" si="5"/>
        <v>454743.47663152032</v>
      </c>
      <c r="O44" s="4"/>
      <c r="P44" s="4"/>
    </row>
    <row r="45" spans="1:16" x14ac:dyDescent="0.2">
      <c r="C45" s="1" t="s">
        <v>85</v>
      </c>
      <c r="F45" s="4"/>
      <c r="G45" s="4"/>
      <c r="H45" s="166">
        <f t="shared" ref="H45" si="6">H43+H44</f>
        <v>89979</v>
      </c>
      <c r="I45" s="166">
        <f t="shared" ref="I45:N45" ca="1" si="7">I43+I44</f>
        <v>104209.46076823681</v>
      </c>
      <c r="J45" s="166">
        <f t="shared" ca="1" si="7"/>
        <v>292551.90501916851</v>
      </c>
      <c r="K45" s="166">
        <f t="shared" ca="1" si="7"/>
        <v>363043.37787061639</v>
      </c>
      <c r="L45" s="166">
        <f t="shared" ca="1" si="7"/>
        <v>519899.61908419</v>
      </c>
      <c r="M45" s="166">
        <f t="shared" ca="1" si="7"/>
        <v>786033.30888476525</v>
      </c>
      <c r="N45" s="166">
        <f t="shared" ca="1" si="7"/>
        <v>1240776.7855162846</v>
      </c>
      <c r="O45" s="4"/>
      <c r="P45" s="4"/>
    </row>
    <row r="46" spans="1:16" x14ac:dyDescent="0.2">
      <c r="F46" s="4"/>
      <c r="G46" s="4"/>
      <c r="H46" s="15"/>
      <c r="I46" s="15"/>
      <c r="J46" s="15"/>
      <c r="K46" s="15"/>
      <c r="L46" s="15"/>
      <c r="M46" s="15"/>
      <c r="N46" s="15"/>
      <c r="O46" s="4"/>
      <c r="P46" s="4"/>
    </row>
    <row r="47" spans="1:16" x14ac:dyDescent="0.2">
      <c r="A47" s="2" t="s">
        <v>86</v>
      </c>
      <c r="F47" s="4"/>
      <c r="G47" s="170">
        <f>BS!G20</f>
        <v>80495</v>
      </c>
      <c r="H47" s="171">
        <f>BS!H20</f>
        <v>89979</v>
      </c>
      <c r="I47" s="171">
        <f ca="1">BS!I20</f>
        <v>104209.46076823681</v>
      </c>
      <c r="J47" s="171">
        <f ca="1">BS!J20</f>
        <v>292551.90501916851</v>
      </c>
      <c r="K47" s="171">
        <f ca="1">BS!K20</f>
        <v>363043.37787061639</v>
      </c>
      <c r="L47" s="171">
        <f ca="1">BS!L20</f>
        <v>519899.61908419</v>
      </c>
      <c r="M47" s="171">
        <f ca="1">BS!M20</f>
        <v>786033.30888476491</v>
      </c>
      <c r="N47" s="171">
        <f ca="1">BS!N20</f>
        <v>1240776.7855162567</v>
      </c>
      <c r="O47" s="4"/>
      <c r="P47" s="4"/>
    </row>
    <row r="48" spans="1:16" x14ac:dyDescent="0.2">
      <c r="F48" s="4"/>
      <c r="G48" s="4"/>
      <c r="H48" s="4"/>
      <c r="I48" s="6"/>
      <c r="J48" s="6"/>
      <c r="K48" s="6"/>
      <c r="L48" s="6"/>
      <c r="M48" s="6"/>
      <c r="N48" s="4"/>
      <c r="O48" s="4"/>
      <c r="P48" s="4"/>
    </row>
    <row r="49" spans="2:16" x14ac:dyDescent="0.2">
      <c r="B49" s="2"/>
      <c r="C49" s="2" t="s">
        <v>59</v>
      </c>
      <c r="F49" s="4"/>
      <c r="G49" s="4"/>
      <c r="H49" s="17" t="b">
        <f>ABS(H45-H47)&lt;10^-4</f>
        <v>1</v>
      </c>
      <c r="I49" s="17" t="b">
        <f t="shared" ref="I49:N49" ca="1" si="8">ABS(I45-I47)&lt;10^-4</f>
        <v>1</v>
      </c>
      <c r="J49" s="17" t="b">
        <f t="shared" ca="1" si="8"/>
        <v>1</v>
      </c>
      <c r="K49" s="17" t="b">
        <f t="shared" ca="1" si="8"/>
        <v>1</v>
      </c>
      <c r="L49" s="17" t="b">
        <f t="shared" ca="1" si="8"/>
        <v>1</v>
      </c>
      <c r="M49" s="17" t="b">
        <f t="shared" ca="1" si="8"/>
        <v>1</v>
      </c>
      <c r="N49" s="17" t="b">
        <f t="shared" ca="1" si="8"/>
        <v>1</v>
      </c>
      <c r="O49" s="4"/>
      <c r="P49" s="4"/>
    </row>
    <row r="50" spans="2:16" x14ac:dyDescent="0.2">
      <c r="F50" s="4"/>
      <c r="G50" s="4"/>
      <c r="H50" s="4"/>
      <c r="I50" s="6"/>
      <c r="J50" s="6"/>
      <c r="K50" s="6"/>
      <c r="L50" s="6"/>
      <c r="M50" s="6"/>
      <c r="N50" s="4"/>
      <c r="O50" s="4"/>
      <c r="P50" s="4"/>
    </row>
    <row r="51" spans="2:16" x14ac:dyDescent="0.2">
      <c r="F51" s="4"/>
      <c r="G51" s="4"/>
      <c r="H51" s="4"/>
      <c r="I51" s="6"/>
      <c r="J51" s="6"/>
      <c r="K51" s="6"/>
      <c r="L51" s="6"/>
      <c r="M51" s="6"/>
      <c r="N51" s="4"/>
      <c r="O51" s="4"/>
      <c r="P51" s="4"/>
    </row>
    <row r="52" spans="2:16" x14ac:dyDescent="0.2">
      <c r="F52" s="4"/>
      <c r="G52" s="4"/>
      <c r="H52" s="4"/>
      <c r="I52" s="6"/>
      <c r="J52" s="6"/>
      <c r="K52" s="6"/>
      <c r="L52" s="6"/>
      <c r="M52" s="6"/>
      <c r="N52" s="4"/>
      <c r="O52" s="4"/>
      <c r="P52" s="4"/>
    </row>
    <row r="53" spans="2:16" x14ac:dyDescent="0.2">
      <c r="F53" s="4"/>
      <c r="G53" s="4"/>
      <c r="H53" s="4"/>
      <c r="I53" s="6"/>
      <c r="J53" s="6"/>
      <c r="K53" s="6"/>
      <c r="L53" s="6"/>
      <c r="M53" s="6"/>
      <c r="N53" s="4"/>
      <c r="O53" s="4"/>
      <c r="P53" s="4"/>
    </row>
    <row r="54" spans="2:16" x14ac:dyDescent="0.2">
      <c r="F54" s="4"/>
      <c r="G54" s="4"/>
      <c r="H54" s="4"/>
      <c r="I54" s="6"/>
      <c r="J54" s="6"/>
      <c r="K54" s="6"/>
      <c r="L54" s="6"/>
      <c r="M54" s="6"/>
      <c r="N54" s="4"/>
      <c r="O54" s="4"/>
      <c r="P54" s="4"/>
    </row>
    <row r="55" spans="2:16" x14ac:dyDescent="0.2">
      <c r="F55" s="4"/>
      <c r="G55" s="4"/>
      <c r="H55" s="4"/>
      <c r="I55" s="6"/>
      <c r="J55" s="6"/>
      <c r="K55" s="6"/>
      <c r="L55" s="6"/>
      <c r="M55" s="6"/>
      <c r="N55" s="4"/>
      <c r="O55" s="4"/>
      <c r="P55" s="4"/>
    </row>
    <row r="56" spans="2:16" x14ac:dyDescent="0.2">
      <c r="F56" s="4"/>
      <c r="G56" s="4"/>
      <c r="H56" s="4"/>
      <c r="I56" s="6"/>
      <c r="J56" s="6"/>
      <c r="K56" s="6"/>
      <c r="L56" s="6"/>
      <c r="M56" s="6"/>
      <c r="N56" s="4"/>
      <c r="O56" s="4"/>
      <c r="P56" s="4"/>
    </row>
    <row r="57" spans="2:16" x14ac:dyDescent="0.2">
      <c r="F57" s="4"/>
      <c r="G57" s="4"/>
      <c r="H57" s="4"/>
      <c r="I57" s="6"/>
      <c r="J57" s="6"/>
      <c r="K57" s="6"/>
      <c r="L57" s="6"/>
      <c r="M57" s="6"/>
      <c r="N57" s="4"/>
      <c r="O57" s="4"/>
      <c r="P57" s="4"/>
    </row>
    <row r="58" spans="2:16" x14ac:dyDescent="0.2">
      <c r="F58" s="4"/>
      <c r="G58" s="4"/>
      <c r="H58" s="4"/>
      <c r="I58" s="6"/>
      <c r="J58" s="6"/>
      <c r="K58" s="6"/>
      <c r="L58" s="6"/>
      <c r="M58" s="6"/>
      <c r="N58" s="4"/>
      <c r="O58" s="4"/>
      <c r="P58" s="4"/>
    </row>
    <row r="59" spans="2:16" x14ac:dyDescent="0.2">
      <c r="F59" s="4"/>
      <c r="G59" s="4"/>
      <c r="H59" s="4"/>
      <c r="I59" s="6"/>
      <c r="J59" s="6"/>
      <c r="K59" s="6"/>
      <c r="L59" s="6"/>
      <c r="M59" s="6"/>
      <c r="N59" s="4"/>
      <c r="O59" s="4"/>
      <c r="P59" s="4"/>
    </row>
    <row r="60" spans="2:16" x14ac:dyDescent="0.2">
      <c r="F60" s="4"/>
      <c r="G60" s="4"/>
      <c r="H60" s="4"/>
      <c r="I60" s="6"/>
      <c r="J60" s="6"/>
      <c r="K60" s="6"/>
      <c r="L60" s="6"/>
      <c r="M60" s="6"/>
      <c r="N60" s="4"/>
      <c r="O60" s="4"/>
      <c r="P60" s="4"/>
    </row>
    <row r="61" spans="2:16" x14ac:dyDescent="0.2">
      <c r="F61" s="4"/>
      <c r="G61" s="4"/>
      <c r="H61" s="4"/>
      <c r="I61" s="6"/>
      <c r="J61" s="6"/>
      <c r="K61" s="6"/>
      <c r="L61" s="6"/>
      <c r="M61" s="6"/>
      <c r="N61" s="4"/>
      <c r="O61" s="4"/>
      <c r="P61" s="4"/>
    </row>
    <row r="62" spans="2:16" x14ac:dyDescent="0.2">
      <c r="F62" s="4"/>
      <c r="G62" s="4"/>
      <c r="H62" s="4"/>
      <c r="I62" s="6"/>
      <c r="J62" s="6"/>
      <c r="K62" s="6"/>
      <c r="L62" s="6"/>
      <c r="M62" s="6"/>
      <c r="N62" s="4"/>
      <c r="O62" s="4"/>
      <c r="P62" s="4"/>
    </row>
    <row r="63" spans="2:16" x14ac:dyDescent="0.2">
      <c r="F63" s="4"/>
      <c r="G63" s="4"/>
      <c r="H63" s="4"/>
      <c r="I63" s="6"/>
      <c r="J63" s="6"/>
      <c r="K63" s="6"/>
      <c r="L63" s="6"/>
      <c r="M63" s="6"/>
      <c r="N63" s="4"/>
      <c r="O63" s="4"/>
      <c r="P63" s="4"/>
    </row>
    <row r="64" spans="2:16" x14ac:dyDescent="0.2">
      <c r="F64" s="4"/>
      <c r="G64" s="4"/>
      <c r="H64" s="4"/>
      <c r="I64" s="6"/>
      <c r="J64" s="6"/>
      <c r="K64" s="6"/>
      <c r="L64" s="6"/>
      <c r="M64" s="6"/>
      <c r="N64" s="4"/>
      <c r="O64" s="4"/>
      <c r="P64" s="4"/>
    </row>
    <row r="65" spans="6:16" x14ac:dyDescent="0.2">
      <c r="F65" s="4"/>
      <c r="G65" s="4"/>
      <c r="H65" s="4"/>
      <c r="I65" s="6"/>
      <c r="J65" s="6"/>
      <c r="K65" s="6"/>
      <c r="L65" s="6"/>
      <c r="M65" s="6"/>
      <c r="N65" s="4"/>
      <c r="O65" s="4"/>
      <c r="P65" s="4"/>
    </row>
    <row r="66" spans="6:16" x14ac:dyDescent="0.2">
      <c r="F66" s="4"/>
      <c r="G66" s="4"/>
      <c r="H66" s="4"/>
      <c r="I66" s="6"/>
      <c r="J66" s="6"/>
      <c r="K66" s="6"/>
      <c r="L66" s="6"/>
      <c r="M66" s="6"/>
      <c r="N66" s="4"/>
      <c r="O66" s="4"/>
      <c r="P66" s="4"/>
    </row>
    <row r="67" spans="6:16" x14ac:dyDescent="0.2">
      <c r="F67" s="4"/>
      <c r="G67" s="4"/>
      <c r="H67" s="4"/>
      <c r="I67" s="6"/>
      <c r="J67" s="6"/>
      <c r="K67" s="6"/>
      <c r="L67" s="6"/>
      <c r="M67" s="6"/>
      <c r="N67" s="4"/>
      <c r="O67" s="4"/>
      <c r="P67" s="4"/>
    </row>
    <row r="68" spans="6:16" x14ac:dyDescent="0.2">
      <c r="F68" s="4"/>
      <c r="G68" s="4"/>
      <c r="H68" s="4"/>
      <c r="I68" s="6"/>
      <c r="J68" s="6"/>
      <c r="K68" s="6"/>
      <c r="L68" s="6"/>
      <c r="M68" s="6"/>
      <c r="N68" s="4"/>
      <c r="O68" s="4"/>
      <c r="P68" s="4"/>
    </row>
    <row r="69" spans="6:16" x14ac:dyDescent="0.2">
      <c r="F69" s="4"/>
      <c r="G69" s="4"/>
      <c r="H69" s="4"/>
      <c r="I69" s="6"/>
      <c r="J69" s="6"/>
      <c r="K69" s="6"/>
      <c r="L69" s="6"/>
      <c r="M69" s="6"/>
      <c r="N69" s="4"/>
      <c r="O69" s="4"/>
      <c r="P69" s="4"/>
    </row>
    <row r="70" spans="6:16" x14ac:dyDescent="0.2">
      <c r="F70" s="4"/>
      <c r="G70" s="4"/>
      <c r="H70" s="4"/>
      <c r="I70" s="6"/>
      <c r="J70" s="6"/>
      <c r="K70" s="6"/>
      <c r="L70" s="6"/>
      <c r="M70" s="6"/>
      <c r="N70" s="4"/>
      <c r="O70" s="4"/>
      <c r="P70" s="4"/>
    </row>
    <row r="71" spans="6:16" x14ac:dyDescent="0.2">
      <c r="F71" s="4"/>
      <c r="G71" s="4"/>
      <c r="H71" s="4"/>
      <c r="I71" s="6"/>
      <c r="J71" s="6"/>
      <c r="K71" s="6"/>
      <c r="L71" s="6"/>
      <c r="M71" s="6"/>
      <c r="N71" s="4"/>
      <c r="O71" s="4"/>
      <c r="P71" s="4"/>
    </row>
    <row r="72" spans="6:16" x14ac:dyDescent="0.2">
      <c r="F72" s="4"/>
      <c r="G72" s="4"/>
      <c r="H72" s="4"/>
      <c r="I72" s="6"/>
      <c r="J72" s="6"/>
      <c r="K72" s="6"/>
      <c r="L72" s="6"/>
      <c r="M72" s="6"/>
      <c r="N72" s="4"/>
      <c r="O72" s="4"/>
      <c r="P72" s="4"/>
    </row>
    <row r="73" spans="6:16" x14ac:dyDescent="0.2">
      <c r="F73" s="4"/>
      <c r="G73" s="4"/>
      <c r="H73" s="4"/>
      <c r="I73" s="6"/>
      <c r="J73" s="6"/>
      <c r="K73" s="6"/>
      <c r="L73" s="6"/>
      <c r="M73" s="6"/>
      <c r="N73" s="4"/>
      <c r="O73" s="4"/>
      <c r="P73" s="4"/>
    </row>
    <row r="74" spans="6:16" x14ac:dyDescent="0.2">
      <c r="F74" s="4"/>
      <c r="G74" s="4"/>
      <c r="H74" s="4"/>
      <c r="I74" s="6"/>
      <c r="J74" s="6"/>
      <c r="K74" s="6"/>
      <c r="L74" s="6"/>
      <c r="M74" s="6"/>
      <c r="N74" s="4"/>
      <c r="O74" s="4"/>
      <c r="P74" s="4"/>
    </row>
    <row r="75" spans="6:16" x14ac:dyDescent="0.2">
      <c r="F75" s="4"/>
      <c r="G75" s="4"/>
      <c r="H75" s="4"/>
      <c r="I75" s="6"/>
      <c r="J75" s="6"/>
      <c r="K75" s="6"/>
      <c r="L75" s="6"/>
      <c r="M75" s="6"/>
      <c r="N75" s="4"/>
      <c r="O75" s="4"/>
      <c r="P75" s="4"/>
    </row>
    <row r="76" spans="6:16" x14ac:dyDescent="0.2">
      <c r="F76" s="4"/>
      <c r="G76" s="4"/>
      <c r="H76" s="4"/>
      <c r="I76" s="6"/>
      <c r="J76" s="6"/>
      <c r="K76" s="6"/>
      <c r="L76" s="6"/>
      <c r="M76" s="6"/>
      <c r="N76" s="4"/>
      <c r="O76" s="4"/>
      <c r="P76" s="4"/>
    </row>
    <row r="77" spans="6:16" x14ac:dyDescent="0.2">
      <c r="F77" s="4"/>
      <c r="G77" s="4"/>
      <c r="H77" s="4"/>
      <c r="I77" s="6"/>
      <c r="J77" s="6"/>
      <c r="K77" s="6"/>
      <c r="L77" s="6"/>
      <c r="M77" s="6"/>
      <c r="N77" s="4"/>
      <c r="O77" s="4"/>
      <c r="P77" s="4"/>
    </row>
    <row r="78" spans="6:16" x14ac:dyDescent="0.2">
      <c r="F78" s="4"/>
      <c r="G78" s="4"/>
      <c r="H78" s="4"/>
      <c r="I78" s="6"/>
      <c r="J78" s="6"/>
      <c r="K78" s="6"/>
      <c r="L78" s="6"/>
      <c r="M78" s="6"/>
      <c r="N78" s="4"/>
      <c r="O78" s="4"/>
      <c r="P78" s="4"/>
    </row>
    <row r="79" spans="6:16" x14ac:dyDescent="0.2">
      <c r="F79" s="4"/>
      <c r="G79" s="4"/>
      <c r="H79" s="4"/>
      <c r="I79" s="6"/>
      <c r="J79" s="6"/>
      <c r="K79" s="6"/>
      <c r="L79" s="6"/>
      <c r="M79" s="6"/>
      <c r="N79" s="4"/>
      <c r="O79" s="4"/>
      <c r="P79" s="4"/>
    </row>
    <row r="80" spans="6:16" x14ac:dyDescent="0.2">
      <c r="F80" s="4"/>
      <c r="G80" s="4"/>
      <c r="H80" s="4"/>
      <c r="I80" s="6"/>
      <c r="J80" s="6"/>
      <c r="K80" s="6"/>
      <c r="L80" s="6"/>
      <c r="M80" s="6"/>
      <c r="N80" s="4"/>
      <c r="O80" s="4"/>
      <c r="P80" s="4"/>
    </row>
    <row r="81" spans="6:16" x14ac:dyDescent="0.2">
      <c r="F81" s="4"/>
      <c r="G81" s="4"/>
      <c r="H81" s="4"/>
      <c r="I81" s="6"/>
      <c r="J81" s="6"/>
      <c r="K81" s="6"/>
      <c r="L81" s="6"/>
      <c r="M81" s="6"/>
      <c r="N81" s="4"/>
      <c r="O81" s="4"/>
      <c r="P81" s="4"/>
    </row>
    <row r="82" spans="6:16" x14ac:dyDescent="0.2">
      <c r="F82" s="4"/>
      <c r="G82" s="4"/>
      <c r="H82" s="4"/>
      <c r="I82" s="6"/>
      <c r="J82" s="6"/>
      <c r="K82" s="6"/>
      <c r="L82" s="6"/>
      <c r="M82" s="6"/>
      <c r="N82" s="4"/>
      <c r="O82" s="4"/>
      <c r="P82" s="4"/>
    </row>
    <row r="83" spans="6:16" x14ac:dyDescent="0.2">
      <c r="F83" s="4"/>
      <c r="G83" s="4"/>
      <c r="H83" s="4"/>
      <c r="I83" s="6"/>
      <c r="J83" s="6"/>
      <c r="K83" s="6"/>
      <c r="L83" s="6"/>
      <c r="M83" s="6"/>
      <c r="N83" s="4"/>
      <c r="O83" s="4"/>
      <c r="P83" s="4"/>
    </row>
    <row r="84" spans="6:16" x14ac:dyDescent="0.2">
      <c r="F84" s="4"/>
      <c r="G84" s="4"/>
      <c r="H84" s="4"/>
      <c r="I84" s="6"/>
      <c r="J84" s="6"/>
      <c r="K84" s="6"/>
      <c r="L84" s="6"/>
      <c r="M84" s="6"/>
      <c r="N84" s="4"/>
      <c r="O84" s="4"/>
      <c r="P84" s="4"/>
    </row>
    <row r="85" spans="6:16" x14ac:dyDescent="0.2">
      <c r="F85" s="4"/>
      <c r="G85" s="4"/>
      <c r="H85" s="4"/>
      <c r="I85" s="6"/>
      <c r="J85" s="6"/>
      <c r="K85" s="6"/>
      <c r="L85" s="6"/>
      <c r="M85" s="6"/>
      <c r="N85" s="4"/>
      <c r="O85" s="4"/>
      <c r="P85" s="4"/>
    </row>
    <row r="86" spans="6:16" x14ac:dyDescent="0.2">
      <c r="F86" s="4"/>
      <c r="G86" s="4"/>
      <c r="H86" s="4"/>
      <c r="I86" s="6"/>
      <c r="J86" s="6"/>
      <c r="K86" s="6"/>
      <c r="L86" s="6"/>
      <c r="M86" s="6"/>
      <c r="N86" s="4"/>
      <c r="O86" s="4"/>
      <c r="P86" s="4"/>
    </row>
    <row r="87" spans="6:16" x14ac:dyDescent="0.2">
      <c r="F87" s="4"/>
      <c r="G87" s="4"/>
      <c r="H87" s="4"/>
      <c r="I87" s="6"/>
      <c r="J87" s="6"/>
      <c r="K87" s="6"/>
      <c r="L87" s="6"/>
      <c r="M87" s="6"/>
      <c r="N87" s="4"/>
      <c r="O87" s="4"/>
      <c r="P87" s="4"/>
    </row>
    <row r="88" spans="6:16" x14ac:dyDescent="0.2">
      <c r="F88" s="4"/>
      <c r="G88" s="4"/>
      <c r="H88" s="4"/>
      <c r="I88" s="6"/>
      <c r="J88" s="6"/>
      <c r="K88" s="6"/>
      <c r="L88" s="6"/>
      <c r="M88" s="6"/>
      <c r="N88" s="4"/>
      <c r="O88" s="4"/>
      <c r="P88" s="4"/>
    </row>
    <row r="89" spans="6:16" x14ac:dyDescent="0.2">
      <c r="F89" s="4"/>
      <c r="G89" s="4"/>
      <c r="H89" s="4"/>
      <c r="I89" s="6"/>
      <c r="J89" s="6"/>
      <c r="K89" s="6"/>
      <c r="L89" s="6"/>
      <c r="M89" s="6"/>
      <c r="N89" s="4"/>
      <c r="O89" s="4"/>
      <c r="P89" s="4"/>
    </row>
    <row r="90" spans="6:16" x14ac:dyDescent="0.2">
      <c r="F90" s="4"/>
      <c r="G90" s="4"/>
      <c r="H90" s="4"/>
      <c r="I90" s="6"/>
      <c r="J90" s="6"/>
      <c r="K90" s="6"/>
      <c r="L90" s="6"/>
      <c r="M90" s="6"/>
      <c r="N90" s="4"/>
      <c r="O90" s="4"/>
      <c r="P90" s="4"/>
    </row>
    <row r="91" spans="6:16" x14ac:dyDescent="0.2">
      <c r="F91" s="4"/>
      <c r="G91" s="4"/>
      <c r="H91" s="4"/>
      <c r="I91" s="6"/>
      <c r="J91" s="6"/>
      <c r="K91" s="6"/>
      <c r="L91" s="6"/>
      <c r="M91" s="6"/>
      <c r="N91" s="4"/>
      <c r="O91" s="4"/>
      <c r="P91" s="4"/>
    </row>
    <row r="92" spans="6:16" x14ac:dyDescent="0.2">
      <c r="F92" s="4"/>
      <c r="G92" s="4"/>
      <c r="H92" s="4"/>
      <c r="I92" s="6"/>
      <c r="J92" s="6"/>
      <c r="K92" s="6"/>
      <c r="L92" s="6"/>
      <c r="M92" s="6"/>
      <c r="N92" s="4"/>
      <c r="O92" s="4"/>
      <c r="P92" s="4"/>
    </row>
    <row r="93" spans="6:16" x14ac:dyDescent="0.2">
      <c r="F93" s="4"/>
      <c r="G93" s="4"/>
      <c r="H93" s="4"/>
      <c r="I93" s="6"/>
      <c r="J93" s="6"/>
      <c r="K93" s="6"/>
      <c r="L93" s="6"/>
      <c r="M93" s="6"/>
      <c r="N93" s="4"/>
      <c r="O93" s="4"/>
      <c r="P93" s="4"/>
    </row>
    <row r="94" spans="6:16" x14ac:dyDescent="0.2">
      <c r="F94" s="4"/>
      <c r="G94" s="4"/>
      <c r="H94" s="4"/>
      <c r="I94" s="6"/>
      <c r="J94" s="6"/>
      <c r="K94" s="6"/>
      <c r="L94" s="6"/>
      <c r="M94" s="6"/>
      <c r="N94" s="4"/>
      <c r="O94" s="4"/>
      <c r="P94" s="4"/>
    </row>
    <row r="95" spans="6:16" x14ac:dyDescent="0.2">
      <c r="F95" s="4"/>
      <c r="G95" s="4"/>
      <c r="H95" s="4"/>
      <c r="I95" s="6"/>
      <c r="J95" s="6"/>
      <c r="K95" s="6"/>
      <c r="L95" s="6"/>
      <c r="M95" s="6"/>
      <c r="N95" s="4"/>
      <c r="O95" s="4"/>
      <c r="P95" s="4"/>
    </row>
    <row r="96" spans="6:16" x14ac:dyDescent="0.2">
      <c r="F96" s="4"/>
      <c r="G96" s="4"/>
      <c r="H96" s="4"/>
      <c r="I96" s="6"/>
      <c r="J96" s="6"/>
      <c r="K96" s="6"/>
      <c r="L96" s="6"/>
      <c r="M96" s="6"/>
      <c r="N96" s="4"/>
      <c r="O96" s="4"/>
      <c r="P96" s="4"/>
    </row>
    <row r="97" spans="6:16" x14ac:dyDescent="0.2">
      <c r="F97" s="4"/>
      <c r="G97" s="4"/>
      <c r="H97" s="4"/>
      <c r="I97" s="6"/>
      <c r="J97" s="6"/>
      <c r="K97" s="6"/>
      <c r="L97" s="6"/>
      <c r="M97" s="6"/>
      <c r="N97" s="4"/>
      <c r="O97" s="4"/>
      <c r="P97" s="4"/>
    </row>
    <row r="98" spans="6:16" x14ac:dyDescent="0.2">
      <c r="F98" s="4"/>
      <c r="G98" s="4"/>
      <c r="H98" s="4"/>
      <c r="I98" s="6"/>
      <c r="J98" s="6"/>
      <c r="K98" s="6"/>
      <c r="L98" s="6"/>
      <c r="M98" s="6"/>
      <c r="N98" s="4"/>
      <c r="O98" s="4"/>
      <c r="P98" s="4"/>
    </row>
    <row r="99" spans="6:16" x14ac:dyDescent="0.2">
      <c r="F99" s="4"/>
      <c r="G99" s="4"/>
      <c r="H99" s="4"/>
      <c r="I99" s="6"/>
      <c r="J99" s="6"/>
      <c r="K99" s="6"/>
      <c r="L99" s="6"/>
      <c r="M99" s="6"/>
      <c r="N99" s="4"/>
      <c r="O99" s="4"/>
      <c r="P99" s="4"/>
    </row>
    <row r="100" spans="6:16" x14ac:dyDescent="0.2">
      <c r="F100" s="4"/>
      <c r="G100" s="4"/>
      <c r="H100" s="4"/>
      <c r="I100" s="6"/>
      <c r="J100" s="6"/>
      <c r="K100" s="6"/>
      <c r="L100" s="6"/>
      <c r="M100" s="6"/>
      <c r="N100" s="4"/>
      <c r="O100" s="4"/>
      <c r="P100" s="4"/>
    </row>
    <row r="101" spans="6:16" x14ac:dyDescent="0.2">
      <c r="F101" s="4"/>
      <c r="G101" s="4"/>
      <c r="H101" s="4"/>
      <c r="I101" s="6"/>
      <c r="J101" s="6"/>
      <c r="K101" s="6"/>
      <c r="L101" s="6"/>
      <c r="M101" s="6"/>
      <c r="N101" s="4"/>
      <c r="O101" s="4"/>
      <c r="P101" s="4"/>
    </row>
    <row r="102" spans="6:16" x14ac:dyDescent="0.2">
      <c r="F102" s="4"/>
      <c r="G102" s="4"/>
      <c r="H102" s="4"/>
      <c r="I102" s="6"/>
      <c r="J102" s="6"/>
      <c r="K102" s="6"/>
      <c r="L102" s="6"/>
      <c r="M102" s="6"/>
      <c r="N102" s="4"/>
      <c r="O102" s="4"/>
      <c r="P102" s="4"/>
    </row>
    <row r="103" spans="6:16" x14ac:dyDescent="0.2">
      <c r="F103" s="4"/>
      <c r="G103" s="4"/>
      <c r="H103" s="4"/>
      <c r="I103" s="6"/>
      <c r="J103" s="6"/>
      <c r="K103" s="6"/>
      <c r="L103" s="6"/>
      <c r="M103" s="6"/>
      <c r="N103" s="4"/>
      <c r="O103" s="4"/>
      <c r="P103" s="4"/>
    </row>
    <row r="104" spans="6:16" x14ac:dyDescent="0.2">
      <c r="F104" s="4"/>
      <c r="G104" s="4"/>
      <c r="H104" s="4"/>
      <c r="I104" s="6"/>
      <c r="J104" s="6"/>
      <c r="K104" s="6"/>
      <c r="L104" s="6"/>
      <c r="M104" s="6"/>
      <c r="N104" s="4"/>
      <c r="O104" s="4"/>
      <c r="P104" s="4"/>
    </row>
    <row r="105" spans="6:16" x14ac:dyDescent="0.2">
      <c r="F105" s="4"/>
      <c r="G105" s="4"/>
      <c r="H105" s="4"/>
      <c r="I105" s="6"/>
      <c r="J105" s="6"/>
      <c r="K105" s="6"/>
      <c r="L105" s="6"/>
      <c r="M105" s="6"/>
      <c r="N105" s="4"/>
      <c r="O105" s="4"/>
      <c r="P105" s="4"/>
    </row>
    <row r="106" spans="6:16" x14ac:dyDescent="0.2">
      <c r="F106" s="4"/>
      <c r="G106" s="4"/>
      <c r="H106" s="4"/>
      <c r="I106" s="6"/>
      <c r="J106" s="6"/>
      <c r="K106" s="6"/>
      <c r="L106" s="6"/>
      <c r="M106" s="6"/>
      <c r="N106" s="4"/>
      <c r="O106" s="4"/>
      <c r="P106" s="4"/>
    </row>
    <row r="107" spans="6:16" x14ac:dyDescent="0.2">
      <c r="F107" s="4"/>
      <c r="G107" s="4"/>
      <c r="H107" s="4"/>
      <c r="I107" s="6"/>
      <c r="J107" s="6"/>
      <c r="K107" s="6"/>
      <c r="L107" s="6"/>
      <c r="M107" s="6"/>
      <c r="N107" s="4"/>
      <c r="O107" s="4"/>
      <c r="P107" s="4"/>
    </row>
    <row r="108" spans="6:16" x14ac:dyDescent="0.2">
      <c r="F108" s="4"/>
      <c r="G108" s="4"/>
      <c r="H108" s="4"/>
      <c r="I108" s="6"/>
      <c r="J108" s="6"/>
      <c r="K108" s="6"/>
      <c r="L108" s="6"/>
      <c r="M108" s="6"/>
      <c r="N108" s="4"/>
      <c r="O108" s="4"/>
      <c r="P108" s="4"/>
    </row>
    <row r="109" spans="6:16" x14ac:dyDescent="0.2">
      <c r="F109" s="4"/>
      <c r="G109" s="4"/>
      <c r="H109" s="4"/>
      <c r="I109" s="6"/>
      <c r="J109" s="6"/>
      <c r="K109" s="6"/>
      <c r="L109" s="6"/>
      <c r="M109" s="6"/>
      <c r="N109" s="4"/>
      <c r="O109" s="4"/>
      <c r="P109" s="4"/>
    </row>
    <row r="110" spans="6:16" x14ac:dyDescent="0.2">
      <c r="F110" s="4"/>
      <c r="G110" s="4"/>
      <c r="H110" s="4"/>
      <c r="I110" s="6"/>
      <c r="J110" s="6"/>
      <c r="K110" s="6"/>
      <c r="L110" s="6"/>
      <c r="M110" s="6"/>
      <c r="N110" s="4"/>
      <c r="O110" s="4"/>
      <c r="P110" s="4"/>
    </row>
    <row r="111" spans="6:16" x14ac:dyDescent="0.2">
      <c r="F111" s="4"/>
      <c r="G111" s="4"/>
      <c r="H111" s="4"/>
      <c r="I111" s="6"/>
      <c r="J111" s="6"/>
      <c r="K111" s="6"/>
      <c r="L111" s="6"/>
      <c r="M111" s="6"/>
      <c r="N111" s="4"/>
      <c r="O111" s="4"/>
      <c r="P111" s="4"/>
    </row>
    <row r="112" spans="6:16" x14ac:dyDescent="0.2">
      <c r="F112" s="4"/>
      <c r="G112" s="4"/>
      <c r="H112" s="4"/>
      <c r="I112" s="6"/>
      <c r="J112" s="6"/>
      <c r="K112" s="6"/>
      <c r="L112" s="6"/>
      <c r="M112" s="6"/>
      <c r="N112" s="4"/>
      <c r="O112" s="4"/>
      <c r="P112" s="4"/>
    </row>
    <row r="113" spans="6:16" x14ac:dyDescent="0.2">
      <c r="F113" s="4"/>
      <c r="G113" s="4"/>
      <c r="H113" s="4"/>
      <c r="I113" s="4"/>
      <c r="J113" s="4"/>
      <c r="K113" s="4"/>
      <c r="L113" s="4"/>
      <c r="M113" s="4"/>
      <c r="N113" s="4"/>
      <c r="O113" s="4"/>
      <c r="P113" s="4"/>
    </row>
    <row r="114" spans="6:16" x14ac:dyDescent="0.2">
      <c r="F114" s="4"/>
      <c r="G114" s="4"/>
      <c r="H114" s="4"/>
      <c r="I114" s="4"/>
      <c r="J114" s="4"/>
      <c r="K114" s="4"/>
      <c r="L114" s="4"/>
      <c r="M114" s="4"/>
      <c r="N114" s="4"/>
      <c r="O114" s="4"/>
      <c r="P114" s="4"/>
    </row>
    <row r="115" spans="6:16" x14ac:dyDescent="0.2">
      <c r="F115" s="4"/>
      <c r="G115" s="4"/>
      <c r="H115" s="4"/>
      <c r="I115" s="4"/>
      <c r="J115" s="4"/>
      <c r="K115" s="4"/>
      <c r="L115" s="4"/>
      <c r="M115" s="4"/>
      <c r="N115" s="4"/>
      <c r="O115" s="4"/>
      <c r="P115" s="4"/>
    </row>
    <row r="116" spans="6:16" x14ac:dyDescent="0.2">
      <c r="F116" s="4"/>
      <c r="G116" s="4"/>
      <c r="H116" s="4"/>
      <c r="I116" s="4"/>
      <c r="J116" s="4"/>
      <c r="K116" s="4"/>
      <c r="L116" s="4"/>
      <c r="M116" s="4"/>
      <c r="N116" s="4"/>
      <c r="O116" s="4"/>
      <c r="P116" s="4"/>
    </row>
    <row r="117" spans="6:16" x14ac:dyDescent="0.2">
      <c r="F117" s="4"/>
      <c r="G117" s="4"/>
      <c r="H117" s="4"/>
      <c r="I117" s="4"/>
      <c r="J117" s="4"/>
      <c r="K117" s="4"/>
      <c r="L117" s="4"/>
      <c r="M117" s="4"/>
      <c r="N117" s="4"/>
      <c r="O117" s="4"/>
      <c r="P117" s="4"/>
    </row>
    <row r="118" spans="6:16" x14ac:dyDescent="0.2">
      <c r="F118" s="4"/>
      <c r="G118" s="4"/>
      <c r="H118" s="4"/>
      <c r="I118" s="4"/>
      <c r="J118" s="4"/>
      <c r="K118" s="4"/>
      <c r="L118" s="4"/>
      <c r="M118" s="4"/>
      <c r="N118" s="4"/>
      <c r="O118" s="4"/>
      <c r="P118" s="4"/>
    </row>
    <row r="119" spans="6:16" x14ac:dyDescent="0.2">
      <c r="F119" s="4"/>
      <c r="G119" s="4"/>
      <c r="H119" s="4"/>
      <c r="I119" s="4"/>
      <c r="J119" s="4"/>
      <c r="K119" s="4"/>
      <c r="L119" s="4"/>
      <c r="M119" s="4"/>
      <c r="N119" s="4"/>
      <c r="O119" s="4"/>
      <c r="P119" s="4"/>
    </row>
    <row r="120" spans="6:16" x14ac:dyDescent="0.2">
      <c r="F120" s="4"/>
      <c r="G120" s="4"/>
      <c r="H120" s="4"/>
      <c r="I120" s="4"/>
      <c r="J120" s="4"/>
      <c r="K120" s="4"/>
      <c r="L120" s="4"/>
      <c r="M120" s="4"/>
      <c r="N120" s="4"/>
      <c r="O120" s="4"/>
      <c r="P120" s="4"/>
    </row>
    <row r="121" spans="6:16" x14ac:dyDescent="0.2">
      <c r="F121" s="4"/>
      <c r="G121" s="4"/>
      <c r="H121" s="4"/>
      <c r="I121" s="4"/>
      <c r="J121" s="4"/>
      <c r="K121" s="4"/>
      <c r="L121" s="4"/>
      <c r="M121" s="4"/>
      <c r="N121" s="4"/>
      <c r="O121" s="4"/>
      <c r="P121" s="4"/>
    </row>
    <row r="122" spans="6:16" x14ac:dyDescent="0.2">
      <c r="F122" s="4"/>
      <c r="G122" s="4"/>
      <c r="H122" s="4"/>
      <c r="I122" s="4"/>
      <c r="J122" s="4"/>
      <c r="K122" s="4"/>
      <c r="L122" s="4"/>
      <c r="M122" s="4"/>
      <c r="N122" s="4"/>
      <c r="O122" s="4"/>
      <c r="P122" s="4"/>
    </row>
    <row r="123" spans="6:16" x14ac:dyDescent="0.2">
      <c r="F123" s="4"/>
      <c r="G123" s="4"/>
      <c r="H123" s="4"/>
      <c r="I123" s="4"/>
      <c r="J123" s="4"/>
      <c r="K123" s="4"/>
      <c r="L123" s="4"/>
      <c r="M123" s="4"/>
      <c r="N123" s="4"/>
      <c r="O123" s="4"/>
      <c r="P123" s="4"/>
    </row>
    <row r="124" spans="6:16" x14ac:dyDescent="0.2">
      <c r="F124" s="4"/>
      <c r="G124" s="4"/>
      <c r="H124" s="4"/>
      <c r="I124" s="4"/>
      <c r="J124" s="4"/>
      <c r="K124" s="4"/>
      <c r="L124" s="4"/>
      <c r="M124" s="4"/>
      <c r="N124" s="4"/>
      <c r="O124" s="4"/>
      <c r="P124" s="4"/>
    </row>
    <row r="125" spans="6:16" x14ac:dyDescent="0.2">
      <c r="F125" s="4"/>
      <c r="G125" s="4"/>
      <c r="H125" s="4"/>
      <c r="I125" s="4"/>
      <c r="J125" s="4"/>
      <c r="K125" s="4"/>
      <c r="L125" s="4"/>
      <c r="M125" s="4"/>
      <c r="N125" s="4"/>
      <c r="O125" s="4"/>
      <c r="P125" s="4"/>
    </row>
    <row r="126" spans="6:16" x14ac:dyDescent="0.2">
      <c r="F126" s="4"/>
      <c r="G126" s="4"/>
      <c r="H126" s="4"/>
      <c r="I126" s="4"/>
      <c r="J126" s="4"/>
      <c r="K126" s="4"/>
      <c r="L126" s="4"/>
      <c r="M126" s="4"/>
      <c r="N126" s="4"/>
      <c r="O126" s="4"/>
      <c r="P126" s="4"/>
    </row>
    <row r="127" spans="6:16" x14ac:dyDescent="0.2">
      <c r="F127" s="4"/>
      <c r="G127" s="4"/>
      <c r="H127" s="4"/>
      <c r="I127" s="4"/>
      <c r="J127" s="4"/>
      <c r="K127" s="4"/>
      <c r="L127" s="4"/>
      <c r="M127" s="4"/>
      <c r="N127" s="4"/>
      <c r="O127" s="4"/>
      <c r="P127" s="4"/>
    </row>
    <row r="128" spans="6:16" x14ac:dyDescent="0.2">
      <c r="F128" s="4"/>
      <c r="G128" s="4"/>
      <c r="H128" s="4"/>
      <c r="I128" s="4"/>
      <c r="J128" s="4"/>
      <c r="K128" s="4"/>
      <c r="L128" s="4"/>
      <c r="M128" s="4"/>
      <c r="N128" s="4"/>
      <c r="O128" s="4"/>
      <c r="P128" s="4"/>
    </row>
    <row r="129" spans="6:16" x14ac:dyDescent="0.2">
      <c r="F129" s="4"/>
      <c r="G129" s="4"/>
      <c r="H129" s="4"/>
      <c r="I129" s="4"/>
      <c r="J129" s="4"/>
      <c r="K129" s="4"/>
      <c r="L129" s="4"/>
      <c r="M129" s="4"/>
      <c r="N129" s="4"/>
      <c r="O129" s="4"/>
      <c r="P129" s="4"/>
    </row>
    <row r="130" spans="6:16" x14ac:dyDescent="0.2">
      <c r="F130" s="4"/>
      <c r="G130" s="4"/>
      <c r="H130" s="4"/>
      <c r="I130" s="4"/>
      <c r="J130" s="4"/>
      <c r="K130" s="4"/>
      <c r="L130" s="4"/>
      <c r="M130" s="4"/>
      <c r="N130" s="4"/>
      <c r="O130" s="4"/>
      <c r="P130" s="4"/>
    </row>
    <row r="131" spans="6:16" x14ac:dyDescent="0.2">
      <c r="F131" s="4"/>
      <c r="G131" s="4"/>
      <c r="H131" s="4"/>
      <c r="I131" s="4"/>
      <c r="J131" s="4"/>
      <c r="K131" s="4"/>
      <c r="L131" s="4"/>
      <c r="M131" s="4"/>
      <c r="N131" s="4"/>
      <c r="O131" s="4"/>
      <c r="P131" s="4"/>
    </row>
    <row r="132" spans="6:16" x14ac:dyDescent="0.2">
      <c r="F132" s="4"/>
      <c r="G132" s="4"/>
      <c r="H132" s="4"/>
      <c r="I132" s="4"/>
      <c r="J132" s="4"/>
      <c r="K132" s="4"/>
      <c r="L132" s="4"/>
      <c r="M132" s="4"/>
      <c r="N132" s="4"/>
      <c r="O132" s="4"/>
      <c r="P132" s="4"/>
    </row>
    <row r="133" spans="6:16" x14ac:dyDescent="0.2">
      <c r="F133" s="4"/>
      <c r="G133" s="4"/>
      <c r="H133" s="4"/>
      <c r="I133" s="4"/>
      <c r="J133" s="4"/>
      <c r="K133" s="4"/>
      <c r="L133" s="4"/>
      <c r="M133" s="4"/>
      <c r="N133" s="4"/>
      <c r="O133" s="4"/>
      <c r="P133" s="4"/>
    </row>
    <row r="134" spans="6:16" x14ac:dyDescent="0.2">
      <c r="F134" s="4"/>
      <c r="G134" s="4"/>
      <c r="H134" s="4"/>
      <c r="I134" s="4"/>
      <c r="J134" s="4"/>
      <c r="K134" s="4"/>
      <c r="L134" s="4"/>
      <c r="M134" s="4"/>
      <c r="N134" s="4"/>
      <c r="O134" s="4"/>
      <c r="P134" s="4"/>
    </row>
    <row r="135" spans="6:16" x14ac:dyDescent="0.2">
      <c r="F135" s="4"/>
      <c r="G135" s="4"/>
      <c r="H135" s="4"/>
      <c r="I135" s="4"/>
      <c r="J135" s="4"/>
      <c r="K135" s="4"/>
      <c r="L135" s="4"/>
      <c r="M135" s="4"/>
      <c r="N135" s="4"/>
      <c r="O135" s="4"/>
      <c r="P135" s="4"/>
    </row>
    <row r="136" spans="6:16" x14ac:dyDescent="0.2">
      <c r="F136" s="4"/>
      <c r="G136" s="4"/>
      <c r="H136" s="4"/>
      <c r="I136" s="4"/>
      <c r="J136" s="4"/>
      <c r="K136" s="4"/>
      <c r="L136" s="4"/>
      <c r="M136" s="4"/>
      <c r="N136" s="4"/>
      <c r="O136" s="4"/>
      <c r="P136" s="4"/>
    </row>
    <row r="137" spans="6:16" x14ac:dyDescent="0.2">
      <c r="F137" s="4"/>
      <c r="G137" s="4"/>
      <c r="H137" s="4"/>
      <c r="I137" s="4"/>
      <c r="J137" s="4"/>
      <c r="K137" s="4"/>
      <c r="L137" s="4"/>
      <c r="M137" s="4"/>
      <c r="N137" s="4"/>
      <c r="O137" s="4"/>
      <c r="P137" s="4"/>
    </row>
    <row r="138" spans="6:16" x14ac:dyDescent="0.2">
      <c r="F138" s="4"/>
      <c r="G138" s="4"/>
      <c r="H138" s="4"/>
      <c r="I138" s="4"/>
      <c r="J138" s="4"/>
      <c r="K138" s="4"/>
      <c r="L138" s="4"/>
      <c r="M138" s="4"/>
      <c r="N138" s="4"/>
      <c r="O138" s="4"/>
      <c r="P138" s="4"/>
    </row>
    <row r="139" spans="6:16" x14ac:dyDescent="0.2">
      <c r="F139" s="4"/>
      <c r="G139" s="4"/>
      <c r="H139" s="4"/>
      <c r="I139" s="4"/>
      <c r="J139" s="4"/>
      <c r="K139" s="4"/>
      <c r="L139" s="4"/>
      <c r="M139" s="4"/>
      <c r="N139" s="4"/>
      <c r="O139" s="4"/>
      <c r="P139" s="4"/>
    </row>
    <row r="140" spans="6:16" x14ac:dyDescent="0.2">
      <c r="F140" s="4"/>
      <c r="G140" s="4"/>
      <c r="H140" s="4"/>
      <c r="I140" s="4"/>
      <c r="J140" s="4"/>
      <c r="K140" s="4"/>
      <c r="L140" s="4"/>
      <c r="M140" s="4"/>
      <c r="N140" s="4"/>
      <c r="O140" s="4"/>
      <c r="P140" s="4"/>
    </row>
    <row r="141" spans="6:16" x14ac:dyDescent="0.2">
      <c r="F141" s="4"/>
      <c r="G141" s="4"/>
      <c r="H141" s="4"/>
      <c r="I141" s="4"/>
      <c r="J141" s="4"/>
      <c r="K141" s="4"/>
      <c r="L141" s="4"/>
      <c r="M141" s="4"/>
      <c r="N141" s="4"/>
      <c r="O141" s="4"/>
      <c r="P141" s="4"/>
    </row>
    <row r="142" spans="6:16" x14ac:dyDescent="0.2">
      <c r="F142" s="4"/>
      <c r="G142" s="4"/>
      <c r="H142" s="4"/>
      <c r="I142" s="4"/>
      <c r="J142" s="4"/>
      <c r="K142" s="4"/>
      <c r="L142" s="4"/>
      <c r="M142" s="4"/>
      <c r="N142" s="4"/>
      <c r="O142" s="4"/>
      <c r="P142" s="4"/>
    </row>
    <row r="143" spans="6:16" x14ac:dyDescent="0.2">
      <c r="F143" s="4"/>
      <c r="G143" s="4"/>
      <c r="H143" s="4"/>
      <c r="I143" s="4"/>
      <c r="J143" s="4"/>
      <c r="K143" s="4"/>
      <c r="L143" s="4"/>
      <c r="M143" s="4"/>
      <c r="N143" s="4"/>
      <c r="O143" s="4"/>
      <c r="P143" s="4"/>
    </row>
    <row r="144" spans="6:16" x14ac:dyDescent="0.2">
      <c r="F144" s="4"/>
      <c r="G144" s="4"/>
      <c r="H144" s="4"/>
      <c r="I144" s="4"/>
      <c r="J144" s="4"/>
      <c r="K144" s="4"/>
      <c r="L144" s="4"/>
      <c r="M144" s="4"/>
      <c r="N144" s="4"/>
      <c r="O144" s="4"/>
      <c r="P144" s="4"/>
    </row>
    <row r="145" spans="6:16" x14ac:dyDescent="0.2">
      <c r="F145" s="4"/>
      <c r="G145" s="4"/>
      <c r="H145" s="4"/>
      <c r="I145" s="4"/>
      <c r="J145" s="4"/>
      <c r="K145" s="4"/>
      <c r="L145" s="4"/>
      <c r="M145" s="4"/>
      <c r="N145" s="4"/>
      <c r="O145" s="4"/>
      <c r="P145" s="4"/>
    </row>
    <row r="146" spans="6:16" x14ac:dyDescent="0.2">
      <c r="F146" s="4"/>
      <c r="G146" s="4"/>
      <c r="H146" s="4"/>
      <c r="I146" s="4"/>
      <c r="J146" s="4"/>
      <c r="K146" s="4"/>
      <c r="L146" s="4"/>
      <c r="M146" s="4"/>
      <c r="N146" s="4"/>
      <c r="O146" s="4"/>
      <c r="P146" s="4"/>
    </row>
    <row r="147" spans="6:16" x14ac:dyDescent="0.2">
      <c r="F147" s="4"/>
      <c r="G147" s="4"/>
      <c r="H147" s="4"/>
      <c r="I147" s="4"/>
      <c r="J147" s="4"/>
      <c r="K147" s="4"/>
      <c r="L147" s="4"/>
      <c r="M147" s="4"/>
      <c r="N147" s="4"/>
      <c r="O147" s="4"/>
      <c r="P147" s="4"/>
    </row>
    <row r="148" spans="6:16" x14ac:dyDescent="0.2">
      <c r="F148" s="4"/>
      <c r="G148" s="4"/>
      <c r="H148" s="4"/>
      <c r="I148" s="4"/>
      <c r="J148" s="4"/>
      <c r="K148" s="4"/>
      <c r="L148" s="4"/>
      <c r="M148" s="4"/>
      <c r="N148" s="4"/>
      <c r="O148" s="4"/>
      <c r="P148" s="4"/>
    </row>
    <row r="149" spans="6:16" x14ac:dyDescent="0.2">
      <c r="F149" s="4"/>
      <c r="G149" s="4"/>
      <c r="H149" s="4"/>
      <c r="I149" s="4"/>
      <c r="J149" s="4"/>
      <c r="K149" s="4"/>
      <c r="L149" s="4"/>
      <c r="M149" s="4"/>
      <c r="N149" s="4"/>
      <c r="O149" s="4"/>
      <c r="P149" s="4"/>
    </row>
    <row r="150" spans="6:16" x14ac:dyDescent="0.2">
      <c r="F150" s="4"/>
      <c r="G150" s="4"/>
      <c r="H150" s="4"/>
      <c r="I150" s="4"/>
      <c r="J150" s="4"/>
      <c r="K150" s="4"/>
      <c r="L150" s="4"/>
      <c r="M150" s="4"/>
      <c r="N150" s="4"/>
      <c r="O150" s="4"/>
      <c r="P150" s="4"/>
    </row>
    <row r="151" spans="6:16" x14ac:dyDescent="0.2">
      <c r="F151" s="4"/>
      <c r="G151" s="4"/>
      <c r="H151" s="4"/>
      <c r="I151" s="4"/>
      <c r="J151" s="4"/>
      <c r="K151" s="4"/>
      <c r="L151" s="4"/>
      <c r="M151" s="4"/>
      <c r="N151" s="4"/>
      <c r="O151" s="4"/>
      <c r="P151" s="4"/>
    </row>
    <row r="152" spans="6:16" x14ac:dyDescent="0.2">
      <c r="F152" s="4"/>
      <c r="G152" s="4"/>
      <c r="H152" s="4"/>
      <c r="I152" s="4"/>
      <c r="J152" s="4"/>
      <c r="K152" s="4"/>
      <c r="L152" s="4"/>
      <c r="M152" s="4"/>
      <c r="N152" s="4"/>
      <c r="O152" s="4"/>
      <c r="P152" s="4"/>
    </row>
    <row r="153" spans="6:16" x14ac:dyDescent="0.2">
      <c r="F153" s="4"/>
      <c r="G153" s="4"/>
      <c r="H153" s="4"/>
      <c r="I153" s="4"/>
      <c r="J153" s="4"/>
      <c r="K153" s="4"/>
      <c r="L153" s="4"/>
      <c r="M153" s="4"/>
      <c r="N153" s="4"/>
      <c r="O153" s="4"/>
      <c r="P153" s="4"/>
    </row>
    <row r="154" spans="6:16" x14ac:dyDescent="0.2">
      <c r="F154" s="4"/>
      <c r="G154" s="4"/>
      <c r="H154" s="4"/>
      <c r="I154" s="4"/>
      <c r="J154" s="4"/>
      <c r="K154" s="4"/>
      <c r="L154" s="4"/>
      <c r="M154" s="4"/>
      <c r="N154" s="4"/>
      <c r="O154" s="4"/>
      <c r="P154" s="4"/>
    </row>
    <row r="155" spans="6:16" x14ac:dyDescent="0.2">
      <c r="F155" s="4"/>
      <c r="G155" s="4"/>
      <c r="H155" s="4"/>
      <c r="I155" s="4"/>
      <c r="J155" s="4"/>
      <c r="K155" s="4"/>
      <c r="L155" s="4"/>
      <c r="M155" s="4"/>
      <c r="N155" s="4"/>
      <c r="O155" s="4"/>
      <c r="P155" s="4"/>
    </row>
    <row r="156" spans="6:16" x14ac:dyDescent="0.2">
      <c r="F156" s="4"/>
      <c r="G156" s="4"/>
      <c r="H156" s="4"/>
      <c r="I156" s="4"/>
      <c r="J156" s="4"/>
      <c r="K156" s="4"/>
      <c r="L156" s="4"/>
      <c r="M156" s="4"/>
      <c r="N156" s="4"/>
      <c r="O156" s="4"/>
      <c r="P156" s="4"/>
    </row>
    <row r="157" spans="6:16" x14ac:dyDescent="0.2">
      <c r="F157" s="4"/>
      <c r="G157" s="4"/>
      <c r="H157" s="4"/>
      <c r="I157" s="4"/>
      <c r="J157" s="4"/>
      <c r="K157" s="4"/>
      <c r="L157" s="4"/>
      <c r="M157" s="4"/>
      <c r="N157" s="4"/>
      <c r="O157" s="4"/>
      <c r="P157" s="4"/>
    </row>
    <row r="158" spans="6:16" x14ac:dyDescent="0.2">
      <c r="F158" s="4"/>
      <c r="G158" s="4"/>
      <c r="H158" s="4"/>
      <c r="I158" s="4"/>
      <c r="J158" s="4"/>
      <c r="K158" s="4"/>
      <c r="L158" s="4"/>
      <c r="M158" s="4"/>
      <c r="N158" s="4"/>
      <c r="O158" s="4"/>
      <c r="P158" s="4"/>
    </row>
    <row r="159" spans="6:16" x14ac:dyDescent="0.2">
      <c r="F159" s="4"/>
      <c r="G159" s="4"/>
      <c r="H159" s="4"/>
      <c r="I159" s="4"/>
      <c r="J159" s="4"/>
      <c r="K159" s="4"/>
      <c r="L159" s="4"/>
      <c r="M159" s="4"/>
      <c r="N159" s="4"/>
      <c r="O159" s="4"/>
      <c r="P159" s="4"/>
    </row>
    <row r="160" spans="6:16" x14ac:dyDescent="0.2">
      <c r="F160" s="4"/>
      <c r="G160" s="4"/>
      <c r="H160" s="4"/>
      <c r="I160" s="4"/>
      <c r="J160" s="4"/>
      <c r="K160" s="4"/>
      <c r="L160" s="4"/>
      <c r="M160" s="4"/>
      <c r="N160" s="4"/>
      <c r="O160" s="4"/>
      <c r="P160" s="4"/>
    </row>
    <row r="161" spans="6:16" x14ac:dyDescent="0.2">
      <c r="F161" s="4"/>
      <c r="G161" s="4"/>
      <c r="H161" s="4"/>
      <c r="I161" s="4"/>
      <c r="J161" s="4"/>
      <c r="K161" s="4"/>
      <c r="L161" s="4"/>
      <c r="M161" s="4"/>
      <c r="N161" s="4"/>
      <c r="O161" s="4"/>
      <c r="P161" s="4"/>
    </row>
    <row r="162" spans="6:16" x14ac:dyDescent="0.2">
      <c r="F162" s="4"/>
      <c r="G162" s="4"/>
      <c r="H162" s="4"/>
      <c r="I162" s="4"/>
      <c r="J162" s="4"/>
      <c r="K162" s="4"/>
      <c r="L162" s="4"/>
      <c r="M162" s="4"/>
      <c r="N162" s="4"/>
      <c r="O162" s="4"/>
      <c r="P162" s="4"/>
    </row>
    <row r="163" spans="6:16" x14ac:dyDescent="0.2">
      <c r="F163" s="4"/>
      <c r="G163" s="4"/>
      <c r="H163" s="4"/>
      <c r="I163" s="4"/>
      <c r="J163" s="4"/>
      <c r="K163" s="4"/>
      <c r="L163" s="4"/>
      <c r="M163" s="4"/>
      <c r="N163" s="4"/>
      <c r="O163" s="4"/>
      <c r="P163" s="4"/>
    </row>
    <row r="164" spans="6:16" x14ac:dyDescent="0.2">
      <c r="F164" s="4"/>
      <c r="G164" s="4"/>
      <c r="H164" s="4"/>
      <c r="I164" s="4"/>
      <c r="J164" s="4"/>
      <c r="K164" s="4"/>
      <c r="L164" s="4"/>
      <c r="M164" s="4"/>
      <c r="N164" s="4"/>
      <c r="O164" s="4"/>
      <c r="P164" s="4"/>
    </row>
    <row r="165" spans="6:16" x14ac:dyDescent="0.2">
      <c r="F165" s="4"/>
      <c r="G165" s="4"/>
      <c r="H165" s="4"/>
      <c r="I165" s="4"/>
      <c r="J165" s="4"/>
      <c r="K165" s="4"/>
      <c r="L165" s="4"/>
      <c r="M165" s="4"/>
      <c r="N165" s="4"/>
      <c r="O165" s="4"/>
      <c r="P165" s="4"/>
    </row>
    <row r="166" spans="6:16" x14ac:dyDescent="0.2">
      <c r="F166" s="4"/>
      <c r="G166" s="4"/>
      <c r="H166" s="4"/>
      <c r="I166" s="4"/>
      <c r="J166" s="4"/>
      <c r="K166" s="4"/>
      <c r="L166" s="4"/>
      <c r="M166" s="4"/>
      <c r="N166" s="4"/>
      <c r="O166" s="4"/>
      <c r="P166" s="4"/>
    </row>
    <row r="167" spans="6:16" x14ac:dyDescent="0.2">
      <c r="F167" s="4"/>
      <c r="G167" s="4"/>
      <c r="H167" s="4"/>
      <c r="I167" s="4"/>
      <c r="J167" s="4"/>
      <c r="K167" s="4"/>
      <c r="L167" s="4"/>
      <c r="M167" s="4"/>
      <c r="N167" s="4"/>
      <c r="O167" s="4"/>
      <c r="P167" s="4"/>
    </row>
    <row r="168" spans="6:16" x14ac:dyDescent="0.2">
      <c r="F168" s="4"/>
      <c r="G168" s="4"/>
      <c r="H168" s="4"/>
      <c r="I168" s="4"/>
      <c r="J168" s="4"/>
      <c r="K168" s="4"/>
      <c r="L168" s="4"/>
      <c r="M168" s="4"/>
      <c r="N168" s="4"/>
      <c r="O168" s="4"/>
      <c r="P168" s="4"/>
    </row>
    <row r="169" spans="6:16" x14ac:dyDescent="0.2">
      <c r="F169" s="4"/>
      <c r="G169" s="4"/>
      <c r="H169" s="4"/>
      <c r="I169" s="4"/>
      <c r="J169" s="4"/>
      <c r="K169" s="4"/>
      <c r="L169" s="4"/>
      <c r="M169" s="4"/>
      <c r="N169" s="4"/>
      <c r="O169" s="4"/>
      <c r="P169" s="4"/>
    </row>
    <row r="170" spans="6:16" x14ac:dyDescent="0.2">
      <c r="F170" s="4"/>
      <c r="G170" s="4"/>
      <c r="H170" s="4"/>
      <c r="I170" s="4"/>
      <c r="J170" s="4"/>
      <c r="K170" s="4"/>
      <c r="L170" s="4"/>
      <c r="M170" s="4"/>
      <c r="N170" s="4"/>
      <c r="O170" s="4"/>
      <c r="P170" s="4"/>
    </row>
    <row r="171" spans="6:16" x14ac:dyDescent="0.2">
      <c r="F171" s="4"/>
      <c r="G171" s="4"/>
      <c r="H171" s="4"/>
      <c r="I171" s="4"/>
      <c r="J171" s="4"/>
      <c r="K171" s="4"/>
      <c r="L171" s="4"/>
      <c r="M171" s="4"/>
      <c r="N171" s="4"/>
      <c r="O171" s="4"/>
      <c r="P171" s="4"/>
    </row>
    <row r="172" spans="6:16" x14ac:dyDescent="0.2">
      <c r="F172" s="4"/>
      <c r="G172" s="4"/>
      <c r="H172" s="4"/>
      <c r="I172" s="4"/>
      <c r="J172" s="4"/>
      <c r="K172" s="4"/>
      <c r="L172" s="4"/>
      <c r="M172" s="4"/>
      <c r="N172" s="4"/>
      <c r="O172" s="4"/>
      <c r="P172" s="4"/>
    </row>
    <row r="173" spans="6:16" x14ac:dyDescent="0.2">
      <c r="F173" s="4"/>
      <c r="G173" s="4"/>
      <c r="H173" s="4"/>
      <c r="I173" s="4"/>
      <c r="J173" s="4"/>
      <c r="K173" s="4"/>
      <c r="L173" s="4"/>
      <c r="M173" s="4"/>
      <c r="N173" s="4"/>
      <c r="O173" s="4"/>
      <c r="P173" s="4"/>
    </row>
    <row r="174" spans="6:16" x14ac:dyDescent="0.2">
      <c r="F174" s="4"/>
      <c r="G174" s="4"/>
      <c r="H174" s="4"/>
      <c r="I174" s="4"/>
      <c r="J174" s="4"/>
      <c r="K174" s="4"/>
      <c r="L174" s="4"/>
      <c r="M174" s="4"/>
      <c r="N174" s="4"/>
      <c r="O174" s="4"/>
      <c r="P174" s="4"/>
    </row>
    <row r="175" spans="6:16" x14ac:dyDescent="0.2">
      <c r="F175" s="4"/>
      <c r="G175" s="4"/>
      <c r="H175" s="4"/>
      <c r="I175" s="4"/>
      <c r="J175" s="4"/>
      <c r="K175" s="4"/>
      <c r="L175" s="4"/>
      <c r="M175" s="4"/>
      <c r="N175" s="4"/>
      <c r="O175" s="4"/>
      <c r="P175" s="4"/>
    </row>
    <row r="176" spans="6:16" x14ac:dyDescent="0.2">
      <c r="F176" s="4"/>
      <c r="G176" s="4"/>
      <c r="H176" s="4"/>
      <c r="I176" s="4"/>
      <c r="J176" s="4"/>
      <c r="K176" s="4"/>
      <c r="L176" s="4"/>
      <c r="M176" s="4"/>
      <c r="N176" s="4"/>
      <c r="O176" s="4"/>
      <c r="P176" s="4"/>
    </row>
    <row r="177" spans="6:16" x14ac:dyDescent="0.2">
      <c r="F177" s="4"/>
      <c r="G177" s="4"/>
      <c r="H177" s="4"/>
      <c r="I177" s="4"/>
      <c r="J177" s="4"/>
      <c r="K177" s="4"/>
      <c r="L177" s="4"/>
      <c r="M177" s="4"/>
      <c r="N177" s="4"/>
      <c r="O177" s="4"/>
      <c r="P177" s="4"/>
    </row>
    <row r="178" spans="6:16" x14ac:dyDescent="0.2">
      <c r="F178" s="4"/>
      <c r="G178" s="4"/>
      <c r="H178" s="4"/>
      <c r="I178" s="4"/>
      <c r="J178" s="4"/>
      <c r="K178" s="4"/>
      <c r="L178" s="4"/>
      <c r="M178" s="4"/>
      <c r="N178" s="4"/>
      <c r="O178" s="4"/>
      <c r="P178" s="4"/>
    </row>
    <row r="179" spans="6:16" x14ac:dyDescent="0.2">
      <c r="F179" s="4"/>
      <c r="G179" s="4"/>
      <c r="H179" s="4"/>
      <c r="I179" s="4"/>
      <c r="J179" s="4"/>
      <c r="K179" s="4"/>
      <c r="L179" s="4"/>
      <c r="M179" s="4"/>
      <c r="N179" s="4"/>
      <c r="O179" s="4"/>
      <c r="P179" s="4"/>
    </row>
    <row r="180" spans="6:16" x14ac:dyDescent="0.2">
      <c r="F180" s="4"/>
      <c r="G180" s="4"/>
      <c r="H180" s="4"/>
      <c r="I180" s="4"/>
      <c r="J180" s="4"/>
      <c r="K180" s="4"/>
      <c r="L180" s="4"/>
      <c r="M180" s="4"/>
      <c r="N180" s="4"/>
      <c r="O180" s="4"/>
      <c r="P180" s="4"/>
    </row>
    <row r="181" spans="6:16" x14ac:dyDescent="0.2">
      <c r="F181" s="4"/>
      <c r="G181" s="4"/>
      <c r="H181" s="4"/>
      <c r="I181" s="4"/>
      <c r="J181" s="4"/>
      <c r="K181" s="4"/>
      <c r="L181" s="4"/>
      <c r="M181" s="4"/>
      <c r="N181" s="4"/>
      <c r="O181" s="4"/>
      <c r="P181" s="4"/>
    </row>
    <row r="182" spans="6:16" x14ac:dyDescent="0.2">
      <c r="F182" s="4"/>
      <c r="G182" s="4"/>
      <c r="H182" s="4"/>
      <c r="I182" s="4"/>
      <c r="J182" s="4"/>
      <c r="K182" s="4"/>
      <c r="L182" s="4"/>
      <c r="M182" s="4"/>
      <c r="N182" s="4"/>
      <c r="O182" s="4"/>
      <c r="P182" s="4"/>
    </row>
    <row r="183" spans="6:16" x14ac:dyDescent="0.2">
      <c r="F183" s="4"/>
      <c r="G183" s="4"/>
      <c r="H183" s="4"/>
      <c r="I183" s="4"/>
      <c r="J183" s="4"/>
      <c r="K183" s="4"/>
      <c r="L183" s="4"/>
      <c r="M183" s="4"/>
      <c r="N183" s="4"/>
      <c r="O183" s="4"/>
      <c r="P183" s="4"/>
    </row>
    <row r="184" spans="6:16" x14ac:dyDescent="0.2">
      <c r="F184" s="4"/>
      <c r="G184" s="4"/>
      <c r="H184" s="4"/>
      <c r="I184" s="4"/>
      <c r="J184" s="4"/>
      <c r="K184" s="4"/>
      <c r="L184" s="4"/>
      <c r="M184" s="4"/>
      <c r="N184" s="4"/>
      <c r="O184" s="4"/>
      <c r="P184" s="4"/>
    </row>
    <row r="185" spans="6:16" x14ac:dyDescent="0.2">
      <c r="F185" s="4"/>
      <c r="G185" s="4"/>
      <c r="H185" s="4"/>
      <c r="I185" s="4"/>
      <c r="J185" s="4"/>
      <c r="K185" s="4"/>
      <c r="L185" s="4"/>
      <c r="M185" s="4"/>
      <c r="N185" s="4"/>
      <c r="O185" s="4"/>
      <c r="P185" s="4"/>
    </row>
    <row r="186" spans="6:16" x14ac:dyDescent="0.2">
      <c r="F186" s="4"/>
      <c r="G186" s="4"/>
      <c r="H186" s="4"/>
      <c r="I186" s="4"/>
      <c r="J186" s="4"/>
      <c r="K186" s="4"/>
      <c r="L186" s="4"/>
      <c r="M186" s="4"/>
      <c r="N186" s="4"/>
      <c r="O186" s="4"/>
      <c r="P186" s="4"/>
    </row>
    <row r="187" spans="6:16" x14ac:dyDescent="0.2">
      <c r="F187" s="4"/>
      <c r="G187" s="4"/>
      <c r="H187" s="4"/>
      <c r="I187" s="4"/>
      <c r="J187" s="4"/>
      <c r="K187" s="4"/>
      <c r="L187" s="4"/>
      <c r="M187" s="4"/>
      <c r="N187" s="4"/>
      <c r="O187" s="4"/>
      <c r="P187" s="4"/>
    </row>
    <row r="188" spans="6:16" x14ac:dyDescent="0.2">
      <c r="F188" s="4"/>
      <c r="G188" s="4"/>
      <c r="H188" s="4"/>
      <c r="I188" s="4"/>
      <c r="J188" s="4"/>
      <c r="K188" s="4"/>
      <c r="L188" s="4"/>
      <c r="M188" s="4"/>
      <c r="N188" s="4"/>
      <c r="O188" s="4"/>
      <c r="P188" s="4"/>
    </row>
    <row r="189" spans="6:16" x14ac:dyDescent="0.2">
      <c r="F189" s="4"/>
      <c r="G189" s="4"/>
      <c r="H189" s="4"/>
      <c r="I189" s="4"/>
      <c r="J189" s="4"/>
      <c r="K189" s="4"/>
      <c r="L189" s="4"/>
      <c r="M189" s="4"/>
      <c r="N189" s="4"/>
      <c r="O189" s="4"/>
      <c r="P189" s="4"/>
    </row>
    <row r="190" spans="6:16" x14ac:dyDescent="0.2">
      <c r="F190" s="4"/>
      <c r="G190" s="4"/>
      <c r="H190" s="4"/>
      <c r="I190" s="4"/>
      <c r="J190" s="4"/>
      <c r="K190" s="4"/>
      <c r="L190" s="4"/>
      <c r="M190" s="4"/>
      <c r="N190" s="4"/>
      <c r="O190" s="4"/>
      <c r="P190" s="4"/>
    </row>
    <row r="191" spans="6:16" x14ac:dyDescent="0.2">
      <c r="F191" s="4"/>
      <c r="G191" s="4"/>
      <c r="H191" s="4"/>
      <c r="I191" s="4"/>
      <c r="J191" s="4"/>
      <c r="K191" s="4"/>
      <c r="L191" s="4"/>
      <c r="M191" s="4"/>
      <c r="N191" s="4"/>
      <c r="O191" s="4"/>
      <c r="P191" s="4"/>
    </row>
    <row r="192" spans="6:16" x14ac:dyDescent="0.2">
      <c r="F192" s="4"/>
      <c r="G192" s="4"/>
      <c r="H192" s="4"/>
      <c r="I192" s="4"/>
      <c r="J192" s="4"/>
      <c r="K192" s="4"/>
      <c r="L192" s="4"/>
      <c r="M192" s="4"/>
      <c r="N192" s="4"/>
      <c r="O192" s="4"/>
      <c r="P192" s="4"/>
    </row>
    <row r="193" spans="6:16" x14ac:dyDescent="0.2">
      <c r="F193" s="4"/>
      <c r="G193" s="4"/>
      <c r="H193" s="4"/>
      <c r="I193" s="4"/>
      <c r="J193" s="4"/>
      <c r="K193" s="4"/>
      <c r="L193" s="4"/>
      <c r="M193" s="4"/>
      <c r="N193" s="4"/>
      <c r="O193" s="4"/>
      <c r="P193" s="4"/>
    </row>
    <row r="194" spans="6:16" x14ac:dyDescent="0.2">
      <c r="F194" s="4"/>
      <c r="G194" s="4"/>
      <c r="H194" s="4"/>
      <c r="I194" s="4"/>
      <c r="J194" s="4"/>
      <c r="K194" s="4"/>
      <c r="L194" s="4"/>
      <c r="M194" s="4"/>
      <c r="N194" s="4"/>
      <c r="O194" s="4"/>
      <c r="P194" s="4"/>
    </row>
    <row r="195" spans="6:16" x14ac:dyDescent="0.2">
      <c r="F195" s="4"/>
      <c r="G195" s="4"/>
      <c r="H195" s="4"/>
      <c r="I195" s="4"/>
      <c r="J195" s="4"/>
      <c r="K195" s="4"/>
      <c r="L195" s="4"/>
      <c r="M195" s="4"/>
      <c r="N195" s="4"/>
      <c r="O195" s="4"/>
      <c r="P195" s="4"/>
    </row>
    <row r="196" spans="6:16" x14ac:dyDescent="0.2">
      <c r="F196" s="4"/>
      <c r="G196" s="4"/>
      <c r="H196" s="4"/>
      <c r="I196" s="4"/>
      <c r="J196" s="4"/>
      <c r="K196" s="4"/>
      <c r="L196" s="4"/>
      <c r="M196" s="4"/>
      <c r="N196" s="4"/>
      <c r="O196" s="4"/>
      <c r="P196" s="4"/>
    </row>
    <row r="197" spans="6:16" x14ac:dyDescent="0.2">
      <c r="F197" s="4"/>
      <c r="G197" s="4"/>
      <c r="H197" s="4"/>
      <c r="I197" s="4"/>
      <c r="J197" s="4"/>
      <c r="K197" s="4"/>
      <c r="L197" s="4"/>
      <c r="M197" s="4"/>
      <c r="N197" s="4"/>
      <c r="O197" s="4"/>
      <c r="P197" s="4"/>
    </row>
    <row r="198" spans="6:16" x14ac:dyDescent="0.2">
      <c r="F198" s="4"/>
      <c r="G198" s="4"/>
      <c r="H198" s="4"/>
      <c r="I198" s="4"/>
      <c r="J198" s="4"/>
      <c r="K198" s="4"/>
      <c r="L198" s="4"/>
      <c r="M198" s="4"/>
      <c r="N198" s="4"/>
      <c r="O198" s="4"/>
      <c r="P198" s="4"/>
    </row>
    <row r="199" spans="6:16" x14ac:dyDescent="0.2">
      <c r="F199" s="4"/>
      <c r="G199" s="4"/>
      <c r="H199" s="4"/>
      <c r="I199" s="4"/>
      <c r="J199" s="4"/>
      <c r="K199" s="4"/>
      <c r="L199" s="4"/>
      <c r="M199" s="4"/>
      <c r="N199" s="4"/>
      <c r="O199" s="4"/>
      <c r="P199" s="4"/>
    </row>
    <row r="200" spans="6:16" x14ac:dyDescent="0.2">
      <c r="F200" s="4"/>
      <c r="G200" s="4"/>
      <c r="H200" s="4"/>
      <c r="I200" s="4"/>
      <c r="J200" s="4"/>
      <c r="K200" s="4"/>
      <c r="L200" s="4"/>
      <c r="M200" s="4"/>
      <c r="N200" s="4"/>
      <c r="O200" s="4"/>
      <c r="P200" s="4"/>
    </row>
    <row r="201" spans="6:16" x14ac:dyDescent="0.2">
      <c r="F201" s="4"/>
      <c r="G201" s="4"/>
      <c r="H201" s="4"/>
      <c r="I201" s="4"/>
      <c r="J201" s="4"/>
      <c r="K201" s="4"/>
      <c r="L201" s="4"/>
      <c r="M201" s="4"/>
      <c r="N201" s="4"/>
      <c r="O201" s="4"/>
      <c r="P201" s="4"/>
    </row>
    <row r="202" spans="6:16" x14ac:dyDescent="0.2">
      <c r="F202" s="4"/>
      <c r="G202" s="4"/>
      <c r="H202" s="4"/>
      <c r="I202" s="4"/>
      <c r="J202" s="4"/>
      <c r="K202" s="4"/>
      <c r="L202" s="4"/>
      <c r="M202" s="4"/>
      <c r="N202" s="4"/>
      <c r="O202" s="4"/>
      <c r="P202" s="4"/>
    </row>
    <row r="203" spans="6:16" x14ac:dyDescent="0.2">
      <c r="F203" s="4"/>
      <c r="G203" s="4"/>
      <c r="H203" s="4"/>
      <c r="I203" s="4"/>
      <c r="J203" s="4"/>
      <c r="K203" s="4"/>
      <c r="L203" s="4"/>
      <c r="M203" s="4"/>
      <c r="N203" s="4"/>
      <c r="O203" s="4"/>
      <c r="P203" s="4"/>
    </row>
    <row r="204" spans="6:16" x14ac:dyDescent="0.2">
      <c r="F204" s="4"/>
      <c r="G204" s="4"/>
      <c r="H204" s="4"/>
      <c r="I204" s="4"/>
      <c r="J204" s="4"/>
      <c r="K204" s="4"/>
      <c r="L204" s="4"/>
      <c r="M204" s="4"/>
      <c r="N204" s="4"/>
      <c r="O204" s="4"/>
      <c r="P204" s="4"/>
    </row>
    <row r="205" spans="6:16" x14ac:dyDescent="0.2">
      <c r="F205" s="4"/>
      <c r="G205" s="4"/>
      <c r="H205" s="4"/>
      <c r="I205" s="4"/>
      <c r="J205" s="4"/>
      <c r="K205" s="4"/>
      <c r="L205" s="4"/>
      <c r="M205" s="4"/>
      <c r="N205" s="4"/>
      <c r="O205" s="4"/>
      <c r="P205" s="4"/>
    </row>
    <row r="206" spans="6:16" x14ac:dyDescent="0.2">
      <c r="F206" s="4"/>
      <c r="G206" s="4"/>
      <c r="H206" s="4"/>
      <c r="I206" s="4"/>
      <c r="J206" s="4"/>
      <c r="K206" s="4"/>
      <c r="L206" s="4"/>
      <c r="M206" s="4"/>
      <c r="N206" s="4"/>
      <c r="O206" s="4"/>
      <c r="P206" s="4"/>
    </row>
    <row r="207" spans="6:16" x14ac:dyDescent="0.2">
      <c r="F207" s="4"/>
      <c r="G207" s="4"/>
      <c r="H207" s="4"/>
      <c r="I207" s="4"/>
      <c r="J207" s="4"/>
      <c r="K207" s="4"/>
      <c r="L207" s="4"/>
      <c r="M207" s="4"/>
      <c r="N207" s="4"/>
      <c r="O207" s="4"/>
      <c r="P207" s="4"/>
    </row>
    <row r="208" spans="6:16" x14ac:dyDescent="0.2">
      <c r="F208" s="4"/>
      <c r="G208" s="4"/>
      <c r="H208" s="4"/>
      <c r="I208" s="4"/>
      <c r="J208" s="4"/>
      <c r="K208" s="4"/>
      <c r="L208" s="4"/>
      <c r="M208" s="4"/>
      <c r="N208" s="4"/>
      <c r="O208" s="4"/>
      <c r="P208" s="4"/>
    </row>
    <row r="209" spans="6:16" x14ac:dyDescent="0.2">
      <c r="F209" s="4"/>
      <c r="G209" s="4"/>
      <c r="H209" s="4"/>
      <c r="I209" s="4"/>
      <c r="J209" s="4"/>
      <c r="K209" s="4"/>
      <c r="L209" s="4"/>
      <c r="M209" s="4"/>
      <c r="N209" s="4"/>
      <c r="O209" s="4"/>
      <c r="P209" s="4"/>
    </row>
    <row r="210" spans="6:16" x14ac:dyDescent="0.2">
      <c r="F210" s="4"/>
      <c r="G210" s="4"/>
      <c r="H210" s="4"/>
      <c r="I210" s="4"/>
      <c r="J210" s="4"/>
      <c r="K210" s="4"/>
      <c r="L210" s="4"/>
      <c r="M210" s="4"/>
      <c r="N210" s="4"/>
      <c r="O210" s="4"/>
      <c r="P210" s="4"/>
    </row>
    <row r="211" spans="6:16" x14ac:dyDescent="0.2">
      <c r="F211" s="4"/>
      <c r="G211" s="4"/>
      <c r="H211" s="4"/>
      <c r="I211" s="4"/>
      <c r="J211" s="4"/>
      <c r="K211" s="4"/>
      <c r="L211" s="4"/>
      <c r="M211" s="4"/>
      <c r="N211" s="4"/>
      <c r="O211" s="4"/>
      <c r="P211" s="4"/>
    </row>
    <row r="212" spans="6:16" x14ac:dyDescent="0.2">
      <c r="F212" s="4"/>
      <c r="G212" s="4"/>
      <c r="H212" s="4"/>
      <c r="I212" s="4"/>
      <c r="J212" s="4"/>
      <c r="K212" s="4"/>
      <c r="L212" s="4"/>
      <c r="M212" s="4"/>
      <c r="N212" s="4"/>
      <c r="O212" s="4"/>
      <c r="P212" s="4"/>
    </row>
    <row r="213" spans="6:16" x14ac:dyDescent="0.2">
      <c r="F213" s="4"/>
      <c r="G213" s="4"/>
      <c r="H213" s="4"/>
      <c r="I213" s="4"/>
      <c r="J213" s="4"/>
      <c r="K213" s="4"/>
      <c r="L213" s="4"/>
      <c r="M213" s="4"/>
      <c r="N213" s="4"/>
      <c r="O213" s="4"/>
      <c r="P213" s="4"/>
    </row>
    <row r="214" spans="6:16" x14ac:dyDescent="0.2">
      <c r="F214" s="4"/>
      <c r="G214" s="4"/>
      <c r="H214" s="4"/>
      <c r="I214" s="4"/>
      <c r="J214" s="4"/>
      <c r="K214" s="4"/>
      <c r="L214" s="4"/>
      <c r="M214" s="4"/>
      <c r="N214" s="4"/>
      <c r="O214" s="4"/>
      <c r="P214" s="4"/>
    </row>
    <row r="215" spans="6:16" x14ac:dyDescent="0.2">
      <c r="F215" s="4"/>
      <c r="G215" s="4"/>
      <c r="H215" s="4"/>
      <c r="I215" s="4"/>
      <c r="J215" s="4"/>
      <c r="K215" s="4"/>
      <c r="L215" s="4"/>
      <c r="M215" s="4"/>
      <c r="N215" s="4"/>
      <c r="O215" s="4"/>
      <c r="P215" s="4"/>
    </row>
    <row r="216" spans="6:16" x14ac:dyDescent="0.2">
      <c r="F216" s="4"/>
      <c r="G216" s="4"/>
      <c r="H216" s="4"/>
      <c r="I216" s="4"/>
      <c r="J216" s="4"/>
      <c r="K216" s="4"/>
      <c r="L216" s="4"/>
      <c r="M216" s="4"/>
      <c r="N216" s="4"/>
      <c r="O216" s="4"/>
      <c r="P216" s="4"/>
    </row>
    <row r="217" spans="6:16" x14ac:dyDescent="0.2">
      <c r="F217" s="4"/>
      <c r="G217" s="4"/>
      <c r="H217" s="4"/>
      <c r="I217" s="4"/>
      <c r="J217" s="4"/>
      <c r="K217" s="4"/>
      <c r="L217" s="4"/>
      <c r="M217" s="4"/>
      <c r="N217" s="4"/>
      <c r="O217" s="4"/>
      <c r="P217" s="4"/>
    </row>
    <row r="218" spans="6:16" x14ac:dyDescent="0.2">
      <c r="F218" s="4"/>
      <c r="G218" s="4"/>
      <c r="H218" s="4"/>
      <c r="I218" s="4"/>
      <c r="J218" s="4"/>
      <c r="K218" s="4"/>
      <c r="L218" s="4"/>
      <c r="M218" s="4"/>
      <c r="N218" s="4"/>
      <c r="O218" s="4"/>
      <c r="P218" s="4"/>
    </row>
    <row r="219" spans="6:16" x14ac:dyDescent="0.2">
      <c r="F219" s="4"/>
      <c r="G219" s="4"/>
      <c r="H219" s="4"/>
      <c r="I219" s="4"/>
      <c r="J219" s="4"/>
      <c r="K219" s="4"/>
      <c r="L219" s="4"/>
      <c r="M219" s="4"/>
      <c r="N219" s="4"/>
      <c r="O219" s="4"/>
      <c r="P219" s="4"/>
    </row>
    <row r="220" spans="6:16" x14ac:dyDescent="0.2">
      <c r="F220" s="4"/>
      <c r="G220" s="4"/>
      <c r="H220" s="4"/>
      <c r="I220" s="4"/>
      <c r="J220" s="4"/>
      <c r="K220" s="4"/>
      <c r="L220" s="4"/>
      <c r="M220" s="4"/>
      <c r="N220" s="4"/>
      <c r="O220" s="4"/>
      <c r="P220" s="4"/>
    </row>
    <row r="221" spans="6:16" x14ac:dyDescent="0.2">
      <c r="F221" s="4"/>
      <c r="G221" s="4"/>
      <c r="H221" s="4"/>
      <c r="I221" s="4"/>
      <c r="J221" s="4"/>
      <c r="K221" s="4"/>
      <c r="L221" s="4"/>
      <c r="M221" s="4"/>
      <c r="N221" s="4"/>
      <c r="O221" s="4"/>
      <c r="P221" s="4"/>
    </row>
    <row r="222" spans="6:16" x14ac:dyDescent="0.2">
      <c r="F222" s="4"/>
      <c r="G222" s="4"/>
      <c r="H222" s="4"/>
      <c r="I222" s="4"/>
      <c r="J222" s="4"/>
      <c r="K222" s="4"/>
      <c r="L222" s="4"/>
      <c r="M222" s="4"/>
      <c r="N222" s="4"/>
      <c r="O222" s="4"/>
      <c r="P222" s="4"/>
    </row>
    <row r="223" spans="6:16" x14ac:dyDescent="0.2">
      <c r="F223" s="4"/>
      <c r="G223" s="4"/>
      <c r="H223" s="4"/>
      <c r="I223" s="4"/>
      <c r="J223" s="4"/>
      <c r="K223" s="4"/>
      <c r="L223" s="4"/>
      <c r="M223" s="4"/>
      <c r="N223" s="4"/>
      <c r="O223" s="4"/>
      <c r="P223" s="4"/>
    </row>
    <row r="224" spans="6:16" x14ac:dyDescent="0.2">
      <c r="F224" s="4"/>
      <c r="G224" s="4"/>
      <c r="H224" s="4"/>
      <c r="I224" s="4"/>
      <c r="J224" s="4"/>
      <c r="K224" s="4"/>
      <c r="L224" s="4"/>
      <c r="M224" s="4"/>
      <c r="N224" s="4"/>
      <c r="O224" s="4"/>
      <c r="P224" s="4"/>
    </row>
    <row r="225" spans="6:16" x14ac:dyDescent="0.2">
      <c r="F225" s="4"/>
      <c r="G225" s="4"/>
      <c r="H225" s="4"/>
      <c r="I225" s="4"/>
      <c r="J225" s="4"/>
      <c r="K225" s="4"/>
      <c r="L225" s="4"/>
      <c r="M225" s="4"/>
      <c r="N225" s="4"/>
      <c r="O225" s="4"/>
      <c r="P225" s="4"/>
    </row>
    <row r="226" spans="6:16" x14ac:dyDescent="0.2">
      <c r="F226" s="4"/>
      <c r="G226" s="4"/>
      <c r="H226" s="4"/>
      <c r="I226" s="4"/>
      <c r="J226" s="4"/>
      <c r="K226" s="4"/>
      <c r="L226" s="4"/>
      <c r="M226" s="4"/>
      <c r="N226" s="4"/>
      <c r="O226" s="4"/>
      <c r="P226" s="4"/>
    </row>
    <row r="227" spans="6:16" x14ac:dyDescent="0.2">
      <c r="F227" s="4"/>
      <c r="G227" s="4"/>
      <c r="H227" s="4"/>
      <c r="I227" s="4"/>
      <c r="J227" s="4"/>
      <c r="K227" s="4"/>
      <c r="L227" s="4"/>
      <c r="M227" s="4"/>
      <c r="N227" s="4"/>
      <c r="O227" s="4"/>
      <c r="P227" s="4"/>
    </row>
    <row r="228" spans="6:16" x14ac:dyDescent="0.2">
      <c r="F228" s="4"/>
      <c r="G228" s="4"/>
      <c r="H228" s="4"/>
      <c r="I228" s="4"/>
      <c r="J228" s="4"/>
      <c r="K228" s="4"/>
      <c r="L228" s="4"/>
      <c r="M228" s="4"/>
      <c r="N228" s="4"/>
      <c r="O228" s="4"/>
      <c r="P228" s="4"/>
    </row>
    <row r="229" spans="6:16" x14ac:dyDescent="0.2">
      <c r="F229" s="4"/>
      <c r="G229" s="4"/>
      <c r="H229" s="4"/>
      <c r="I229" s="4"/>
      <c r="J229" s="4"/>
      <c r="K229" s="4"/>
      <c r="L229" s="4"/>
      <c r="M229" s="4"/>
      <c r="N229" s="4"/>
      <c r="O229" s="4"/>
      <c r="P229" s="4"/>
    </row>
    <row r="230" spans="6:16" x14ac:dyDescent="0.2">
      <c r="F230" s="4"/>
      <c r="G230" s="4"/>
      <c r="H230" s="4"/>
      <c r="I230" s="4"/>
      <c r="J230" s="4"/>
      <c r="K230" s="4"/>
      <c r="L230" s="4"/>
      <c r="M230" s="4"/>
      <c r="N230" s="4"/>
      <c r="O230" s="4"/>
      <c r="P230" s="4"/>
    </row>
    <row r="231" spans="6:16" x14ac:dyDescent="0.2">
      <c r="F231" s="4"/>
      <c r="G231" s="4"/>
      <c r="H231" s="4"/>
      <c r="I231" s="4"/>
      <c r="J231" s="4"/>
      <c r="K231" s="4"/>
      <c r="L231" s="4"/>
      <c r="M231" s="4"/>
      <c r="N231" s="4"/>
      <c r="O231" s="4"/>
      <c r="P231" s="4"/>
    </row>
    <row r="232" spans="6:16" x14ac:dyDescent="0.2">
      <c r="F232" s="4"/>
      <c r="G232" s="4"/>
      <c r="H232" s="4"/>
      <c r="I232" s="4"/>
      <c r="J232" s="4"/>
      <c r="K232" s="4"/>
      <c r="L232" s="4"/>
      <c r="M232" s="4"/>
      <c r="N232" s="4"/>
      <c r="O232" s="4"/>
      <c r="P232" s="4"/>
    </row>
    <row r="233" spans="6:16" x14ac:dyDescent="0.2">
      <c r="F233" s="4"/>
      <c r="G233" s="4"/>
      <c r="H233" s="4"/>
      <c r="I233" s="4"/>
      <c r="J233" s="4"/>
      <c r="K233" s="4"/>
      <c r="L233" s="4"/>
      <c r="M233" s="4"/>
      <c r="N233" s="4"/>
      <c r="O233" s="4"/>
      <c r="P233" s="4"/>
    </row>
    <row r="234" spans="6:16" x14ac:dyDescent="0.2">
      <c r="F234" s="4"/>
      <c r="G234" s="4"/>
      <c r="H234" s="4"/>
      <c r="I234" s="4"/>
      <c r="J234" s="4"/>
      <c r="K234" s="4"/>
      <c r="L234" s="4"/>
      <c r="M234" s="4"/>
      <c r="N234" s="4"/>
      <c r="O234" s="4"/>
      <c r="P234" s="4"/>
    </row>
    <row r="235" spans="6:16" x14ac:dyDescent="0.2">
      <c r="F235" s="4"/>
      <c r="G235" s="4"/>
      <c r="H235" s="4"/>
      <c r="I235" s="4"/>
      <c r="J235" s="4"/>
      <c r="K235" s="4"/>
      <c r="L235" s="4"/>
      <c r="M235" s="4"/>
      <c r="N235" s="4"/>
      <c r="O235" s="4"/>
      <c r="P235" s="4"/>
    </row>
    <row r="236" spans="6:16" x14ac:dyDescent="0.2">
      <c r="F236" s="4"/>
      <c r="G236" s="4"/>
      <c r="H236" s="4"/>
      <c r="I236" s="4"/>
      <c r="J236" s="4"/>
      <c r="K236" s="4"/>
      <c r="L236" s="4"/>
      <c r="M236" s="4"/>
      <c r="N236" s="4"/>
      <c r="O236" s="4"/>
      <c r="P236" s="4"/>
    </row>
    <row r="237" spans="6:16" x14ac:dyDescent="0.2">
      <c r="F237" s="4"/>
      <c r="G237" s="4"/>
      <c r="H237" s="4"/>
      <c r="I237" s="4"/>
      <c r="J237" s="4"/>
      <c r="K237" s="4"/>
      <c r="L237" s="4"/>
      <c r="M237" s="4"/>
      <c r="N237" s="4"/>
      <c r="O237" s="4"/>
      <c r="P237" s="4"/>
    </row>
    <row r="238" spans="6:16" x14ac:dyDescent="0.2">
      <c r="F238" s="4"/>
      <c r="G238" s="4"/>
      <c r="H238" s="4"/>
      <c r="I238" s="4"/>
      <c r="J238" s="4"/>
      <c r="K238" s="4"/>
      <c r="L238" s="4"/>
      <c r="M238" s="4"/>
      <c r="N238" s="4"/>
      <c r="O238" s="4"/>
      <c r="P238" s="4"/>
    </row>
    <row r="239" spans="6:16" x14ac:dyDescent="0.2">
      <c r="F239" s="4"/>
      <c r="G239" s="4"/>
      <c r="H239" s="4"/>
      <c r="I239" s="4"/>
      <c r="J239" s="4"/>
      <c r="K239" s="4"/>
      <c r="L239" s="4"/>
      <c r="M239" s="4"/>
      <c r="N239" s="4"/>
      <c r="O239" s="4"/>
      <c r="P239" s="4"/>
    </row>
    <row r="240" spans="6:16" x14ac:dyDescent="0.2">
      <c r="F240" s="4"/>
      <c r="G240" s="4"/>
      <c r="H240" s="4"/>
      <c r="I240" s="4"/>
      <c r="J240" s="4"/>
      <c r="K240" s="4"/>
      <c r="L240" s="4"/>
      <c r="M240" s="4"/>
      <c r="N240" s="4"/>
      <c r="O240" s="4"/>
      <c r="P240" s="4"/>
    </row>
    <row r="241" spans="6:16" x14ac:dyDescent="0.2">
      <c r="F241" s="4"/>
      <c r="G241" s="4"/>
      <c r="H241" s="4"/>
      <c r="I241" s="4"/>
      <c r="J241" s="4"/>
      <c r="K241" s="4"/>
      <c r="L241" s="4"/>
      <c r="M241" s="4"/>
      <c r="N241" s="4"/>
      <c r="O241" s="4"/>
      <c r="P241" s="4"/>
    </row>
    <row r="242" spans="6:16" x14ac:dyDescent="0.2">
      <c r="F242" s="4"/>
      <c r="G242" s="4"/>
      <c r="H242" s="4"/>
      <c r="I242" s="4"/>
      <c r="J242" s="4"/>
      <c r="K242" s="4"/>
      <c r="L242" s="4"/>
      <c r="M242" s="4"/>
      <c r="N242" s="4"/>
      <c r="O242" s="4"/>
      <c r="P242" s="4"/>
    </row>
    <row r="243" spans="6:16" x14ac:dyDescent="0.2">
      <c r="F243" s="4"/>
      <c r="G243" s="4"/>
      <c r="H243" s="4"/>
      <c r="I243" s="4"/>
      <c r="J243" s="4"/>
      <c r="K243" s="4"/>
      <c r="L243" s="4"/>
      <c r="M243" s="4"/>
      <c r="N243" s="4"/>
      <c r="O243" s="4"/>
      <c r="P243" s="4"/>
    </row>
    <row r="244" spans="6:16" x14ac:dyDescent="0.2">
      <c r="F244" s="4"/>
      <c r="G244" s="4"/>
      <c r="H244" s="4"/>
      <c r="I244" s="4"/>
      <c r="J244" s="4"/>
      <c r="K244" s="4"/>
      <c r="L244" s="4"/>
      <c r="M244" s="4"/>
      <c r="N244" s="4"/>
      <c r="O244" s="4"/>
      <c r="P244" s="4"/>
    </row>
    <row r="245" spans="6:16" x14ac:dyDescent="0.2">
      <c r="F245" s="4"/>
      <c r="G245" s="4"/>
      <c r="H245" s="4"/>
      <c r="I245" s="4"/>
      <c r="J245" s="4"/>
      <c r="K245" s="4"/>
      <c r="L245" s="4"/>
      <c r="M245" s="4"/>
      <c r="N245" s="4"/>
      <c r="O245" s="4"/>
      <c r="P245" s="4"/>
    </row>
    <row r="246" spans="6:16" x14ac:dyDescent="0.2">
      <c r="F246" s="4"/>
      <c r="G246" s="4"/>
      <c r="H246" s="4"/>
      <c r="I246" s="4"/>
      <c r="J246" s="4"/>
      <c r="K246" s="4"/>
      <c r="L246" s="4"/>
      <c r="M246" s="4"/>
      <c r="N246" s="4"/>
      <c r="O246" s="4"/>
      <c r="P246" s="4"/>
    </row>
    <row r="247" spans="6:16" x14ac:dyDescent="0.2">
      <c r="F247" s="4"/>
      <c r="G247" s="4"/>
      <c r="H247" s="4"/>
      <c r="I247" s="4"/>
      <c r="J247" s="4"/>
      <c r="K247" s="4"/>
      <c r="L247" s="4"/>
      <c r="M247" s="4"/>
      <c r="N247" s="4"/>
      <c r="O247" s="4"/>
      <c r="P247" s="4"/>
    </row>
    <row r="248" spans="6:16" x14ac:dyDescent="0.2">
      <c r="F248" s="4"/>
      <c r="G248" s="4"/>
      <c r="H248" s="4"/>
      <c r="I248" s="4"/>
      <c r="J248" s="4"/>
      <c r="K248" s="4"/>
      <c r="L248" s="4"/>
      <c r="M248" s="4"/>
      <c r="N248" s="4"/>
      <c r="O248" s="4"/>
      <c r="P248" s="4"/>
    </row>
    <row r="249" spans="6:16" x14ac:dyDescent="0.2">
      <c r="F249" s="4"/>
      <c r="G249" s="4"/>
      <c r="H249" s="4"/>
      <c r="I249" s="4"/>
      <c r="J249" s="4"/>
      <c r="K249" s="4"/>
      <c r="L249" s="4"/>
      <c r="M249" s="4"/>
      <c r="N249" s="4"/>
      <c r="O249" s="4"/>
      <c r="P249" s="4"/>
    </row>
    <row r="250" spans="6:16" x14ac:dyDescent="0.2">
      <c r="F250" s="4"/>
      <c r="G250" s="4"/>
      <c r="H250" s="4"/>
      <c r="I250" s="4"/>
      <c r="J250" s="4"/>
      <c r="K250" s="4"/>
      <c r="L250" s="4"/>
      <c r="M250" s="4"/>
      <c r="N250" s="4"/>
      <c r="O250" s="4"/>
      <c r="P250" s="4"/>
    </row>
    <row r="251" spans="6:16" x14ac:dyDescent="0.2">
      <c r="F251" s="4"/>
      <c r="G251" s="4"/>
      <c r="H251" s="4"/>
      <c r="I251" s="4"/>
      <c r="J251" s="4"/>
      <c r="K251" s="4"/>
      <c r="L251" s="4"/>
      <c r="M251" s="4"/>
      <c r="N251" s="4"/>
      <c r="O251" s="4"/>
      <c r="P251" s="4"/>
    </row>
    <row r="252" spans="6:16" x14ac:dyDescent="0.2">
      <c r="F252" s="4"/>
      <c r="G252" s="4"/>
      <c r="H252" s="4"/>
      <c r="I252" s="4"/>
      <c r="J252" s="4"/>
      <c r="K252" s="4"/>
      <c r="L252" s="4"/>
      <c r="M252" s="4"/>
      <c r="N252" s="4"/>
      <c r="O252" s="4"/>
      <c r="P252" s="4"/>
    </row>
    <row r="253" spans="6:16" x14ac:dyDescent="0.2">
      <c r="F253" s="4"/>
      <c r="G253" s="4"/>
      <c r="H253" s="4"/>
      <c r="I253" s="4"/>
      <c r="J253" s="4"/>
      <c r="K253" s="4"/>
      <c r="L253" s="4"/>
      <c r="M253" s="4"/>
      <c r="N253" s="4"/>
      <c r="O253" s="4"/>
      <c r="P253" s="4"/>
    </row>
    <row r="254" spans="6:16" x14ac:dyDescent="0.2">
      <c r="F254" s="4"/>
      <c r="G254" s="4"/>
      <c r="H254" s="4"/>
      <c r="I254" s="4"/>
      <c r="J254" s="4"/>
      <c r="K254" s="4"/>
      <c r="L254" s="4"/>
      <c r="M254" s="4"/>
      <c r="N254" s="4"/>
      <c r="O254" s="4"/>
      <c r="P254" s="4"/>
    </row>
    <row r="255" spans="6:16" x14ac:dyDescent="0.2">
      <c r="F255" s="4"/>
      <c r="G255" s="4"/>
      <c r="H255" s="4"/>
      <c r="I255" s="4"/>
      <c r="J255" s="4"/>
      <c r="K255" s="4"/>
      <c r="L255" s="4"/>
      <c r="M255" s="4"/>
      <c r="N255" s="4"/>
      <c r="O255" s="4"/>
      <c r="P255" s="4"/>
    </row>
    <row r="256" spans="6:16" x14ac:dyDescent="0.2">
      <c r="F256" s="4"/>
      <c r="G256" s="4"/>
      <c r="H256" s="4"/>
      <c r="I256" s="4"/>
      <c r="J256" s="4"/>
      <c r="K256" s="4"/>
      <c r="L256" s="4"/>
      <c r="M256" s="4"/>
      <c r="N256" s="4"/>
      <c r="O256" s="4"/>
      <c r="P256" s="4"/>
    </row>
    <row r="257" spans="6:16" x14ac:dyDescent="0.2">
      <c r="F257" s="4"/>
      <c r="G257" s="4"/>
      <c r="H257" s="4"/>
      <c r="I257" s="4"/>
      <c r="J257" s="4"/>
      <c r="K257" s="4"/>
      <c r="L257" s="4"/>
      <c r="M257" s="4"/>
      <c r="N257" s="4"/>
      <c r="O257" s="4"/>
      <c r="P257" s="4"/>
    </row>
    <row r="258" spans="6:16" x14ac:dyDescent="0.2">
      <c r="F258" s="4"/>
      <c r="G258" s="4"/>
      <c r="H258" s="4"/>
      <c r="I258" s="4"/>
      <c r="J258" s="4"/>
      <c r="K258" s="4"/>
      <c r="L258" s="4"/>
      <c r="M258" s="4"/>
      <c r="N258" s="4"/>
      <c r="O258" s="4"/>
      <c r="P258" s="4"/>
    </row>
    <row r="259" spans="6:16" x14ac:dyDescent="0.2">
      <c r="F259" s="4"/>
      <c r="G259" s="4"/>
      <c r="H259" s="4"/>
      <c r="I259" s="4"/>
      <c r="J259" s="4"/>
      <c r="K259" s="4"/>
      <c r="L259" s="4"/>
      <c r="M259" s="4"/>
      <c r="N259" s="4"/>
      <c r="O259" s="4"/>
      <c r="P259" s="4"/>
    </row>
    <row r="260" spans="6:16" x14ac:dyDescent="0.2">
      <c r="F260" s="4"/>
      <c r="G260" s="4"/>
      <c r="H260" s="4"/>
      <c r="I260" s="4"/>
      <c r="J260" s="4"/>
      <c r="K260" s="4"/>
      <c r="L260" s="4"/>
      <c r="M260" s="4"/>
      <c r="N260" s="4"/>
      <c r="O260" s="4"/>
      <c r="P260" s="4"/>
    </row>
    <row r="261" spans="6:16" x14ac:dyDescent="0.2">
      <c r="F261" s="4"/>
      <c r="G261" s="4"/>
      <c r="H261" s="4"/>
      <c r="I261" s="4"/>
      <c r="J261" s="4"/>
      <c r="K261" s="4"/>
      <c r="L261" s="4"/>
      <c r="M261" s="4"/>
      <c r="N261" s="4"/>
      <c r="O261" s="4"/>
      <c r="P261" s="4"/>
    </row>
    <row r="262" spans="6:16" x14ac:dyDescent="0.2">
      <c r="F262" s="4"/>
      <c r="G262" s="4"/>
      <c r="H262" s="4"/>
      <c r="I262" s="4"/>
      <c r="J262" s="4"/>
      <c r="K262" s="4"/>
      <c r="L262" s="4"/>
      <c r="M262" s="4"/>
      <c r="N262" s="4"/>
      <c r="O262" s="4"/>
      <c r="P262" s="4"/>
    </row>
    <row r="263" spans="6:16" x14ac:dyDescent="0.2">
      <c r="F263" s="4"/>
      <c r="G263" s="4"/>
      <c r="H263" s="4"/>
      <c r="I263" s="4"/>
      <c r="J263" s="4"/>
      <c r="K263" s="4"/>
      <c r="L263" s="4"/>
      <c r="M263" s="4"/>
      <c r="N263" s="4"/>
      <c r="O263" s="4"/>
      <c r="P263" s="4"/>
    </row>
    <row r="264" spans="6:16" x14ac:dyDescent="0.2">
      <c r="F264" s="4"/>
      <c r="G264" s="4"/>
      <c r="H264" s="4"/>
      <c r="I264" s="4"/>
      <c r="J264" s="4"/>
      <c r="K264" s="4"/>
      <c r="L264" s="4"/>
      <c r="M264" s="4"/>
      <c r="N264" s="4"/>
      <c r="O264" s="4"/>
      <c r="P264" s="4"/>
    </row>
    <row r="265" spans="6:16" x14ac:dyDescent="0.2">
      <c r="F265" s="4"/>
      <c r="G265" s="4"/>
      <c r="H265" s="4"/>
      <c r="I265" s="4"/>
      <c r="J265" s="4"/>
      <c r="K265" s="4"/>
      <c r="L265" s="4"/>
      <c r="M265" s="4"/>
      <c r="N265" s="4"/>
      <c r="O265" s="4"/>
      <c r="P265" s="4"/>
    </row>
    <row r="266" spans="6:16" x14ac:dyDescent="0.2">
      <c r="F266" s="4"/>
      <c r="G266" s="4"/>
      <c r="H266" s="4"/>
      <c r="I266" s="4"/>
      <c r="J266" s="4"/>
      <c r="K266" s="4"/>
      <c r="L266" s="4"/>
      <c r="M266" s="4"/>
      <c r="N266" s="4"/>
      <c r="O266" s="4"/>
      <c r="P266" s="4"/>
    </row>
    <row r="267" spans="6:16" x14ac:dyDescent="0.2">
      <c r="F267" s="4"/>
      <c r="G267" s="4"/>
      <c r="H267" s="4"/>
      <c r="I267" s="4"/>
      <c r="J267" s="4"/>
      <c r="K267" s="4"/>
      <c r="L267" s="4"/>
      <c r="M267" s="4"/>
      <c r="N267" s="4"/>
      <c r="O267" s="4"/>
      <c r="P267" s="4"/>
    </row>
    <row r="268" spans="6:16" x14ac:dyDescent="0.2">
      <c r="F268" s="4"/>
      <c r="G268" s="4"/>
      <c r="H268" s="4"/>
      <c r="I268" s="4"/>
      <c r="J268" s="4"/>
      <c r="K268" s="4"/>
      <c r="L268" s="4"/>
      <c r="M268" s="4"/>
      <c r="N268" s="4"/>
      <c r="O268" s="4"/>
      <c r="P268" s="4"/>
    </row>
    <row r="269" spans="6:16" x14ac:dyDescent="0.2">
      <c r="F269" s="4"/>
      <c r="G269" s="4"/>
      <c r="H269" s="4"/>
      <c r="I269" s="4"/>
      <c r="J269" s="4"/>
      <c r="K269" s="4"/>
      <c r="L269" s="4"/>
      <c r="M269" s="4"/>
      <c r="N269" s="4"/>
      <c r="O269" s="4"/>
      <c r="P269" s="4"/>
    </row>
    <row r="270" spans="6:16" x14ac:dyDescent="0.2">
      <c r="F270" s="4"/>
      <c r="G270" s="4"/>
      <c r="H270" s="4"/>
      <c r="I270" s="4"/>
      <c r="J270" s="4"/>
      <c r="K270" s="4"/>
      <c r="L270" s="4"/>
      <c r="M270" s="4"/>
      <c r="N270" s="4"/>
      <c r="O270" s="4"/>
      <c r="P270" s="4"/>
    </row>
    <row r="271" spans="6:16" x14ac:dyDescent="0.2">
      <c r="F271" s="4"/>
      <c r="G271" s="4"/>
      <c r="H271" s="4"/>
      <c r="I271" s="4"/>
      <c r="J271" s="4"/>
      <c r="K271" s="4"/>
      <c r="L271" s="4"/>
      <c r="M271" s="4"/>
      <c r="N271" s="4"/>
      <c r="O271" s="4"/>
      <c r="P271" s="4"/>
    </row>
    <row r="272" spans="6:16" x14ac:dyDescent="0.2">
      <c r="F272" s="4"/>
      <c r="G272" s="4"/>
      <c r="H272" s="4"/>
      <c r="I272" s="4"/>
      <c r="J272" s="4"/>
      <c r="K272" s="4"/>
      <c r="L272" s="4"/>
      <c r="M272" s="4"/>
      <c r="N272" s="4"/>
      <c r="O272" s="4"/>
      <c r="P272" s="4"/>
    </row>
    <row r="273" spans="6:16" x14ac:dyDescent="0.2">
      <c r="F273" s="4"/>
      <c r="G273" s="4"/>
      <c r="H273" s="4"/>
      <c r="I273" s="4"/>
      <c r="J273" s="4"/>
      <c r="K273" s="4"/>
      <c r="L273" s="4"/>
      <c r="M273" s="4"/>
      <c r="N273" s="4"/>
      <c r="O273" s="4"/>
      <c r="P273" s="4"/>
    </row>
    <row r="274" spans="6:16" x14ac:dyDescent="0.2">
      <c r="F274" s="4"/>
      <c r="G274" s="4"/>
      <c r="H274" s="4"/>
      <c r="I274" s="4"/>
      <c r="J274" s="4"/>
      <c r="K274" s="4"/>
      <c r="L274" s="4"/>
      <c r="M274" s="4"/>
      <c r="N274" s="4"/>
      <c r="O274" s="4"/>
      <c r="P274" s="4"/>
    </row>
    <row r="275" spans="6:16" x14ac:dyDescent="0.2">
      <c r="F275" s="4"/>
      <c r="G275" s="4"/>
      <c r="H275" s="4"/>
      <c r="I275" s="4"/>
      <c r="J275" s="4"/>
      <c r="K275" s="4"/>
      <c r="L275" s="4"/>
      <c r="M275" s="4"/>
      <c r="N275" s="4"/>
      <c r="O275" s="4"/>
      <c r="P275" s="4"/>
    </row>
    <row r="276" spans="6:16" x14ac:dyDescent="0.2">
      <c r="F276" s="4"/>
      <c r="G276" s="4"/>
      <c r="H276" s="4"/>
      <c r="I276" s="4"/>
      <c r="J276" s="4"/>
      <c r="K276" s="4"/>
      <c r="L276" s="4"/>
      <c r="M276" s="4"/>
      <c r="N276" s="4"/>
      <c r="O276" s="4"/>
      <c r="P276" s="4"/>
    </row>
    <row r="277" spans="6:16" x14ac:dyDescent="0.2">
      <c r="F277" s="4"/>
      <c r="G277" s="4"/>
      <c r="H277" s="4"/>
      <c r="I277" s="4"/>
      <c r="J277" s="4"/>
      <c r="K277" s="4"/>
      <c r="L277" s="4"/>
      <c r="M277" s="4"/>
      <c r="N277" s="4"/>
      <c r="O277" s="4"/>
      <c r="P277" s="4"/>
    </row>
    <row r="278" spans="6:16" x14ac:dyDescent="0.2">
      <c r="F278" s="4"/>
      <c r="G278" s="4"/>
      <c r="H278" s="4"/>
      <c r="I278" s="4"/>
      <c r="J278" s="4"/>
      <c r="K278" s="4"/>
      <c r="L278" s="4"/>
      <c r="M278" s="4"/>
      <c r="N278" s="4"/>
      <c r="O278" s="4"/>
      <c r="P278" s="4"/>
    </row>
    <row r="279" spans="6:16" x14ac:dyDescent="0.2">
      <c r="F279" s="4"/>
      <c r="G279" s="4"/>
      <c r="H279" s="4"/>
      <c r="I279" s="4"/>
      <c r="J279" s="4"/>
      <c r="K279" s="4"/>
      <c r="L279" s="4"/>
      <c r="M279" s="4"/>
      <c r="N279" s="4"/>
      <c r="O279" s="4"/>
      <c r="P279" s="4"/>
    </row>
    <row r="280" spans="6:16" x14ac:dyDescent="0.2">
      <c r="F280" s="4"/>
      <c r="G280" s="4"/>
      <c r="H280" s="4"/>
      <c r="I280" s="4"/>
      <c r="J280" s="4"/>
      <c r="K280" s="4"/>
      <c r="L280" s="4"/>
      <c r="M280" s="4"/>
      <c r="N280" s="4"/>
      <c r="O280" s="4"/>
      <c r="P280" s="4"/>
    </row>
    <row r="281" spans="6:16" x14ac:dyDescent="0.2">
      <c r="F281" s="4"/>
      <c r="G281" s="4"/>
      <c r="H281" s="4"/>
      <c r="I281" s="4"/>
      <c r="J281" s="4"/>
      <c r="K281" s="4"/>
      <c r="L281" s="4"/>
      <c r="M281" s="4"/>
      <c r="N281" s="4"/>
      <c r="O281" s="4"/>
      <c r="P281" s="4"/>
    </row>
    <row r="282" spans="6:16" x14ac:dyDescent="0.2">
      <c r="F282" s="4"/>
      <c r="G282" s="4"/>
      <c r="H282" s="4"/>
      <c r="I282" s="4"/>
      <c r="J282" s="4"/>
      <c r="K282" s="4"/>
      <c r="L282" s="4"/>
      <c r="M282" s="4"/>
      <c r="N282" s="4"/>
      <c r="O282" s="4"/>
      <c r="P282" s="4"/>
    </row>
    <row r="283" spans="6:16" x14ac:dyDescent="0.2">
      <c r="F283" s="4"/>
      <c r="G283" s="4"/>
      <c r="H283" s="4"/>
      <c r="I283" s="4"/>
      <c r="J283" s="4"/>
      <c r="K283" s="4"/>
      <c r="L283" s="4"/>
      <c r="M283" s="4"/>
      <c r="N283" s="4"/>
      <c r="O283" s="4"/>
      <c r="P283" s="4"/>
    </row>
    <row r="284" spans="6:16" x14ac:dyDescent="0.2">
      <c r="F284" s="4"/>
      <c r="G284" s="4"/>
      <c r="H284" s="4"/>
      <c r="I284" s="4"/>
      <c r="J284" s="4"/>
      <c r="K284" s="4"/>
      <c r="L284" s="4"/>
      <c r="M284" s="4"/>
      <c r="N284" s="4"/>
      <c r="O284" s="4"/>
      <c r="P284" s="4"/>
    </row>
    <row r="285" spans="6:16" x14ac:dyDescent="0.2">
      <c r="F285" s="4"/>
      <c r="G285" s="4"/>
      <c r="H285" s="4"/>
      <c r="I285" s="4"/>
      <c r="J285" s="4"/>
      <c r="K285" s="4"/>
      <c r="L285" s="4"/>
      <c r="M285" s="4"/>
      <c r="N285" s="4"/>
      <c r="O285" s="4"/>
      <c r="P285" s="4"/>
    </row>
    <row r="286" spans="6:16" x14ac:dyDescent="0.2">
      <c r="F286" s="4"/>
      <c r="G286" s="4"/>
      <c r="H286" s="4"/>
      <c r="I286" s="4"/>
      <c r="J286" s="4"/>
      <c r="K286" s="4"/>
      <c r="L286" s="4"/>
      <c r="M286" s="4"/>
      <c r="N286" s="4"/>
      <c r="O286" s="4"/>
      <c r="P286" s="4"/>
    </row>
    <row r="287" spans="6:16" x14ac:dyDescent="0.2">
      <c r="F287" s="4"/>
      <c r="G287" s="4"/>
      <c r="H287" s="4"/>
      <c r="I287" s="4"/>
      <c r="J287" s="4"/>
      <c r="K287" s="4"/>
      <c r="L287" s="4"/>
      <c r="M287" s="4"/>
      <c r="N287" s="4"/>
      <c r="O287" s="4"/>
      <c r="P287" s="4"/>
    </row>
    <row r="288" spans="6:16" x14ac:dyDescent="0.2">
      <c r="F288" s="4"/>
      <c r="G288" s="4"/>
      <c r="H288" s="4"/>
      <c r="I288" s="4"/>
      <c r="J288" s="4"/>
      <c r="K288" s="4"/>
      <c r="L288" s="4"/>
      <c r="M288" s="4"/>
      <c r="N288" s="4"/>
      <c r="O288" s="4"/>
      <c r="P288" s="4"/>
    </row>
    <row r="289" spans="6:16" x14ac:dyDescent="0.2">
      <c r="F289" s="4"/>
      <c r="G289" s="4"/>
      <c r="H289" s="4"/>
      <c r="I289" s="4"/>
      <c r="J289" s="4"/>
      <c r="K289" s="4"/>
      <c r="L289" s="4"/>
      <c r="M289" s="4"/>
      <c r="N289" s="4"/>
      <c r="O289" s="4"/>
      <c r="P289" s="4"/>
    </row>
    <row r="290" spans="6:16" x14ac:dyDescent="0.2">
      <c r="F290" s="4"/>
      <c r="G290" s="4"/>
      <c r="H290" s="4"/>
      <c r="I290" s="4"/>
      <c r="J290" s="4"/>
      <c r="K290" s="4"/>
      <c r="L290" s="4"/>
      <c r="M290" s="4"/>
      <c r="N290" s="4"/>
      <c r="O290" s="4"/>
      <c r="P290" s="4"/>
    </row>
    <row r="291" spans="6:16" x14ac:dyDescent="0.2">
      <c r="F291" s="4"/>
      <c r="G291" s="4"/>
      <c r="H291" s="4"/>
      <c r="I291" s="4"/>
      <c r="J291" s="4"/>
      <c r="K291" s="4"/>
      <c r="L291" s="4"/>
      <c r="M291" s="4"/>
      <c r="N291" s="4"/>
      <c r="O291" s="4"/>
      <c r="P291" s="4"/>
    </row>
    <row r="292" spans="6:16" x14ac:dyDescent="0.2">
      <c r="F292" s="4"/>
      <c r="G292" s="4"/>
      <c r="H292" s="4"/>
      <c r="I292" s="4"/>
      <c r="J292" s="4"/>
      <c r="K292" s="4"/>
      <c r="L292" s="4"/>
      <c r="M292" s="4"/>
      <c r="N292" s="4"/>
      <c r="O292" s="4"/>
      <c r="P292" s="4"/>
    </row>
    <row r="293" spans="6:16" x14ac:dyDescent="0.2">
      <c r="F293" s="4"/>
      <c r="G293" s="4"/>
      <c r="H293" s="4"/>
      <c r="I293" s="4"/>
      <c r="J293" s="4"/>
      <c r="K293" s="4"/>
      <c r="L293" s="4"/>
      <c r="M293" s="4"/>
      <c r="N293" s="4"/>
      <c r="O293" s="4"/>
      <c r="P293" s="4"/>
    </row>
    <row r="294" spans="6:16" x14ac:dyDescent="0.2">
      <c r="F294" s="4"/>
      <c r="G294" s="4"/>
      <c r="H294" s="4"/>
      <c r="I294" s="4"/>
      <c r="J294" s="4"/>
      <c r="K294" s="4"/>
      <c r="L294" s="4"/>
      <c r="M294" s="4"/>
      <c r="N294" s="4"/>
      <c r="O294" s="4"/>
      <c r="P294" s="4"/>
    </row>
    <row r="295" spans="6:16" x14ac:dyDescent="0.2">
      <c r="F295" s="4"/>
      <c r="G295" s="4"/>
      <c r="H295" s="4"/>
      <c r="I295" s="4"/>
      <c r="J295" s="4"/>
      <c r="K295" s="4"/>
      <c r="L295" s="4"/>
      <c r="M295" s="4"/>
      <c r="N295" s="4"/>
      <c r="O295" s="4"/>
      <c r="P295" s="4"/>
    </row>
    <row r="296" spans="6:16" x14ac:dyDescent="0.2">
      <c r="F296" s="4"/>
      <c r="G296" s="4"/>
      <c r="H296" s="4"/>
      <c r="I296" s="4"/>
      <c r="J296" s="4"/>
      <c r="K296" s="4"/>
      <c r="L296" s="4"/>
      <c r="M296" s="4"/>
      <c r="N296" s="4"/>
      <c r="O296" s="4"/>
      <c r="P296" s="4"/>
    </row>
    <row r="297" spans="6:16" x14ac:dyDescent="0.2">
      <c r="F297" s="4"/>
      <c r="G297" s="4"/>
      <c r="H297" s="4"/>
      <c r="I297" s="4"/>
      <c r="J297" s="4"/>
      <c r="K297" s="4"/>
      <c r="L297" s="4"/>
      <c r="M297" s="4"/>
      <c r="N297" s="4"/>
      <c r="O297" s="4"/>
      <c r="P297" s="4"/>
    </row>
    <row r="298" spans="6:16" x14ac:dyDescent="0.2">
      <c r="F298" s="4"/>
      <c r="G298" s="4"/>
      <c r="H298" s="4"/>
      <c r="I298" s="4"/>
      <c r="J298" s="4"/>
      <c r="K298" s="4"/>
      <c r="L298" s="4"/>
      <c r="M298" s="4"/>
      <c r="N298" s="4"/>
      <c r="O298" s="4"/>
      <c r="P298" s="4"/>
    </row>
    <row r="299" spans="6:16" x14ac:dyDescent="0.2">
      <c r="F299" s="4"/>
      <c r="G299" s="4"/>
      <c r="H299" s="4"/>
      <c r="I299" s="4"/>
      <c r="J299" s="4"/>
      <c r="K299" s="4"/>
      <c r="L299" s="4"/>
      <c r="M299" s="4"/>
      <c r="N299" s="4"/>
      <c r="O299" s="4"/>
      <c r="P299" s="4"/>
    </row>
    <row r="300" spans="6:16" x14ac:dyDescent="0.2">
      <c r="F300" s="4"/>
      <c r="G300" s="4"/>
      <c r="H300" s="4"/>
      <c r="I300" s="4"/>
      <c r="J300" s="4"/>
      <c r="K300" s="4"/>
      <c r="L300" s="4"/>
      <c r="M300" s="4"/>
      <c r="N300" s="4"/>
      <c r="O300" s="4"/>
      <c r="P300" s="4"/>
    </row>
    <row r="301" spans="6:16" x14ac:dyDescent="0.2">
      <c r="F301" s="4"/>
      <c r="G301" s="4"/>
      <c r="H301" s="4"/>
      <c r="I301" s="4"/>
      <c r="J301" s="4"/>
      <c r="K301" s="4"/>
      <c r="L301" s="4"/>
      <c r="M301" s="4"/>
      <c r="N301" s="4"/>
      <c r="O301" s="4"/>
      <c r="P301" s="4"/>
    </row>
    <row r="302" spans="6:16" x14ac:dyDescent="0.2">
      <c r="F302" s="4"/>
      <c r="G302" s="4"/>
      <c r="H302" s="4"/>
      <c r="I302" s="4"/>
      <c r="J302" s="4"/>
      <c r="K302" s="4"/>
      <c r="L302" s="4"/>
      <c r="M302" s="4"/>
      <c r="N302" s="4"/>
      <c r="O302" s="4"/>
      <c r="P302" s="4"/>
    </row>
    <row r="303" spans="6:16" x14ac:dyDescent="0.2">
      <c r="F303" s="4"/>
      <c r="G303" s="4"/>
      <c r="H303" s="4"/>
      <c r="I303" s="4"/>
      <c r="J303" s="4"/>
      <c r="K303" s="4"/>
      <c r="L303" s="4"/>
      <c r="M303" s="4"/>
      <c r="N303" s="4"/>
      <c r="O303" s="4"/>
      <c r="P303" s="4"/>
    </row>
    <row r="304" spans="6:16" x14ac:dyDescent="0.2">
      <c r="F304" s="4"/>
      <c r="G304" s="4"/>
      <c r="H304" s="4"/>
      <c r="I304" s="4"/>
      <c r="J304" s="4"/>
      <c r="K304" s="4"/>
      <c r="L304" s="4"/>
      <c r="M304" s="4"/>
      <c r="N304" s="4"/>
      <c r="O304" s="4"/>
      <c r="P304" s="4"/>
    </row>
    <row r="305" spans="6:16" x14ac:dyDescent="0.2">
      <c r="F305" s="4"/>
      <c r="G305" s="4"/>
      <c r="H305" s="4"/>
      <c r="I305" s="4"/>
      <c r="J305" s="4"/>
      <c r="K305" s="4"/>
      <c r="L305" s="4"/>
      <c r="M305" s="4"/>
      <c r="N305" s="4"/>
      <c r="O305" s="4"/>
      <c r="P305" s="4"/>
    </row>
    <row r="306" spans="6:16" x14ac:dyDescent="0.2">
      <c r="F306" s="4"/>
      <c r="G306" s="4"/>
      <c r="H306" s="4"/>
      <c r="I306" s="4"/>
      <c r="J306" s="4"/>
      <c r="K306" s="4"/>
      <c r="L306" s="4"/>
      <c r="M306" s="4"/>
      <c r="N306" s="4"/>
      <c r="O306" s="4"/>
      <c r="P306" s="4"/>
    </row>
    <row r="307" spans="6:16" x14ac:dyDescent="0.2">
      <c r="F307" s="4"/>
      <c r="G307" s="4"/>
      <c r="H307" s="4"/>
      <c r="I307" s="4"/>
      <c r="J307" s="4"/>
      <c r="K307" s="4"/>
      <c r="L307" s="4"/>
      <c r="M307" s="4"/>
      <c r="N307" s="4"/>
      <c r="O307" s="4"/>
      <c r="P307" s="4"/>
    </row>
    <row r="308" spans="6:16" x14ac:dyDescent="0.2">
      <c r="F308" s="4"/>
      <c r="G308" s="4"/>
      <c r="H308" s="4"/>
      <c r="I308" s="4"/>
      <c r="J308" s="4"/>
      <c r="K308" s="4"/>
      <c r="L308" s="4"/>
      <c r="M308" s="4"/>
      <c r="N308" s="4"/>
      <c r="O308" s="4"/>
      <c r="P308" s="4"/>
    </row>
    <row r="309" spans="6:16" x14ac:dyDescent="0.2">
      <c r="F309" s="4"/>
      <c r="G309" s="4"/>
      <c r="H309" s="4"/>
      <c r="I309" s="4"/>
      <c r="J309" s="4"/>
      <c r="K309" s="4"/>
      <c r="L309" s="4"/>
      <c r="M309" s="4"/>
      <c r="N309" s="4"/>
      <c r="O309" s="4"/>
      <c r="P309" s="4"/>
    </row>
    <row r="310" spans="6:16" x14ac:dyDescent="0.2">
      <c r="F310" s="4"/>
      <c r="G310" s="4"/>
      <c r="H310" s="4"/>
      <c r="I310" s="4"/>
      <c r="J310" s="4"/>
      <c r="K310" s="4"/>
      <c r="L310" s="4"/>
      <c r="M310" s="4"/>
      <c r="N310" s="4"/>
      <c r="O310" s="4"/>
      <c r="P310" s="4"/>
    </row>
    <row r="311" spans="6:16" x14ac:dyDescent="0.2">
      <c r="F311" s="4"/>
      <c r="G311" s="4"/>
      <c r="H311" s="4"/>
      <c r="I311" s="4"/>
      <c r="J311" s="4"/>
      <c r="K311" s="4"/>
      <c r="L311" s="4"/>
      <c r="M311" s="4"/>
      <c r="N311" s="4"/>
      <c r="O311" s="4"/>
      <c r="P311" s="4"/>
    </row>
    <row r="312" spans="6:16" x14ac:dyDescent="0.2">
      <c r="F312" s="4"/>
      <c r="G312" s="4"/>
      <c r="H312" s="4"/>
      <c r="I312" s="4"/>
      <c r="J312" s="4"/>
      <c r="K312" s="4"/>
      <c r="L312" s="4"/>
      <c r="M312" s="4"/>
      <c r="N312" s="4"/>
      <c r="O312" s="4"/>
      <c r="P312" s="4"/>
    </row>
    <row r="313" spans="6:16" x14ac:dyDescent="0.2">
      <c r="F313" s="4"/>
      <c r="G313" s="4"/>
      <c r="H313" s="4"/>
      <c r="I313" s="4"/>
      <c r="J313" s="4"/>
      <c r="K313" s="4"/>
      <c r="L313" s="4"/>
      <c r="M313" s="4"/>
      <c r="N313" s="4"/>
      <c r="O313" s="4"/>
      <c r="P313" s="4"/>
    </row>
    <row r="314" spans="6:16" x14ac:dyDescent="0.2">
      <c r="F314" s="4"/>
      <c r="G314" s="4"/>
      <c r="H314" s="4"/>
      <c r="I314" s="4"/>
      <c r="J314" s="4"/>
      <c r="K314" s="4"/>
      <c r="L314" s="4"/>
      <c r="M314" s="4"/>
      <c r="N314" s="4"/>
      <c r="O314" s="4"/>
      <c r="P314" s="4"/>
    </row>
    <row r="315" spans="6:16" x14ac:dyDescent="0.2">
      <c r="F315" s="4"/>
      <c r="G315" s="4"/>
      <c r="H315" s="4"/>
      <c r="I315" s="4"/>
      <c r="J315" s="4"/>
      <c r="K315" s="4"/>
      <c r="L315" s="4"/>
      <c r="M315" s="4"/>
      <c r="N315" s="4"/>
      <c r="O315" s="4"/>
      <c r="P315" s="4"/>
    </row>
    <row r="316" spans="6:16" x14ac:dyDescent="0.2">
      <c r="F316" s="4"/>
      <c r="G316" s="4"/>
      <c r="H316" s="4"/>
      <c r="I316" s="4"/>
      <c r="J316" s="4"/>
      <c r="K316" s="4"/>
      <c r="L316" s="4"/>
      <c r="M316" s="4"/>
      <c r="N316" s="4"/>
      <c r="O316" s="4"/>
      <c r="P316" s="4"/>
    </row>
    <row r="317" spans="6:16" x14ac:dyDescent="0.2">
      <c r="F317" s="4"/>
      <c r="G317" s="4"/>
      <c r="H317" s="4"/>
      <c r="I317" s="4"/>
      <c r="J317" s="4"/>
      <c r="K317" s="4"/>
      <c r="L317" s="4"/>
      <c r="M317" s="4"/>
      <c r="N317" s="4"/>
      <c r="O317" s="4"/>
      <c r="P317" s="4"/>
    </row>
    <row r="318" spans="6:16" x14ac:dyDescent="0.2">
      <c r="F318" s="4"/>
      <c r="G318" s="4"/>
      <c r="H318" s="4"/>
      <c r="I318" s="4"/>
      <c r="J318" s="4"/>
      <c r="K318" s="4"/>
      <c r="L318" s="4"/>
      <c r="M318" s="4"/>
      <c r="N318" s="4"/>
      <c r="O318" s="4"/>
      <c r="P318" s="4"/>
    </row>
    <row r="319" spans="6:16" x14ac:dyDescent="0.2">
      <c r="F319" s="4"/>
      <c r="G319" s="4"/>
      <c r="H319" s="4"/>
      <c r="I319" s="4"/>
      <c r="J319" s="4"/>
      <c r="K319" s="4"/>
      <c r="L319" s="4"/>
      <c r="M319" s="4"/>
      <c r="N319" s="4"/>
      <c r="O319" s="4"/>
      <c r="P319" s="4"/>
    </row>
    <row r="320" spans="6:16" x14ac:dyDescent="0.2">
      <c r="F320" s="4"/>
      <c r="G320" s="4"/>
      <c r="H320" s="4"/>
      <c r="I320" s="4"/>
      <c r="J320" s="4"/>
      <c r="K320" s="4"/>
      <c r="L320" s="4"/>
      <c r="M320" s="4"/>
      <c r="N320" s="4"/>
      <c r="O320" s="4"/>
      <c r="P320" s="4"/>
    </row>
    <row r="321" spans="6:16" x14ac:dyDescent="0.2">
      <c r="F321" s="4"/>
      <c r="G321" s="4"/>
      <c r="H321" s="4"/>
      <c r="I321" s="4"/>
      <c r="J321" s="4"/>
      <c r="K321" s="4"/>
      <c r="L321" s="4"/>
      <c r="M321" s="4"/>
      <c r="N321" s="4"/>
      <c r="O321" s="4"/>
      <c r="P321" s="4"/>
    </row>
    <row r="322" spans="6:16" x14ac:dyDescent="0.2">
      <c r="F322" s="4"/>
      <c r="G322" s="4"/>
      <c r="H322" s="4"/>
      <c r="I322" s="4"/>
      <c r="J322" s="4"/>
      <c r="K322" s="4"/>
      <c r="L322" s="4"/>
      <c r="M322" s="4"/>
      <c r="N322" s="4"/>
      <c r="O322" s="4"/>
      <c r="P322" s="4"/>
    </row>
    <row r="323" spans="6:16" x14ac:dyDescent="0.2">
      <c r="F323" s="4"/>
      <c r="G323" s="4"/>
      <c r="H323" s="4"/>
      <c r="I323" s="4"/>
      <c r="J323" s="4"/>
      <c r="K323" s="4"/>
      <c r="L323" s="4"/>
      <c r="M323" s="4"/>
      <c r="N323" s="4"/>
      <c r="O323" s="4"/>
      <c r="P323" s="4"/>
    </row>
    <row r="324" spans="6:16" x14ac:dyDescent="0.2">
      <c r="F324" s="4"/>
      <c r="G324" s="4"/>
      <c r="H324" s="4"/>
      <c r="I324" s="4"/>
      <c r="J324" s="4"/>
      <c r="K324" s="4"/>
      <c r="L324" s="4"/>
      <c r="M324" s="4"/>
      <c r="N324" s="4"/>
      <c r="O324" s="4"/>
      <c r="P324" s="4"/>
    </row>
    <row r="325" spans="6:16" x14ac:dyDescent="0.2">
      <c r="F325" s="4"/>
      <c r="G325" s="4"/>
      <c r="H325" s="4"/>
      <c r="I325" s="4"/>
      <c r="J325" s="4"/>
      <c r="K325" s="4"/>
      <c r="L325" s="4"/>
      <c r="M325" s="4"/>
      <c r="N325" s="4"/>
      <c r="O325" s="4"/>
      <c r="P325" s="4"/>
    </row>
    <row r="326" spans="6:16" x14ac:dyDescent="0.2">
      <c r="F326" s="4"/>
      <c r="G326" s="4"/>
      <c r="H326" s="4"/>
      <c r="I326" s="4"/>
      <c r="J326" s="4"/>
      <c r="K326" s="4"/>
      <c r="L326" s="4"/>
      <c r="M326" s="4"/>
      <c r="N326" s="4"/>
      <c r="O326" s="4"/>
      <c r="P326" s="4"/>
    </row>
    <row r="327" spans="6:16" x14ac:dyDescent="0.2">
      <c r="F327" s="4"/>
      <c r="G327" s="4"/>
      <c r="H327" s="4"/>
      <c r="I327" s="4"/>
      <c r="J327" s="4"/>
      <c r="K327" s="4"/>
      <c r="L327" s="4"/>
      <c r="M327" s="4"/>
      <c r="N327" s="4"/>
      <c r="O327" s="4"/>
      <c r="P327" s="4"/>
    </row>
    <row r="328" spans="6:16" x14ac:dyDescent="0.2">
      <c r="F328" s="4"/>
      <c r="G328" s="4"/>
      <c r="H328" s="4"/>
      <c r="I328" s="4"/>
      <c r="J328" s="4"/>
      <c r="K328" s="4"/>
      <c r="L328" s="4"/>
      <c r="M328" s="4"/>
      <c r="N328" s="4"/>
      <c r="O328" s="4"/>
      <c r="P328" s="4"/>
    </row>
    <row r="329" spans="6:16" x14ac:dyDescent="0.2">
      <c r="F329" s="4"/>
      <c r="G329" s="4"/>
      <c r="H329" s="4"/>
      <c r="I329" s="4"/>
      <c r="J329" s="4"/>
      <c r="K329" s="4"/>
      <c r="L329" s="4"/>
      <c r="M329" s="4"/>
      <c r="N329" s="4"/>
      <c r="O329" s="4"/>
      <c r="P329" s="4"/>
    </row>
    <row r="330" spans="6:16" x14ac:dyDescent="0.2">
      <c r="F330" s="4"/>
      <c r="G330" s="4"/>
      <c r="H330" s="4"/>
      <c r="I330" s="4"/>
      <c r="J330" s="4"/>
      <c r="K330" s="4"/>
      <c r="L330" s="4"/>
      <c r="M330" s="4"/>
      <c r="N330" s="4"/>
      <c r="O330" s="4"/>
      <c r="P330" s="4"/>
    </row>
    <row r="331" spans="6:16" x14ac:dyDescent="0.2">
      <c r="F331" s="4"/>
      <c r="G331" s="4"/>
      <c r="H331" s="4"/>
      <c r="I331" s="4"/>
      <c r="J331" s="4"/>
      <c r="K331" s="4"/>
      <c r="L331" s="4"/>
      <c r="M331" s="4"/>
      <c r="N331" s="4"/>
      <c r="O331" s="4"/>
      <c r="P331" s="4"/>
    </row>
    <row r="332" spans="6:16" x14ac:dyDescent="0.2">
      <c r="F332" s="4"/>
      <c r="G332" s="4"/>
      <c r="H332" s="4"/>
      <c r="I332" s="4"/>
      <c r="J332" s="4"/>
      <c r="K332" s="4"/>
      <c r="L332" s="4"/>
      <c r="M332" s="4"/>
      <c r="N332" s="4"/>
      <c r="O332" s="4"/>
      <c r="P332" s="4"/>
    </row>
    <row r="333" spans="6:16" x14ac:dyDescent="0.2">
      <c r="F333" s="4"/>
      <c r="G333" s="4"/>
      <c r="H333" s="4"/>
      <c r="I333" s="4"/>
      <c r="J333" s="4"/>
      <c r="K333" s="4"/>
      <c r="L333" s="4"/>
      <c r="M333" s="4"/>
      <c r="N333" s="4"/>
      <c r="O333" s="4"/>
      <c r="P333" s="4"/>
    </row>
    <row r="334" spans="6:16" x14ac:dyDescent="0.2">
      <c r="F334" s="4"/>
      <c r="G334" s="4"/>
      <c r="H334" s="4"/>
      <c r="I334" s="4"/>
      <c r="J334" s="4"/>
      <c r="K334" s="4"/>
      <c r="L334" s="4"/>
      <c r="M334" s="4"/>
      <c r="N334" s="4"/>
      <c r="O334" s="4"/>
      <c r="P334" s="4"/>
    </row>
    <row r="335" spans="6:16" x14ac:dyDescent="0.2">
      <c r="F335" s="4"/>
      <c r="G335" s="4"/>
      <c r="H335" s="4"/>
      <c r="I335" s="4"/>
      <c r="J335" s="4"/>
      <c r="K335" s="4"/>
      <c r="L335" s="4"/>
      <c r="M335" s="4"/>
      <c r="N335" s="4"/>
      <c r="O335" s="4"/>
      <c r="P335" s="4"/>
    </row>
    <row r="336" spans="6:16" x14ac:dyDescent="0.2">
      <c r="F336" s="4"/>
      <c r="G336" s="4"/>
      <c r="H336" s="4"/>
      <c r="I336" s="4"/>
      <c r="J336" s="4"/>
      <c r="K336" s="4"/>
      <c r="L336" s="4"/>
      <c r="M336" s="4"/>
      <c r="N336" s="4"/>
      <c r="O336" s="4"/>
      <c r="P336" s="4"/>
    </row>
    <row r="337" spans="6:16" x14ac:dyDescent="0.2">
      <c r="F337" s="4"/>
      <c r="G337" s="4"/>
      <c r="H337" s="4"/>
      <c r="I337" s="4"/>
      <c r="J337" s="4"/>
      <c r="K337" s="4"/>
      <c r="L337" s="4"/>
      <c r="M337" s="4"/>
      <c r="N337" s="4"/>
      <c r="O337" s="4"/>
      <c r="P337" s="4"/>
    </row>
    <row r="338" spans="6:16" x14ac:dyDescent="0.2">
      <c r="F338" s="4"/>
      <c r="G338" s="4"/>
      <c r="H338" s="4"/>
      <c r="I338" s="4"/>
      <c r="J338" s="4"/>
      <c r="K338" s="4"/>
      <c r="L338" s="4"/>
      <c r="M338" s="4"/>
      <c r="N338" s="4"/>
      <c r="O338" s="4"/>
      <c r="P338" s="4"/>
    </row>
    <row r="339" spans="6:16" x14ac:dyDescent="0.2">
      <c r="F339" s="4"/>
      <c r="G339" s="4"/>
      <c r="H339" s="4"/>
      <c r="I339" s="4"/>
      <c r="J339" s="4"/>
      <c r="K339" s="4"/>
      <c r="L339" s="4"/>
      <c r="M339" s="4"/>
      <c r="N339" s="4"/>
      <c r="O339" s="4"/>
      <c r="P339" s="4"/>
    </row>
    <row r="340" spans="6:16" x14ac:dyDescent="0.2">
      <c r="F340" s="4"/>
      <c r="G340" s="4"/>
      <c r="H340" s="4"/>
      <c r="I340" s="4"/>
      <c r="J340" s="4"/>
      <c r="K340" s="4"/>
      <c r="L340" s="4"/>
      <c r="M340" s="4"/>
      <c r="N340" s="4"/>
      <c r="O340" s="4"/>
      <c r="P340" s="4"/>
    </row>
    <row r="341" spans="6:16" x14ac:dyDescent="0.2">
      <c r="F341" s="4"/>
      <c r="G341" s="4"/>
      <c r="H341" s="4"/>
      <c r="I341" s="4"/>
      <c r="J341" s="4"/>
      <c r="K341" s="4"/>
      <c r="L341" s="4"/>
      <c r="M341" s="4"/>
      <c r="N341" s="4"/>
      <c r="O341" s="4"/>
      <c r="P341" s="4"/>
    </row>
    <row r="342" spans="6:16" x14ac:dyDescent="0.2">
      <c r="F342" s="4"/>
      <c r="G342" s="4"/>
      <c r="H342" s="4"/>
      <c r="I342" s="4"/>
      <c r="J342" s="4"/>
      <c r="K342" s="4"/>
      <c r="L342" s="4"/>
      <c r="M342" s="4"/>
      <c r="N342" s="4"/>
      <c r="O342" s="4"/>
      <c r="P342" s="4"/>
    </row>
    <row r="343" spans="6:16" x14ac:dyDescent="0.2">
      <c r="F343" s="4"/>
      <c r="G343" s="4"/>
      <c r="H343" s="4"/>
      <c r="I343" s="4"/>
      <c r="J343" s="4"/>
      <c r="K343" s="4"/>
      <c r="L343" s="4"/>
      <c r="M343" s="4"/>
      <c r="N343" s="4"/>
      <c r="O343" s="4"/>
      <c r="P343" s="4"/>
    </row>
    <row r="344" spans="6:16" x14ac:dyDescent="0.2">
      <c r="F344" s="4"/>
      <c r="G344" s="4"/>
      <c r="H344" s="4"/>
      <c r="I344" s="4"/>
      <c r="J344" s="4"/>
      <c r="K344" s="4"/>
      <c r="L344" s="4"/>
      <c r="M344" s="4"/>
      <c r="N344" s="4"/>
      <c r="O344" s="4"/>
      <c r="P344" s="4"/>
    </row>
    <row r="345" spans="6:16" x14ac:dyDescent="0.2">
      <c r="F345" s="4"/>
      <c r="G345" s="4"/>
      <c r="H345" s="4"/>
      <c r="I345" s="4"/>
      <c r="J345" s="4"/>
      <c r="K345" s="4"/>
      <c r="L345" s="4"/>
      <c r="M345" s="4"/>
      <c r="N345" s="4"/>
      <c r="O345" s="4"/>
      <c r="P345" s="4"/>
    </row>
    <row r="346" spans="6:16" x14ac:dyDescent="0.2">
      <c r="F346" s="4"/>
      <c r="G346" s="4"/>
      <c r="H346" s="4"/>
      <c r="I346" s="4"/>
      <c r="J346" s="4"/>
      <c r="K346" s="4"/>
      <c r="L346" s="4"/>
      <c r="M346" s="4"/>
      <c r="N346" s="4"/>
      <c r="O346" s="4"/>
      <c r="P346" s="4"/>
    </row>
    <row r="347" spans="6:16" x14ac:dyDescent="0.2">
      <c r="F347" s="4"/>
      <c r="G347" s="4"/>
      <c r="H347" s="4"/>
      <c r="I347" s="4"/>
      <c r="J347" s="4"/>
      <c r="K347" s="4"/>
      <c r="L347" s="4"/>
      <c r="M347" s="4"/>
      <c r="N347" s="4"/>
      <c r="O347" s="4"/>
      <c r="P347" s="4"/>
    </row>
    <row r="348" spans="6:16" x14ac:dyDescent="0.2">
      <c r="F348" s="4"/>
      <c r="G348" s="4"/>
      <c r="H348" s="4"/>
      <c r="I348" s="4"/>
      <c r="J348" s="4"/>
      <c r="K348" s="4"/>
      <c r="L348" s="4"/>
      <c r="M348" s="4"/>
      <c r="N348" s="4"/>
      <c r="O348" s="4"/>
      <c r="P348" s="4"/>
    </row>
    <row r="349" spans="6:16" x14ac:dyDescent="0.2">
      <c r="F349" s="4"/>
      <c r="G349" s="4"/>
      <c r="H349" s="4"/>
      <c r="I349" s="4"/>
      <c r="J349" s="4"/>
      <c r="K349" s="4"/>
      <c r="L349" s="4"/>
      <c r="M349" s="4"/>
      <c r="N349" s="4"/>
      <c r="O349" s="4"/>
      <c r="P349" s="4"/>
    </row>
    <row r="350" spans="6:16" x14ac:dyDescent="0.2">
      <c r="F350" s="4"/>
      <c r="G350" s="4"/>
      <c r="H350" s="4"/>
      <c r="I350" s="4"/>
      <c r="J350" s="4"/>
      <c r="K350" s="4"/>
      <c r="L350" s="4"/>
      <c r="M350" s="4"/>
      <c r="N350" s="4"/>
      <c r="O350" s="4"/>
      <c r="P350" s="4"/>
    </row>
    <row r="351" spans="6:16" x14ac:dyDescent="0.2">
      <c r="F351" s="4"/>
      <c r="G351" s="4"/>
      <c r="H351" s="4"/>
      <c r="I351" s="4"/>
      <c r="J351" s="4"/>
      <c r="K351" s="4"/>
      <c r="L351" s="4"/>
      <c r="M351" s="4"/>
      <c r="N351" s="4"/>
      <c r="O351" s="4"/>
      <c r="P351" s="4"/>
    </row>
    <row r="352" spans="6:16" x14ac:dyDescent="0.2">
      <c r="F352" s="4"/>
      <c r="G352" s="4"/>
      <c r="H352" s="4"/>
      <c r="I352" s="4"/>
      <c r="J352" s="4"/>
      <c r="K352" s="4"/>
      <c r="L352" s="4"/>
      <c r="M352" s="4"/>
      <c r="N352" s="4"/>
      <c r="O352" s="4"/>
      <c r="P352" s="4"/>
    </row>
    <row r="353" spans="6:16" x14ac:dyDescent="0.2">
      <c r="F353" s="4"/>
      <c r="G353" s="4"/>
      <c r="H353" s="4"/>
      <c r="I353" s="4"/>
      <c r="J353" s="4"/>
      <c r="K353" s="4"/>
      <c r="L353" s="4"/>
      <c r="M353" s="4"/>
      <c r="N353" s="4"/>
      <c r="O353" s="4"/>
      <c r="P353" s="4"/>
    </row>
    <row r="354" spans="6:16" x14ac:dyDescent="0.2">
      <c r="F354" s="4"/>
      <c r="G354" s="4"/>
      <c r="H354" s="4"/>
      <c r="I354" s="4"/>
      <c r="J354" s="4"/>
      <c r="K354" s="4"/>
      <c r="L354" s="4"/>
      <c r="M354" s="4"/>
      <c r="N354" s="4"/>
      <c r="O354" s="4"/>
      <c r="P354" s="4"/>
    </row>
    <row r="355" spans="6:16" x14ac:dyDescent="0.2">
      <c r="F355" s="4"/>
      <c r="G355" s="4"/>
      <c r="H355" s="4"/>
      <c r="I355" s="4"/>
      <c r="J355" s="4"/>
      <c r="K355" s="4"/>
      <c r="L355" s="4"/>
      <c r="M355" s="4"/>
      <c r="N355" s="4"/>
      <c r="O355" s="4"/>
      <c r="P355" s="4"/>
    </row>
    <row r="356" spans="6:16" x14ac:dyDescent="0.2">
      <c r="F356" s="4"/>
      <c r="G356" s="4"/>
      <c r="H356" s="4"/>
      <c r="I356" s="4"/>
      <c r="J356" s="4"/>
      <c r="K356" s="4"/>
      <c r="L356" s="4"/>
      <c r="M356" s="4"/>
      <c r="N356" s="4"/>
      <c r="O356" s="4"/>
      <c r="P356" s="4"/>
    </row>
    <row r="357" spans="6:16" x14ac:dyDescent="0.2">
      <c r="F357" s="4"/>
      <c r="G357" s="4"/>
      <c r="H357" s="4"/>
      <c r="I357" s="4"/>
      <c r="J357" s="4"/>
      <c r="K357" s="4"/>
      <c r="L357" s="4"/>
      <c r="M357" s="4"/>
      <c r="N357" s="4"/>
      <c r="O357" s="4"/>
      <c r="P357" s="4"/>
    </row>
    <row r="358" spans="6:16" x14ac:dyDescent="0.2">
      <c r="F358" s="4"/>
      <c r="G358" s="4"/>
      <c r="H358" s="4"/>
      <c r="I358" s="4"/>
      <c r="J358" s="4"/>
      <c r="K358" s="4"/>
      <c r="L358" s="4"/>
      <c r="M358" s="4"/>
      <c r="N358" s="4"/>
      <c r="O358" s="4"/>
      <c r="P358" s="4"/>
    </row>
    <row r="359" spans="6:16" x14ac:dyDescent="0.2">
      <c r="F359" s="4"/>
      <c r="G359" s="4"/>
      <c r="H359" s="4"/>
      <c r="I359" s="4"/>
      <c r="J359" s="4"/>
      <c r="K359" s="4"/>
      <c r="L359" s="4"/>
      <c r="M359" s="4"/>
      <c r="N359" s="4"/>
      <c r="O359" s="4"/>
      <c r="P359" s="4"/>
    </row>
    <row r="360" spans="6:16" x14ac:dyDescent="0.2">
      <c r="F360" s="4"/>
      <c r="G360" s="4"/>
      <c r="H360" s="4"/>
      <c r="I360" s="4"/>
      <c r="J360" s="4"/>
      <c r="K360" s="4"/>
      <c r="L360" s="4"/>
      <c r="M360" s="4"/>
      <c r="N360" s="4"/>
      <c r="O360" s="4"/>
      <c r="P360" s="4"/>
    </row>
    <row r="361" spans="6:16" x14ac:dyDescent="0.2">
      <c r="F361" s="4"/>
      <c r="G361" s="4"/>
      <c r="H361" s="4"/>
      <c r="I361" s="4"/>
      <c r="J361" s="4"/>
      <c r="K361" s="4"/>
      <c r="L361" s="4"/>
      <c r="M361" s="4"/>
      <c r="N361" s="4"/>
      <c r="O361" s="4"/>
      <c r="P361" s="4"/>
    </row>
    <row r="362" spans="6:16" x14ac:dyDescent="0.2">
      <c r="F362" s="4"/>
      <c r="G362" s="4"/>
      <c r="H362" s="4"/>
      <c r="I362" s="4"/>
      <c r="J362" s="4"/>
      <c r="K362" s="4"/>
      <c r="L362" s="4"/>
      <c r="M362" s="4"/>
      <c r="N362" s="4"/>
      <c r="O362" s="4"/>
      <c r="P362" s="4"/>
    </row>
    <row r="363" spans="6:16" x14ac:dyDescent="0.2">
      <c r="F363" s="4"/>
      <c r="G363" s="4"/>
      <c r="H363" s="4"/>
      <c r="I363" s="4"/>
      <c r="J363" s="4"/>
      <c r="K363" s="4"/>
      <c r="L363" s="4"/>
      <c r="M363" s="4"/>
      <c r="N363" s="4"/>
      <c r="O363" s="4"/>
      <c r="P363" s="4"/>
    </row>
    <row r="364" spans="6:16" x14ac:dyDescent="0.2">
      <c r="F364" s="4"/>
      <c r="G364" s="4"/>
      <c r="H364" s="4"/>
      <c r="I364" s="4"/>
      <c r="J364" s="4"/>
      <c r="K364" s="4"/>
      <c r="L364" s="4"/>
      <c r="M364" s="4"/>
      <c r="N364" s="4"/>
      <c r="O364" s="4"/>
      <c r="P364" s="4"/>
    </row>
    <row r="365" spans="6:16" x14ac:dyDescent="0.2">
      <c r="F365" s="4"/>
      <c r="G365" s="4"/>
      <c r="H365" s="4"/>
      <c r="I365" s="4"/>
      <c r="J365" s="4"/>
      <c r="K365" s="4"/>
      <c r="L365" s="4"/>
      <c r="M365" s="4"/>
      <c r="N365" s="4"/>
      <c r="O365" s="4"/>
      <c r="P365" s="4"/>
    </row>
    <row r="366" spans="6:16" x14ac:dyDescent="0.2">
      <c r="F366" s="4"/>
      <c r="G366" s="4"/>
      <c r="H366" s="4"/>
      <c r="I366" s="4"/>
      <c r="J366" s="4"/>
      <c r="K366" s="4"/>
      <c r="L366" s="4"/>
      <c r="M366" s="4"/>
      <c r="N366" s="4"/>
      <c r="O366" s="4"/>
      <c r="P366" s="4"/>
    </row>
    <row r="367" spans="6:16" x14ac:dyDescent="0.2">
      <c r="F367" s="4"/>
      <c r="G367" s="4"/>
      <c r="H367" s="4"/>
      <c r="I367" s="4"/>
      <c r="J367" s="4"/>
      <c r="K367" s="4"/>
      <c r="L367" s="4"/>
      <c r="M367" s="4"/>
      <c r="N367" s="4"/>
      <c r="O367" s="4"/>
      <c r="P367" s="4"/>
    </row>
    <row r="368" spans="6:16" x14ac:dyDescent="0.2">
      <c r="F368" s="4"/>
      <c r="G368" s="4"/>
      <c r="H368" s="4"/>
      <c r="I368" s="4"/>
      <c r="J368" s="4"/>
      <c r="K368" s="4"/>
      <c r="L368" s="4"/>
      <c r="M368" s="4"/>
      <c r="N368" s="4"/>
      <c r="O368" s="4"/>
      <c r="P368" s="4"/>
    </row>
    <row r="369" spans="6:16" x14ac:dyDescent="0.2">
      <c r="F369" s="4"/>
      <c r="G369" s="4"/>
      <c r="H369" s="4"/>
      <c r="I369" s="4"/>
      <c r="J369" s="4"/>
      <c r="K369" s="4"/>
      <c r="L369" s="4"/>
      <c r="M369" s="4"/>
      <c r="N369" s="4"/>
      <c r="O369" s="4"/>
      <c r="P369" s="4"/>
    </row>
    <row r="370" spans="6:16" x14ac:dyDescent="0.2">
      <c r="F370" s="4"/>
      <c r="G370" s="4"/>
      <c r="H370" s="4"/>
      <c r="I370" s="4"/>
      <c r="J370" s="4"/>
      <c r="K370" s="4"/>
      <c r="L370" s="4"/>
      <c r="M370" s="4"/>
      <c r="N370" s="4"/>
      <c r="O370" s="4"/>
      <c r="P370" s="4"/>
    </row>
    <row r="371" spans="6:16" x14ac:dyDescent="0.2">
      <c r="F371" s="4"/>
      <c r="G371" s="4"/>
      <c r="H371" s="4"/>
      <c r="I371" s="4"/>
      <c r="J371" s="4"/>
      <c r="K371" s="4"/>
      <c r="L371" s="4"/>
      <c r="M371" s="4"/>
      <c r="N371" s="4"/>
      <c r="O371" s="4"/>
      <c r="P371" s="4"/>
    </row>
    <row r="372" spans="6:16" x14ac:dyDescent="0.2">
      <c r="F372" s="4"/>
      <c r="G372" s="4"/>
      <c r="H372" s="4"/>
      <c r="I372" s="4"/>
      <c r="J372" s="4"/>
      <c r="K372" s="4"/>
      <c r="L372" s="4"/>
      <c r="M372" s="4"/>
      <c r="N372" s="4"/>
      <c r="O372" s="4"/>
      <c r="P372" s="4"/>
    </row>
    <row r="373" spans="6:16" x14ac:dyDescent="0.2">
      <c r="F373" s="4"/>
      <c r="G373" s="4"/>
      <c r="H373" s="4"/>
      <c r="I373" s="4"/>
      <c r="J373" s="4"/>
      <c r="K373" s="4"/>
      <c r="L373" s="4"/>
      <c r="M373" s="4"/>
      <c r="N373" s="4"/>
      <c r="O373" s="4"/>
      <c r="P373" s="4"/>
    </row>
    <row r="374" spans="6:16" x14ac:dyDescent="0.2">
      <c r="F374" s="4"/>
      <c r="G374" s="4"/>
      <c r="H374" s="4"/>
      <c r="I374" s="4"/>
      <c r="J374" s="4"/>
      <c r="K374" s="4"/>
      <c r="L374" s="4"/>
      <c r="M374" s="4"/>
      <c r="N374" s="4"/>
      <c r="O374" s="4"/>
      <c r="P374" s="4"/>
    </row>
    <row r="375" spans="6:16" x14ac:dyDescent="0.2">
      <c r="F375" s="4"/>
      <c r="G375" s="4"/>
      <c r="H375" s="4"/>
      <c r="I375" s="4"/>
      <c r="J375" s="4"/>
      <c r="K375" s="4"/>
      <c r="L375" s="4"/>
      <c r="M375" s="4"/>
      <c r="N375" s="4"/>
      <c r="O375" s="4"/>
      <c r="P375" s="4"/>
    </row>
    <row r="376" spans="6:16" x14ac:dyDescent="0.2">
      <c r="F376" s="4"/>
      <c r="G376" s="4"/>
      <c r="H376" s="4"/>
      <c r="I376" s="4"/>
      <c r="J376" s="4"/>
      <c r="K376" s="4"/>
      <c r="L376" s="4"/>
      <c r="M376" s="4"/>
      <c r="N376" s="4"/>
      <c r="O376" s="4"/>
      <c r="P376" s="4"/>
    </row>
    <row r="377" spans="6:16" x14ac:dyDescent="0.2">
      <c r="F377" s="4"/>
      <c r="G377" s="4"/>
      <c r="H377" s="4"/>
      <c r="I377" s="4"/>
      <c r="J377" s="4"/>
      <c r="K377" s="4"/>
      <c r="L377" s="4"/>
      <c r="M377" s="4"/>
      <c r="N377" s="4"/>
      <c r="O377" s="4"/>
      <c r="P377" s="4"/>
    </row>
    <row r="378" spans="6:16" x14ac:dyDescent="0.2">
      <c r="F378" s="4"/>
      <c r="G378" s="4"/>
      <c r="H378" s="4"/>
      <c r="I378" s="4"/>
      <c r="J378" s="4"/>
      <c r="K378" s="4"/>
      <c r="L378" s="4"/>
      <c r="M378" s="4"/>
      <c r="N378" s="4"/>
      <c r="O378" s="4"/>
      <c r="P378" s="4"/>
    </row>
    <row r="379" spans="6:16" x14ac:dyDescent="0.2">
      <c r="F379" s="4"/>
      <c r="G379" s="4"/>
      <c r="H379" s="4"/>
      <c r="I379" s="4"/>
      <c r="J379" s="4"/>
      <c r="K379" s="4"/>
      <c r="L379" s="4"/>
      <c r="M379" s="4"/>
      <c r="N379" s="4"/>
      <c r="O379" s="4"/>
      <c r="P379" s="4"/>
    </row>
    <row r="380" spans="6:16" x14ac:dyDescent="0.2">
      <c r="F380" s="4"/>
      <c r="G380" s="4"/>
      <c r="H380" s="4"/>
      <c r="I380" s="4"/>
      <c r="J380" s="4"/>
      <c r="K380" s="4"/>
      <c r="L380" s="4"/>
      <c r="M380" s="4"/>
      <c r="N380" s="4"/>
      <c r="O380" s="4"/>
      <c r="P380" s="4"/>
    </row>
    <row r="381" spans="6:16" x14ac:dyDescent="0.2">
      <c r="F381" s="4"/>
      <c r="G381" s="4"/>
      <c r="H381" s="4"/>
      <c r="I381" s="4"/>
      <c r="J381" s="4"/>
      <c r="K381" s="4"/>
      <c r="L381" s="4"/>
      <c r="M381" s="4"/>
      <c r="N381" s="4"/>
      <c r="O381" s="4"/>
      <c r="P381" s="4"/>
    </row>
    <row r="382" spans="6:16" x14ac:dyDescent="0.2">
      <c r="F382" s="4"/>
      <c r="G382" s="4"/>
      <c r="H382" s="4"/>
      <c r="I382" s="4"/>
      <c r="J382" s="4"/>
      <c r="K382" s="4"/>
      <c r="L382" s="4"/>
      <c r="M382" s="4"/>
      <c r="N382" s="4"/>
      <c r="O382" s="4"/>
      <c r="P382" s="4"/>
    </row>
    <row r="383" spans="6:16" x14ac:dyDescent="0.2">
      <c r="F383" s="4"/>
      <c r="G383" s="4"/>
      <c r="H383" s="4"/>
      <c r="I383" s="4"/>
      <c r="J383" s="4"/>
      <c r="K383" s="4"/>
      <c r="L383" s="4"/>
      <c r="M383" s="4"/>
      <c r="N383" s="4"/>
      <c r="O383" s="4"/>
      <c r="P383" s="4"/>
    </row>
    <row r="384" spans="6:16" x14ac:dyDescent="0.2">
      <c r="F384" s="4"/>
      <c r="G384" s="4"/>
      <c r="H384" s="4"/>
      <c r="I384" s="4"/>
      <c r="J384" s="4"/>
      <c r="K384" s="4"/>
      <c r="L384" s="4"/>
      <c r="M384" s="4"/>
      <c r="N384" s="4"/>
      <c r="O384" s="4"/>
      <c r="P384" s="4"/>
    </row>
    <row r="385" spans="6:16" x14ac:dyDescent="0.2">
      <c r="F385" s="4"/>
      <c r="G385" s="4"/>
      <c r="H385" s="4"/>
      <c r="I385" s="4"/>
      <c r="J385" s="4"/>
      <c r="K385" s="4"/>
      <c r="L385" s="4"/>
      <c r="M385" s="4"/>
      <c r="N385" s="4"/>
      <c r="O385" s="4"/>
      <c r="P385" s="4"/>
    </row>
    <row r="386" spans="6:16" x14ac:dyDescent="0.2">
      <c r="F386" s="4"/>
      <c r="G386" s="4"/>
      <c r="H386" s="4"/>
      <c r="I386" s="4"/>
      <c r="J386" s="4"/>
      <c r="K386" s="4"/>
      <c r="L386" s="4"/>
      <c r="M386" s="4"/>
      <c r="N386" s="4"/>
      <c r="O386" s="4"/>
      <c r="P386" s="4"/>
    </row>
    <row r="387" spans="6:16" x14ac:dyDescent="0.2">
      <c r="F387" s="4"/>
      <c r="G387" s="4"/>
      <c r="H387" s="4"/>
      <c r="I387" s="4"/>
      <c r="J387" s="4"/>
      <c r="K387" s="4"/>
      <c r="L387" s="4"/>
      <c r="M387" s="4"/>
      <c r="N387" s="4"/>
      <c r="O387" s="4"/>
      <c r="P387" s="4"/>
    </row>
    <row r="388" spans="6:16" x14ac:dyDescent="0.2">
      <c r="F388" s="4"/>
      <c r="G388" s="4"/>
      <c r="H388" s="4"/>
      <c r="I388" s="4"/>
      <c r="J388" s="4"/>
      <c r="K388" s="4"/>
      <c r="L388" s="4"/>
      <c r="M388" s="4"/>
      <c r="N388" s="4"/>
      <c r="O388" s="4"/>
      <c r="P388" s="4"/>
    </row>
    <row r="389" spans="6:16" x14ac:dyDescent="0.2">
      <c r="F389" s="4"/>
      <c r="G389" s="4"/>
      <c r="H389" s="4"/>
      <c r="I389" s="4"/>
      <c r="J389" s="4"/>
      <c r="K389" s="4"/>
      <c r="L389" s="4"/>
      <c r="M389" s="4"/>
      <c r="N389" s="4"/>
      <c r="O389" s="4"/>
      <c r="P389" s="4"/>
    </row>
    <row r="390" spans="6:16" x14ac:dyDescent="0.2">
      <c r="F390" s="4"/>
      <c r="G390" s="4"/>
      <c r="H390" s="4"/>
      <c r="I390" s="4"/>
      <c r="J390" s="4"/>
      <c r="K390" s="4"/>
      <c r="L390" s="4"/>
      <c r="M390" s="4"/>
      <c r="N390" s="4"/>
      <c r="O390" s="4"/>
      <c r="P390" s="4"/>
    </row>
    <row r="391" spans="6:16" x14ac:dyDescent="0.2">
      <c r="F391" s="4"/>
      <c r="G391" s="4"/>
      <c r="H391" s="4"/>
      <c r="I391" s="4"/>
      <c r="J391" s="4"/>
      <c r="K391" s="4"/>
      <c r="L391" s="4"/>
      <c r="M391" s="4"/>
      <c r="N391" s="4"/>
      <c r="O391" s="4"/>
      <c r="P391" s="4"/>
    </row>
    <row r="392" spans="6:16" x14ac:dyDescent="0.2">
      <c r="F392" s="4"/>
      <c r="G392" s="4"/>
      <c r="H392" s="4"/>
      <c r="I392" s="4"/>
      <c r="J392" s="4"/>
      <c r="K392" s="4"/>
      <c r="L392" s="4"/>
      <c r="M392" s="4"/>
      <c r="N392" s="4"/>
      <c r="O392" s="4"/>
      <c r="P392" s="4"/>
    </row>
    <row r="393" spans="6:16" x14ac:dyDescent="0.2">
      <c r="F393" s="4"/>
      <c r="G393" s="4"/>
      <c r="H393" s="4"/>
      <c r="I393" s="4"/>
      <c r="J393" s="4"/>
      <c r="K393" s="4"/>
      <c r="L393" s="4"/>
      <c r="M393" s="4"/>
      <c r="N393" s="4"/>
      <c r="O393" s="4"/>
      <c r="P393" s="4"/>
    </row>
    <row r="394" spans="6:16" x14ac:dyDescent="0.2">
      <c r="F394" s="4"/>
      <c r="G394" s="4"/>
      <c r="H394" s="4"/>
      <c r="I394" s="4"/>
      <c r="J394" s="4"/>
      <c r="K394" s="4"/>
      <c r="L394" s="4"/>
      <c r="M394" s="4"/>
      <c r="N394" s="4"/>
      <c r="O394" s="4"/>
      <c r="P394" s="4"/>
    </row>
    <row r="395" spans="6:16" x14ac:dyDescent="0.2">
      <c r="F395" s="4"/>
      <c r="G395" s="4"/>
      <c r="H395" s="4"/>
      <c r="I395" s="4"/>
      <c r="J395" s="4"/>
      <c r="K395" s="4"/>
      <c r="L395" s="4"/>
      <c r="M395" s="4"/>
      <c r="N395" s="4"/>
      <c r="O395" s="4"/>
      <c r="P395" s="4"/>
    </row>
    <row r="396" spans="6:16" x14ac:dyDescent="0.2">
      <c r="F396" s="4"/>
      <c r="G396" s="4"/>
      <c r="H396" s="4"/>
      <c r="I396" s="4"/>
      <c r="J396" s="4"/>
      <c r="K396" s="4"/>
      <c r="L396" s="4"/>
      <c r="M396" s="4"/>
      <c r="N396" s="4"/>
      <c r="O396" s="4"/>
      <c r="P396" s="4"/>
    </row>
    <row r="397" spans="6:16" x14ac:dyDescent="0.2">
      <c r="F397" s="4"/>
      <c r="G397" s="4"/>
      <c r="H397" s="4"/>
      <c r="I397" s="4"/>
      <c r="J397" s="4"/>
      <c r="K397" s="4"/>
      <c r="L397" s="4"/>
      <c r="M397" s="4"/>
      <c r="N397" s="4"/>
      <c r="O397" s="4"/>
      <c r="P397" s="4"/>
    </row>
    <row r="398" spans="6:16" x14ac:dyDescent="0.2">
      <c r="F398" s="4"/>
      <c r="G398" s="4"/>
      <c r="H398" s="4"/>
      <c r="I398" s="4"/>
      <c r="J398" s="4"/>
      <c r="K398" s="4"/>
      <c r="L398" s="4"/>
      <c r="M398" s="4"/>
      <c r="N398" s="4"/>
      <c r="O398" s="4"/>
      <c r="P398" s="4"/>
    </row>
    <row r="399" spans="6:16" x14ac:dyDescent="0.2">
      <c r="F399" s="4"/>
      <c r="G399" s="4"/>
      <c r="H399" s="4"/>
      <c r="I399" s="4"/>
      <c r="J399" s="4"/>
      <c r="K399" s="4"/>
      <c r="L399" s="4"/>
      <c r="M399" s="4"/>
      <c r="N399" s="4"/>
      <c r="O399" s="4"/>
      <c r="P399" s="4"/>
    </row>
    <row r="400" spans="6:16" x14ac:dyDescent="0.2">
      <c r="F400" s="4"/>
      <c r="G400" s="4"/>
      <c r="H400" s="4"/>
      <c r="I400" s="4"/>
      <c r="J400" s="4"/>
      <c r="K400" s="4"/>
      <c r="L400" s="4"/>
      <c r="M400" s="4"/>
      <c r="N400" s="4"/>
      <c r="O400" s="4"/>
      <c r="P400" s="4"/>
    </row>
    <row r="401" spans="6:16" x14ac:dyDescent="0.2">
      <c r="F401" s="4"/>
      <c r="G401" s="4"/>
      <c r="H401" s="4"/>
      <c r="I401" s="4"/>
      <c r="J401" s="4"/>
      <c r="K401" s="4"/>
      <c r="L401" s="4"/>
      <c r="M401" s="4"/>
      <c r="N401" s="4"/>
      <c r="O401" s="4"/>
      <c r="P401" s="4"/>
    </row>
    <row r="402" spans="6:16" x14ac:dyDescent="0.2">
      <c r="F402" s="4"/>
      <c r="G402" s="4"/>
      <c r="H402" s="4"/>
      <c r="I402" s="4"/>
      <c r="J402" s="4"/>
      <c r="K402" s="4"/>
      <c r="L402" s="4"/>
      <c r="M402" s="4"/>
      <c r="N402" s="4"/>
      <c r="O402" s="4"/>
      <c r="P402" s="4"/>
    </row>
    <row r="403" spans="6:16" x14ac:dyDescent="0.2">
      <c r="F403" s="4"/>
      <c r="G403" s="4"/>
      <c r="H403" s="4"/>
      <c r="I403" s="4"/>
      <c r="J403" s="4"/>
      <c r="K403" s="4"/>
      <c r="L403" s="4"/>
      <c r="M403" s="4"/>
      <c r="N403" s="4"/>
      <c r="O403" s="4"/>
      <c r="P403" s="4"/>
    </row>
    <row r="404" spans="6:16" x14ac:dyDescent="0.2">
      <c r="F404" s="4"/>
      <c r="G404" s="4"/>
      <c r="H404" s="4"/>
      <c r="I404" s="4"/>
      <c r="J404" s="4"/>
      <c r="K404" s="4"/>
      <c r="L404" s="4"/>
      <c r="M404" s="4"/>
      <c r="N404" s="4"/>
      <c r="O404" s="4"/>
      <c r="P404" s="4"/>
    </row>
    <row r="405" spans="6:16" x14ac:dyDescent="0.2">
      <c r="F405" s="4"/>
      <c r="G405" s="4"/>
      <c r="H405" s="4"/>
      <c r="I405" s="4"/>
      <c r="J405" s="4"/>
      <c r="K405" s="4"/>
      <c r="L405" s="4"/>
      <c r="M405" s="4"/>
      <c r="N405" s="4"/>
      <c r="O405" s="4"/>
      <c r="P405" s="4"/>
    </row>
    <row r="406" spans="6:16" x14ac:dyDescent="0.2">
      <c r="F406" s="4"/>
      <c r="G406" s="4"/>
      <c r="H406" s="4"/>
      <c r="I406" s="4"/>
      <c r="J406" s="4"/>
      <c r="K406" s="4"/>
      <c r="L406" s="4"/>
      <c r="M406" s="4"/>
      <c r="N406" s="4"/>
      <c r="O406" s="4"/>
      <c r="P406" s="4"/>
    </row>
    <row r="407" spans="6:16" x14ac:dyDescent="0.2">
      <c r="F407" s="4"/>
      <c r="G407" s="4"/>
      <c r="H407" s="4"/>
      <c r="I407" s="4"/>
      <c r="J407" s="4"/>
      <c r="K407" s="4"/>
      <c r="L407" s="4"/>
      <c r="M407" s="4"/>
      <c r="N407" s="4"/>
      <c r="O407" s="4"/>
      <c r="P407" s="4"/>
    </row>
    <row r="408" spans="6:16" x14ac:dyDescent="0.2">
      <c r="F408" s="4"/>
      <c r="G408" s="4"/>
      <c r="H408" s="4"/>
      <c r="I408" s="4"/>
      <c r="J408" s="4"/>
      <c r="K408" s="4"/>
      <c r="L408" s="4"/>
      <c r="M408" s="4"/>
      <c r="N408" s="4"/>
      <c r="O408" s="4"/>
      <c r="P408" s="4"/>
    </row>
    <row r="409" spans="6:16" x14ac:dyDescent="0.2">
      <c r="F409" s="4"/>
      <c r="G409" s="4"/>
      <c r="H409" s="4"/>
      <c r="I409" s="4"/>
      <c r="J409" s="4"/>
      <c r="K409" s="4"/>
      <c r="L409" s="4"/>
      <c r="M409" s="4"/>
      <c r="N409" s="4"/>
      <c r="O409" s="4"/>
      <c r="P409" s="4"/>
    </row>
    <row r="410" spans="6:16" x14ac:dyDescent="0.2">
      <c r="F410" s="4"/>
      <c r="G410" s="4"/>
      <c r="H410" s="4"/>
      <c r="I410" s="4"/>
      <c r="J410" s="4"/>
      <c r="K410" s="4"/>
      <c r="L410" s="4"/>
      <c r="M410" s="4"/>
      <c r="N410" s="4"/>
      <c r="O410" s="4"/>
      <c r="P410" s="4"/>
    </row>
    <row r="411" spans="6:16" x14ac:dyDescent="0.2">
      <c r="F411" s="4"/>
      <c r="G411" s="4"/>
      <c r="H411" s="4"/>
      <c r="I411" s="4"/>
      <c r="J411" s="4"/>
      <c r="K411" s="4"/>
      <c r="L411" s="4"/>
      <c r="M411" s="4"/>
      <c r="N411" s="4"/>
      <c r="O411" s="4"/>
      <c r="P411" s="4"/>
    </row>
    <row r="412" spans="6:16" x14ac:dyDescent="0.2">
      <c r="F412" s="4"/>
      <c r="G412" s="4"/>
      <c r="H412" s="4"/>
      <c r="I412" s="4"/>
      <c r="J412" s="4"/>
      <c r="K412" s="4"/>
      <c r="L412" s="4"/>
      <c r="M412" s="4"/>
      <c r="N412" s="4"/>
      <c r="O412" s="4"/>
      <c r="P412" s="4"/>
    </row>
    <row r="413" spans="6:16" x14ac:dyDescent="0.2">
      <c r="F413" s="4"/>
      <c r="G413" s="4"/>
      <c r="H413" s="4"/>
      <c r="I413" s="4"/>
      <c r="J413" s="4"/>
      <c r="K413" s="4"/>
      <c r="L413" s="4"/>
      <c r="M413" s="4"/>
      <c r="N413" s="4"/>
      <c r="O413" s="4"/>
      <c r="P413" s="4"/>
    </row>
    <row r="414" spans="6:16" x14ac:dyDescent="0.2">
      <c r="F414" s="4"/>
      <c r="G414" s="4"/>
      <c r="H414" s="4"/>
      <c r="I414" s="4"/>
      <c r="J414" s="4"/>
      <c r="K414" s="4"/>
      <c r="L414" s="4"/>
      <c r="M414" s="4"/>
      <c r="N414" s="4"/>
      <c r="O414" s="4"/>
      <c r="P414" s="4"/>
    </row>
    <row r="415" spans="6:16" x14ac:dyDescent="0.2">
      <c r="F415" s="4"/>
      <c r="G415" s="4"/>
      <c r="H415" s="4"/>
      <c r="I415" s="4"/>
      <c r="J415" s="4"/>
      <c r="K415" s="4"/>
      <c r="L415" s="4"/>
      <c r="M415" s="4"/>
      <c r="N415" s="4"/>
      <c r="O415" s="4"/>
      <c r="P415" s="4"/>
    </row>
    <row r="416" spans="6:16" x14ac:dyDescent="0.2">
      <c r="F416" s="4"/>
      <c r="G416" s="4"/>
      <c r="H416" s="4"/>
      <c r="I416" s="4"/>
      <c r="J416" s="4"/>
      <c r="K416" s="4"/>
      <c r="L416" s="4"/>
      <c r="M416" s="4"/>
      <c r="N416" s="4"/>
      <c r="O416" s="4"/>
      <c r="P416" s="4"/>
    </row>
    <row r="417" spans="6:16" x14ac:dyDescent="0.2">
      <c r="F417" s="4"/>
      <c r="G417" s="4"/>
      <c r="H417" s="4"/>
      <c r="I417" s="4"/>
      <c r="J417" s="4"/>
      <c r="K417" s="4"/>
      <c r="L417" s="4"/>
      <c r="M417" s="4"/>
      <c r="N417" s="4"/>
      <c r="O417" s="4"/>
      <c r="P417" s="4"/>
    </row>
    <row r="418" spans="6:16" x14ac:dyDescent="0.2">
      <c r="F418" s="4"/>
      <c r="G418" s="4"/>
      <c r="H418" s="4"/>
      <c r="I418" s="4"/>
      <c r="J418" s="4"/>
      <c r="K418" s="4"/>
      <c r="L418" s="4"/>
      <c r="M418" s="4"/>
      <c r="N418" s="4"/>
      <c r="O418" s="4"/>
      <c r="P418" s="4"/>
    </row>
    <row r="419" spans="6:16" x14ac:dyDescent="0.2">
      <c r="F419" s="4"/>
      <c r="G419" s="4"/>
      <c r="H419" s="4"/>
      <c r="I419" s="4"/>
      <c r="J419" s="4"/>
      <c r="K419" s="4"/>
      <c r="L419" s="4"/>
      <c r="M419" s="4"/>
      <c r="N419" s="4"/>
      <c r="O419" s="4"/>
      <c r="P419" s="4"/>
    </row>
    <row r="420" spans="6:16" x14ac:dyDescent="0.2">
      <c r="F420" s="4"/>
      <c r="G420" s="4"/>
      <c r="H420" s="4"/>
      <c r="I420" s="4"/>
      <c r="J420" s="4"/>
      <c r="K420" s="4"/>
      <c r="L420" s="4"/>
      <c r="M420" s="4"/>
      <c r="N420" s="4"/>
      <c r="O420" s="4"/>
      <c r="P420" s="4"/>
    </row>
    <row r="421" spans="6:16" x14ac:dyDescent="0.2">
      <c r="F421" s="4"/>
      <c r="G421" s="4"/>
      <c r="H421" s="4"/>
      <c r="I421" s="4"/>
      <c r="J421" s="4"/>
      <c r="K421" s="4"/>
      <c r="L421" s="4"/>
      <c r="M421" s="4"/>
      <c r="N421" s="4"/>
      <c r="O421" s="4"/>
      <c r="P421" s="4"/>
    </row>
    <row r="422" spans="6:16" x14ac:dyDescent="0.2">
      <c r="F422" s="4"/>
      <c r="G422" s="4"/>
      <c r="H422" s="4"/>
      <c r="I422" s="4"/>
      <c r="J422" s="4"/>
      <c r="K422" s="4"/>
      <c r="L422" s="4"/>
      <c r="M422" s="4"/>
      <c r="N422" s="4"/>
      <c r="O422" s="4"/>
      <c r="P422" s="4"/>
    </row>
    <row r="423" spans="6:16" x14ac:dyDescent="0.2">
      <c r="F423" s="4"/>
      <c r="G423" s="4"/>
      <c r="H423" s="4"/>
      <c r="I423" s="4"/>
      <c r="J423" s="4"/>
      <c r="K423" s="4"/>
      <c r="L423" s="4"/>
      <c r="M423" s="4"/>
      <c r="N423" s="4"/>
      <c r="O423" s="4"/>
      <c r="P423" s="4"/>
    </row>
    <row r="424" spans="6:16" x14ac:dyDescent="0.2">
      <c r="F424" s="4"/>
      <c r="G424" s="4"/>
      <c r="H424" s="4"/>
      <c r="I424" s="4"/>
      <c r="J424" s="4"/>
      <c r="K424" s="4"/>
      <c r="L424" s="4"/>
      <c r="M424" s="4"/>
      <c r="N424" s="4"/>
      <c r="O424" s="4"/>
      <c r="P424" s="4"/>
    </row>
    <row r="425" spans="6:16" x14ac:dyDescent="0.2">
      <c r="F425" s="4"/>
      <c r="G425" s="4"/>
      <c r="H425" s="4"/>
      <c r="I425" s="4"/>
      <c r="J425" s="4"/>
      <c r="K425" s="4"/>
      <c r="L425" s="4"/>
      <c r="M425" s="4"/>
      <c r="N425" s="4"/>
      <c r="O425" s="4"/>
      <c r="P425" s="4"/>
    </row>
    <row r="426" spans="6:16" x14ac:dyDescent="0.2">
      <c r="F426" s="4"/>
      <c r="G426" s="4"/>
      <c r="H426" s="4"/>
      <c r="I426" s="4"/>
      <c r="J426" s="4"/>
      <c r="K426" s="4"/>
      <c r="L426" s="4"/>
      <c r="M426" s="4"/>
      <c r="N426" s="4"/>
      <c r="O426" s="4"/>
      <c r="P426" s="4"/>
    </row>
    <row r="427" spans="6:16" x14ac:dyDescent="0.2">
      <c r="F427" s="4"/>
      <c r="G427" s="4"/>
      <c r="H427" s="4"/>
      <c r="I427" s="4"/>
      <c r="J427" s="4"/>
      <c r="K427" s="4"/>
      <c r="L427" s="4"/>
      <c r="M427" s="4"/>
      <c r="N427" s="4"/>
      <c r="O427" s="4"/>
      <c r="P427" s="4"/>
    </row>
    <row r="428" spans="6:16" x14ac:dyDescent="0.2">
      <c r="F428" s="4"/>
      <c r="G428" s="4"/>
      <c r="H428" s="4"/>
      <c r="I428" s="4"/>
      <c r="J428" s="4"/>
      <c r="K428" s="4"/>
      <c r="L428" s="4"/>
      <c r="M428" s="4"/>
      <c r="N428" s="4"/>
      <c r="O428" s="4"/>
      <c r="P428" s="4"/>
    </row>
    <row r="429" spans="6:16" x14ac:dyDescent="0.2">
      <c r="F429" s="4"/>
      <c r="G429" s="4"/>
      <c r="H429" s="4"/>
      <c r="I429" s="4"/>
      <c r="J429" s="4"/>
      <c r="K429" s="4"/>
      <c r="L429" s="4"/>
      <c r="M429" s="4"/>
      <c r="N429" s="4"/>
      <c r="O429" s="4"/>
      <c r="P429" s="4"/>
    </row>
    <row r="430" spans="6:16" x14ac:dyDescent="0.2">
      <c r="F430" s="4"/>
      <c r="G430" s="4"/>
      <c r="H430" s="4"/>
      <c r="I430" s="4"/>
      <c r="J430" s="4"/>
      <c r="K430" s="4"/>
      <c r="L430" s="4"/>
      <c r="M430" s="4"/>
      <c r="N430" s="4"/>
      <c r="O430" s="4"/>
      <c r="P430" s="4"/>
    </row>
    <row r="431" spans="6:16" x14ac:dyDescent="0.2">
      <c r="F431" s="4"/>
      <c r="G431" s="4"/>
      <c r="H431" s="4"/>
      <c r="I431" s="4"/>
      <c r="J431" s="4"/>
      <c r="K431" s="4"/>
      <c r="L431" s="4"/>
      <c r="M431" s="4"/>
      <c r="N431" s="4"/>
      <c r="O431" s="4"/>
      <c r="P431" s="4"/>
    </row>
    <row r="432" spans="6:16" x14ac:dyDescent="0.2">
      <c r="F432" s="4"/>
      <c r="G432" s="4"/>
      <c r="H432" s="4"/>
      <c r="I432" s="4"/>
      <c r="J432" s="4"/>
      <c r="K432" s="4"/>
      <c r="L432" s="4"/>
      <c r="M432" s="4"/>
      <c r="N432" s="4"/>
      <c r="O432" s="4"/>
      <c r="P432" s="4"/>
    </row>
    <row r="433" spans="6:16" x14ac:dyDescent="0.2">
      <c r="F433" s="4"/>
      <c r="G433" s="4"/>
      <c r="H433" s="4"/>
      <c r="I433" s="4"/>
      <c r="J433" s="4"/>
      <c r="K433" s="4"/>
      <c r="L433" s="4"/>
      <c r="M433" s="4"/>
      <c r="N433" s="4"/>
      <c r="O433" s="4"/>
      <c r="P433" s="4"/>
    </row>
    <row r="434" spans="6:16" x14ac:dyDescent="0.2">
      <c r="F434" s="4"/>
      <c r="G434" s="4"/>
      <c r="H434" s="4"/>
      <c r="I434" s="4"/>
      <c r="J434" s="4"/>
      <c r="K434" s="4"/>
      <c r="L434" s="4"/>
      <c r="M434" s="4"/>
      <c r="N434" s="4"/>
      <c r="O434" s="4"/>
      <c r="P434" s="4"/>
    </row>
    <row r="435" spans="6:16" x14ac:dyDescent="0.2">
      <c r="F435" s="4"/>
      <c r="G435" s="4"/>
      <c r="H435" s="4"/>
      <c r="I435" s="4"/>
      <c r="J435" s="4"/>
      <c r="K435" s="4"/>
      <c r="L435" s="4"/>
      <c r="M435" s="4"/>
      <c r="N435" s="4"/>
      <c r="O435" s="4"/>
      <c r="P435" s="4"/>
    </row>
    <row r="436" spans="6:16" x14ac:dyDescent="0.2">
      <c r="F436" s="4"/>
      <c r="G436" s="4"/>
      <c r="H436" s="4"/>
      <c r="I436" s="4"/>
      <c r="J436" s="4"/>
      <c r="K436" s="4"/>
      <c r="L436" s="4"/>
      <c r="M436" s="4"/>
      <c r="N436" s="4"/>
      <c r="O436" s="4"/>
      <c r="P436" s="4"/>
    </row>
    <row r="437" spans="6:16" x14ac:dyDescent="0.2">
      <c r="F437" s="4"/>
      <c r="G437" s="4"/>
      <c r="H437" s="4"/>
      <c r="I437" s="4"/>
      <c r="J437" s="4"/>
      <c r="K437" s="4"/>
      <c r="L437" s="4"/>
      <c r="M437" s="4"/>
      <c r="N437" s="4"/>
      <c r="O437" s="4"/>
      <c r="P437" s="4"/>
    </row>
    <row r="438" spans="6:16" x14ac:dyDescent="0.2">
      <c r="F438" s="4"/>
      <c r="G438" s="4"/>
      <c r="H438" s="4"/>
      <c r="I438" s="4"/>
      <c r="J438" s="4"/>
      <c r="K438" s="4"/>
      <c r="L438" s="4"/>
      <c r="M438" s="4"/>
      <c r="N438" s="4"/>
      <c r="O438" s="4"/>
      <c r="P438" s="4"/>
    </row>
    <row r="439" spans="6:16" x14ac:dyDescent="0.2">
      <c r="F439" s="4"/>
      <c r="G439" s="4"/>
      <c r="H439" s="4"/>
      <c r="I439" s="4"/>
      <c r="J439" s="4"/>
      <c r="K439" s="4"/>
      <c r="L439" s="4"/>
      <c r="M439" s="4"/>
      <c r="N439" s="4"/>
      <c r="O439" s="4"/>
      <c r="P439" s="4"/>
    </row>
    <row r="440" spans="6:16" x14ac:dyDescent="0.2">
      <c r="F440" s="4"/>
      <c r="G440" s="4"/>
      <c r="H440" s="4"/>
      <c r="I440" s="4"/>
      <c r="J440" s="4"/>
      <c r="K440" s="4"/>
      <c r="L440" s="4"/>
      <c r="M440" s="4"/>
      <c r="N440" s="4"/>
      <c r="O440" s="4"/>
      <c r="P440" s="4"/>
    </row>
    <row r="441" spans="6:16" x14ac:dyDescent="0.2">
      <c r="F441" s="4"/>
      <c r="G441" s="4"/>
      <c r="H441" s="4"/>
      <c r="I441" s="4"/>
      <c r="J441" s="4"/>
      <c r="K441" s="4"/>
      <c r="L441" s="4"/>
      <c r="M441" s="4"/>
      <c r="N441" s="4"/>
      <c r="O441" s="4"/>
      <c r="P441" s="4"/>
    </row>
    <row r="442" spans="6:16" x14ac:dyDescent="0.2">
      <c r="F442" s="4"/>
      <c r="G442" s="4"/>
      <c r="H442" s="4"/>
      <c r="I442" s="4"/>
      <c r="J442" s="4"/>
      <c r="K442" s="4"/>
      <c r="L442" s="4"/>
      <c r="M442" s="4"/>
      <c r="N442" s="4"/>
      <c r="O442" s="4"/>
      <c r="P442" s="4"/>
    </row>
    <row r="443" spans="6:16" x14ac:dyDescent="0.2">
      <c r="F443" s="4"/>
      <c r="G443" s="4"/>
      <c r="H443" s="4"/>
      <c r="I443" s="4"/>
      <c r="J443" s="4"/>
      <c r="K443" s="4"/>
      <c r="L443" s="4"/>
      <c r="M443" s="4"/>
      <c r="N443" s="4"/>
      <c r="O443" s="4"/>
      <c r="P443" s="4"/>
    </row>
    <row r="444" spans="6:16" x14ac:dyDescent="0.2">
      <c r="F444" s="4"/>
      <c r="G444" s="4"/>
      <c r="H444" s="4"/>
      <c r="I444" s="4"/>
      <c r="J444" s="4"/>
      <c r="K444" s="4"/>
      <c r="L444" s="4"/>
      <c r="M444" s="4"/>
      <c r="N444" s="4"/>
      <c r="O444" s="4"/>
      <c r="P444" s="4"/>
    </row>
    <row r="445" spans="6:16" x14ac:dyDescent="0.2">
      <c r="F445" s="4"/>
      <c r="G445" s="4"/>
      <c r="H445" s="4"/>
      <c r="I445" s="4"/>
      <c r="J445" s="4"/>
      <c r="K445" s="4"/>
      <c r="L445" s="4"/>
      <c r="M445" s="4"/>
      <c r="N445" s="4"/>
      <c r="O445" s="4"/>
      <c r="P445" s="4"/>
    </row>
    <row r="446" spans="6:16" x14ac:dyDescent="0.2">
      <c r="F446" s="4"/>
      <c r="G446" s="4"/>
      <c r="H446" s="4"/>
      <c r="I446" s="4"/>
      <c r="J446" s="4"/>
      <c r="K446" s="4"/>
      <c r="L446" s="4"/>
      <c r="M446" s="4"/>
      <c r="N446" s="4"/>
      <c r="O446" s="4"/>
      <c r="P446" s="4"/>
    </row>
    <row r="447" spans="6:16" x14ac:dyDescent="0.2">
      <c r="F447" s="4"/>
      <c r="G447" s="4"/>
      <c r="H447" s="4"/>
      <c r="I447" s="4"/>
      <c r="J447" s="4"/>
      <c r="K447" s="4"/>
      <c r="L447" s="4"/>
      <c r="M447" s="4"/>
      <c r="N447" s="4"/>
      <c r="O447" s="4"/>
      <c r="P447" s="4"/>
    </row>
  </sheetData>
  <pageMargins left="0.7" right="0.7" top="0.75" bottom="0.75" header="0.3" footer="0.3"/>
  <pageSetup orientation="portrait" horizontalDpi="200" verticalDpi="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showGridLines="0" zoomScale="80" zoomScaleNormal="80" workbookViewId="0">
      <pane xSplit="4" ySplit="4" topLeftCell="E5" activePane="bottomRight" state="frozen"/>
      <selection pane="topRight" activeCell="E1" sqref="E1"/>
      <selection pane="bottomLeft" activeCell="A5" sqref="A5"/>
      <selection pane="bottomRight" activeCell="E35" sqref="E35"/>
    </sheetView>
  </sheetViews>
  <sheetFormatPr defaultColWidth="11.7109375" defaultRowHeight="12.75" x14ac:dyDescent="0.2"/>
  <cols>
    <col min="1" max="2" width="3.7109375" style="1" customWidth="1"/>
    <col min="3" max="3" width="40.7109375" style="1" customWidth="1"/>
    <col min="4" max="5" width="6.7109375" style="1" customWidth="1"/>
    <col min="6" max="6" width="11.7109375" style="86" customWidth="1"/>
    <col min="7" max="7" width="11.7109375" style="86"/>
    <col min="8" max="16384" width="11.7109375" style="1"/>
  </cols>
  <sheetData>
    <row r="1" spans="1:20" x14ac:dyDescent="0.2">
      <c r="A1" s="2" t="s">
        <v>261</v>
      </c>
      <c r="F1" s="1"/>
      <c r="G1" s="1"/>
      <c r="T1" s="8">
        <v>4</v>
      </c>
    </row>
    <row r="2" spans="1:20" x14ac:dyDescent="0.2">
      <c r="F2" s="1"/>
      <c r="G2" s="1"/>
    </row>
    <row r="3" spans="1:20" x14ac:dyDescent="0.2">
      <c r="F3" s="1"/>
      <c r="G3" s="1"/>
    </row>
    <row r="4" spans="1:20" x14ac:dyDescent="0.2">
      <c r="A4" s="1" t="str">
        <f>Valuation!A12</f>
        <v>(Unless otherwise specified, all financials are in US $ Thousand)</v>
      </c>
      <c r="F4" s="94">
        <f>Valuation!F12</f>
        <v>7</v>
      </c>
      <c r="G4" s="94">
        <f>Valuation!G12</f>
        <v>8</v>
      </c>
      <c r="H4" s="94">
        <f>Valuation!H12</f>
        <v>9</v>
      </c>
      <c r="I4" s="95">
        <f>Valuation!I12</f>
        <v>10</v>
      </c>
      <c r="J4" s="95">
        <f>Valuation!J12</f>
        <v>11</v>
      </c>
      <c r="K4" s="95">
        <f>Valuation!K12</f>
        <v>12</v>
      </c>
      <c r="L4" s="95">
        <f>Valuation!L12</f>
        <v>13</v>
      </c>
      <c r="M4" s="95">
        <f>Valuation!M12</f>
        <v>14</v>
      </c>
      <c r="N4" s="95">
        <f>Valuation!N12</f>
        <v>15</v>
      </c>
      <c r="O4" s="91"/>
    </row>
    <row r="5" spans="1:20" x14ac:dyDescent="0.2">
      <c r="F5" s="91"/>
      <c r="G5" s="91"/>
      <c r="H5" s="91"/>
      <c r="I5" s="91"/>
      <c r="J5" s="91"/>
      <c r="K5" s="91"/>
      <c r="L5" s="91"/>
      <c r="M5" s="91"/>
      <c r="N5" s="91"/>
      <c r="O5" s="91"/>
    </row>
    <row r="6" spans="1:20" x14ac:dyDescent="0.2">
      <c r="A6" s="2" t="s">
        <v>262</v>
      </c>
      <c r="F6" s="87"/>
      <c r="G6" s="87"/>
      <c r="H6" s="87"/>
      <c r="I6" s="87"/>
      <c r="J6" s="87"/>
      <c r="K6" s="87"/>
      <c r="L6" s="87"/>
      <c r="M6" s="87"/>
      <c r="N6" s="87"/>
      <c r="O6" s="87"/>
    </row>
    <row r="7" spans="1:20" x14ac:dyDescent="0.2">
      <c r="A7" s="2"/>
      <c r="B7" s="1" t="s">
        <v>260</v>
      </c>
      <c r="F7" s="96">
        <f>('P&amp;L'!F10-SUM('P&amp;L'!F18:F21))/'P&amp;L'!F10</f>
        <v>5.1560672289601678E-2</v>
      </c>
      <c r="G7" s="96">
        <f>('P&amp;L'!G10-SUM('P&amp;L'!G18:G21))/'P&amp;L'!G10</f>
        <v>1.0866667512980335E-2</v>
      </c>
      <c r="H7" s="96">
        <f>('P&amp;L'!H10-SUM('P&amp;L'!H18:H21))/'P&amp;L'!H10</f>
        <v>7.0750122786717384E-2</v>
      </c>
      <c r="I7" s="96">
        <f>('P&amp;L'!I10-SUM('P&amp;L'!I18:I21))/'P&amp;L'!I10</f>
        <v>0.14189659457990991</v>
      </c>
      <c r="J7" s="96">
        <f>('P&amp;L'!J10-SUM('P&amp;L'!J18:J21))/'P&amp;L'!J10</f>
        <v>4.0828220834529333E-2</v>
      </c>
      <c r="K7" s="96">
        <f>('P&amp;L'!K10-SUM('P&amp;L'!K18:K21))/'P&amp;L'!K10</f>
        <v>0.11697552804458294</v>
      </c>
      <c r="L7" s="96">
        <f>('P&amp;L'!L10-SUM('P&amp;L'!L18:L21))/'P&amp;L'!L10</f>
        <v>0.14600379984305414</v>
      </c>
      <c r="M7" s="96">
        <f>('P&amp;L'!M10-SUM('P&amp;L'!M18:M21))/'P&amp;L'!M10</f>
        <v>0.14812313072338973</v>
      </c>
      <c r="N7" s="96">
        <f>('P&amp;L'!N10-SUM('P&amp;L'!N18:N21))/'P&amp;L'!N10</f>
        <v>0.14938622868423226</v>
      </c>
      <c r="O7" s="90"/>
    </row>
    <row r="8" spans="1:20" x14ac:dyDescent="0.2">
      <c r="A8" s="2"/>
      <c r="F8" s="88"/>
      <c r="G8" s="88"/>
      <c r="H8" s="88"/>
      <c r="I8" s="88"/>
      <c r="J8" s="88"/>
      <c r="K8" s="88"/>
      <c r="L8" s="88"/>
      <c r="M8" s="88"/>
      <c r="N8" s="88"/>
      <c r="O8" s="87"/>
    </row>
    <row r="9" spans="1:20" x14ac:dyDescent="0.2">
      <c r="A9" s="2"/>
      <c r="B9" s="1" t="s">
        <v>259</v>
      </c>
      <c r="F9" s="96">
        <f>('P&amp;L'!F10-SUM('P&amp;L'!F18:F22))/'P&amp;L'!F10</f>
        <v>-1.3298036077079358E-2</v>
      </c>
      <c r="G9" s="96">
        <f>('P&amp;L'!G10-SUM('P&amp;L'!G18:G22))/'P&amp;L'!G10</f>
        <v>-6.9935130057253117E-2</v>
      </c>
      <c r="H9" s="96">
        <f>('P&amp;L'!H10-SUM('P&amp;L'!H18:H22))/'P&amp;L'!H10</f>
        <v>-2.7928775379390144E-2</v>
      </c>
      <c r="I9" s="96">
        <f>('P&amp;L'!I10-SUM('P&amp;L'!I18:I22))/'P&amp;L'!I10</f>
        <v>9.0854607283435737E-2</v>
      </c>
      <c r="J9" s="96">
        <f>('P&amp;L'!J10-SUM('P&amp;L'!J18:J22))/'P&amp;L'!J10</f>
        <v>8.5229901347410892E-3</v>
      </c>
      <c r="K9" s="96">
        <f>('P&amp;L'!K10-SUM('P&amp;L'!K18:K22))/'P&amp;L'!K10</f>
        <v>9.9740204745312755E-2</v>
      </c>
      <c r="L9" s="96">
        <f>('P&amp;L'!L10-SUM('P&amp;L'!L18:L22))/'P&amp;L'!L10</f>
        <v>0.13797934819763827</v>
      </c>
      <c r="M9" s="96">
        <f>('P&amp;L'!M10-SUM('P&amp;L'!M18:M22))/'P&amp;L'!M10</f>
        <v>0.14379008911994076</v>
      </c>
      <c r="N9" s="96">
        <f>('P&amp;L'!N10-SUM('P&amp;L'!N18:N22))/'P&amp;L'!N10</f>
        <v>0.14697383875747597</v>
      </c>
      <c r="O9" s="90"/>
    </row>
    <row r="10" spans="1:20" x14ac:dyDescent="0.2">
      <c r="A10" s="2"/>
      <c r="F10" s="88"/>
      <c r="G10" s="88"/>
      <c r="H10" s="88"/>
      <c r="I10" s="88"/>
      <c r="J10" s="88"/>
      <c r="K10" s="88"/>
      <c r="L10" s="88"/>
      <c r="M10" s="88"/>
      <c r="N10" s="88"/>
      <c r="O10" s="87"/>
    </row>
    <row r="11" spans="1:20" x14ac:dyDescent="0.2">
      <c r="A11" s="2"/>
      <c r="B11" s="1" t="s">
        <v>258</v>
      </c>
      <c r="F11" s="96">
        <f>('P&amp;L'!F10-SUM('P&amp;L'!F18:F22))/'P&amp;L'!F10</f>
        <v>-1.3298036077079358E-2</v>
      </c>
      <c r="G11" s="96">
        <f>('P&amp;L'!G10-SUM('P&amp;L'!G18:G22))/'P&amp;L'!G10</f>
        <v>-6.9935130057253117E-2</v>
      </c>
      <c r="H11" s="96">
        <f>('P&amp;L'!H10-SUM('P&amp;L'!H18:H22))/'P&amp;L'!H10</f>
        <v>-2.7928775379390144E-2</v>
      </c>
      <c r="I11" s="96">
        <f>('P&amp;L'!I10-SUM('P&amp;L'!I18:I22))/'P&amp;L'!I10</f>
        <v>9.0854607283435737E-2</v>
      </c>
      <c r="J11" s="96">
        <f>('P&amp;L'!J10-SUM('P&amp;L'!J18:J22))/'P&amp;L'!J10</f>
        <v>8.5229901347410892E-3</v>
      </c>
      <c r="K11" s="96">
        <f>('P&amp;L'!K10-SUM('P&amp;L'!K18:K22))/'P&amp;L'!K10</f>
        <v>9.9740204745312755E-2</v>
      </c>
      <c r="L11" s="96">
        <f>('P&amp;L'!L10-SUM('P&amp;L'!L18:L22))/'P&amp;L'!L10</f>
        <v>0.13797934819763827</v>
      </c>
      <c r="M11" s="96">
        <f>('P&amp;L'!M10-SUM('P&amp;L'!M18:M22))/'P&amp;L'!M10</f>
        <v>0.14379008911994076</v>
      </c>
      <c r="N11" s="96">
        <f>('P&amp;L'!N10-SUM('P&amp;L'!N18:N22))/'P&amp;L'!N10</f>
        <v>0.14697383875747597</v>
      </c>
      <c r="O11" s="90"/>
    </row>
    <row r="12" spans="1:20" x14ac:dyDescent="0.2">
      <c r="A12" s="2"/>
      <c r="F12" s="1"/>
      <c r="G12" s="1"/>
    </row>
    <row r="13" spans="1:20" x14ac:dyDescent="0.2">
      <c r="A13" s="2"/>
      <c r="B13" s="1" t="s">
        <v>252</v>
      </c>
      <c r="F13" s="96">
        <f>'P&amp;L'!F29/'P&amp;L'!F10</f>
        <v>1.0096657021486179E-2</v>
      </c>
      <c r="G13" s="96">
        <f>'P&amp;L'!G29/'P&amp;L'!G10</f>
        <v>-1.6531044901171684E-2</v>
      </c>
      <c r="H13" s="96">
        <f>'P&amp;L'!H29/'P&amp;L'!H10</f>
        <v>-4.6910353209520268E-3</v>
      </c>
      <c r="I13" s="96">
        <f ca="1">'P&amp;L'!I29/'P&amp;L'!I10</f>
        <v>7.1452496245761124E-2</v>
      </c>
      <c r="J13" s="96">
        <f ca="1">'P&amp;L'!J29/'P&amp;L'!J10</f>
        <v>1.7711002662507962E-2</v>
      </c>
      <c r="K13" s="96">
        <f ca="1">'P&amp;L'!K29/'P&amp;L'!K10</f>
        <v>7.6838537882820482E-2</v>
      </c>
      <c r="L13" s="96">
        <f ca="1">'P&amp;L'!L29/'P&amp;L'!L10</f>
        <v>9.9470691572342673E-2</v>
      </c>
      <c r="M13" s="96">
        <f ca="1">'P&amp;L'!M29/'P&amp;L'!M10</f>
        <v>0.10210826961510655</v>
      </c>
      <c r="N13" s="96">
        <f ca="1">'P&amp;L'!N29/'P&amp;L'!N10</f>
        <v>0.10366673986949308</v>
      </c>
    </row>
    <row r="14" spans="1:20" x14ac:dyDescent="0.2">
      <c r="A14" s="2"/>
      <c r="F14" s="88"/>
      <c r="G14" s="88"/>
      <c r="H14" s="88"/>
      <c r="I14" s="88"/>
      <c r="J14" s="88"/>
      <c r="K14" s="88"/>
      <c r="L14" s="88"/>
      <c r="M14" s="88"/>
      <c r="N14" s="88"/>
    </row>
    <row r="15" spans="1:20" x14ac:dyDescent="0.2">
      <c r="A15" s="2" t="s">
        <v>263</v>
      </c>
      <c r="F15" s="89"/>
      <c r="G15" s="89"/>
      <c r="H15" s="89"/>
      <c r="I15" s="89"/>
      <c r="J15" s="89"/>
      <c r="K15" s="89"/>
      <c r="L15" s="89"/>
      <c r="M15" s="89"/>
      <c r="N15" s="89"/>
      <c r="O15" s="89"/>
    </row>
    <row r="16" spans="1:20" x14ac:dyDescent="0.2">
      <c r="A16" s="2"/>
      <c r="B16" s="1" t="s">
        <v>264</v>
      </c>
      <c r="F16" s="88"/>
      <c r="G16" s="96">
        <f>'P&amp;L'!G29/BS!G29</f>
        <v>-1.0668348871884756E-2</v>
      </c>
      <c r="H16" s="96">
        <f>'P&amp;L'!H29/BS!H29</f>
        <v>-3.7932403960716219E-3</v>
      </c>
      <c r="I16" s="96">
        <f ca="1">'P&amp;L'!I29/BS!I29</f>
        <v>8.8408149748571224E-2</v>
      </c>
      <c r="J16" s="96">
        <f ca="1">'P&amp;L'!J29/BS!J29</f>
        <v>1.8647877376097178E-2</v>
      </c>
      <c r="K16" s="96">
        <f ca="1">'P&amp;L'!K29/BS!K29</f>
        <v>0.10806197465455385</v>
      </c>
      <c r="L16" s="96">
        <f ca="1">'P&amp;L'!L29/BS!L29</f>
        <v>0.16300086916403397</v>
      </c>
      <c r="M16" s="96">
        <f ca="1">'P&amp;L'!M29/BS!M29</f>
        <v>0.18400614596064854</v>
      </c>
      <c r="N16" s="96">
        <f ca="1">'P&amp;L'!N29/BS!N29</f>
        <v>0.19516023839822177</v>
      </c>
    </row>
    <row r="17" spans="1:14" x14ac:dyDescent="0.2">
      <c r="A17" s="2"/>
      <c r="F17" s="97"/>
      <c r="G17" s="97"/>
      <c r="H17" s="88"/>
      <c r="I17" s="88"/>
      <c r="J17" s="88"/>
      <c r="K17" s="88"/>
      <c r="L17" s="88"/>
      <c r="M17" s="88"/>
      <c r="N17" s="88"/>
    </row>
    <row r="18" spans="1:14" x14ac:dyDescent="0.2">
      <c r="A18" s="2"/>
      <c r="B18" s="1" t="s">
        <v>265</v>
      </c>
      <c r="F18" s="97"/>
      <c r="G18" s="98">
        <f>'P&amp;L'!G25/(BS!G62-BS!G39)</f>
        <v>-1.0813409396833505E-2</v>
      </c>
      <c r="H18" s="98">
        <f>'P&amp;L'!H25/(BS!H62-BS!H39)</f>
        <v>2.9150229017019594E-3</v>
      </c>
      <c r="I18" s="98">
        <f ca="1">'P&amp;L'!I25/(BS!I62-BS!I39)</f>
        <v>0.22349312674994812</v>
      </c>
      <c r="J18" s="98">
        <f ca="1">'P&amp;L'!J25/(BS!J62-BS!J39)</f>
        <v>4.0237077215151795E-2</v>
      </c>
      <c r="K18" s="98">
        <f ca="1">'P&amp;L'!K25/(BS!K62-BS!K39)</f>
        <v>0.25948845172074481</v>
      </c>
      <c r="L18" s="98">
        <f ca="1">'P&amp;L'!L25/(BS!L62-BS!L39)</f>
        <v>0.42466598582317572</v>
      </c>
      <c r="M18" s="98">
        <f ca="1">'P&amp;L'!M25/(BS!M62-BS!M39)</f>
        <v>0.50112177988401241</v>
      </c>
      <c r="N18" s="98">
        <f ca="1">'P&amp;L'!N25/(BS!N62-BS!N39)</f>
        <v>0.54504681871120197</v>
      </c>
    </row>
    <row r="19" spans="1:14" x14ac:dyDescent="0.2">
      <c r="A19" s="2"/>
      <c r="F19" s="97"/>
      <c r="G19" s="97"/>
      <c r="H19" s="88"/>
      <c r="I19" s="88"/>
      <c r="J19" s="88"/>
      <c r="K19" s="88"/>
      <c r="L19" s="88"/>
      <c r="M19" s="88"/>
      <c r="N19" s="88"/>
    </row>
    <row r="20" spans="1:14" x14ac:dyDescent="0.2">
      <c r="A20" s="2"/>
      <c r="B20" s="1" t="s">
        <v>266</v>
      </c>
      <c r="F20" s="97"/>
      <c r="G20" s="98">
        <f>'P&amp;L'!G29/BS!G60</f>
        <v>-1.3970454130950178E-2</v>
      </c>
      <c r="H20" s="98">
        <f>'P&amp;L'!H29/BS!H60</f>
        <v>-5.8057138147389227E-3</v>
      </c>
      <c r="I20" s="98">
        <f ca="1">'P&amp;L'!I29/BS!I60</f>
        <v>0.14818893163877994</v>
      </c>
      <c r="J20" s="98">
        <f ca="1">'P&amp;L'!J29/BS!J60</f>
        <v>2.6603706353344154E-2</v>
      </c>
      <c r="K20" s="98">
        <f ca="1">'P&amp;L'!K29/BS!K60</f>
        <v>0.17151475172598449</v>
      </c>
      <c r="L20" s="98">
        <f ca="1">'P&amp;L'!L29/BS!L60</f>
        <v>0.28057668840977895</v>
      </c>
      <c r="M20" s="98">
        <f ca="1">'P&amp;L'!M29/BS!M60</f>
        <v>0.33097495745035649</v>
      </c>
      <c r="N20" s="98">
        <f ca="1">'P&amp;L'!N29/BS!N60</f>
        <v>0.35989421995023246</v>
      </c>
    </row>
    <row r="21" spans="1:14" x14ac:dyDescent="0.2">
      <c r="A21" s="2"/>
      <c r="F21" s="97"/>
      <c r="G21" s="97"/>
      <c r="H21" s="88"/>
      <c r="I21" s="88"/>
      <c r="J21" s="88"/>
      <c r="K21" s="88"/>
      <c r="L21" s="88"/>
      <c r="M21" s="88"/>
      <c r="N21" s="88"/>
    </row>
    <row r="22" spans="1:14" x14ac:dyDescent="0.2">
      <c r="A22" s="2" t="s">
        <v>267</v>
      </c>
      <c r="F22" s="97"/>
      <c r="G22" s="97"/>
      <c r="H22" s="88"/>
      <c r="I22" s="88"/>
      <c r="J22" s="88"/>
      <c r="K22" s="88"/>
      <c r="L22" s="88"/>
      <c r="M22" s="88"/>
      <c r="N22" s="88"/>
    </row>
    <row r="23" spans="1:14" x14ac:dyDescent="0.2">
      <c r="B23" s="1" t="s">
        <v>268</v>
      </c>
      <c r="F23" s="97"/>
      <c r="G23" s="99">
        <f>'P&amp;L'!G10/BS!G29</f>
        <v>0.6453523619144369</v>
      </c>
      <c r="H23" s="99">
        <f>'P&amp;L'!H10/BS!H29</f>
        <v>0.8086147591192725</v>
      </c>
      <c r="I23" s="99">
        <f ca="1">'P&amp;L'!I10/BS!I29</f>
        <v>1.2372996661235047</v>
      </c>
      <c r="J23" s="99">
        <f ca="1">'P&amp;L'!J10/BS!J29</f>
        <v>1.052897892425507</v>
      </c>
      <c r="K23" s="99">
        <f ca="1">'P&amp;L'!K10/BS!K29</f>
        <v>1.406351261125627</v>
      </c>
      <c r="L23" s="99">
        <f ca="1">'P&amp;L'!L10/BS!L29</f>
        <v>1.6386823755566968</v>
      </c>
      <c r="M23" s="99">
        <f ca="1">'P&amp;L'!M10/BS!M29</f>
        <v>1.8020689867162876</v>
      </c>
      <c r="N23" s="99">
        <f ca="1">'P&amp;L'!N10/BS!N29</f>
        <v>1.8825733175742829</v>
      </c>
    </row>
    <row r="24" spans="1:14" x14ac:dyDescent="0.2">
      <c r="F24" s="97"/>
      <c r="G24" s="97"/>
      <c r="H24" s="88"/>
      <c r="I24" s="88"/>
      <c r="J24" s="88"/>
      <c r="K24" s="88"/>
      <c r="L24" s="88"/>
      <c r="M24" s="88"/>
      <c r="N24" s="88"/>
    </row>
    <row r="25" spans="1:14" x14ac:dyDescent="0.2">
      <c r="B25" s="1" t="s">
        <v>269</v>
      </c>
      <c r="F25" s="97"/>
      <c r="G25" s="100">
        <f>'P&amp;L'!G10/365</f>
        <v>215.81643835616438</v>
      </c>
      <c r="H25" s="100">
        <f>'P&amp;L'!H10/365</f>
        <v>329.11506849315066</v>
      </c>
      <c r="I25" s="100">
        <f>'P&amp;L'!I10/365</f>
        <v>647.48446204292839</v>
      </c>
      <c r="J25" s="100">
        <f>'P&amp;L'!J10/365</f>
        <v>1221.6390297831965</v>
      </c>
      <c r="K25" s="100">
        <f>'P&amp;L'!K10/365</f>
        <v>2191.1974255035157</v>
      </c>
      <c r="L25" s="100">
        <f>'P&amp;L'!L10/365</f>
        <v>3848.8506904311371</v>
      </c>
      <c r="M25" s="100">
        <f>'P&amp;L'!M10/365</f>
        <v>6610.9893922305018</v>
      </c>
      <c r="N25" s="100">
        <f>'P&amp;L'!N10/365</f>
        <v>11061.548394241998</v>
      </c>
    </row>
    <row r="26" spans="1:14" x14ac:dyDescent="0.2">
      <c r="F26" s="97"/>
      <c r="G26" s="97"/>
      <c r="H26" s="88"/>
      <c r="I26" s="88"/>
      <c r="J26" s="88"/>
      <c r="K26" s="88"/>
      <c r="L26" s="88"/>
      <c r="M26" s="88"/>
      <c r="N26" s="88"/>
    </row>
    <row r="27" spans="1:14" x14ac:dyDescent="0.2">
      <c r="B27" s="1" t="s">
        <v>270</v>
      </c>
      <c r="F27" s="97"/>
      <c r="G27" s="100">
        <f>BS!G21/G25</f>
        <v>69.443273710535337</v>
      </c>
      <c r="H27" s="100">
        <f>BS!H21/H25</f>
        <v>73.907281460454357</v>
      </c>
      <c r="I27" s="100">
        <f>BS!I21/I25</f>
        <v>71.675277585494854</v>
      </c>
      <c r="J27" s="100">
        <f>BS!J21/J25</f>
        <v>71.675277585494854</v>
      </c>
      <c r="K27" s="100">
        <f>BS!K21/K25</f>
        <v>71.675277585494854</v>
      </c>
      <c r="L27" s="100">
        <f>BS!L21/L25</f>
        <v>72.23327855423473</v>
      </c>
      <c r="M27" s="100">
        <f>BS!M21/M25</f>
        <v>71.814777827679819</v>
      </c>
      <c r="N27" s="100">
        <f>BS!N21/N25</f>
        <v>71.849652888226075</v>
      </c>
    </row>
    <row r="28" spans="1:14" x14ac:dyDescent="0.2">
      <c r="F28" s="97"/>
      <c r="G28" s="97"/>
      <c r="H28" s="88"/>
      <c r="I28" s="88"/>
      <c r="J28" s="88"/>
      <c r="K28" s="88"/>
      <c r="L28" s="88"/>
      <c r="M28" s="88"/>
      <c r="N28" s="88"/>
    </row>
    <row r="29" spans="1:14" x14ac:dyDescent="0.2">
      <c r="B29" s="1" t="s">
        <v>271</v>
      </c>
      <c r="F29" s="97"/>
      <c r="G29" s="99">
        <f>'P&amp;L'!G10/(BS!G27-BS!G39)</f>
        <v>1.1036342748262722</v>
      </c>
      <c r="H29" s="99">
        <f>'P&amp;L'!H10/(BS!H27-BS!H39)</f>
        <v>1.678595383153541</v>
      </c>
      <c r="I29" s="99">
        <f ca="1">'P&amp;L'!I10/(BS!I27-BS!I39)</f>
        <v>2.8860342495189997</v>
      </c>
      <c r="J29" s="99">
        <f ca="1">'P&amp;L'!J10/(BS!J27-BS!J39)</f>
        <v>1.6764238935734166</v>
      </c>
      <c r="K29" s="99">
        <f ca="1">'P&amp;L'!K10/(BS!K27-BS!K39)</f>
        <v>2.4287596593273948</v>
      </c>
      <c r="L29" s="99">
        <f ca="1">'P&amp;L'!L10/(BS!L27-BS!L39)</f>
        <v>2.9867176383375607</v>
      </c>
      <c r="M29" s="99">
        <f ca="1">'P&amp;L'!M10/(BS!M27-BS!M39)</f>
        <v>3.3604272078746522</v>
      </c>
      <c r="N29" s="99">
        <f ca="1">'P&amp;L'!N10/(BS!N27-BS!N39)</f>
        <v>3.5471678427136988</v>
      </c>
    </row>
    <row r="30" spans="1:14" x14ac:dyDescent="0.2">
      <c r="F30" s="97"/>
      <c r="G30" s="97"/>
      <c r="H30" s="88"/>
      <c r="I30" s="88"/>
      <c r="J30" s="88"/>
      <c r="K30" s="88"/>
      <c r="L30" s="88"/>
      <c r="M30" s="88"/>
      <c r="N30" s="88"/>
    </row>
    <row r="31" spans="1:14" x14ac:dyDescent="0.2">
      <c r="A31" s="2" t="s">
        <v>272</v>
      </c>
      <c r="F31" s="97"/>
      <c r="G31" s="97"/>
      <c r="H31" s="88"/>
      <c r="I31" s="88"/>
      <c r="J31" s="88"/>
      <c r="K31" s="88"/>
      <c r="L31" s="88"/>
      <c r="M31" s="88"/>
      <c r="N31" s="88"/>
    </row>
    <row r="32" spans="1:14" x14ac:dyDescent="0.2">
      <c r="B32" s="1" t="s">
        <v>273</v>
      </c>
      <c r="F32" s="97"/>
      <c r="G32" s="99">
        <f>BS!G27/BS!G39</f>
        <v>3.5082935057632838</v>
      </c>
      <c r="H32" s="99">
        <f>BS!H27/BS!H39</f>
        <v>2.404096688118035</v>
      </c>
      <c r="I32" s="99">
        <f ca="1">BS!I27/BS!I39</f>
        <v>2.0700739219939641</v>
      </c>
      <c r="J32" s="99">
        <f ca="1">BS!J27/BS!J39</f>
        <v>3.1089851321507207</v>
      </c>
      <c r="K32" s="99">
        <f ca="1">BS!K27/BS!K39</f>
        <v>2.5691027572475496</v>
      </c>
      <c r="L32" s="99">
        <f ca="1">BS!L27/BS!L39</f>
        <v>2.3112121168990183</v>
      </c>
      <c r="M32" s="99">
        <f ca="1">BS!M27/BS!M39</f>
        <v>2.2087394613951394</v>
      </c>
      <c r="N32" s="99">
        <f ca="1">BS!N27/BS!N39</f>
        <v>2.160100166186635</v>
      </c>
    </row>
    <row r="33" spans="2:14" x14ac:dyDescent="0.2">
      <c r="F33" s="97"/>
      <c r="G33" s="97"/>
      <c r="H33" s="88"/>
      <c r="I33" s="88"/>
      <c r="J33" s="88"/>
      <c r="K33" s="88"/>
      <c r="L33" s="88"/>
      <c r="M33" s="88"/>
      <c r="N33" s="88"/>
    </row>
    <row r="34" spans="2:14" x14ac:dyDescent="0.2">
      <c r="B34" s="1" t="s">
        <v>274</v>
      </c>
      <c r="F34" s="97"/>
      <c r="G34" s="99">
        <f>(BS!G20+BS!G21)/BS!G39</f>
        <v>3.3554259207197075</v>
      </c>
      <c r="H34" s="99">
        <f>(BS!H20+BS!H21)/BS!H39</f>
        <v>2.2426424423167477</v>
      </c>
      <c r="I34" s="99">
        <f ca="1">(BS!I20+BS!I21)/BS!I39</f>
        <v>1.9682043151513213</v>
      </c>
      <c r="J34" s="99">
        <f ca="1">(BS!J20+BS!J21)/BS!J39</f>
        <v>3.0139397917238466</v>
      </c>
      <c r="K34" s="99">
        <f ca="1">(BS!K20+BS!K21)/BS!K39</f>
        <v>2.4782595482109717</v>
      </c>
      <c r="L34" s="99">
        <f ca="1">(BS!L20+BS!L21)/BS!L39</f>
        <v>2.2243323144547773</v>
      </c>
      <c r="M34" s="99">
        <f ca="1">(BS!M20+BS!M21)/BS!M39</f>
        <v>2.1223357187555814</v>
      </c>
      <c r="N34" s="99">
        <f ca="1">(BS!N20+BS!N21)/BS!N39</f>
        <v>2.074670776312332</v>
      </c>
    </row>
    <row r="35" spans="2:14" x14ac:dyDescent="0.2">
      <c r="F35" s="97"/>
      <c r="G35" s="97"/>
      <c r="H35" s="88"/>
      <c r="I35" s="88"/>
      <c r="J35" s="88"/>
      <c r="K35" s="88"/>
      <c r="L35" s="88"/>
      <c r="M35" s="88"/>
      <c r="N35" s="88"/>
    </row>
    <row r="36" spans="2:14" x14ac:dyDescent="0.2">
      <c r="F36" s="97"/>
      <c r="G36" s="97"/>
      <c r="H36" s="88"/>
      <c r="I36" s="88"/>
      <c r="J36" s="88"/>
      <c r="K36" s="88"/>
      <c r="L36" s="88"/>
      <c r="M36" s="88"/>
      <c r="N36" s="88"/>
    </row>
    <row r="37" spans="2:14" x14ac:dyDescent="0.2">
      <c r="F37" s="97"/>
      <c r="G37" s="97"/>
      <c r="H37" s="88"/>
      <c r="I37" s="88"/>
      <c r="J37" s="88"/>
      <c r="K37" s="88"/>
      <c r="L37" s="88"/>
      <c r="M37" s="88"/>
      <c r="N37" s="88"/>
    </row>
    <row r="38" spans="2:14" x14ac:dyDescent="0.2">
      <c r="F38" s="97"/>
      <c r="G38" s="97"/>
      <c r="H38" s="88"/>
      <c r="I38" s="88"/>
      <c r="J38" s="88"/>
      <c r="K38" s="88"/>
      <c r="L38" s="88"/>
      <c r="M38" s="88"/>
      <c r="N38" s="88"/>
    </row>
    <row r="39" spans="2:14" x14ac:dyDescent="0.2">
      <c r="F39" s="97"/>
      <c r="G39" s="97"/>
      <c r="H39" s="88"/>
      <c r="I39" s="88"/>
      <c r="J39" s="88"/>
      <c r="K39" s="88"/>
      <c r="L39" s="88"/>
      <c r="M39" s="88"/>
      <c r="N39" s="88"/>
    </row>
    <row r="40" spans="2:14" x14ac:dyDescent="0.2">
      <c r="F40" s="97"/>
      <c r="G40" s="97"/>
      <c r="H40" s="88"/>
      <c r="I40" s="88"/>
      <c r="J40" s="88"/>
      <c r="K40" s="88"/>
      <c r="L40" s="88"/>
      <c r="M40" s="88"/>
      <c r="N40" s="88"/>
    </row>
    <row r="41" spans="2:14" x14ac:dyDescent="0.2">
      <c r="F41" s="97"/>
      <c r="G41" s="97"/>
      <c r="H41" s="88"/>
      <c r="I41" s="88"/>
      <c r="J41" s="88"/>
      <c r="K41" s="88"/>
      <c r="L41" s="88"/>
      <c r="M41" s="88"/>
      <c r="N41" s="88"/>
    </row>
    <row r="42" spans="2:14" x14ac:dyDescent="0.2">
      <c r="F42" s="97"/>
      <c r="G42" s="97"/>
      <c r="H42" s="88"/>
      <c r="I42" s="88"/>
      <c r="J42" s="88"/>
      <c r="K42" s="88"/>
      <c r="L42" s="88"/>
      <c r="M42" s="88"/>
      <c r="N42" s="88"/>
    </row>
    <row r="43" spans="2:14" x14ac:dyDescent="0.2">
      <c r="F43" s="97"/>
      <c r="G43" s="97"/>
      <c r="H43" s="88"/>
      <c r="I43" s="88"/>
      <c r="J43" s="88"/>
      <c r="K43" s="88"/>
      <c r="L43" s="88"/>
      <c r="M43" s="88"/>
      <c r="N43" s="88"/>
    </row>
    <row r="44" spans="2:14" x14ac:dyDescent="0.2">
      <c r="F44" s="97"/>
      <c r="G44" s="97"/>
      <c r="H44" s="88"/>
      <c r="I44" s="88"/>
      <c r="J44" s="88"/>
      <c r="K44" s="88"/>
      <c r="L44" s="88"/>
      <c r="M44" s="88"/>
      <c r="N44" s="88"/>
    </row>
    <row r="45" spans="2:14" x14ac:dyDescent="0.2">
      <c r="F45" s="97"/>
      <c r="G45" s="97"/>
      <c r="H45" s="88"/>
      <c r="I45" s="88"/>
      <c r="J45" s="88"/>
      <c r="K45" s="88"/>
      <c r="L45" s="88"/>
      <c r="M45" s="88"/>
      <c r="N45" s="88"/>
    </row>
    <row r="46" spans="2:14" x14ac:dyDescent="0.2">
      <c r="F46" s="97"/>
      <c r="G46" s="97"/>
      <c r="H46" s="88"/>
      <c r="I46" s="88"/>
      <c r="J46" s="88"/>
      <c r="K46" s="88"/>
      <c r="L46" s="88"/>
      <c r="M46" s="88"/>
      <c r="N46" s="88"/>
    </row>
    <row r="47" spans="2:14" x14ac:dyDescent="0.2">
      <c r="F47" s="97"/>
      <c r="G47" s="97"/>
      <c r="H47" s="88"/>
      <c r="I47" s="88"/>
      <c r="J47" s="88"/>
      <c r="K47" s="88"/>
      <c r="L47" s="88"/>
      <c r="M47" s="88"/>
      <c r="N47" s="88"/>
    </row>
    <row r="48" spans="2:14" x14ac:dyDescent="0.2">
      <c r="F48" s="97"/>
      <c r="G48" s="97"/>
      <c r="H48" s="88"/>
      <c r="I48" s="88"/>
      <c r="J48" s="88"/>
      <c r="K48" s="88"/>
      <c r="L48" s="88"/>
      <c r="M48" s="88"/>
      <c r="N48" s="88"/>
    </row>
    <row r="49" spans="6:14" x14ac:dyDescent="0.2">
      <c r="F49" s="97"/>
      <c r="G49" s="97"/>
      <c r="H49" s="88"/>
      <c r="I49" s="88"/>
      <c r="J49" s="88"/>
      <c r="K49" s="88"/>
      <c r="L49" s="88"/>
      <c r="M49" s="88"/>
      <c r="N49" s="88"/>
    </row>
    <row r="50" spans="6:14" x14ac:dyDescent="0.2">
      <c r="F50" s="97"/>
      <c r="G50" s="97"/>
      <c r="H50" s="88"/>
      <c r="I50" s="88"/>
      <c r="J50" s="88"/>
      <c r="K50" s="88"/>
      <c r="L50" s="88"/>
      <c r="M50" s="88"/>
      <c r="N50" s="88"/>
    </row>
    <row r="51" spans="6:14" x14ac:dyDescent="0.2">
      <c r="F51" s="97"/>
      <c r="G51" s="97"/>
      <c r="H51" s="88"/>
      <c r="I51" s="88"/>
      <c r="J51" s="88"/>
      <c r="K51" s="88"/>
      <c r="L51" s="88"/>
      <c r="M51" s="88"/>
      <c r="N51" s="88"/>
    </row>
    <row r="52" spans="6:14" x14ac:dyDescent="0.2">
      <c r="F52" s="97"/>
      <c r="G52" s="97"/>
      <c r="H52" s="88"/>
      <c r="I52" s="88"/>
      <c r="J52" s="88"/>
      <c r="K52" s="88"/>
      <c r="L52" s="88"/>
      <c r="M52" s="88"/>
      <c r="N52" s="88"/>
    </row>
    <row r="53" spans="6:14" x14ac:dyDescent="0.2">
      <c r="F53" s="97"/>
      <c r="G53" s="97"/>
      <c r="H53" s="88"/>
      <c r="I53" s="88"/>
      <c r="J53" s="88"/>
      <c r="K53" s="88"/>
      <c r="L53" s="88"/>
      <c r="M53" s="88"/>
      <c r="N53" s="88"/>
    </row>
    <row r="54" spans="6:14" x14ac:dyDescent="0.2">
      <c r="F54" s="97"/>
      <c r="G54" s="97"/>
      <c r="H54" s="88"/>
      <c r="I54" s="88"/>
      <c r="J54" s="88"/>
      <c r="K54" s="88"/>
      <c r="L54" s="88"/>
      <c r="M54" s="88"/>
      <c r="N54" s="88"/>
    </row>
    <row r="55" spans="6:14" x14ac:dyDescent="0.2">
      <c r="F55" s="97"/>
      <c r="G55" s="97"/>
      <c r="H55" s="88"/>
      <c r="I55" s="88"/>
      <c r="J55" s="88"/>
      <c r="K55" s="88"/>
      <c r="L55" s="88"/>
      <c r="M55" s="88"/>
      <c r="N55" s="88"/>
    </row>
    <row r="56" spans="6:14" x14ac:dyDescent="0.2">
      <c r="F56" s="97"/>
      <c r="G56" s="97"/>
      <c r="H56" s="88"/>
      <c r="I56" s="88"/>
      <c r="J56" s="88"/>
      <c r="K56" s="88"/>
      <c r="L56" s="88"/>
      <c r="M56" s="88"/>
      <c r="N56" s="88"/>
    </row>
  </sheetData>
  <pageMargins left="0.7" right="0.7" top="0.75" bottom="0.75" header="0.3" footer="0.3"/>
  <pageSetup orientation="portrait" r:id="rId1"/>
  <ignoredErrors>
    <ignoredError sqref="F7:H7"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317"/>
  <sheetViews>
    <sheetView showGridLines="0" zoomScale="80" zoomScaleNormal="80" workbookViewId="0">
      <pane xSplit="4" ySplit="12" topLeftCell="E13" activePane="bottomRight" state="frozen"/>
      <selection pane="topRight" activeCell="E1" sqref="E1"/>
      <selection pane="bottomLeft" activeCell="A7" sqref="A7"/>
      <selection pane="bottomRight" activeCell="F13" sqref="F13"/>
    </sheetView>
  </sheetViews>
  <sheetFormatPr defaultColWidth="12.7109375" defaultRowHeight="12.75" x14ac:dyDescent="0.2"/>
  <cols>
    <col min="1" max="2" width="3.7109375" style="1" customWidth="1"/>
    <col min="3" max="3" width="40.7109375" style="1" customWidth="1"/>
    <col min="4" max="5" width="6.7109375" style="1" customWidth="1"/>
    <col min="6" max="16384" width="12.7109375" style="1"/>
  </cols>
  <sheetData>
    <row r="1" spans="1:24" ht="27.75" x14ac:dyDescent="0.4">
      <c r="A1" s="7" t="s">
        <v>187</v>
      </c>
    </row>
    <row r="3" spans="1:24" x14ac:dyDescent="0.2">
      <c r="B3" s="1" t="s">
        <v>211</v>
      </c>
      <c r="D3" s="31" t="s">
        <v>222</v>
      </c>
      <c r="F3" s="92">
        <v>4.6699999999999998E-2</v>
      </c>
    </row>
    <row r="4" spans="1:24" x14ac:dyDescent="0.2">
      <c r="B4" s="1" t="s">
        <v>212</v>
      </c>
      <c r="D4" s="31" t="s">
        <v>222</v>
      </c>
      <c r="F4" s="18">
        <v>5.1999999999999998E-2</v>
      </c>
    </row>
    <row r="5" spans="1:24" x14ac:dyDescent="0.2">
      <c r="B5" s="1" t="s">
        <v>213</v>
      </c>
      <c r="D5" s="31"/>
      <c r="F5" s="93">
        <f>AVERAGE(1.2,1.54,1.6,1.38,1.12)</f>
        <v>1.3679999999999999</v>
      </c>
    </row>
    <row r="6" spans="1:24" x14ac:dyDescent="0.2">
      <c r="B6" s="1" t="s">
        <v>214</v>
      </c>
      <c r="D6" s="31" t="s">
        <v>222</v>
      </c>
      <c r="F6" s="168">
        <f>F3+F4*F5</f>
        <v>0.117836</v>
      </c>
    </row>
    <row r="7" spans="1:24" x14ac:dyDescent="0.2">
      <c r="B7" s="1" t="s">
        <v>215</v>
      </c>
      <c r="D7" s="31" t="s">
        <v>222</v>
      </c>
      <c r="F7" s="18">
        <v>0.34</v>
      </c>
    </row>
    <row r="8" spans="1:24" x14ac:dyDescent="0.2">
      <c r="B8" s="1" t="s">
        <v>216</v>
      </c>
      <c r="D8" s="31" t="s">
        <v>222</v>
      </c>
      <c r="F8" s="18">
        <v>0.03</v>
      </c>
    </row>
    <row r="9" spans="1:24" x14ac:dyDescent="0.2">
      <c r="B9" s="1" t="s">
        <v>224</v>
      </c>
      <c r="D9" s="31" t="s">
        <v>221</v>
      </c>
      <c r="F9" s="6">
        <f>42239+45613+32</f>
        <v>87884</v>
      </c>
    </row>
    <row r="10" spans="1:24" x14ac:dyDescent="0.2">
      <c r="B10" s="1" t="s">
        <v>215</v>
      </c>
      <c r="D10" s="31" t="s">
        <v>222</v>
      </c>
      <c r="F10" s="18">
        <v>0.34</v>
      </c>
    </row>
    <row r="12" spans="1:24" x14ac:dyDescent="0.2">
      <c r="A12" s="1" t="s">
        <v>113</v>
      </c>
      <c r="F12" s="9">
        <f>CF!F4</f>
        <v>7</v>
      </c>
      <c r="G12" s="9">
        <f>CF!G4</f>
        <v>8</v>
      </c>
      <c r="H12" s="9">
        <f>CF!H4</f>
        <v>9</v>
      </c>
      <c r="I12" s="10">
        <f>CF!I4</f>
        <v>10</v>
      </c>
      <c r="J12" s="10">
        <f>CF!J4</f>
        <v>11</v>
      </c>
      <c r="K12" s="10">
        <f>CF!K4</f>
        <v>12</v>
      </c>
      <c r="L12" s="10">
        <f>CF!L4</f>
        <v>13</v>
      </c>
      <c r="M12" s="10">
        <f>CF!M4</f>
        <v>14</v>
      </c>
      <c r="N12" s="10">
        <f>CF!N4</f>
        <v>15</v>
      </c>
    </row>
    <row r="13" spans="1:24" x14ac:dyDescent="0.2">
      <c r="F13" s="9"/>
      <c r="G13" s="9"/>
      <c r="H13" s="9"/>
      <c r="I13" s="10"/>
      <c r="J13" s="10"/>
      <c r="K13" s="10"/>
      <c r="L13" s="10"/>
      <c r="M13" s="10"/>
      <c r="N13" s="10"/>
    </row>
    <row r="14" spans="1:24" x14ac:dyDescent="0.2">
      <c r="A14" s="2" t="s">
        <v>210</v>
      </c>
    </row>
    <row r="15" spans="1:24" x14ac:dyDescent="0.2">
      <c r="B15" s="1" t="s">
        <v>19</v>
      </c>
      <c r="F15" s="6"/>
      <c r="G15" s="169">
        <f>'P&amp;L'!G29</f>
        <v>-1302.1999999999971</v>
      </c>
      <c r="H15" s="169">
        <f>'P&amp;L'!H29</f>
        <v>-563.52000000000407</v>
      </c>
      <c r="I15" s="169">
        <f ca="1">'P&amp;L'!I29</f>
        <v>16886.499099058517</v>
      </c>
      <c r="J15" s="169">
        <f ca="1">'P&amp;L'!J29</f>
        <v>7897.3050198265501</v>
      </c>
      <c r="K15" s="169">
        <f ca="1">'P&amp;L'!K29</f>
        <v>61454.468331726064</v>
      </c>
      <c r="L15" s="169">
        <f ca="1">'P&amp;L'!L29</f>
        <v>139739.46157659392</v>
      </c>
      <c r="M15" s="169">
        <f ca="1">'P&amp;L'!M29</f>
        <v>246388.39085883572</v>
      </c>
      <c r="N15" s="169">
        <f ca="1">'P&amp;L'!N29</f>
        <v>418550.85087798833</v>
      </c>
      <c r="O15" s="6"/>
      <c r="P15" s="6"/>
      <c r="Q15" s="6"/>
      <c r="R15" s="6"/>
      <c r="S15" s="6"/>
      <c r="T15" s="6"/>
      <c r="U15" s="6"/>
      <c r="V15" s="6"/>
      <c r="W15" s="6"/>
      <c r="X15" s="6"/>
    </row>
    <row r="16" spans="1:24" x14ac:dyDescent="0.2">
      <c r="B16" s="1" t="s">
        <v>190</v>
      </c>
      <c r="F16" s="6"/>
      <c r="G16" s="169">
        <f>'P&amp;L'!G22</f>
        <v>6365</v>
      </c>
      <c r="H16" s="169">
        <f>'P&amp;L'!H22</f>
        <v>11854</v>
      </c>
      <c r="I16" s="169">
        <f>'P&amp;L'!I22</f>
        <v>12062.84619548473</v>
      </c>
      <c r="J16" s="169">
        <f>'P&amp;L'!J22</f>
        <v>14404.845701489234</v>
      </c>
      <c r="K16" s="169">
        <f>'P&amp;L'!K22</f>
        <v>13784.588554994829</v>
      </c>
      <c r="L16" s="169">
        <f>'P&amp;L'!L22</f>
        <v>11272.994433363525</v>
      </c>
      <c r="M16" s="169">
        <f>'P&amp;L'!M22</f>
        <v>10455.677607920587</v>
      </c>
      <c r="N16" s="169">
        <f>'P&amp;L'!N22</f>
        <v>9739.9402910178997</v>
      </c>
      <c r="O16" s="6"/>
      <c r="P16" s="6"/>
      <c r="Q16" s="6"/>
      <c r="R16" s="6"/>
      <c r="S16" s="6"/>
      <c r="T16" s="6"/>
      <c r="U16" s="6"/>
      <c r="V16" s="6"/>
      <c r="W16" s="6"/>
      <c r="X16" s="6"/>
    </row>
    <row r="17" spans="1:24" x14ac:dyDescent="0.2">
      <c r="B17" s="1" t="s">
        <v>191</v>
      </c>
      <c r="F17" s="6"/>
      <c r="G17" s="166">
        <f>-'P&amp;L'!G12*(1-$F$7)</f>
        <v>-2125.0679999999998</v>
      </c>
      <c r="H17" s="166">
        <f>-'P&amp;L'!H12*(1-$F$7)</f>
        <v>-2250.2567999999997</v>
      </c>
      <c r="I17" s="166">
        <f ca="1">-'P&amp;L'!I12*(1-$F$7)</f>
        <v>-2563.2876821407258</v>
      </c>
      <c r="J17" s="166">
        <f ca="1">-'P&amp;L'!J12*(1-$F$7)</f>
        <v>-5237.2500283937488</v>
      </c>
      <c r="K17" s="166">
        <f ca="1">-'P&amp;L'!K12*(1-$F$7)</f>
        <v>-8653.8577341451601</v>
      </c>
      <c r="L17" s="166">
        <f ca="1">-'P&amp;L'!L12*(1-$F$7)</f>
        <v>-11654.847559803444</v>
      </c>
      <c r="M17" s="166">
        <f ca="1">-'P&amp;L'!M12*(1-$F$7)</f>
        <v>-17238.314649190204</v>
      </c>
      <c r="N17" s="166">
        <f ca="1">-'P&amp;L'!N12*(1-$F$7)</f>
        <v>-26753.893246093485</v>
      </c>
      <c r="O17" s="6"/>
      <c r="P17" s="6"/>
      <c r="Q17" s="6"/>
      <c r="R17" s="6"/>
      <c r="S17" s="6"/>
      <c r="T17" s="6"/>
      <c r="U17" s="6"/>
      <c r="V17" s="6"/>
      <c r="W17" s="6"/>
      <c r="X17" s="6"/>
    </row>
    <row r="18" spans="1:24" x14ac:dyDescent="0.2">
      <c r="B18" s="1" t="s">
        <v>192</v>
      </c>
      <c r="F18" s="6"/>
      <c r="G18" s="6"/>
      <c r="H18" s="6"/>
      <c r="I18" s="6"/>
      <c r="J18" s="6"/>
      <c r="K18" s="6"/>
      <c r="L18" s="6"/>
      <c r="M18" s="6"/>
      <c r="N18" s="6"/>
      <c r="O18" s="6"/>
      <c r="P18" s="6"/>
      <c r="Q18" s="6"/>
      <c r="R18" s="6"/>
      <c r="S18" s="6"/>
      <c r="T18" s="6"/>
      <c r="U18" s="6"/>
      <c r="V18" s="6"/>
      <c r="W18" s="6"/>
      <c r="X18" s="6"/>
    </row>
    <row r="19" spans="1:24" x14ac:dyDescent="0.2">
      <c r="A19" s="1" t="s">
        <v>193</v>
      </c>
      <c r="C19" s="1" t="s">
        <v>194</v>
      </c>
      <c r="F19" s="6"/>
      <c r="G19" s="6"/>
      <c r="H19" s="169">
        <f>BS!H21-BS!G21</f>
        <v>9337</v>
      </c>
      <c r="I19" s="169">
        <f>BS!I21-BS!H21</f>
        <v>22084.628549221699</v>
      </c>
      <c r="J19" s="169">
        <f>BS!J21-BS!I21</f>
        <v>41152.688019763518</v>
      </c>
      <c r="K19" s="169">
        <f>BS!K21-BS!J21</f>
        <v>69493.367148600941</v>
      </c>
      <c r="L19" s="169">
        <f>BS!L21-BS!K21</f>
        <v>120960.42031798483</v>
      </c>
      <c r="M19" s="169">
        <f>BS!M21-BS!L21</f>
        <v>196751.63038861053</v>
      </c>
      <c r="N19" s="169">
        <f>BS!N21-BS!M21</f>
        <v>320001.67810842057</v>
      </c>
      <c r="O19" s="6"/>
      <c r="P19" s="6"/>
      <c r="Q19" s="6"/>
      <c r="R19" s="6"/>
      <c r="S19" s="6"/>
      <c r="T19" s="6"/>
      <c r="U19" s="6"/>
      <c r="V19" s="6"/>
      <c r="W19" s="6"/>
      <c r="X19" s="6"/>
    </row>
    <row r="20" spans="1:24" x14ac:dyDescent="0.2">
      <c r="C20" s="1" t="s">
        <v>195</v>
      </c>
      <c r="F20" s="6"/>
      <c r="G20" s="6"/>
      <c r="H20" s="169">
        <f>BS!H22-BS!G22</f>
        <v>2442</v>
      </c>
      <c r="I20" s="169">
        <f>BS!I22-BS!H22</f>
        <v>-433.36342708662232</v>
      </c>
      <c r="J20" s="169">
        <f>BS!J22-BS!I22</f>
        <v>4191.328344503956</v>
      </c>
      <c r="K20" s="169">
        <f>BS!K22-BS!J22</f>
        <v>7077.7762887583303</v>
      </c>
      <c r="L20" s="169">
        <f>BS!L22-BS!K22</f>
        <v>12100.868833971637</v>
      </c>
      <c r="M20" s="169">
        <f>BS!M22-BS!L22</f>
        <v>20163.612523135358</v>
      </c>
      <c r="N20" s="169">
        <f>BS!N22-BS!M22</f>
        <v>32489.080714683922</v>
      </c>
      <c r="O20" s="6"/>
      <c r="P20" s="6"/>
      <c r="Q20" s="6"/>
      <c r="R20" s="6"/>
      <c r="S20" s="6"/>
      <c r="T20" s="6"/>
      <c r="U20" s="6"/>
      <c r="V20" s="6"/>
      <c r="W20" s="6"/>
      <c r="X20" s="6"/>
    </row>
    <row r="21" spans="1:24" x14ac:dyDescent="0.2">
      <c r="C21" s="1" t="s">
        <v>196</v>
      </c>
      <c r="F21" s="6"/>
      <c r="G21" s="6"/>
      <c r="H21" s="169">
        <f>BS!H23-BS!G23</f>
        <v>-218</v>
      </c>
      <c r="I21" s="169">
        <f>BS!I23-BS!H23</f>
        <v>0</v>
      </c>
      <c r="J21" s="169">
        <f>BS!J23-BS!I23</f>
        <v>0</v>
      </c>
      <c r="K21" s="169">
        <f>BS!K23-BS!J23</f>
        <v>0</v>
      </c>
      <c r="L21" s="169">
        <f>BS!L23-BS!K23</f>
        <v>0</v>
      </c>
      <c r="M21" s="169">
        <f>BS!M23-BS!L23</f>
        <v>0</v>
      </c>
      <c r="N21" s="169">
        <f>BS!N23-BS!M23</f>
        <v>0</v>
      </c>
      <c r="O21" s="6"/>
      <c r="P21" s="6"/>
      <c r="Q21" s="6"/>
      <c r="R21" s="6"/>
      <c r="S21" s="6"/>
      <c r="T21" s="6"/>
      <c r="U21" s="6"/>
      <c r="V21" s="6"/>
      <c r="W21" s="6"/>
      <c r="X21" s="6"/>
    </row>
    <row r="22" spans="1:24" x14ac:dyDescent="0.2">
      <c r="C22" s="1" t="s">
        <v>197</v>
      </c>
      <c r="F22" s="6"/>
      <c r="G22" s="6"/>
      <c r="H22" s="169">
        <f>BS!H24-BS!G24</f>
        <v>-62</v>
      </c>
      <c r="I22" s="169">
        <f>BS!I24-BS!H24</f>
        <v>0</v>
      </c>
      <c r="J22" s="169">
        <f>BS!J24-BS!I24</f>
        <v>0</v>
      </c>
      <c r="K22" s="169">
        <f>BS!K24-BS!J24</f>
        <v>0</v>
      </c>
      <c r="L22" s="169">
        <f>BS!L24-BS!K24</f>
        <v>0</v>
      </c>
      <c r="M22" s="169">
        <f>BS!M24-BS!L24</f>
        <v>0</v>
      </c>
      <c r="N22" s="169">
        <f>BS!N24-BS!M24</f>
        <v>0</v>
      </c>
      <c r="O22" s="6"/>
      <c r="P22" s="6"/>
      <c r="Q22" s="6"/>
      <c r="R22" s="6"/>
      <c r="S22" s="6"/>
      <c r="T22" s="6"/>
      <c r="U22" s="6"/>
      <c r="V22" s="6"/>
      <c r="W22" s="6"/>
      <c r="X22" s="6"/>
    </row>
    <row r="23" spans="1:24" x14ac:dyDescent="0.2">
      <c r="C23" s="1" t="s">
        <v>198</v>
      </c>
      <c r="F23" s="6"/>
      <c r="G23" s="6"/>
      <c r="H23" s="169">
        <f>BS!H25-BS!G25</f>
        <v>964</v>
      </c>
      <c r="I23" s="169">
        <f>BS!I25-BS!H25</f>
        <v>0</v>
      </c>
      <c r="J23" s="169">
        <f>BS!J25-BS!I25</f>
        <v>0</v>
      </c>
      <c r="K23" s="169">
        <f>BS!K25-BS!J25</f>
        <v>0</v>
      </c>
      <c r="L23" s="169">
        <f>BS!L25-BS!K25</f>
        <v>0</v>
      </c>
      <c r="M23" s="169">
        <f>BS!M25-BS!L25</f>
        <v>0</v>
      </c>
      <c r="N23" s="169">
        <f>BS!N25-BS!M25</f>
        <v>0</v>
      </c>
      <c r="O23" s="6"/>
      <c r="P23" s="6"/>
      <c r="Q23" s="6"/>
      <c r="R23" s="6"/>
      <c r="S23" s="6"/>
      <c r="T23" s="6"/>
      <c r="U23" s="6"/>
      <c r="V23" s="6"/>
      <c r="W23" s="6"/>
      <c r="X23" s="6"/>
    </row>
    <row r="24" spans="1:24" x14ac:dyDescent="0.2">
      <c r="C24" s="1" t="s">
        <v>199</v>
      </c>
      <c r="F24" s="6"/>
      <c r="G24" s="6"/>
      <c r="H24" s="169">
        <f>BS!H26-BS!G26</f>
        <v>753</v>
      </c>
      <c r="I24" s="169">
        <f>BS!I26-BS!H26</f>
        <v>0</v>
      </c>
      <c r="J24" s="169">
        <f>BS!J26-BS!I26</f>
        <v>0</v>
      </c>
      <c r="K24" s="169">
        <f>BS!K26-BS!J26</f>
        <v>0</v>
      </c>
      <c r="L24" s="169">
        <f>BS!L26-BS!K26</f>
        <v>0</v>
      </c>
      <c r="M24" s="169">
        <f>BS!M26-BS!L26</f>
        <v>0</v>
      </c>
      <c r="N24" s="169">
        <f>BS!N26-BS!M26</f>
        <v>0</v>
      </c>
      <c r="O24" s="6"/>
      <c r="P24" s="6"/>
      <c r="Q24" s="6"/>
      <c r="R24" s="6"/>
      <c r="S24" s="6"/>
      <c r="T24" s="6"/>
      <c r="U24" s="6"/>
      <c r="V24" s="6"/>
      <c r="W24" s="6"/>
      <c r="X24" s="6"/>
    </row>
    <row r="25" spans="1:24" x14ac:dyDescent="0.2">
      <c r="C25" s="1" t="s">
        <v>200</v>
      </c>
      <c r="F25" s="6"/>
      <c r="G25" s="6"/>
      <c r="H25" s="169">
        <f>-(BS!H34-BS!G34)</f>
        <v>-2409</v>
      </c>
      <c r="I25" s="169">
        <f>-(BS!I34-BS!H34)</f>
        <v>-3684.9012012724124</v>
      </c>
      <c r="J25" s="169">
        <f>-(BS!J34-BS!I34)</f>
        <v>-7629.4791067418901</v>
      </c>
      <c r="K25" s="169">
        <f>-(BS!K34-BS!J34)</f>
        <v>-12883.683137849157</v>
      </c>
      <c r="L25" s="169">
        <f>-(BS!L34-BS!K34)</f>
        <v>-23622.517353013245</v>
      </c>
      <c r="M25" s="169">
        <f>-(BS!M34-BS!L34)</f>
        <v>-35793.590075228145</v>
      </c>
      <c r="N25" s="169">
        <f>-(BS!N34-BS!M34)</f>
        <v>-59887.632349357606</v>
      </c>
      <c r="O25" s="6"/>
      <c r="P25" s="6"/>
      <c r="Q25" s="6"/>
      <c r="R25" s="6"/>
      <c r="S25" s="6"/>
      <c r="T25" s="6"/>
      <c r="U25" s="6"/>
      <c r="V25" s="6"/>
      <c r="W25" s="6"/>
      <c r="X25" s="6"/>
    </row>
    <row r="26" spans="1:24" x14ac:dyDescent="0.2">
      <c r="C26" s="1" t="s">
        <v>201</v>
      </c>
      <c r="F26" s="6"/>
      <c r="G26" s="6"/>
      <c r="H26" s="169">
        <f>-(BS!H35-BS!G35)</f>
        <v>-8128</v>
      </c>
      <c r="I26" s="169">
        <f>-(BS!I35-BS!H35)</f>
        <v>0</v>
      </c>
      <c r="J26" s="169">
        <f>-(BS!J35-BS!I35)</f>
        <v>0</v>
      </c>
      <c r="K26" s="169">
        <f>-(BS!K35-BS!J35)</f>
        <v>0</v>
      </c>
      <c r="L26" s="169">
        <f>-(BS!L35-BS!K35)</f>
        <v>0</v>
      </c>
      <c r="M26" s="169">
        <f>-(BS!M35-BS!L35)</f>
        <v>0</v>
      </c>
      <c r="N26" s="169">
        <f>-(BS!N35-BS!M35)</f>
        <v>0</v>
      </c>
      <c r="O26" s="6"/>
      <c r="P26" s="6"/>
      <c r="Q26" s="6"/>
      <c r="R26" s="6"/>
      <c r="S26" s="6"/>
      <c r="T26" s="6"/>
      <c r="U26" s="6"/>
      <c r="V26" s="6"/>
      <c r="W26" s="6"/>
      <c r="X26" s="6"/>
    </row>
    <row r="27" spans="1:24" x14ac:dyDescent="0.2">
      <c r="C27" s="1" t="s">
        <v>202</v>
      </c>
      <c r="F27" s="6"/>
      <c r="G27" s="6"/>
      <c r="H27" s="169">
        <f>-(BS!H36-BS!G36)</f>
        <v>-10592</v>
      </c>
      <c r="I27" s="169">
        <f>-(BS!I36-BS!H36)</f>
        <v>-21872.735978767276</v>
      </c>
      <c r="J27" s="169">
        <f>-(BS!J36-BS!I36)</f>
        <v>-41963.269565493523</v>
      </c>
      <c r="K27" s="169">
        <f>-(BS!K36-BS!J36)</f>
        <v>-70862.173019416528</v>
      </c>
      <c r="L27" s="169">
        <f>-(BS!L36-BS!K36)</f>
        <v>-125234.24555857611</v>
      </c>
      <c r="M27" s="169">
        <f>-(BS!M36-BS!L36)</f>
        <v>-199547.89576179971</v>
      </c>
      <c r="N27" s="169">
        <f>-(BS!N36-BS!M36)</f>
        <v>-327191.18436632963</v>
      </c>
      <c r="O27" s="6"/>
      <c r="P27" s="6"/>
      <c r="Q27" s="6"/>
      <c r="R27" s="6"/>
      <c r="S27" s="6"/>
      <c r="T27" s="6"/>
      <c r="U27" s="6"/>
      <c r="V27" s="6"/>
      <c r="W27" s="6"/>
      <c r="X27" s="6"/>
    </row>
    <row r="28" spans="1:24" x14ac:dyDescent="0.2">
      <c r="C28" s="1" t="s">
        <v>203</v>
      </c>
      <c r="F28" s="6"/>
      <c r="G28" s="6"/>
      <c r="H28" s="169">
        <f>-(BS!H37-BS!G37)</f>
        <v>-419</v>
      </c>
      <c r="I28" s="169">
        <f>-(BS!I37-BS!H37)</f>
        <v>0</v>
      </c>
      <c r="J28" s="169">
        <f>-(BS!J37-BS!I37)</f>
        <v>0</v>
      </c>
      <c r="K28" s="169">
        <f>-(BS!K37-BS!J37)</f>
        <v>0</v>
      </c>
      <c r="L28" s="169">
        <f>-(BS!L37-BS!K37)</f>
        <v>0</v>
      </c>
      <c r="M28" s="169">
        <f>-(BS!M37-BS!L37)</f>
        <v>0</v>
      </c>
      <c r="N28" s="169">
        <f>-(BS!N37-BS!M37)</f>
        <v>0</v>
      </c>
      <c r="O28" s="6"/>
      <c r="P28" s="6"/>
      <c r="Q28" s="6"/>
      <c r="R28" s="6"/>
      <c r="S28" s="6"/>
      <c r="T28" s="6"/>
      <c r="U28" s="6"/>
      <c r="V28" s="6"/>
      <c r="W28" s="6"/>
      <c r="X28" s="6"/>
    </row>
    <row r="29" spans="1:24" x14ac:dyDescent="0.2">
      <c r="C29" s="1" t="s">
        <v>204</v>
      </c>
      <c r="F29" s="6"/>
      <c r="G29" s="6"/>
      <c r="H29" s="169">
        <f>-(BS!H38-BS!G38)</f>
        <v>-964</v>
      </c>
      <c r="I29" s="169">
        <f>-(BS!I38-BS!H38)</f>
        <v>0</v>
      </c>
      <c r="J29" s="169">
        <f>-(BS!J38-BS!I38)</f>
        <v>0</v>
      </c>
      <c r="K29" s="169">
        <f>-(BS!K38-BS!J38)</f>
        <v>0</v>
      </c>
      <c r="L29" s="169">
        <f>-(BS!L38-BS!K38)</f>
        <v>0</v>
      </c>
      <c r="M29" s="169">
        <f>-(BS!M38-BS!L38)</f>
        <v>0</v>
      </c>
      <c r="N29" s="169">
        <f>-(BS!N38-BS!M38)</f>
        <v>0</v>
      </c>
      <c r="O29" s="6"/>
      <c r="P29" s="6"/>
      <c r="Q29" s="6"/>
      <c r="R29" s="6"/>
      <c r="S29" s="6"/>
      <c r="T29" s="6"/>
      <c r="U29" s="6"/>
      <c r="V29" s="6"/>
      <c r="W29" s="6"/>
      <c r="X29" s="6"/>
    </row>
    <row r="30" spans="1:24" x14ac:dyDescent="0.2">
      <c r="B30" s="1" t="s">
        <v>205</v>
      </c>
      <c r="F30" s="6"/>
      <c r="G30" s="6"/>
      <c r="H30" s="169">
        <f>BS!H8-BS!G8+BS!H13-BS!G13</f>
        <v>15352</v>
      </c>
      <c r="I30" s="169">
        <f>BS!I8-BS!H8+BS!I13-BS!H13</f>
        <v>18628.256584211049</v>
      </c>
      <c r="J30" s="169">
        <f>BS!J8-BS!I8+BS!J13-BS!I13</f>
        <v>13208.438778352021</v>
      </c>
      <c r="K30" s="169">
        <f>BS!K8-BS!J8+BS!K13-BS!J13</f>
        <v>11922.296755179457</v>
      </c>
      <c r="L30" s="169">
        <f>BS!L8-BS!K8+BS!L13-BS!K13</f>
        <v>9951.6885560166847</v>
      </c>
      <c r="M30" s="169">
        <f>BS!M8-BS!L8+BS!M13-BS!L13</f>
        <v>9136.6215914630448</v>
      </c>
      <c r="N30" s="169">
        <f>BS!N8-BS!M8+BS!N13-BS!M13</f>
        <v>8135.3724300673784</v>
      </c>
      <c r="O30" s="6"/>
      <c r="P30" s="6"/>
      <c r="Q30" s="6"/>
      <c r="R30" s="6"/>
      <c r="S30" s="6"/>
      <c r="T30" s="6"/>
      <c r="U30" s="6"/>
      <c r="V30" s="6"/>
      <c r="W30" s="6"/>
      <c r="X30" s="6"/>
    </row>
    <row r="31" spans="1:24" x14ac:dyDescent="0.2">
      <c r="B31" s="2" t="s">
        <v>206</v>
      </c>
      <c r="C31" s="2"/>
      <c r="D31" s="2"/>
      <c r="E31" s="2"/>
      <c r="F31" s="5"/>
      <c r="G31" s="5"/>
      <c r="H31" s="170">
        <f>H15+H16+G17-SUM(H19:H30)</f>
        <v>3109.4119999999966</v>
      </c>
      <c r="I31" s="170">
        <f t="shared" ref="I31:N31" ca="1" si="0">I15+I16+I17-SUM(I19:I30)</f>
        <v>11664.173086096085</v>
      </c>
      <c r="J31" s="170">
        <f t="shared" ca="1" si="0"/>
        <v>8105.1942225379535</v>
      </c>
      <c r="K31" s="170">
        <f t="shared" ca="1" si="0"/>
        <v>61837.615117302681</v>
      </c>
      <c r="L31" s="170">
        <f t="shared" ca="1" si="0"/>
        <v>145201.39365377018</v>
      </c>
      <c r="M31" s="170">
        <f t="shared" ca="1" si="0"/>
        <v>248895.37515138503</v>
      </c>
      <c r="N31" s="170">
        <f t="shared" ca="1" si="0"/>
        <v>427989.58338542806</v>
      </c>
      <c r="O31" s="6"/>
      <c r="P31" s="6"/>
      <c r="Q31" s="6"/>
      <c r="R31" s="6"/>
      <c r="S31" s="6"/>
      <c r="T31" s="6"/>
      <c r="U31" s="6"/>
      <c r="V31" s="6"/>
      <c r="W31" s="6"/>
      <c r="X31" s="6"/>
    </row>
    <row r="32" spans="1:24" x14ac:dyDescent="0.2">
      <c r="F32" s="6"/>
      <c r="G32" s="6"/>
      <c r="H32" s="6"/>
      <c r="I32" s="6"/>
      <c r="J32" s="6"/>
      <c r="K32" s="6"/>
      <c r="L32" s="6"/>
      <c r="M32" s="6"/>
      <c r="N32" s="6"/>
      <c r="O32" s="6"/>
      <c r="P32" s="6"/>
      <c r="Q32" s="6"/>
      <c r="R32" s="6"/>
      <c r="S32" s="6"/>
      <c r="T32" s="6"/>
      <c r="U32" s="6"/>
      <c r="V32" s="6"/>
      <c r="W32" s="6"/>
      <c r="X32" s="6"/>
    </row>
    <row r="33" spans="1:24" x14ac:dyDescent="0.2">
      <c r="B33" s="1" t="s">
        <v>207</v>
      </c>
      <c r="F33" s="6"/>
      <c r="G33" s="166">
        <f t="shared" ref="G33" si="1">G17</f>
        <v>-2125.0679999999998</v>
      </c>
      <c r="H33" s="166">
        <f>H17</f>
        <v>-2250.2567999999997</v>
      </c>
      <c r="I33" s="166">
        <f t="shared" ref="I33:N33" ca="1" si="2">I17</f>
        <v>-2563.2876821407258</v>
      </c>
      <c r="J33" s="166">
        <f t="shared" ca="1" si="2"/>
        <v>-5237.2500283937488</v>
      </c>
      <c r="K33" s="166">
        <f t="shared" ca="1" si="2"/>
        <v>-8653.8577341451601</v>
      </c>
      <c r="L33" s="166">
        <f t="shared" ca="1" si="2"/>
        <v>-11654.847559803444</v>
      </c>
      <c r="M33" s="166">
        <f t="shared" ca="1" si="2"/>
        <v>-17238.314649190204</v>
      </c>
      <c r="N33" s="166">
        <f t="shared" ca="1" si="2"/>
        <v>-26753.893246093485</v>
      </c>
      <c r="O33" s="6"/>
      <c r="P33" s="6"/>
      <c r="Q33" s="6"/>
      <c r="R33" s="6"/>
      <c r="S33" s="6"/>
      <c r="T33" s="6"/>
      <c r="U33" s="6"/>
      <c r="V33" s="6"/>
      <c r="W33" s="6"/>
      <c r="X33" s="6"/>
    </row>
    <row r="34" spans="1:24" x14ac:dyDescent="0.2">
      <c r="B34" s="1" t="s">
        <v>209</v>
      </c>
      <c r="F34" s="6"/>
      <c r="G34" s="6"/>
      <c r="H34" s="169">
        <f>BS!H41-BS!G41</f>
        <v>133</v>
      </c>
      <c r="I34" s="169">
        <f>BS!I41-BS!H41</f>
        <v>0</v>
      </c>
      <c r="J34" s="169">
        <f>BS!J41-BS!I41</f>
        <v>0</v>
      </c>
      <c r="K34" s="169">
        <f>BS!K41-BS!J41</f>
        <v>0</v>
      </c>
      <c r="L34" s="169">
        <f>BS!L41-BS!K41</f>
        <v>0</v>
      </c>
      <c r="M34" s="169">
        <f>BS!M41-BS!L41</f>
        <v>0</v>
      </c>
      <c r="N34" s="169">
        <f>BS!N41-BS!M41</f>
        <v>0</v>
      </c>
      <c r="O34" s="6"/>
      <c r="P34" s="6"/>
      <c r="Q34" s="6"/>
      <c r="R34" s="6"/>
      <c r="S34" s="6"/>
      <c r="T34" s="6"/>
      <c r="U34" s="6"/>
      <c r="V34" s="6"/>
      <c r="W34" s="6"/>
      <c r="X34" s="6"/>
    </row>
    <row r="35" spans="1:24" x14ac:dyDescent="0.2">
      <c r="B35" s="2" t="s">
        <v>208</v>
      </c>
      <c r="C35" s="2"/>
      <c r="D35" s="2"/>
      <c r="E35" s="2"/>
      <c r="F35" s="5"/>
      <c r="G35" s="5"/>
      <c r="H35" s="170">
        <f>H31-H33+H34</f>
        <v>5492.6687999999958</v>
      </c>
      <c r="I35" s="170">
        <f t="shared" ref="I35:N35" ca="1" si="3">I31-I33+I34</f>
        <v>14227.460768236811</v>
      </c>
      <c r="J35" s="170">
        <f t="shared" ca="1" si="3"/>
        <v>13342.444250931701</v>
      </c>
      <c r="K35" s="170">
        <f t="shared" ca="1" si="3"/>
        <v>70491.472851447848</v>
      </c>
      <c r="L35" s="170">
        <f t="shared" ca="1" si="3"/>
        <v>156856.24121357364</v>
      </c>
      <c r="M35" s="170">
        <f t="shared" ca="1" si="3"/>
        <v>266133.68980057526</v>
      </c>
      <c r="N35" s="170">
        <f t="shared" ca="1" si="3"/>
        <v>454743.47663152154</v>
      </c>
      <c r="O35" s="6"/>
      <c r="P35" s="6"/>
      <c r="Q35" s="6"/>
      <c r="R35" s="6"/>
      <c r="S35" s="6"/>
      <c r="T35" s="6"/>
      <c r="U35" s="6"/>
      <c r="V35" s="6"/>
      <c r="W35" s="6"/>
      <c r="X35" s="6"/>
    </row>
    <row r="36" spans="1:24" x14ac:dyDescent="0.2">
      <c r="F36" s="6"/>
      <c r="G36" s="6"/>
      <c r="H36" s="6"/>
      <c r="I36" s="6"/>
      <c r="J36" s="6"/>
      <c r="K36" s="6"/>
      <c r="L36" s="6"/>
      <c r="M36" s="6"/>
      <c r="N36" s="6"/>
      <c r="O36" s="6"/>
      <c r="P36" s="6"/>
      <c r="Q36" s="6"/>
      <c r="R36" s="6"/>
      <c r="S36" s="6"/>
      <c r="T36" s="6"/>
      <c r="U36" s="6"/>
      <c r="V36" s="6"/>
      <c r="W36" s="6"/>
      <c r="X36" s="6"/>
    </row>
    <row r="37" spans="1:24" x14ac:dyDescent="0.2">
      <c r="A37" s="1" t="s">
        <v>217</v>
      </c>
      <c r="F37" s="170">
        <f ca="1">L35/(1+F6)^1+M35/(1+F6)^2+N35/(1+F6)^3</f>
        <v>678864.58505813463</v>
      </c>
      <c r="G37" s="6"/>
      <c r="H37" s="6"/>
      <c r="I37" s="6"/>
      <c r="J37" s="6"/>
      <c r="K37" s="6"/>
      <c r="L37" s="6"/>
      <c r="M37" s="6"/>
      <c r="N37" s="6"/>
      <c r="O37" s="6"/>
      <c r="P37" s="6"/>
      <c r="Q37" s="6"/>
      <c r="R37" s="6"/>
      <c r="S37" s="6"/>
      <c r="T37" s="6"/>
      <c r="U37" s="6"/>
      <c r="V37" s="6"/>
      <c r="W37" s="6"/>
      <c r="X37" s="6"/>
    </row>
    <row r="38" spans="1:24" x14ac:dyDescent="0.2">
      <c r="A38" s="1" t="s">
        <v>218</v>
      </c>
      <c r="F38" s="170">
        <f ca="1">AVERAGE(L35:N35)*(1+F8)/(F6-F8)/(1+F6)^3</f>
        <v>2456245.5020742249</v>
      </c>
      <c r="G38" s="6"/>
      <c r="H38" s="6"/>
      <c r="I38" s="6"/>
      <c r="J38" s="6"/>
      <c r="K38" s="6"/>
      <c r="L38" s="6"/>
      <c r="M38" s="6"/>
      <c r="N38" s="6"/>
      <c r="O38" s="6"/>
      <c r="P38" s="6"/>
      <c r="Q38" s="6"/>
      <c r="R38" s="6"/>
      <c r="S38" s="6"/>
      <c r="T38" s="6"/>
      <c r="U38" s="6"/>
      <c r="V38" s="6"/>
      <c r="W38" s="6"/>
      <c r="X38" s="6"/>
    </row>
    <row r="39" spans="1:24" x14ac:dyDescent="0.2">
      <c r="A39" s="2" t="s">
        <v>219</v>
      </c>
      <c r="F39" s="170">
        <f ca="1">SUM(F37:F38)</f>
        <v>3135110.0871323594</v>
      </c>
      <c r="G39" s="6"/>
      <c r="H39" s="6"/>
      <c r="I39" s="6"/>
      <c r="J39" s="6"/>
      <c r="K39" s="6"/>
      <c r="L39" s="6"/>
      <c r="M39" s="6"/>
      <c r="N39" s="6"/>
      <c r="O39" s="6"/>
      <c r="P39" s="6"/>
      <c r="Q39" s="6"/>
      <c r="R39" s="6"/>
      <c r="S39" s="6"/>
      <c r="T39" s="6"/>
      <c r="U39" s="6"/>
      <c r="V39" s="6"/>
      <c r="W39" s="6"/>
      <c r="X39" s="6"/>
    </row>
    <row r="40" spans="1:24" x14ac:dyDescent="0.2">
      <c r="A40" s="2" t="s">
        <v>220</v>
      </c>
      <c r="D40" s="1" t="s">
        <v>139</v>
      </c>
      <c r="F40" s="169">
        <f ca="1">F39/F9</f>
        <v>35.673274852445942</v>
      </c>
      <c r="G40" s="6"/>
      <c r="H40" s="6"/>
      <c r="I40" s="6"/>
      <c r="J40" s="6"/>
      <c r="K40" s="6"/>
      <c r="L40" s="6"/>
      <c r="M40" s="6"/>
      <c r="N40" s="6"/>
      <c r="O40" s="6"/>
      <c r="P40" s="6"/>
      <c r="Q40" s="6"/>
      <c r="R40" s="6"/>
      <c r="S40" s="6"/>
      <c r="T40" s="6"/>
      <c r="U40" s="6"/>
      <c r="V40" s="6"/>
      <c r="W40" s="6"/>
      <c r="X40" s="6"/>
    </row>
    <row r="41" spans="1:24" x14ac:dyDescent="0.2">
      <c r="F41" s="6"/>
      <c r="G41" s="6"/>
      <c r="H41" s="6"/>
      <c r="I41" s="6"/>
      <c r="J41" s="6"/>
      <c r="K41" s="6"/>
      <c r="L41" s="6"/>
      <c r="M41" s="6"/>
      <c r="N41" s="6"/>
      <c r="O41" s="6"/>
      <c r="P41" s="6"/>
      <c r="Q41" s="6"/>
      <c r="R41" s="6"/>
      <c r="S41" s="6"/>
      <c r="T41" s="6"/>
      <c r="U41" s="6"/>
      <c r="V41" s="6"/>
      <c r="W41" s="6"/>
      <c r="X41" s="6"/>
    </row>
    <row r="42" spans="1:24" x14ac:dyDescent="0.2">
      <c r="F42" s="6"/>
      <c r="G42" s="6"/>
      <c r="H42" s="6"/>
      <c r="I42" s="6"/>
      <c r="J42" s="6"/>
      <c r="K42" s="6"/>
      <c r="L42" s="6"/>
      <c r="M42" s="6"/>
      <c r="N42" s="6"/>
      <c r="O42" s="6"/>
      <c r="P42" s="6"/>
      <c r="Q42" s="6"/>
      <c r="R42" s="6"/>
      <c r="S42" s="6"/>
      <c r="T42" s="6"/>
      <c r="U42" s="6"/>
      <c r="V42" s="6"/>
      <c r="W42" s="6"/>
      <c r="X42" s="6"/>
    </row>
    <row r="43" spans="1:24" x14ac:dyDescent="0.2">
      <c r="F43" s="6"/>
      <c r="G43" s="6"/>
      <c r="H43" s="6"/>
      <c r="I43" s="6"/>
      <c r="J43" s="6"/>
      <c r="K43" s="6"/>
      <c r="L43" s="6"/>
      <c r="M43" s="6"/>
      <c r="N43" s="6"/>
      <c r="O43" s="6"/>
      <c r="P43" s="6"/>
      <c r="Q43" s="6"/>
      <c r="R43" s="6"/>
      <c r="S43" s="6"/>
      <c r="T43" s="6"/>
      <c r="U43" s="6"/>
      <c r="V43" s="6"/>
      <c r="W43" s="6"/>
      <c r="X43" s="6"/>
    </row>
    <row r="44" spans="1:24" x14ac:dyDescent="0.2">
      <c r="F44" s="6"/>
      <c r="G44" s="6"/>
      <c r="H44" s="6"/>
      <c r="I44" s="6"/>
      <c r="J44" s="6"/>
      <c r="K44" s="6"/>
      <c r="L44" s="6"/>
      <c r="M44" s="6"/>
      <c r="N44" s="6"/>
      <c r="O44" s="6"/>
      <c r="P44" s="6"/>
      <c r="Q44" s="6"/>
      <c r="R44" s="6"/>
      <c r="S44" s="6"/>
      <c r="T44" s="6"/>
      <c r="U44" s="6"/>
      <c r="V44" s="6"/>
      <c r="W44" s="6"/>
      <c r="X44" s="6"/>
    </row>
    <row r="45" spans="1:24" x14ac:dyDescent="0.2">
      <c r="F45" s="6"/>
      <c r="G45" s="6"/>
      <c r="H45" s="6"/>
      <c r="I45" s="6"/>
      <c r="J45" s="6"/>
      <c r="K45" s="6"/>
      <c r="L45" s="6"/>
      <c r="M45" s="6"/>
      <c r="N45" s="6"/>
      <c r="O45" s="6"/>
      <c r="P45" s="6"/>
      <c r="Q45" s="6"/>
      <c r="R45" s="6"/>
      <c r="S45" s="6"/>
      <c r="T45" s="6"/>
      <c r="U45" s="6"/>
      <c r="V45" s="6"/>
      <c r="W45" s="6"/>
      <c r="X45" s="6"/>
    </row>
    <row r="46" spans="1:24" x14ac:dyDescent="0.2">
      <c r="F46" s="6"/>
      <c r="G46" s="6"/>
      <c r="H46" s="6"/>
      <c r="I46" s="6"/>
      <c r="J46" s="6"/>
      <c r="K46" s="6"/>
      <c r="L46" s="6"/>
      <c r="M46" s="6"/>
      <c r="N46" s="6"/>
      <c r="O46" s="6"/>
      <c r="P46" s="6"/>
      <c r="Q46" s="6"/>
      <c r="R46" s="6"/>
      <c r="S46" s="6"/>
      <c r="T46" s="6"/>
      <c r="U46" s="6"/>
      <c r="V46" s="6"/>
      <c r="W46" s="6"/>
      <c r="X46" s="6"/>
    </row>
    <row r="47" spans="1:24" x14ac:dyDescent="0.2">
      <c r="F47" s="6"/>
      <c r="G47" s="6"/>
      <c r="H47" s="6"/>
      <c r="I47" s="6"/>
      <c r="J47" s="6"/>
      <c r="K47" s="6"/>
      <c r="L47" s="6"/>
      <c r="M47" s="6"/>
      <c r="N47" s="6"/>
      <c r="O47" s="6"/>
      <c r="P47" s="6"/>
      <c r="Q47" s="6"/>
      <c r="R47" s="6"/>
      <c r="S47" s="6"/>
      <c r="T47" s="6"/>
      <c r="U47" s="6"/>
      <c r="V47" s="6"/>
      <c r="W47" s="6"/>
      <c r="X47" s="6"/>
    </row>
    <row r="48" spans="1:24" x14ac:dyDescent="0.2">
      <c r="F48" s="6"/>
      <c r="G48" s="6"/>
      <c r="H48" s="6"/>
      <c r="I48" s="6"/>
      <c r="J48" s="6"/>
      <c r="K48" s="6"/>
      <c r="L48" s="6"/>
      <c r="M48" s="6"/>
      <c r="N48" s="6"/>
      <c r="O48" s="6"/>
      <c r="P48" s="6"/>
      <c r="Q48" s="6"/>
      <c r="R48" s="6"/>
      <c r="S48" s="6"/>
      <c r="T48" s="6"/>
      <c r="U48" s="6"/>
      <c r="V48" s="6"/>
      <c r="W48" s="6"/>
      <c r="X48" s="6"/>
    </row>
    <row r="49" spans="6:24" x14ac:dyDescent="0.2">
      <c r="F49" s="6"/>
      <c r="G49" s="6"/>
      <c r="H49" s="6"/>
      <c r="I49" s="6"/>
      <c r="J49" s="6"/>
      <c r="K49" s="6"/>
      <c r="L49" s="6"/>
      <c r="M49" s="6"/>
      <c r="N49" s="6"/>
      <c r="O49" s="6"/>
      <c r="P49" s="6"/>
      <c r="Q49" s="6"/>
      <c r="R49" s="6"/>
      <c r="S49" s="6"/>
      <c r="T49" s="6"/>
      <c r="U49" s="6"/>
      <c r="V49" s="6"/>
      <c r="W49" s="6"/>
      <c r="X49" s="6"/>
    </row>
    <row r="50" spans="6:24" x14ac:dyDescent="0.2">
      <c r="F50" s="6"/>
      <c r="G50" s="6"/>
      <c r="H50" s="6"/>
      <c r="I50" s="6"/>
      <c r="J50" s="6"/>
      <c r="K50" s="6"/>
      <c r="L50" s="6"/>
      <c r="M50" s="6"/>
      <c r="N50" s="6"/>
      <c r="O50" s="6"/>
      <c r="P50" s="6"/>
      <c r="Q50" s="6"/>
      <c r="R50" s="6"/>
      <c r="S50" s="6"/>
      <c r="T50" s="6"/>
      <c r="U50" s="6"/>
      <c r="V50" s="6"/>
      <c r="W50" s="6"/>
      <c r="X50" s="6"/>
    </row>
    <row r="51" spans="6:24" x14ac:dyDescent="0.2">
      <c r="F51" s="6"/>
      <c r="G51" s="6"/>
      <c r="H51" s="6"/>
      <c r="I51" s="6"/>
      <c r="J51" s="6"/>
      <c r="K51" s="6"/>
      <c r="L51" s="6"/>
      <c r="M51" s="6"/>
      <c r="N51" s="6"/>
      <c r="O51" s="6"/>
      <c r="P51" s="6"/>
      <c r="Q51" s="6"/>
      <c r="R51" s="6"/>
      <c r="S51" s="6"/>
      <c r="T51" s="6"/>
      <c r="U51" s="6"/>
      <c r="V51" s="6"/>
      <c r="W51" s="6"/>
      <c r="X51" s="6"/>
    </row>
    <row r="52" spans="6:24" x14ac:dyDescent="0.2">
      <c r="F52" s="6"/>
      <c r="G52" s="6"/>
      <c r="H52" s="6"/>
      <c r="I52" s="6"/>
      <c r="J52" s="6"/>
      <c r="K52" s="6"/>
      <c r="L52" s="6"/>
      <c r="M52" s="6"/>
      <c r="N52" s="6"/>
      <c r="O52" s="6"/>
      <c r="P52" s="6"/>
      <c r="Q52" s="6"/>
      <c r="R52" s="6"/>
      <c r="S52" s="6"/>
      <c r="T52" s="6"/>
      <c r="U52" s="6"/>
      <c r="V52" s="6"/>
      <c r="W52" s="6"/>
      <c r="X52" s="6"/>
    </row>
    <row r="53" spans="6:24" x14ac:dyDescent="0.2">
      <c r="F53" s="6"/>
      <c r="G53" s="6"/>
      <c r="H53" s="6"/>
      <c r="I53" s="6"/>
      <c r="J53" s="6"/>
      <c r="K53" s="6"/>
      <c r="L53" s="6"/>
      <c r="M53" s="6"/>
      <c r="N53" s="6"/>
      <c r="O53" s="6"/>
      <c r="P53" s="6"/>
      <c r="Q53" s="6"/>
      <c r="R53" s="6"/>
      <c r="S53" s="6"/>
      <c r="T53" s="6"/>
      <c r="U53" s="6"/>
      <c r="V53" s="6"/>
      <c r="W53" s="6"/>
      <c r="X53" s="6"/>
    </row>
    <row r="54" spans="6:24" x14ac:dyDescent="0.2">
      <c r="F54" s="6"/>
      <c r="G54" s="6"/>
      <c r="H54" s="6"/>
      <c r="I54" s="6"/>
      <c r="J54" s="6"/>
      <c r="K54" s="6"/>
      <c r="L54" s="6"/>
      <c r="M54" s="6"/>
      <c r="N54" s="6"/>
      <c r="O54" s="6"/>
      <c r="P54" s="6"/>
      <c r="Q54" s="6"/>
      <c r="R54" s="6"/>
      <c r="S54" s="6"/>
      <c r="T54" s="6"/>
      <c r="U54" s="6"/>
      <c r="V54" s="6"/>
      <c r="W54" s="6"/>
      <c r="X54" s="6"/>
    </row>
    <row r="55" spans="6:24" x14ac:dyDescent="0.2">
      <c r="F55" s="6"/>
      <c r="G55" s="6"/>
      <c r="H55" s="6"/>
      <c r="I55" s="6"/>
      <c r="J55" s="6"/>
      <c r="K55" s="6"/>
      <c r="L55" s="6"/>
      <c r="M55" s="6"/>
      <c r="N55" s="6"/>
      <c r="O55" s="6"/>
      <c r="P55" s="6"/>
      <c r="Q55" s="6"/>
      <c r="R55" s="6"/>
      <c r="S55" s="6"/>
      <c r="T55" s="6"/>
      <c r="U55" s="6"/>
      <c r="V55" s="6"/>
      <c r="W55" s="6"/>
      <c r="X55" s="6"/>
    </row>
    <row r="56" spans="6:24" x14ac:dyDescent="0.2">
      <c r="F56" s="6"/>
      <c r="G56" s="6"/>
      <c r="H56" s="6"/>
      <c r="I56" s="6"/>
      <c r="J56" s="6"/>
      <c r="K56" s="6"/>
      <c r="L56" s="6"/>
      <c r="M56" s="6"/>
      <c r="N56" s="6"/>
      <c r="O56" s="6"/>
      <c r="P56" s="6"/>
      <c r="Q56" s="6"/>
      <c r="R56" s="6"/>
      <c r="S56" s="6"/>
      <c r="T56" s="6"/>
      <c r="U56" s="6"/>
      <c r="V56" s="6"/>
      <c r="W56" s="6"/>
      <c r="X56" s="6"/>
    </row>
    <row r="57" spans="6:24" x14ac:dyDescent="0.2">
      <c r="F57" s="6"/>
      <c r="G57" s="6"/>
      <c r="H57" s="6"/>
      <c r="I57" s="6"/>
      <c r="J57" s="6"/>
      <c r="K57" s="6"/>
      <c r="L57" s="6"/>
      <c r="M57" s="6"/>
      <c r="N57" s="6"/>
      <c r="O57" s="6"/>
      <c r="P57" s="6"/>
      <c r="Q57" s="6"/>
      <c r="R57" s="6"/>
      <c r="S57" s="6"/>
      <c r="T57" s="6"/>
      <c r="U57" s="6"/>
      <c r="V57" s="6"/>
      <c r="W57" s="6"/>
      <c r="X57" s="6"/>
    </row>
    <row r="58" spans="6:24" x14ac:dyDescent="0.2">
      <c r="F58" s="6"/>
      <c r="G58" s="6"/>
      <c r="H58" s="6"/>
      <c r="I58" s="6"/>
      <c r="J58" s="6"/>
      <c r="K58" s="6"/>
      <c r="L58" s="6"/>
      <c r="M58" s="6"/>
      <c r="N58" s="6"/>
      <c r="O58" s="6"/>
      <c r="P58" s="6"/>
      <c r="Q58" s="6"/>
      <c r="R58" s="6"/>
      <c r="S58" s="6"/>
      <c r="T58" s="6"/>
      <c r="U58" s="6"/>
      <c r="V58" s="6"/>
      <c r="W58" s="6"/>
      <c r="X58" s="6"/>
    </row>
    <row r="59" spans="6:24" x14ac:dyDescent="0.2">
      <c r="F59" s="6"/>
      <c r="G59" s="6"/>
      <c r="H59" s="6"/>
      <c r="I59" s="6"/>
      <c r="J59" s="6"/>
      <c r="K59" s="6"/>
      <c r="L59" s="6"/>
      <c r="M59" s="6"/>
      <c r="N59" s="6"/>
      <c r="O59" s="6"/>
      <c r="P59" s="6"/>
      <c r="Q59" s="6"/>
      <c r="R59" s="6"/>
      <c r="S59" s="6"/>
      <c r="T59" s="6"/>
      <c r="U59" s="6"/>
      <c r="V59" s="6"/>
      <c r="W59" s="6"/>
      <c r="X59" s="6"/>
    </row>
    <row r="60" spans="6:24" x14ac:dyDescent="0.2">
      <c r="F60" s="6"/>
      <c r="G60" s="6"/>
      <c r="H60" s="6"/>
      <c r="I60" s="6"/>
      <c r="J60" s="6"/>
      <c r="K60" s="6"/>
      <c r="L60" s="6"/>
      <c r="M60" s="6"/>
      <c r="N60" s="6"/>
      <c r="O60" s="6"/>
      <c r="P60" s="6"/>
      <c r="Q60" s="6"/>
      <c r="R60" s="6"/>
      <c r="S60" s="6"/>
      <c r="T60" s="6"/>
      <c r="U60" s="6"/>
      <c r="V60" s="6"/>
      <c r="W60" s="6"/>
      <c r="X60" s="6"/>
    </row>
    <row r="61" spans="6:24" x14ac:dyDescent="0.2">
      <c r="F61" s="6"/>
      <c r="G61" s="6"/>
      <c r="H61" s="6"/>
      <c r="I61" s="6"/>
      <c r="J61" s="6"/>
      <c r="K61" s="6"/>
      <c r="L61" s="6"/>
      <c r="M61" s="6"/>
      <c r="N61" s="6"/>
      <c r="O61" s="6"/>
      <c r="P61" s="6"/>
      <c r="Q61" s="6"/>
      <c r="R61" s="6"/>
      <c r="S61" s="6"/>
      <c r="T61" s="6"/>
      <c r="U61" s="6"/>
      <c r="V61" s="6"/>
      <c r="W61" s="6"/>
      <c r="X61" s="6"/>
    </row>
    <row r="62" spans="6:24" x14ac:dyDescent="0.2">
      <c r="F62" s="6"/>
      <c r="G62" s="6"/>
      <c r="H62" s="6"/>
      <c r="I62" s="6"/>
      <c r="J62" s="6"/>
      <c r="K62" s="6"/>
      <c r="L62" s="6"/>
      <c r="M62" s="6"/>
      <c r="N62" s="6"/>
      <c r="O62" s="6"/>
      <c r="P62" s="6"/>
      <c r="Q62" s="6"/>
      <c r="R62" s="6"/>
      <c r="S62" s="6"/>
      <c r="T62" s="6"/>
      <c r="U62" s="6"/>
      <c r="V62" s="6"/>
      <c r="W62" s="6"/>
      <c r="X62" s="6"/>
    </row>
    <row r="63" spans="6:24" x14ac:dyDescent="0.2">
      <c r="F63" s="6"/>
      <c r="G63" s="6"/>
      <c r="H63" s="6"/>
      <c r="I63" s="6"/>
      <c r="J63" s="6"/>
      <c r="K63" s="6"/>
      <c r="L63" s="6"/>
      <c r="M63" s="6"/>
      <c r="N63" s="6"/>
      <c r="O63" s="6"/>
      <c r="P63" s="6"/>
      <c r="Q63" s="6"/>
      <c r="R63" s="6"/>
      <c r="S63" s="6"/>
      <c r="T63" s="6"/>
      <c r="U63" s="6"/>
      <c r="V63" s="6"/>
      <c r="W63" s="6"/>
      <c r="X63" s="6"/>
    </row>
    <row r="64" spans="6:24" x14ac:dyDescent="0.2">
      <c r="F64" s="6"/>
      <c r="G64" s="6"/>
      <c r="H64" s="6"/>
      <c r="I64" s="6"/>
      <c r="J64" s="6"/>
      <c r="K64" s="6"/>
      <c r="L64" s="6"/>
      <c r="M64" s="6"/>
      <c r="N64" s="6"/>
      <c r="O64" s="6"/>
      <c r="P64" s="6"/>
      <c r="Q64" s="6"/>
      <c r="R64" s="6"/>
      <c r="S64" s="6"/>
      <c r="T64" s="6"/>
      <c r="U64" s="6"/>
      <c r="V64" s="6"/>
      <c r="W64" s="6"/>
      <c r="X64" s="6"/>
    </row>
    <row r="65" spans="6:24" x14ac:dyDescent="0.2">
      <c r="F65" s="6"/>
      <c r="G65" s="6"/>
      <c r="H65" s="6"/>
      <c r="I65" s="6"/>
      <c r="J65" s="6"/>
      <c r="K65" s="6"/>
      <c r="L65" s="6"/>
      <c r="M65" s="6"/>
      <c r="N65" s="6"/>
      <c r="O65" s="6"/>
      <c r="P65" s="6"/>
      <c r="Q65" s="6"/>
      <c r="R65" s="6"/>
      <c r="S65" s="6"/>
      <c r="T65" s="6"/>
      <c r="U65" s="6"/>
      <c r="V65" s="6"/>
      <c r="W65" s="6"/>
      <c r="X65" s="6"/>
    </row>
    <row r="66" spans="6:24" x14ac:dyDescent="0.2">
      <c r="F66" s="6"/>
      <c r="G66" s="6"/>
      <c r="H66" s="6"/>
      <c r="I66" s="6"/>
      <c r="J66" s="6"/>
      <c r="K66" s="6"/>
      <c r="L66" s="6"/>
      <c r="M66" s="6"/>
      <c r="N66" s="6"/>
      <c r="O66" s="6"/>
      <c r="P66" s="6"/>
      <c r="Q66" s="6"/>
      <c r="R66" s="6"/>
      <c r="S66" s="6"/>
      <c r="T66" s="6"/>
      <c r="U66" s="6"/>
      <c r="V66" s="6"/>
      <c r="W66" s="6"/>
      <c r="X66" s="6"/>
    </row>
    <row r="67" spans="6:24" x14ac:dyDescent="0.2">
      <c r="F67" s="6"/>
      <c r="G67" s="6"/>
      <c r="H67" s="6"/>
      <c r="I67" s="6"/>
      <c r="J67" s="6"/>
      <c r="K67" s="6"/>
      <c r="L67" s="6"/>
      <c r="M67" s="6"/>
      <c r="N67" s="6"/>
      <c r="O67" s="6"/>
      <c r="P67" s="6"/>
      <c r="Q67" s="6"/>
      <c r="R67" s="6"/>
      <c r="S67" s="6"/>
      <c r="T67" s="6"/>
      <c r="U67" s="6"/>
      <c r="V67" s="6"/>
      <c r="W67" s="6"/>
      <c r="X67" s="6"/>
    </row>
    <row r="68" spans="6:24" x14ac:dyDescent="0.2">
      <c r="F68" s="6"/>
      <c r="G68" s="6"/>
      <c r="H68" s="6"/>
      <c r="I68" s="6"/>
      <c r="J68" s="6"/>
      <c r="K68" s="6"/>
      <c r="L68" s="6"/>
      <c r="M68" s="6"/>
      <c r="N68" s="6"/>
      <c r="O68" s="6"/>
      <c r="P68" s="6"/>
      <c r="Q68" s="6"/>
      <c r="R68" s="6"/>
      <c r="S68" s="6"/>
      <c r="T68" s="6"/>
      <c r="U68" s="6"/>
      <c r="V68" s="6"/>
      <c r="W68" s="6"/>
      <c r="X68" s="6"/>
    </row>
    <row r="69" spans="6:24" x14ac:dyDescent="0.2">
      <c r="F69" s="6"/>
      <c r="G69" s="6"/>
      <c r="H69" s="6"/>
      <c r="I69" s="6"/>
      <c r="J69" s="6"/>
      <c r="K69" s="6"/>
      <c r="L69" s="6"/>
      <c r="M69" s="6"/>
      <c r="N69" s="6"/>
      <c r="O69" s="6"/>
      <c r="P69" s="6"/>
      <c r="Q69" s="6"/>
      <c r="R69" s="6"/>
      <c r="S69" s="6"/>
      <c r="T69" s="6"/>
      <c r="U69" s="6"/>
      <c r="V69" s="6"/>
      <c r="W69" s="6"/>
      <c r="X69" s="6"/>
    </row>
    <row r="70" spans="6:24" x14ac:dyDescent="0.2">
      <c r="F70" s="6"/>
      <c r="G70" s="6"/>
      <c r="H70" s="6"/>
      <c r="I70" s="6"/>
      <c r="J70" s="6"/>
      <c r="K70" s="6"/>
      <c r="L70" s="6"/>
      <c r="M70" s="6"/>
      <c r="N70" s="6"/>
      <c r="O70" s="6"/>
      <c r="P70" s="6"/>
      <c r="Q70" s="6"/>
      <c r="R70" s="6"/>
      <c r="S70" s="6"/>
      <c r="T70" s="6"/>
      <c r="U70" s="6"/>
      <c r="V70" s="6"/>
      <c r="W70" s="6"/>
      <c r="X70" s="6"/>
    </row>
    <row r="71" spans="6:24" x14ac:dyDescent="0.2">
      <c r="F71" s="6"/>
      <c r="G71" s="6"/>
      <c r="H71" s="6"/>
      <c r="I71" s="6"/>
      <c r="J71" s="6"/>
      <c r="K71" s="6"/>
      <c r="L71" s="6"/>
      <c r="M71" s="6"/>
      <c r="N71" s="6"/>
      <c r="O71" s="6"/>
      <c r="P71" s="6"/>
      <c r="Q71" s="6"/>
      <c r="R71" s="6"/>
      <c r="S71" s="6"/>
      <c r="T71" s="6"/>
      <c r="U71" s="6"/>
      <c r="V71" s="6"/>
      <c r="W71" s="6"/>
      <c r="X71" s="6"/>
    </row>
    <row r="72" spans="6:24" x14ac:dyDescent="0.2">
      <c r="F72" s="6"/>
      <c r="G72" s="6"/>
      <c r="H72" s="6"/>
      <c r="I72" s="6"/>
      <c r="J72" s="6"/>
      <c r="K72" s="6"/>
      <c r="L72" s="6"/>
      <c r="M72" s="6"/>
      <c r="N72" s="6"/>
      <c r="O72" s="6"/>
      <c r="P72" s="6"/>
      <c r="Q72" s="6"/>
      <c r="R72" s="6"/>
      <c r="S72" s="6"/>
      <c r="T72" s="6"/>
      <c r="U72" s="6"/>
      <c r="V72" s="6"/>
      <c r="W72" s="6"/>
      <c r="X72" s="6"/>
    </row>
    <row r="73" spans="6:24" x14ac:dyDescent="0.2">
      <c r="F73" s="6"/>
      <c r="G73" s="6"/>
      <c r="H73" s="6"/>
      <c r="I73" s="6"/>
      <c r="J73" s="6"/>
      <c r="K73" s="6"/>
      <c r="L73" s="6"/>
      <c r="M73" s="6"/>
      <c r="N73" s="6"/>
      <c r="O73" s="6"/>
      <c r="P73" s="6"/>
      <c r="Q73" s="6"/>
      <c r="R73" s="6"/>
      <c r="S73" s="6"/>
      <c r="T73" s="6"/>
      <c r="U73" s="6"/>
      <c r="V73" s="6"/>
      <c r="W73" s="6"/>
      <c r="X73" s="6"/>
    </row>
    <row r="74" spans="6:24" x14ac:dyDescent="0.2">
      <c r="F74" s="6"/>
      <c r="G74" s="6"/>
      <c r="H74" s="6"/>
      <c r="I74" s="6"/>
      <c r="J74" s="6"/>
      <c r="K74" s="6"/>
      <c r="L74" s="6"/>
      <c r="M74" s="6"/>
      <c r="N74" s="6"/>
      <c r="O74" s="6"/>
      <c r="P74" s="6"/>
      <c r="Q74" s="6"/>
      <c r="R74" s="6"/>
      <c r="S74" s="6"/>
      <c r="T74" s="6"/>
      <c r="U74" s="6"/>
      <c r="V74" s="6"/>
      <c r="W74" s="6"/>
      <c r="X74" s="6"/>
    </row>
    <row r="75" spans="6:24" x14ac:dyDescent="0.2">
      <c r="F75" s="6"/>
      <c r="G75" s="6"/>
      <c r="H75" s="6"/>
      <c r="I75" s="6"/>
      <c r="J75" s="6"/>
      <c r="K75" s="6"/>
      <c r="L75" s="6"/>
      <c r="M75" s="6"/>
      <c r="N75" s="6"/>
      <c r="O75" s="6"/>
      <c r="P75" s="6"/>
      <c r="Q75" s="6"/>
      <c r="R75" s="6"/>
      <c r="S75" s="6"/>
      <c r="T75" s="6"/>
      <c r="U75" s="6"/>
      <c r="V75" s="6"/>
      <c r="W75" s="6"/>
      <c r="X75" s="6"/>
    </row>
    <row r="76" spans="6:24" x14ac:dyDescent="0.2">
      <c r="F76" s="6"/>
      <c r="G76" s="6"/>
      <c r="H76" s="6"/>
      <c r="I76" s="6"/>
      <c r="J76" s="6"/>
      <c r="K76" s="6"/>
      <c r="L76" s="6"/>
      <c r="M76" s="6"/>
      <c r="N76" s="6"/>
      <c r="O76" s="6"/>
      <c r="P76" s="6"/>
      <c r="Q76" s="6"/>
      <c r="R76" s="6"/>
      <c r="S76" s="6"/>
      <c r="T76" s="6"/>
      <c r="U76" s="6"/>
      <c r="V76" s="6"/>
      <c r="W76" s="6"/>
      <c r="X76" s="6"/>
    </row>
    <row r="77" spans="6:24" x14ac:dyDescent="0.2">
      <c r="F77" s="6"/>
      <c r="G77" s="6"/>
      <c r="H77" s="6"/>
      <c r="I77" s="6"/>
      <c r="J77" s="6"/>
      <c r="K77" s="6"/>
      <c r="L77" s="6"/>
      <c r="M77" s="6"/>
      <c r="N77" s="6"/>
      <c r="O77" s="6"/>
      <c r="P77" s="6"/>
      <c r="Q77" s="6"/>
      <c r="R77" s="6"/>
      <c r="S77" s="6"/>
      <c r="T77" s="6"/>
      <c r="U77" s="6"/>
      <c r="V77" s="6"/>
      <c r="W77" s="6"/>
      <c r="X77" s="6"/>
    </row>
    <row r="78" spans="6:24" x14ac:dyDescent="0.2">
      <c r="F78" s="6"/>
      <c r="G78" s="6"/>
      <c r="H78" s="6"/>
      <c r="I78" s="6"/>
      <c r="J78" s="6"/>
      <c r="K78" s="6"/>
      <c r="L78" s="6"/>
      <c r="M78" s="6"/>
      <c r="N78" s="6"/>
      <c r="O78" s="6"/>
      <c r="P78" s="6"/>
      <c r="Q78" s="6"/>
      <c r="R78" s="6"/>
      <c r="S78" s="6"/>
      <c r="T78" s="6"/>
      <c r="U78" s="6"/>
      <c r="V78" s="6"/>
      <c r="W78" s="6"/>
      <c r="X78" s="6"/>
    </row>
    <row r="79" spans="6:24" x14ac:dyDescent="0.2">
      <c r="F79" s="6"/>
      <c r="G79" s="6"/>
      <c r="H79" s="6"/>
      <c r="I79" s="6"/>
      <c r="J79" s="6"/>
      <c r="K79" s="6"/>
      <c r="L79" s="6"/>
      <c r="M79" s="6"/>
      <c r="N79" s="6"/>
      <c r="O79" s="6"/>
      <c r="P79" s="6"/>
      <c r="Q79" s="6"/>
      <c r="R79" s="6"/>
      <c r="S79" s="6"/>
      <c r="T79" s="6"/>
      <c r="U79" s="6"/>
      <c r="V79" s="6"/>
      <c r="W79" s="6"/>
      <c r="X79" s="6"/>
    </row>
    <row r="80" spans="6:24" x14ac:dyDescent="0.2">
      <c r="F80" s="6"/>
      <c r="G80" s="6"/>
      <c r="H80" s="6"/>
      <c r="I80" s="6"/>
      <c r="J80" s="6"/>
      <c r="K80" s="6"/>
      <c r="L80" s="6"/>
      <c r="M80" s="6"/>
      <c r="N80" s="6"/>
      <c r="O80" s="6"/>
      <c r="P80" s="6"/>
      <c r="Q80" s="6"/>
      <c r="R80" s="6"/>
      <c r="S80" s="6"/>
      <c r="T80" s="6"/>
      <c r="U80" s="6"/>
      <c r="V80" s="6"/>
      <c r="W80" s="6"/>
      <c r="X80" s="6"/>
    </row>
    <row r="81" spans="6:24" x14ac:dyDescent="0.2">
      <c r="F81" s="6"/>
      <c r="G81" s="6"/>
      <c r="H81" s="6"/>
      <c r="I81" s="6"/>
      <c r="J81" s="6"/>
      <c r="K81" s="6"/>
      <c r="L81" s="6"/>
      <c r="M81" s="6"/>
      <c r="N81" s="6"/>
      <c r="O81" s="6"/>
      <c r="P81" s="6"/>
      <c r="Q81" s="6"/>
      <c r="R81" s="6"/>
      <c r="S81" s="6"/>
      <c r="T81" s="6"/>
      <c r="U81" s="6"/>
      <c r="V81" s="6"/>
      <c r="W81" s="6"/>
      <c r="X81" s="6"/>
    </row>
    <row r="82" spans="6:24" x14ac:dyDescent="0.2">
      <c r="F82" s="6"/>
      <c r="G82" s="6"/>
      <c r="H82" s="6"/>
      <c r="I82" s="6"/>
      <c r="J82" s="6"/>
      <c r="K82" s="6"/>
      <c r="L82" s="6"/>
      <c r="M82" s="6"/>
      <c r="N82" s="6"/>
      <c r="O82" s="6"/>
      <c r="P82" s="6"/>
      <c r="Q82" s="6"/>
      <c r="R82" s="6"/>
      <c r="S82" s="6"/>
      <c r="T82" s="6"/>
      <c r="U82" s="6"/>
      <c r="V82" s="6"/>
      <c r="W82" s="6"/>
      <c r="X82" s="6"/>
    </row>
    <row r="83" spans="6:24" x14ac:dyDescent="0.2">
      <c r="F83" s="6"/>
      <c r="G83" s="6"/>
      <c r="H83" s="6"/>
      <c r="I83" s="6"/>
      <c r="J83" s="6"/>
      <c r="K83" s="6"/>
      <c r="L83" s="6"/>
      <c r="M83" s="6"/>
      <c r="N83" s="6"/>
      <c r="O83" s="6"/>
      <c r="P83" s="6"/>
      <c r="Q83" s="6"/>
      <c r="R83" s="6"/>
      <c r="S83" s="6"/>
      <c r="T83" s="6"/>
      <c r="U83" s="6"/>
      <c r="V83" s="6"/>
      <c r="W83" s="6"/>
      <c r="X83" s="6"/>
    </row>
    <row r="84" spans="6:24" x14ac:dyDescent="0.2">
      <c r="F84" s="6"/>
      <c r="G84" s="6"/>
      <c r="H84" s="6"/>
      <c r="I84" s="6"/>
      <c r="J84" s="6"/>
      <c r="K84" s="6"/>
      <c r="L84" s="6"/>
      <c r="M84" s="6"/>
      <c r="N84" s="6"/>
      <c r="O84" s="6"/>
      <c r="P84" s="6"/>
      <c r="Q84" s="6"/>
      <c r="R84" s="6"/>
      <c r="S84" s="6"/>
      <c r="T84" s="6"/>
      <c r="U84" s="6"/>
      <c r="V84" s="6"/>
      <c r="W84" s="6"/>
      <c r="X84" s="6"/>
    </row>
    <row r="85" spans="6:24" x14ac:dyDescent="0.2">
      <c r="F85" s="6"/>
      <c r="G85" s="6"/>
      <c r="H85" s="6"/>
      <c r="I85" s="6"/>
      <c r="J85" s="6"/>
      <c r="K85" s="6"/>
      <c r="L85" s="6"/>
      <c r="M85" s="6"/>
      <c r="N85" s="6"/>
      <c r="O85" s="6"/>
      <c r="P85" s="6"/>
      <c r="Q85" s="6"/>
      <c r="R85" s="6"/>
      <c r="S85" s="6"/>
      <c r="T85" s="6"/>
      <c r="U85" s="6"/>
      <c r="V85" s="6"/>
      <c r="W85" s="6"/>
      <c r="X85" s="6"/>
    </row>
    <row r="86" spans="6:24" x14ac:dyDescent="0.2">
      <c r="F86" s="6"/>
      <c r="G86" s="6"/>
      <c r="H86" s="6"/>
      <c r="I86" s="6"/>
      <c r="J86" s="6"/>
      <c r="K86" s="6"/>
      <c r="L86" s="6"/>
      <c r="M86" s="6"/>
      <c r="N86" s="6"/>
      <c r="O86" s="6"/>
      <c r="P86" s="6"/>
      <c r="Q86" s="6"/>
      <c r="R86" s="6"/>
      <c r="S86" s="6"/>
      <c r="T86" s="6"/>
      <c r="U86" s="6"/>
      <c r="V86" s="6"/>
      <c r="W86" s="6"/>
      <c r="X86" s="6"/>
    </row>
    <row r="87" spans="6:24" x14ac:dyDescent="0.2">
      <c r="F87" s="6"/>
      <c r="G87" s="6"/>
      <c r="H87" s="6"/>
      <c r="I87" s="6"/>
      <c r="J87" s="6"/>
      <c r="K87" s="6"/>
      <c r="L87" s="6"/>
      <c r="M87" s="6"/>
      <c r="N87" s="6"/>
      <c r="O87" s="6"/>
      <c r="P87" s="6"/>
      <c r="Q87" s="6"/>
      <c r="R87" s="6"/>
      <c r="S87" s="6"/>
      <c r="T87" s="6"/>
      <c r="U87" s="6"/>
      <c r="V87" s="6"/>
      <c r="W87" s="6"/>
      <c r="X87" s="6"/>
    </row>
    <row r="88" spans="6:24" x14ac:dyDescent="0.2">
      <c r="F88" s="6"/>
      <c r="G88" s="6"/>
      <c r="H88" s="6"/>
      <c r="I88" s="6"/>
      <c r="J88" s="6"/>
      <c r="K88" s="6"/>
      <c r="L88" s="6"/>
      <c r="M88" s="6"/>
      <c r="N88" s="6"/>
      <c r="O88" s="6"/>
      <c r="P88" s="6"/>
      <c r="Q88" s="6"/>
      <c r="R88" s="6"/>
      <c r="S88" s="6"/>
      <c r="T88" s="6"/>
      <c r="U88" s="6"/>
      <c r="V88" s="6"/>
      <c r="W88" s="6"/>
      <c r="X88" s="6"/>
    </row>
    <row r="89" spans="6:24" x14ac:dyDescent="0.2">
      <c r="F89" s="6"/>
      <c r="G89" s="6"/>
      <c r="H89" s="6"/>
      <c r="I89" s="6"/>
      <c r="J89" s="6"/>
      <c r="K89" s="6"/>
      <c r="L89" s="6"/>
      <c r="M89" s="6"/>
      <c r="N89" s="6"/>
      <c r="O89" s="6"/>
      <c r="P89" s="6"/>
      <c r="Q89" s="6"/>
      <c r="R89" s="6"/>
      <c r="S89" s="6"/>
      <c r="T89" s="6"/>
      <c r="U89" s="6"/>
      <c r="V89" s="6"/>
      <c r="W89" s="6"/>
      <c r="X89" s="6"/>
    </row>
    <row r="90" spans="6:24" x14ac:dyDescent="0.2">
      <c r="F90" s="6"/>
      <c r="G90" s="6"/>
      <c r="H90" s="6"/>
      <c r="I90" s="6"/>
      <c r="J90" s="6"/>
      <c r="K90" s="6"/>
      <c r="L90" s="6"/>
      <c r="M90" s="6"/>
      <c r="N90" s="6"/>
      <c r="O90" s="6"/>
      <c r="P90" s="6"/>
      <c r="Q90" s="6"/>
      <c r="R90" s="6"/>
      <c r="S90" s="6"/>
      <c r="T90" s="6"/>
      <c r="U90" s="6"/>
      <c r="V90" s="6"/>
      <c r="W90" s="6"/>
      <c r="X90" s="6"/>
    </row>
    <row r="91" spans="6:24" x14ac:dyDescent="0.2">
      <c r="F91" s="6"/>
      <c r="G91" s="6"/>
      <c r="H91" s="6"/>
      <c r="I91" s="6"/>
      <c r="J91" s="6"/>
      <c r="K91" s="6"/>
      <c r="L91" s="6"/>
      <c r="M91" s="6"/>
      <c r="N91" s="6"/>
      <c r="O91" s="6"/>
      <c r="P91" s="6"/>
      <c r="Q91" s="6"/>
      <c r="R91" s="6"/>
      <c r="S91" s="6"/>
      <c r="T91" s="6"/>
      <c r="U91" s="6"/>
      <c r="V91" s="6"/>
      <c r="W91" s="6"/>
      <c r="X91" s="6"/>
    </row>
    <row r="92" spans="6:24" x14ac:dyDescent="0.2">
      <c r="F92" s="6"/>
      <c r="G92" s="6"/>
      <c r="H92" s="6"/>
      <c r="I92" s="6"/>
      <c r="J92" s="6"/>
      <c r="K92" s="6"/>
      <c r="L92" s="6"/>
      <c r="M92" s="6"/>
      <c r="N92" s="6"/>
      <c r="O92" s="6"/>
      <c r="P92" s="6"/>
      <c r="Q92" s="6"/>
      <c r="R92" s="6"/>
      <c r="S92" s="6"/>
      <c r="T92" s="6"/>
      <c r="U92" s="6"/>
      <c r="V92" s="6"/>
      <c r="W92" s="6"/>
      <c r="X92" s="6"/>
    </row>
    <row r="93" spans="6:24" x14ac:dyDescent="0.2">
      <c r="F93" s="6"/>
      <c r="G93" s="6"/>
      <c r="H93" s="6"/>
      <c r="I93" s="6"/>
      <c r="J93" s="6"/>
      <c r="K93" s="6"/>
      <c r="L93" s="6"/>
      <c r="M93" s="6"/>
      <c r="N93" s="6"/>
      <c r="O93" s="6"/>
      <c r="P93" s="6"/>
      <c r="Q93" s="6"/>
      <c r="R93" s="6"/>
      <c r="S93" s="6"/>
      <c r="T93" s="6"/>
      <c r="U93" s="6"/>
      <c r="V93" s="6"/>
      <c r="W93" s="6"/>
      <c r="X93" s="6"/>
    </row>
    <row r="94" spans="6:24" x14ac:dyDescent="0.2">
      <c r="F94" s="6"/>
      <c r="G94" s="6"/>
      <c r="H94" s="6"/>
      <c r="I94" s="6"/>
      <c r="J94" s="6"/>
      <c r="K94" s="6"/>
      <c r="L94" s="6"/>
      <c r="M94" s="6"/>
      <c r="N94" s="6"/>
      <c r="O94" s="6"/>
      <c r="P94" s="6"/>
      <c r="Q94" s="6"/>
      <c r="R94" s="6"/>
      <c r="S94" s="6"/>
      <c r="T94" s="6"/>
      <c r="U94" s="6"/>
      <c r="V94" s="6"/>
      <c r="W94" s="6"/>
      <c r="X94" s="6"/>
    </row>
    <row r="95" spans="6:24" x14ac:dyDescent="0.2">
      <c r="F95" s="6"/>
      <c r="G95" s="6"/>
      <c r="H95" s="6"/>
      <c r="I95" s="6"/>
      <c r="J95" s="6"/>
      <c r="K95" s="6"/>
      <c r="L95" s="6"/>
      <c r="M95" s="6"/>
      <c r="N95" s="6"/>
      <c r="O95" s="6"/>
      <c r="P95" s="6"/>
      <c r="Q95" s="6"/>
      <c r="R95" s="6"/>
      <c r="S95" s="6"/>
      <c r="T95" s="6"/>
      <c r="U95" s="6"/>
      <c r="V95" s="6"/>
      <c r="W95" s="6"/>
      <c r="X95" s="6"/>
    </row>
    <row r="96" spans="6:24" x14ac:dyDescent="0.2">
      <c r="F96" s="6"/>
      <c r="G96" s="6"/>
      <c r="H96" s="6"/>
      <c r="I96" s="6"/>
      <c r="J96" s="6"/>
      <c r="K96" s="6"/>
      <c r="L96" s="6"/>
      <c r="M96" s="6"/>
      <c r="N96" s="6"/>
      <c r="O96" s="6"/>
      <c r="P96" s="6"/>
      <c r="Q96" s="6"/>
      <c r="R96" s="6"/>
      <c r="S96" s="6"/>
      <c r="T96" s="6"/>
      <c r="U96" s="6"/>
      <c r="V96" s="6"/>
      <c r="W96" s="6"/>
      <c r="X96" s="6"/>
    </row>
    <row r="97" spans="6:24" x14ac:dyDescent="0.2">
      <c r="F97" s="6"/>
      <c r="G97" s="6"/>
      <c r="H97" s="6"/>
      <c r="I97" s="6"/>
      <c r="J97" s="6"/>
      <c r="K97" s="6"/>
      <c r="L97" s="6"/>
      <c r="M97" s="6"/>
      <c r="N97" s="6"/>
      <c r="O97" s="6"/>
      <c r="P97" s="6"/>
      <c r="Q97" s="6"/>
      <c r="R97" s="6"/>
      <c r="S97" s="6"/>
      <c r="T97" s="6"/>
      <c r="U97" s="6"/>
      <c r="V97" s="6"/>
      <c r="W97" s="6"/>
      <c r="X97" s="6"/>
    </row>
    <row r="98" spans="6:24" x14ac:dyDescent="0.2">
      <c r="F98" s="6"/>
      <c r="G98" s="6"/>
      <c r="H98" s="6"/>
      <c r="I98" s="6"/>
      <c r="J98" s="6"/>
      <c r="K98" s="6"/>
      <c r="L98" s="6"/>
      <c r="M98" s="6"/>
      <c r="N98" s="6"/>
      <c r="O98" s="6"/>
      <c r="P98" s="6"/>
      <c r="Q98" s="6"/>
      <c r="R98" s="6"/>
      <c r="S98" s="6"/>
      <c r="T98" s="6"/>
      <c r="U98" s="6"/>
      <c r="V98" s="6"/>
      <c r="W98" s="6"/>
      <c r="X98" s="6"/>
    </row>
    <row r="99" spans="6:24" x14ac:dyDescent="0.2">
      <c r="F99" s="6"/>
      <c r="G99" s="6"/>
      <c r="H99" s="6"/>
      <c r="I99" s="6"/>
      <c r="J99" s="6"/>
      <c r="K99" s="6"/>
      <c r="L99" s="6"/>
      <c r="M99" s="6"/>
      <c r="N99" s="6"/>
      <c r="O99" s="6"/>
      <c r="P99" s="6"/>
      <c r="Q99" s="6"/>
      <c r="R99" s="6"/>
      <c r="S99" s="6"/>
      <c r="T99" s="6"/>
      <c r="U99" s="6"/>
      <c r="V99" s="6"/>
      <c r="W99" s="6"/>
      <c r="X99" s="6"/>
    </row>
    <row r="100" spans="6:24" x14ac:dyDescent="0.2">
      <c r="F100" s="6"/>
      <c r="G100" s="6"/>
      <c r="H100" s="6"/>
      <c r="I100" s="6"/>
      <c r="J100" s="6"/>
      <c r="K100" s="6"/>
      <c r="L100" s="6"/>
      <c r="M100" s="6"/>
      <c r="N100" s="6"/>
      <c r="O100" s="6"/>
      <c r="P100" s="6"/>
      <c r="Q100" s="6"/>
      <c r="R100" s="6"/>
      <c r="S100" s="6"/>
      <c r="T100" s="6"/>
      <c r="U100" s="6"/>
      <c r="V100" s="6"/>
      <c r="W100" s="6"/>
      <c r="X100" s="6"/>
    </row>
    <row r="101" spans="6:24" x14ac:dyDescent="0.2">
      <c r="F101" s="6"/>
      <c r="G101" s="6"/>
      <c r="H101" s="6"/>
      <c r="I101" s="6"/>
      <c r="J101" s="6"/>
      <c r="K101" s="6"/>
      <c r="L101" s="6"/>
      <c r="M101" s="6"/>
      <c r="N101" s="6"/>
      <c r="O101" s="6"/>
      <c r="P101" s="6"/>
      <c r="Q101" s="6"/>
      <c r="R101" s="6"/>
      <c r="S101" s="6"/>
      <c r="T101" s="6"/>
      <c r="U101" s="6"/>
      <c r="V101" s="6"/>
      <c r="W101" s="6"/>
      <c r="X101" s="6"/>
    </row>
    <row r="102" spans="6:24" x14ac:dyDescent="0.2">
      <c r="F102" s="6"/>
      <c r="G102" s="6"/>
      <c r="H102" s="6"/>
      <c r="I102" s="6"/>
      <c r="J102" s="6"/>
      <c r="K102" s="6"/>
      <c r="L102" s="6"/>
      <c r="M102" s="6"/>
      <c r="N102" s="6"/>
      <c r="O102" s="6"/>
      <c r="P102" s="6"/>
      <c r="Q102" s="6"/>
      <c r="R102" s="6"/>
      <c r="S102" s="6"/>
      <c r="T102" s="6"/>
      <c r="U102" s="6"/>
      <c r="V102" s="6"/>
      <c r="W102" s="6"/>
      <c r="X102" s="6"/>
    </row>
    <row r="103" spans="6:24" x14ac:dyDescent="0.2">
      <c r="F103" s="6"/>
      <c r="G103" s="6"/>
      <c r="H103" s="6"/>
      <c r="I103" s="6"/>
      <c r="J103" s="6"/>
      <c r="K103" s="6"/>
      <c r="L103" s="6"/>
      <c r="M103" s="6"/>
      <c r="N103" s="6"/>
      <c r="O103" s="6"/>
      <c r="P103" s="6"/>
      <c r="Q103" s="6"/>
      <c r="R103" s="6"/>
      <c r="S103" s="6"/>
      <c r="T103" s="6"/>
      <c r="U103" s="6"/>
      <c r="V103" s="6"/>
      <c r="W103" s="6"/>
      <c r="X103" s="6"/>
    </row>
    <row r="104" spans="6:24" x14ac:dyDescent="0.2">
      <c r="F104" s="6"/>
      <c r="G104" s="6"/>
      <c r="H104" s="6"/>
      <c r="I104" s="6"/>
      <c r="J104" s="6"/>
      <c r="K104" s="6"/>
      <c r="L104" s="6"/>
      <c r="M104" s="6"/>
      <c r="N104" s="6"/>
      <c r="O104" s="6"/>
      <c r="P104" s="6"/>
      <c r="Q104" s="6"/>
      <c r="R104" s="6"/>
      <c r="S104" s="6"/>
      <c r="T104" s="6"/>
      <c r="U104" s="6"/>
      <c r="V104" s="6"/>
      <c r="W104" s="6"/>
      <c r="X104" s="6"/>
    </row>
    <row r="105" spans="6:24" x14ac:dyDescent="0.2">
      <c r="F105" s="6"/>
      <c r="G105" s="6"/>
      <c r="H105" s="6"/>
      <c r="I105" s="6"/>
      <c r="J105" s="6"/>
      <c r="K105" s="6"/>
      <c r="L105" s="6"/>
      <c r="M105" s="6"/>
      <c r="N105" s="6"/>
      <c r="O105" s="6"/>
      <c r="P105" s="6"/>
      <c r="Q105" s="6"/>
      <c r="R105" s="6"/>
      <c r="S105" s="6"/>
      <c r="T105" s="6"/>
      <c r="U105" s="6"/>
      <c r="V105" s="6"/>
      <c r="W105" s="6"/>
      <c r="X105" s="6"/>
    </row>
    <row r="106" spans="6:24" x14ac:dyDescent="0.2">
      <c r="F106" s="6"/>
      <c r="G106" s="6"/>
      <c r="H106" s="6"/>
      <c r="I106" s="6"/>
      <c r="J106" s="6"/>
      <c r="K106" s="6"/>
      <c r="L106" s="6"/>
      <c r="M106" s="6"/>
      <c r="N106" s="6"/>
      <c r="O106" s="6"/>
      <c r="P106" s="6"/>
      <c r="Q106" s="6"/>
      <c r="R106" s="6"/>
      <c r="S106" s="6"/>
      <c r="T106" s="6"/>
      <c r="U106" s="6"/>
      <c r="V106" s="6"/>
      <c r="W106" s="6"/>
      <c r="X106" s="6"/>
    </row>
    <row r="107" spans="6:24" x14ac:dyDescent="0.2">
      <c r="F107" s="6"/>
      <c r="G107" s="6"/>
      <c r="H107" s="6"/>
      <c r="I107" s="6"/>
      <c r="J107" s="6"/>
      <c r="K107" s="6"/>
      <c r="L107" s="6"/>
      <c r="M107" s="6"/>
      <c r="N107" s="6"/>
      <c r="O107" s="6"/>
      <c r="P107" s="6"/>
      <c r="Q107" s="6"/>
      <c r="R107" s="6"/>
      <c r="S107" s="6"/>
      <c r="T107" s="6"/>
      <c r="U107" s="6"/>
      <c r="V107" s="6"/>
      <c r="W107" s="6"/>
      <c r="X107" s="6"/>
    </row>
    <row r="108" spans="6:24" x14ac:dyDescent="0.2">
      <c r="F108" s="6"/>
      <c r="G108" s="6"/>
      <c r="H108" s="6"/>
      <c r="I108" s="6"/>
      <c r="J108" s="6"/>
      <c r="K108" s="6"/>
      <c r="L108" s="6"/>
      <c r="M108" s="6"/>
      <c r="N108" s="6"/>
      <c r="O108" s="6"/>
      <c r="P108" s="6"/>
      <c r="Q108" s="6"/>
      <c r="R108" s="6"/>
      <c r="S108" s="6"/>
      <c r="T108" s="6"/>
      <c r="U108" s="6"/>
      <c r="V108" s="6"/>
      <c r="W108" s="6"/>
      <c r="X108" s="6"/>
    </row>
    <row r="109" spans="6:24" x14ac:dyDescent="0.2">
      <c r="F109" s="6"/>
      <c r="G109" s="6"/>
      <c r="H109" s="6"/>
      <c r="I109" s="6"/>
      <c r="J109" s="6"/>
      <c r="K109" s="6"/>
      <c r="L109" s="6"/>
      <c r="M109" s="6"/>
      <c r="N109" s="6"/>
      <c r="O109" s="6"/>
      <c r="P109" s="6"/>
      <c r="Q109" s="6"/>
      <c r="R109" s="6"/>
      <c r="S109" s="6"/>
      <c r="T109" s="6"/>
      <c r="U109" s="6"/>
      <c r="V109" s="6"/>
      <c r="W109" s="6"/>
      <c r="X109" s="6"/>
    </row>
    <row r="110" spans="6:24" x14ac:dyDescent="0.2">
      <c r="F110" s="6"/>
      <c r="G110" s="6"/>
      <c r="H110" s="6"/>
      <c r="I110" s="6"/>
      <c r="J110" s="6"/>
      <c r="K110" s="6"/>
      <c r="L110" s="6"/>
      <c r="M110" s="6"/>
      <c r="N110" s="6"/>
      <c r="O110" s="6"/>
      <c r="P110" s="6"/>
      <c r="Q110" s="6"/>
      <c r="R110" s="6"/>
      <c r="S110" s="6"/>
      <c r="T110" s="6"/>
      <c r="U110" s="6"/>
      <c r="V110" s="6"/>
      <c r="W110" s="6"/>
      <c r="X110" s="6"/>
    </row>
    <row r="111" spans="6:24" x14ac:dyDescent="0.2">
      <c r="F111" s="6"/>
      <c r="G111" s="6"/>
      <c r="H111" s="6"/>
      <c r="I111" s="6"/>
      <c r="J111" s="6"/>
      <c r="K111" s="6"/>
      <c r="L111" s="6"/>
      <c r="M111" s="6"/>
      <c r="N111" s="6"/>
      <c r="O111" s="6"/>
      <c r="P111" s="6"/>
      <c r="Q111" s="6"/>
      <c r="R111" s="6"/>
      <c r="S111" s="6"/>
      <c r="T111" s="6"/>
      <c r="U111" s="6"/>
      <c r="V111" s="6"/>
      <c r="W111" s="6"/>
      <c r="X111" s="6"/>
    </row>
    <row r="112" spans="6:24" x14ac:dyDescent="0.2">
      <c r="F112" s="6"/>
      <c r="G112" s="6"/>
      <c r="H112" s="6"/>
      <c r="I112" s="6"/>
      <c r="J112" s="6"/>
      <c r="K112" s="6"/>
      <c r="L112" s="6"/>
      <c r="M112" s="6"/>
      <c r="N112" s="6"/>
      <c r="O112" s="6"/>
      <c r="P112" s="6"/>
      <c r="Q112" s="6"/>
      <c r="R112" s="6"/>
      <c r="S112" s="6"/>
      <c r="T112" s="6"/>
      <c r="U112" s="6"/>
      <c r="V112" s="6"/>
      <c r="W112" s="6"/>
      <c r="X112" s="6"/>
    </row>
    <row r="113" spans="6:24" x14ac:dyDescent="0.2">
      <c r="F113" s="6"/>
      <c r="G113" s="6"/>
      <c r="H113" s="6"/>
      <c r="I113" s="6"/>
      <c r="J113" s="6"/>
      <c r="K113" s="6"/>
      <c r="L113" s="6"/>
      <c r="M113" s="6"/>
      <c r="N113" s="6"/>
      <c r="O113" s="6"/>
      <c r="P113" s="6"/>
      <c r="Q113" s="6"/>
      <c r="R113" s="6"/>
      <c r="S113" s="6"/>
      <c r="T113" s="6"/>
      <c r="U113" s="6"/>
      <c r="V113" s="6"/>
      <c r="W113" s="6"/>
      <c r="X113" s="6"/>
    </row>
    <row r="114" spans="6:24" x14ac:dyDescent="0.2">
      <c r="F114" s="6"/>
      <c r="G114" s="6"/>
      <c r="H114" s="6"/>
      <c r="I114" s="6"/>
      <c r="J114" s="6"/>
      <c r="K114" s="6"/>
      <c r="L114" s="6"/>
      <c r="M114" s="6"/>
      <c r="N114" s="6"/>
      <c r="O114" s="6"/>
      <c r="P114" s="6"/>
      <c r="Q114" s="6"/>
      <c r="R114" s="6"/>
      <c r="S114" s="6"/>
      <c r="T114" s="6"/>
      <c r="U114" s="6"/>
      <c r="V114" s="6"/>
      <c r="W114" s="6"/>
      <c r="X114" s="6"/>
    </row>
    <row r="115" spans="6:24" x14ac:dyDescent="0.2">
      <c r="F115" s="6"/>
      <c r="G115" s="6"/>
      <c r="H115" s="6"/>
      <c r="I115" s="6"/>
      <c r="J115" s="6"/>
      <c r="K115" s="6"/>
      <c r="L115" s="6"/>
      <c r="M115" s="6"/>
      <c r="N115" s="6"/>
      <c r="O115" s="6"/>
      <c r="P115" s="6"/>
      <c r="Q115" s="6"/>
      <c r="R115" s="6"/>
      <c r="S115" s="6"/>
      <c r="T115" s="6"/>
      <c r="U115" s="6"/>
      <c r="V115" s="6"/>
      <c r="W115" s="6"/>
      <c r="X115" s="6"/>
    </row>
    <row r="116" spans="6:24" x14ac:dyDescent="0.2">
      <c r="F116" s="6"/>
      <c r="G116" s="6"/>
      <c r="H116" s="6"/>
      <c r="I116" s="6"/>
      <c r="J116" s="6"/>
      <c r="K116" s="6"/>
      <c r="L116" s="6"/>
      <c r="M116" s="6"/>
      <c r="N116" s="6"/>
      <c r="O116" s="6"/>
      <c r="P116" s="6"/>
      <c r="Q116" s="6"/>
      <c r="R116" s="6"/>
      <c r="S116" s="6"/>
      <c r="T116" s="6"/>
      <c r="U116" s="6"/>
      <c r="V116" s="6"/>
      <c r="W116" s="6"/>
      <c r="X116" s="6"/>
    </row>
    <row r="117" spans="6:24" x14ac:dyDescent="0.2">
      <c r="F117" s="6"/>
      <c r="G117" s="6"/>
      <c r="H117" s="6"/>
      <c r="I117" s="6"/>
      <c r="J117" s="6"/>
      <c r="K117" s="6"/>
      <c r="L117" s="6"/>
      <c r="M117" s="6"/>
      <c r="N117" s="6"/>
      <c r="O117" s="6"/>
      <c r="P117" s="6"/>
      <c r="Q117" s="6"/>
      <c r="R117" s="6"/>
      <c r="S117" s="6"/>
      <c r="T117" s="6"/>
      <c r="U117" s="6"/>
      <c r="V117" s="6"/>
      <c r="W117" s="6"/>
      <c r="X117" s="6"/>
    </row>
    <row r="118" spans="6:24" x14ac:dyDescent="0.2">
      <c r="F118" s="6"/>
      <c r="G118" s="6"/>
      <c r="H118" s="6"/>
      <c r="I118" s="6"/>
      <c r="J118" s="6"/>
      <c r="K118" s="6"/>
      <c r="L118" s="6"/>
      <c r="M118" s="6"/>
      <c r="N118" s="6"/>
      <c r="O118" s="6"/>
      <c r="P118" s="6"/>
      <c r="Q118" s="6"/>
      <c r="R118" s="6"/>
      <c r="S118" s="6"/>
      <c r="T118" s="6"/>
      <c r="U118" s="6"/>
      <c r="V118" s="6"/>
      <c r="W118" s="6"/>
      <c r="X118" s="6"/>
    </row>
    <row r="119" spans="6:24" x14ac:dyDescent="0.2">
      <c r="F119" s="6"/>
      <c r="G119" s="6"/>
      <c r="H119" s="6"/>
      <c r="I119" s="6"/>
      <c r="J119" s="6"/>
      <c r="K119" s="6"/>
      <c r="L119" s="6"/>
      <c r="M119" s="6"/>
      <c r="N119" s="6"/>
      <c r="O119" s="6"/>
      <c r="P119" s="6"/>
      <c r="Q119" s="6"/>
      <c r="R119" s="6"/>
      <c r="S119" s="6"/>
      <c r="T119" s="6"/>
      <c r="U119" s="6"/>
      <c r="V119" s="6"/>
      <c r="W119" s="6"/>
      <c r="X119" s="6"/>
    </row>
    <row r="120" spans="6:24" x14ac:dyDescent="0.2">
      <c r="F120" s="6"/>
      <c r="G120" s="6"/>
      <c r="H120" s="6"/>
      <c r="I120" s="6"/>
      <c r="J120" s="6"/>
      <c r="K120" s="6"/>
      <c r="L120" s="6"/>
      <c r="M120" s="6"/>
      <c r="N120" s="6"/>
      <c r="O120" s="6"/>
      <c r="P120" s="6"/>
      <c r="Q120" s="6"/>
      <c r="R120" s="6"/>
      <c r="S120" s="6"/>
      <c r="T120" s="6"/>
      <c r="U120" s="6"/>
      <c r="V120" s="6"/>
      <c r="W120" s="6"/>
      <c r="X120" s="6"/>
    </row>
    <row r="121" spans="6:24" x14ac:dyDescent="0.2">
      <c r="F121" s="6"/>
      <c r="G121" s="6"/>
      <c r="H121" s="6"/>
      <c r="I121" s="6"/>
      <c r="J121" s="6"/>
      <c r="K121" s="6"/>
      <c r="L121" s="6"/>
      <c r="M121" s="6"/>
      <c r="N121" s="6"/>
      <c r="O121" s="6"/>
      <c r="P121" s="6"/>
      <c r="Q121" s="6"/>
      <c r="R121" s="6"/>
      <c r="S121" s="6"/>
      <c r="T121" s="6"/>
      <c r="U121" s="6"/>
      <c r="V121" s="6"/>
      <c r="W121" s="6"/>
      <c r="X121" s="6"/>
    </row>
    <row r="122" spans="6:24" x14ac:dyDescent="0.2">
      <c r="F122" s="6"/>
      <c r="G122" s="6"/>
      <c r="H122" s="6"/>
      <c r="I122" s="6"/>
      <c r="J122" s="6"/>
      <c r="K122" s="6"/>
      <c r="L122" s="6"/>
      <c r="M122" s="6"/>
      <c r="N122" s="6"/>
      <c r="O122" s="6"/>
      <c r="P122" s="6"/>
      <c r="Q122" s="6"/>
      <c r="R122" s="6"/>
      <c r="S122" s="6"/>
      <c r="T122" s="6"/>
      <c r="U122" s="6"/>
      <c r="V122" s="6"/>
      <c r="W122" s="6"/>
      <c r="X122" s="6"/>
    </row>
    <row r="123" spans="6:24" x14ac:dyDescent="0.2">
      <c r="F123" s="6"/>
      <c r="G123" s="6"/>
      <c r="H123" s="6"/>
      <c r="I123" s="6"/>
      <c r="J123" s="6"/>
      <c r="K123" s="6"/>
      <c r="L123" s="6"/>
      <c r="M123" s="6"/>
      <c r="N123" s="6"/>
      <c r="O123" s="6"/>
      <c r="P123" s="6"/>
      <c r="Q123" s="6"/>
      <c r="R123" s="6"/>
      <c r="S123" s="6"/>
      <c r="T123" s="6"/>
      <c r="U123" s="6"/>
      <c r="V123" s="6"/>
      <c r="W123" s="6"/>
      <c r="X123" s="6"/>
    </row>
    <row r="124" spans="6:24" x14ac:dyDescent="0.2">
      <c r="F124" s="6"/>
      <c r="G124" s="6"/>
      <c r="H124" s="6"/>
      <c r="I124" s="6"/>
      <c r="J124" s="6"/>
      <c r="K124" s="6"/>
      <c r="L124" s="6"/>
      <c r="M124" s="6"/>
      <c r="N124" s="6"/>
      <c r="O124" s="6"/>
      <c r="P124" s="6"/>
      <c r="Q124" s="6"/>
      <c r="R124" s="6"/>
      <c r="S124" s="6"/>
      <c r="T124" s="6"/>
      <c r="U124" s="6"/>
      <c r="V124" s="6"/>
      <c r="W124" s="6"/>
      <c r="X124" s="6"/>
    </row>
    <row r="125" spans="6:24" x14ac:dyDescent="0.2">
      <c r="F125" s="6"/>
      <c r="G125" s="6"/>
      <c r="H125" s="6"/>
      <c r="I125" s="6"/>
      <c r="J125" s="6"/>
      <c r="K125" s="6"/>
      <c r="L125" s="6"/>
      <c r="M125" s="6"/>
      <c r="N125" s="6"/>
      <c r="O125" s="6"/>
      <c r="P125" s="6"/>
      <c r="Q125" s="6"/>
      <c r="R125" s="6"/>
      <c r="S125" s="6"/>
      <c r="T125" s="6"/>
      <c r="U125" s="6"/>
      <c r="V125" s="6"/>
      <c r="W125" s="6"/>
      <c r="X125" s="6"/>
    </row>
    <row r="126" spans="6:24" x14ac:dyDescent="0.2">
      <c r="F126" s="6"/>
      <c r="G126" s="6"/>
      <c r="H126" s="6"/>
      <c r="I126" s="6"/>
      <c r="J126" s="6"/>
      <c r="K126" s="6"/>
      <c r="L126" s="6"/>
      <c r="M126" s="6"/>
      <c r="N126" s="6"/>
      <c r="O126" s="6"/>
      <c r="P126" s="6"/>
      <c r="Q126" s="6"/>
      <c r="R126" s="6"/>
      <c r="S126" s="6"/>
      <c r="T126" s="6"/>
      <c r="U126" s="6"/>
      <c r="V126" s="6"/>
      <c r="W126" s="6"/>
      <c r="X126" s="6"/>
    </row>
    <row r="127" spans="6:24" x14ac:dyDescent="0.2">
      <c r="F127" s="6"/>
      <c r="G127" s="6"/>
      <c r="H127" s="6"/>
      <c r="I127" s="6"/>
      <c r="J127" s="6"/>
      <c r="K127" s="6"/>
      <c r="L127" s="6"/>
      <c r="M127" s="6"/>
      <c r="N127" s="6"/>
      <c r="O127" s="6"/>
      <c r="P127" s="6"/>
      <c r="Q127" s="6"/>
      <c r="R127" s="6"/>
      <c r="S127" s="6"/>
      <c r="T127" s="6"/>
      <c r="U127" s="6"/>
      <c r="V127" s="6"/>
      <c r="W127" s="6"/>
      <c r="X127" s="6"/>
    </row>
    <row r="128" spans="6:24" x14ac:dyDescent="0.2">
      <c r="F128" s="6"/>
      <c r="G128" s="6"/>
      <c r="H128" s="6"/>
      <c r="I128" s="6"/>
      <c r="J128" s="6"/>
      <c r="K128" s="6"/>
      <c r="L128" s="6"/>
      <c r="M128" s="6"/>
      <c r="N128" s="6"/>
      <c r="O128" s="6"/>
      <c r="P128" s="6"/>
      <c r="Q128" s="6"/>
      <c r="R128" s="6"/>
      <c r="S128" s="6"/>
      <c r="T128" s="6"/>
      <c r="U128" s="6"/>
      <c r="V128" s="6"/>
      <c r="W128" s="6"/>
      <c r="X128" s="6"/>
    </row>
    <row r="129" spans="6:24" x14ac:dyDescent="0.2">
      <c r="F129" s="6"/>
      <c r="G129" s="6"/>
      <c r="H129" s="6"/>
      <c r="I129" s="6"/>
      <c r="J129" s="6"/>
      <c r="K129" s="6"/>
      <c r="L129" s="6"/>
      <c r="M129" s="6"/>
      <c r="N129" s="6"/>
      <c r="O129" s="6"/>
      <c r="P129" s="6"/>
      <c r="Q129" s="6"/>
      <c r="R129" s="6"/>
      <c r="S129" s="6"/>
      <c r="T129" s="6"/>
      <c r="U129" s="6"/>
      <c r="V129" s="6"/>
      <c r="W129" s="6"/>
      <c r="X129" s="6"/>
    </row>
    <row r="130" spans="6:24" x14ac:dyDescent="0.2">
      <c r="F130" s="6"/>
      <c r="G130" s="6"/>
      <c r="H130" s="6"/>
      <c r="I130" s="6"/>
      <c r="J130" s="6"/>
      <c r="K130" s="6"/>
      <c r="L130" s="6"/>
      <c r="M130" s="6"/>
      <c r="N130" s="6"/>
      <c r="O130" s="6"/>
      <c r="P130" s="6"/>
      <c r="Q130" s="6"/>
      <c r="R130" s="6"/>
      <c r="S130" s="6"/>
      <c r="T130" s="6"/>
      <c r="U130" s="6"/>
      <c r="V130" s="6"/>
      <c r="W130" s="6"/>
      <c r="X130" s="6"/>
    </row>
    <row r="131" spans="6:24" x14ac:dyDescent="0.2">
      <c r="F131" s="6"/>
      <c r="G131" s="6"/>
      <c r="H131" s="6"/>
      <c r="I131" s="6"/>
      <c r="J131" s="6"/>
      <c r="K131" s="6"/>
      <c r="L131" s="6"/>
      <c r="M131" s="6"/>
      <c r="N131" s="6"/>
      <c r="O131" s="6"/>
      <c r="P131" s="6"/>
      <c r="Q131" s="6"/>
      <c r="R131" s="6"/>
      <c r="S131" s="6"/>
      <c r="T131" s="6"/>
      <c r="U131" s="6"/>
      <c r="V131" s="6"/>
      <c r="W131" s="6"/>
      <c r="X131" s="6"/>
    </row>
    <row r="132" spans="6:24" x14ac:dyDescent="0.2">
      <c r="F132" s="6"/>
      <c r="G132" s="6"/>
      <c r="H132" s="6"/>
      <c r="I132" s="6"/>
      <c r="J132" s="6"/>
      <c r="K132" s="6"/>
      <c r="L132" s="6"/>
      <c r="M132" s="6"/>
      <c r="N132" s="6"/>
      <c r="O132" s="6"/>
      <c r="P132" s="6"/>
      <c r="Q132" s="6"/>
      <c r="R132" s="6"/>
      <c r="S132" s="6"/>
      <c r="T132" s="6"/>
      <c r="U132" s="6"/>
      <c r="V132" s="6"/>
      <c r="W132" s="6"/>
      <c r="X132" s="6"/>
    </row>
    <row r="133" spans="6:24" x14ac:dyDescent="0.2">
      <c r="F133" s="6"/>
      <c r="G133" s="6"/>
      <c r="H133" s="6"/>
      <c r="I133" s="6"/>
      <c r="J133" s="6"/>
      <c r="K133" s="6"/>
      <c r="L133" s="6"/>
      <c r="M133" s="6"/>
      <c r="N133" s="6"/>
      <c r="O133" s="6"/>
      <c r="P133" s="6"/>
      <c r="Q133" s="6"/>
      <c r="R133" s="6"/>
      <c r="S133" s="6"/>
      <c r="T133" s="6"/>
      <c r="U133" s="6"/>
      <c r="V133" s="6"/>
      <c r="W133" s="6"/>
      <c r="X133" s="6"/>
    </row>
    <row r="134" spans="6:24" x14ac:dyDescent="0.2">
      <c r="F134" s="6"/>
      <c r="G134" s="6"/>
      <c r="H134" s="6"/>
      <c r="I134" s="6"/>
      <c r="J134" s="6"/>
      <c r="K134" s="6"/>
      <c r="L134" s="6"/>
      <c r="M134" s="6"/>
      <c r="N134" s="6"/>
      <c r="O134" s="6"/>
      <c r="P134" s="6"/>
      <c r="Q134" s="6"/>
      <c r="R134" s="6"/>
      <c r="S134" s="6"/>
      <c r="T134" s="6"/>
      <c r="U134" s="6"/>
      <c r="V134" s="6"/>
      <c r="W134" s="6"/>
      <c r="X134" s="6"/>
    </row>
    <row r="135" spans="6:24" x14ac:dyDescent="0.2">
      <c r="F135" s="6"/>
      <c r="G135" s="6"/>
      <c r="H135" s="6"/>
      <c r="I135" s="6"/>
      <c r="J135" s="6"/>
      <c r="K135" s="6"/>
      <c r="L135" s="6"/>
      <c r="M135" s="6"/>
      <c r="N135" s="6"/>
      <c r="O135" s="6"/>
      <c r="P135" s="6"/>
      <c r="Q135" s="6"/>
      <c r="R135" s="6"/>
      <c r="S135" s="6"/>
      <c r="T135" s="6"/>
      <c r="U135" s="6"/>
      <c r="V135" s="6"/>
      <c r="W135" s="6"/>
      <c r="X135" s="6"/>
    </row>
    <row r="136" spans="6:24" x14ac:dyDescent="0.2">
      <c r="F136" s="6"/>
      <c r="G136" s="6"/>
      <c r="H136" s="6"/>
      <c r="I136" s="6"/>
      <c r="J136" s="6"/>
      <c r="K136" s="6"/>
      <c r="L136" s="6"/>
      <c r="M136" s="6"/>
      <c r="N136" s="6"/>
      <c r="O136" s="6"/>
      <c r="P136" s="6"/>
      <c r="Q136" s="6"/>
      <c r="R136" s="6"/>
      <c r="S136" s="6"/>
      <c r="T136" s="6"/>
      <c r="U136" s="6"/>
      <c r="V136" s="6"/>
      <c r="W136" s="6"/>
      <c r="X136" s="6"/>
    </row>
    <row r="137" spans="6:24" x14ac:dyDescent="0.2">
      <c r="F137" s="6"/>
      <c r="G137" s="6"/>
      <c r="H137" s="6"/>
      <c r="I137" s="6"/>
      <c r="J137" s="6"/>
      <c r="K137" s="6"/>
      <c r="L137" s="6"/>
      <c r="M137" s="6"/>
      <c r="N137" s="6"/>
      <c r="O137" s="6"/>
      <c r="P137" s="6"/>
      <c r="Q137" s="6"/>
      <c r="R137" s="6"/>
      <c r="S137" s="6"/>
      <c r="T137" s="6"/>
      <c r="U137" s="6"/>
      <c r="V137" s="6"/>
      <c r="W137" s="6"/>
      <c r="X137" s="6"/>
    </row>
    <row r="138" spans="6:24" x14ac:dyDescent="0.2">
      <c r="F138" s="6"/>
      <c r="G138" s="6"/>
      <c r="H138" s="6"/>
      <c r="I138" s="6"/>
      <c r="J138" s="6"/>
      <c r="K138" s="6"/>
      <c r="L138" s="6"/>
      <c r="M138" s="6"/>
      <c r="N138" s="6"/>
      <c r="O138" s="6"/>
      <c r="P138" s="6"/>
      <c r="Q138" s="6"/>
      <c r="R138" s="6"/>
      <c r="S138" s="6"/>
      <c r="T138" s="6"/>
      <c r="U138" s="6"/>
      <c r="V138" s="6"/>
      <c r="W138" s="6"/>
      <c r="X138" s="6"/>
    </row>
    <row r="139" spans="6:24" x14ac:dyDescent="0.2">
      <c r="F139" s="6"/>
      <c r="G139" s="6"/>
      <c r="H139" s="6"/>
      <c r="I139" s="6"/>
      <c r="J139" s="6"/>
      <c r="K139" s="6"/>
      <c r="L139" s="6"/>
      <c r="M139" s="6"/>
      <c r="N139" s="6"/>
      <c r="O139" s="6"/>
      <c r="P139" s="6"/>
      <c r="Q139" s="6"/>
      <c r="R139" s="6"/>
      <c r="S139" s="6"/>
      <c r="T139" s="6"/>
      <c r="U139" s="6"/>
      <c r="V139" s="6"/>
      <c r="W139" s="6"/>
      <c r="X139" s="6"/>
    </row>
    <row r="140" spans="6:24" x14ac:dyDescent="0.2">
      <c r="F140" s="6"/>
      <c r="G140" s="6"/>
      <c r="H140" s="6"/>
      <c r="I140" s="6"/>
      <c r="J140" s="6"/>
      <c r="K140" s="6"/>
      <c r="L140" s="6"/>
      <c r="M140" s="6"/>
      <c r="N140" s="6"/>
      <c r="O140" s="6"/>
      <c r="P140" s="6"/>
      <c r="Q140" s="6"/>
      <c r="R140" s="6"/>
      <c r="S140" s="6"/>
      <c r="T140" s="6"/>
      <c r="U140" s="6"/>
      <c r="V140" s="6"/>
      <c r="W140" s="6"/>
      <c r="X140" s="6"/>
    </row>
    <row r="141" spans="6:24" x14ac:dyDescent="0.2">
      <c r="F141" s="6"/>
      <c r="G141" s="6"/>
      <c r="H141" s="6"/>
      <c r="I141" s="6"/>
      <c r="J141" s="6"/>
      <c r="K141" s="6"/>
      <c r="L141" s="6"/>
      <c r="M141" s="6"/>
      <c r="N141" s="6"/>
      <c r="O141" s="6"/>
      <c r="P141" s="6"/>
      <c r="Q141" s="6"/>
      <c r="R141" s="6"/>
      <c r="S141" s="6"/>
      <c r="T141" s="6"/>
      <c r="U141" s="6"/>
      <c r="V141" s="6"/>
      <c r="W141" s="6"/>
      <c r="X141" s="6"/>
    </row>
    <row r="142" spans="6:24" x14ac:dyDescent="0.2">
      <c r="F142" s="6"/>
      <c r="G142" s="6"/>
      <c r="H142" s="6"/>
      <c r="I142" s="6"/>
      <c r="J142" s="6"/>
      <c r="K142" s="6"/>
      <c r="L142" s="6"/>
      <c r="M142" s="6"/>
      <c r="N142" s="6"/>
      <c r="O142" s="6"/>
      <c r="P142" s="6"/>
      <c r="Q142" s="6"/>
      <c r="R142" s="6"/>
      <c r="S142" s="6"/>
      <c r="T142" s="6"/>
      <c r="U142" s="6"/>
      <c r="V142" s="6"/>
      <c r="W142" s="6"/>
      <c r="X142" s="6"/>
    </row>
    <row r="143" spans="6:24" x14ac:dyDescent="0.2">
      <c r="F143" s="6"/>
      <c r="G143" s="6"/>
      <c r="H143" s="6"/>
      <c r="I143" s="6"/>
      <c r="J143" s="6"/>
      <c r="K143" s="6"/>
      <c r="L143" s="6"/>
      <c r="M143" s="6"/>
      <c r="N143" s="6"/>
      <c r="O143" s="6"/>
      <c r="P143" s="6"/>
      <c r="Q143" s="6"/>
      <c r="R143" s="6"/>
      <c r="S143" s="6"/>
      <c r="T143" s="6"/>
      <c r="U143" s="6"/>
      <c r="V143" s="6"/>
      <c r="W143" s="6"/>
      <c r="X143" s="6"/>
    </row>
    <row r="144" spans="6:24" x14ac:dyDescent="0.2">
      <c r="F144" s="6"/>
      <c r="G144" s="6"/>
      <c r="H144" s="6"/>
      <c r="I144" s="6"/>
      <c r="J144" s="6"/>
      <c r="K144" s="6"/>
      <c r="L144" s="6"/>
      <c r="M144" s="6"/>
      <c r="N144" s="6"/>
      <c r="O144" s="6"/>
      <c r="P144" s="6"/>
      <c r="Q144" s="6"/>
      <c r="R144" s="6"/>
      <c r="S144" s="6"/>
      <c r="T144" s="6"/>
      <c r="U144" s="6"/>
      <c r="V144" s="6"/>
      <c r="W144" s="6"/>
      <c r="X144" s="6"/>
    </row>
    <row r="145" spans="6:24" x14ac:dyDescent="0.2">
      <c r="F145" s="6"/>
      <c r="G145" s="6"/>
      <c r="H145" s="6"/>
      <c r="I145" s="6"/>
      <c r="J145" s="6"/>
      <c r="K145" s="6"/>
      <c r="L145" s="6"/>
      <c r="M145" s="6"/>
      <c r="N145" s="6"/>
      <c r="O145" s="6"/>
      <c r="P145" s="6"/>
      <c r="Q145" s="6"/>
      <c r="R145" s="6"/>
      <c r="S145" s="6"/>
      <c r="T145" s="6"/>
      <c r="U145" s="6"/>
      <c r="V145" s="6"/>
      <c r="W145" s="6"/>
      <c r="X145" s="6"/>
    </row>
    <row r="146" spans="6:24" x14ac:dyDescent="0.2">
      <c r="F146" s="6"/>
      <c r="G146" s="6"/>
      <c r="H146" s="6"/>
      <c r="I146" s="6"/>
      <c r="J146" s="6"/>
      <c r="K146" s="6"/>
      <c r="L146" s="6"/>
      <c r="M146" s="6"/>
      <c r="N146" s="6"/>
      <c r="O146" s="6"/>
      <c r="P146" s="6"/>
      <c r="Q146" s="6"/>
      <c r="R146" s="6"/>
      <c r="S146" s="6"/>
      <c r="T146" s="6"/>
      <c r="U146" s="6"/>
      <c r="V146" s="6"/>
      <c r="W146" s="6"/>
      <c r="X146" s="6"/>
    </row>
    <row r="147" spans="6:24" x14ac:dyDescent="0.2">
      <c r="F147" s="6"/>
      <c r="G147" s="6"/>
      <c r="H147" s="6"/>
      <c r="I147" s="6"/>
      <c r="J147" s="6"/>
      <c r="K147" s="6"/>
      <c r="L147" s="6"/>
      <c r="M147" s="6"/>
      <c r="N147" s="6"/>
      <c r="O147" s="6"/>
      <c r="P147" s="6"/>
      <c r="Q147" s="6"/>
      <c r="R147" s="6"/>
      <c r="S147" s="6"/>
      <c r="T147" s="6"/>
      <c r="U147" s="6"/>
      <c r="V147" s="6"/>
      <c r="W147" s="6"/>
      <c r="X147" s="6"/>
    </row>
    <row r="148" spans="6:24" x14ac:dyDescent="0.2">
      <c r="F148" s="6"/>
      <c r="G148" s="6"/>
      <c r="H148" s="6"/>
      <c r="I148" s="6"/>
      <c r="J148" s="6"/>
      <c r="K148" s="6"/>
      <c r="L148" s="6"/>
      <c r="M148" s="6"/>
      <c r="N148" s="6"/>
      <c r="O148" s="6"/>
      <c r="P148" s="6"/>
      <c r="Q148" s="6"/>
      <c r="R148" s="6"/>
      <c r="S148" s="6"/>
      <c r="T148" s="6"/>
      <c r="U148" s="6"/>
      <c r="V148" s="6"/>
      <c r="W148" s="6"/>
      <c r="X148" s="6"/>
    </row>
    <row r="149" spans="6:24" x14ac:dyDescent="0.2">
      <c r="F149" s="6"/>
      <c r="G149" s="6"/>
      <c r="H149" s="6"/>
      <c r="I149" s="6"/>
      <c r="J149" s="6"/>
      <c r="K149" s="6"/>
      <c r="L149" s="6"/>
      <c r="M149" s="6"/>
      <c r="N149" s="6"/>
      <c r="O149" s="6"/>
      <c r="P149" s="6"/>
      <c r="Q149" s="6"/>
      <c r="R149" s="6"/>
      <c r="S149" s="6"/>
      <c r="T149" s="6"/>
      <c r="U149" s="6"/>
      <c r="V149" s="6"/>
      <c r="W149" s="6"/>
      <c r="X149" s="6"/>
    </row>
    <row r="150" spans="6:24" x14ac:dyDescent="0.2">
      <c r="F150" s="6"/>
      <c r="G150" s="6"/>
      <c r="H150" s="6"/>
      <c r="I150" s="6"/>
      <c r="J150" s="6"/>
      <c r="K150" s="6"/>
      <c r="L150" s="6"/>
      <c r="M150" s="6"/>
      <c r="N150" s="6"/>
      <c r="O150" s="6"/>
      <c r="P150" s="6"/>
      <c r="Q150" s="6"/>
      <c r="R150" s="6"/>
      <c r="S150" s="6"/>
      <c r="T150" s="6"/>
      <c r="U150" s="6"/>
      <c r="V150" s="6"/>
      <c r="W150" s="6"/>
      <c r="X150" s="6"/>
    </row>
    <row r="151" spans="6:24" x14ac:dyDescent="0.2">
      <c r="F151" s="6"/>
      <c r="G151" s="6"/>
      <c r="H151" s="6"/>
      <c r="I151" s="6"/>
      <c r="J151" s="6"/>
      <c r="K151" s="6"/>
      <c r="L151" s="6"/>
      <c r="M151" s="6"/>
      <c r="N151" s="6"/>
      <c r="O151" s="6"/>
      <c r="P151" s="6"/>
      <c r="Q151" s="6"/>
      <c r="R151" s="6"/>
      <c r="S151" s="6"/>
      <c r="T151" s="6"/>
      <c r="U151" s="6"/>
      <c r="V151" s="6"/>
      <c r="W151" s="6"/>
      <c r="X151" s="6"/>
    </row>
    <row r="152" spans="6:24" x14ac:dyDescent="0.2">
      <c r="F152" s="6"/>
      <c r="G152" s="6"/>
      <c r="H152" s="6"/>
      <c r="I152" s="6"/>
      <c r="J152" s="6"/>
      <c r="K152" s="6"/>
      <c r="L152" s="6"/>
      <c r="M152" s="6"/>
      <c r="N152" s="6"/>
      <c r="O152" s="6"/>
      <c r="P152" s="6"/>
      <c r="Q152" s="6"/>
      <c r="R152" s="6"/>
      <c r="S152" s="6"/>
      <c r="T152" s="6"/>
      <c r="U152" s="6"/>
      <c r="V152" s="6"/>
      <c r="W152" s="6"/>
      <c r="X152" s="6"/>
    </row>
    <row r="153" spans="6:24" x14ac:dyDescent="0.2">
      <c r="F153" s="6"/>
      <c r="G153" s="6"/>
      <c r="H153" s="6"/>
      <c r="I153" s="6"/>
      <c r="J153" s="6"/>
      <c r="K153" s="6"/>
      <c r="L153" s="6"/>
      <c r="M153" s="6"/>
      <c r="N153" s="6"/>
      <c r="O153" s="6"/>
      <c r="P153" s="6"/>
      <c r="Q153" s="6"/>
      <c r="R153" s="6"/>
      <c r="S153" s="6"/>
      <c r="T153" s="6"/>
      <c r="U153" s="6"/>
      <c r="V153" s="6"/>
      <c r="W153" s="6"/>
      <c r="X153" s="6"/>
    </row>
    <row r="154" spans="6:24" x14ac:dyDescent="0.2">
      <c r="F154" s="6"/>
      <c r="G154" s="6"/>
      <c r="H154" s="6"/>
      <c r="I154" s="6"/>
      <c r="J154" s="6"/>
      <c r="K154" s="6"/>
      <c r="L154" s="6"/>
      <c r="M154" s="6"/>
      <c r="N154" s="6"/>
      <c r="O154" s="6"/>
      <c r="P154" s="6"/>
      <c r="Q154" s="6"/>
      <c r="R154" s="6"/>
      <c r="S154" s="6"/>
      <c r="T154" s="6"/>
      <c r="U154" s="6"/>
      <c r="V154" s="6"/>
      <c r="W154" s="6"/>
      <c r="X154" s="6"/>
    </row>
    <row r="155" spans="6:24" x14ac:dyDescent="0.2">
      <c r="F155" s="6"/>
      <c r="G155" s="6"/>
      <c r="H155" s="6"/>
      <c r="I155" s="6"/>
      <c r="J155" s="6"/>
      <c r="K155" s="6"/>
      <c r="L155" s="6"/>
      <c r="M155" s="6"/>
      <c r="N155" s="6"/>
      <c r="O155" s="6"/>
      <c r="P155" s="6"/>
      <c r="Q155" s="6"/>
      <c r="R155" s="6"/>
      <c r="S155" s="6"/>
      <c r="T155" s="6"/>
      <c r="U155" s="6"/>
      <c r="V155" s="6"/>
      <c r="W155" s="6"/>
      <c r="X155" s="6"/>
    </row>
    <row r="156" spans="6:24" x14ac:dyDescent="0.2">
      <c r="F156" s="6"/>
      <c r="G156" s="6"/>
      <c r="H156" s="6"/>
      <c r="I156" s="6"/>
      <c r="J156" s="6"/>
      <c r="K156" s="6"/>
      <c r="L156" s="6"/>
      <c r="M156" s="6"/>
      <c r="N156" s="6"/>
      <c r="O156" s="6"/>
      <c r="P156" s="6"/>
      <c r="Q156" s="6"/>
      <c r="R156" s="6"/>
      <c r="S156" s="6"/>
      <c r="T156" s="6"/>
      <c r="U156" s="6"/>
      <c r="V156" s="6"/>
      <c r="W156" s="6"/>
      <c r="X156" s="6"/>
    </row>
    <row r="157" spans="6:24" x14ac:dyDescent="0.2">
      <c r="F157" s="6"/>
      <c r="G157" s="6"/>
      <c r="H157" s="6"/>
      <c r="I157" s="6"/>
      <c r="J157" s="6"/>
      <c r="K157" s="6"/>
      <c r="L157" s="6"/>
      <c r="M157" s="6"/>
      <c r="N157" s="6"/>
      <c r="O157" s="6"/>
      <c r="P157" s="6"/>
      <c r="Q157" s="6"/>
      <c r="R157" s="6"/>
      <c r="S157" s="6"/>
      <c r="T157" s="6"/>
      <c r="U157" s="6"/>
      <c r="V157" s="6"/>
      <c r="W157" s="6"/>
      <c r="X157" s="6"/>
    </row>
    <row r="158" spans="6:24" x14ac:dyDescent="0.2">
      <c r="F158" s="6"/>
      <c r="G158" s="6"/>
      <c r="H158" s="6"/>
      <c r="I158" s="6"/>
      <c r="J158" s="6"/>
      <c r="K158" s="6"/>
      <c r="L158" s="6"/>
      <c r="M158" s="6"/>
      <c r="N158" s="6"/>
      <c r="O158" s="6"/>
      <c r="P158" s="6"/>
      <c r="Q158" s="6"/>
      <c r="R158" s="6"/>
      <c r="S158" s="6"/>
      <c r="T158" s="6"/>
      <c r="U158" s="6"/>
      <c r="V158" s="6"/>
      <c r="W158" s="6"/>
      <c r="X158" s="6"/>
    </row>
    <row r="159" spans="6:24" x14ac:dyDescent="0.2">
      <c r="F159" s="6"/>
      <c r="G159" s="6"/>
      <c r="H159" s="6"/>
      <c r="I159" s="6"/>
      <c r="J159" s="6"/>
      <c r="K159" s="6"/>
      <c r="L159" s="6"/>
      <c r="M159" s="6"/>
      <c r="N159" s="6"/>
      <c r="O159" s="6"/>
      <c r="P159" s="6"/>
      <c r="Q159" s="6"/>
      <c r="R159" s="6"/>
      <c r="S159" s="6"/>
      <c r="T159" s="6"/>
      <c r="U159" s="6"/>
      <c r="V159" s="6"/>
      <c r="W159" s="6"/>
      <c r="X159" s="6"/>
    </row>
    <row r="160" spans="6:24" x14ac:dyDescent="0.2">
      <c r="F160" s="6"/>
      <c r="G160" s="6"/>
      <c r="H160" s="6"/>
      <c r="I160" s="6"/>
      <c r="J160" s="6"/>
      <c r="K160" s="6"/>
      <c r="L160" s="6"/>
      <c r="M160" s="6"/>
      <c r="N160" s="6"/>
      <c r="O160" s="6"/>
      <c r="P160" s="6"/>
      <c r="Q160" s="6"/>
      <c r="R160" s="6"/>
      <c r="S160" s="6"/>
      <c r="T160" s="6"/>
      <c r="U160" s="6"/>
      <c r="V160" s="6"/>
      <c r="W160" s="6"/>
      <c r="X160" s="6"/>
    </row>
    <row r="161" spans="6:24" x14ac:dyDescent="0.2">
      <c r="F161" s="6"/>
      <c r="G161" s="6"/>
      <c r="H161" s="6"/>
      <c r="I161" s="6"/>
      <c r="J161" s="6"/>
      <c r="K161" s="6"/>
      <c r="L161" s="6"/>
      <c r="M161" s="6"/>
      <c r="N161" s="6"/>
      <c r="O161" s="6"/>
      <c r="P161" s="6"/>
      <c r="Q161" s="6"/>
      <c r="R161" s="6"/>
      <c r="S161" s="6"/>
      <c r="T161" s="6"/>
      <c r="U161" s="6"/>
      <c r="V161" s="6"/>
      <c r="W161" s="6"/>
      <c r="X161" s="6"/>
    </row>
    <row r="162" spans="6:24" x14ac:dyDescent="0.2">
      <c r="F162" s="6"/>
      <c r="G162" s="6"/>
      <c r="H162" s="6"/>
      <c r="I162" s="6"/>
      <c r="J162" s="6"/>
      <c r="K162" s="6"/>
      <c r="L162" s="6"/>
      <c r="M162" s="6"/>
      <c r="N162" s="6"/>
      <c r="O162" s="6"/>
      <c r="P162" s="6"/>
      <c r="Q162" s="6"/>
      <c r="R162" s="6"/>
      <c r="S162" s="6"/>
      <c r="T162" s="6"/>
      <c r="U162" s="6"/>
      <c r="V162" s="6"/>
      <c r="W162" s="6"/>
      <c r="X162" s="6"/>
    </row>
    <row r="163" spans="6:24" x14ac:dyDescent="0.2">
      <c r="F163" s="6"/>
      <c r="G163" s="6"/>
      <c r="H163" s="6"/>
      <c r="I163" s="6"/>
      <c r="J163" s="6"/>
      <c r="K163" s="6"/>
      <c r="L163" s="6"/>
      <c r="M163" s="6"/>
      <c r="N163" s="6"/>
      <c r="O163" s="6"/>
      <c r="P163" s="6"/>
      <c r="Q163" s="6"/>
      <c r="R163" s="6"/>
      <c r="S163" s="6"/>
      <c r="T163" s="6"/>
      <c r="U163" s="6"/>
      <c r="V163" s="6"/>
      <c r="W163" s="6"/>
      <c r="X163" s="6"/>
    </row>
    <row r="164" spans="6:24" x14ac:dyDescent="0.2">
      <c r="F164" s="6"/>
      <c r="G164" s="6"/>
      <c r="H164" s="6"/>
      <c r="I164" s="6"/>
      <c r="J164" s="6"/>
      <c r="K164" s="6"/>
      <c r="L164" s="6"/>
      <c r="M164" s="6"/>
      <c r="N164" s="6"/>
      <c r="O164" s="6"/>
      <c r="P164" s="6"/>
      <c r="Q164" s="6"/>
      <c r="R164" s="6"/>
      <c r="S164" s="6"/>
      <c r="T164" s="6"/>
      <c r="U164" s="6"/>
      <c r="V164" s="6"/>
      <c r="W164" s="6"/>
      <c r="X164" s="6"/>
    </row>
    <row r="165" spans="6:24" x14ac:dyDescent="0.2">
      <c r="F165" s="6"/>
      <c r="G165" s="6"/>
      <c r="H165" s="6"/>
      <c r="I165" s="6"/>
      <c r="J165" s="6"/>
      <c r="K165" s="6"/>
      <c r="L165" s="6"/>
      <c r="M165" s="6"/>
      <c r="N165" s="6"/>
      <c r="O165" s="6"/>
      <c r="P165" s="6"/>
      <c r="Q165" s="6"/>
      <c r="R165" s="6"/>
      <c r="S165" s="6"/>
      <c r="T165" s="6"/>
      <c r="U165" s="6"/>
      <c r="V165" s="6"/>
      <c r="W165" s="6"/>
      <c r="X165" s="6"/>
    </row>
    <row r="166" spans="6:24" x14ac:dyDescent="0.2">
      <c r="F166" s="6"/>
      <c r="G166" s="6"/>
      <c r="H166" s="6"/>
      <c r="I166" s="6"/>
      <c r="J166" s="6"/>
      <c r="K166" s="6"/>
      <c r="L166" s="6"/>
      <c r="M166" s="6"/>
      <c r="N166" s="6"/>
      <c r="O166" s="6"/>
      <c r="P166" s="6"/>
      <c r="Q166" s="6"/>
      <c r="R166" s="6"/>
      <c r="S166" s="6"/>
      <c r="T166" s="6"/>
      <c r="U166" s="6"/>
      <c r="V166" s="6"/>
      <c r="W166" s="6"/>
      <c r="X166" s="6"/>
    </row>
    <row r="167" spans="6:24" x14ac:dyDescent="0.2">
      <c r="F167" s="6"/>
      <c r="G167" s="6"/>
      <c r="H167" s="6"/>
      <c r="I167" s="6"/>
      <c r="J167" s="6"/>
      <c r="K167" s="6"/>
      <c r="L167" s="6"/>
      <c r="M167" s="6"/>
      <c r="N167" s="6"/>
      <c r="O167" s="6"/>
      <c r="P167" s="6"/>
      <c r="Q167" s="6"/>
      <c r="R167" s="6"/>
      <c r="S167" s="6"/>
      <c r="T167" s="6"/>
      <c r="U167" s="6"/>
      <c r="V167" s="6"/>
      <c r="W167" s="6"/>
      <c r="X167" s="6"/>
    </row>
    <row r="168" spans="6:24" x14ac:dyDescent="0.2">
      <c r="F168" s="6"/>
      <c r="G168" s="6"/>
      <c r="H168" s="6"/>
      <c r="I168" s="6"/>
      <c r="J168" s="6"/>
      <c r="K168" s="6"/>
      <c r="L168" s="6"/>
      <c r="M168" s="6"/>
      <c r="N168" s="6"/>
      <c r="O168" s="6"/>
      <c r="P168" s="6"/>
      <c r="Q168" s="6"/>
      <c r="R168" s="6"/>
      <c r="S168" s="6"/>
      <c r="T168" s="6"/>
      <c r="U168" s="6"/>
      <c r="V168" s="6"/>
      <c r="W168" s="6"/>
      <c r="X168" s="6"/>
    </row>
    <row r="169" spans="6:24" x14ac:dyDescent="0.2">
      <c r="F169" s="6"/>
      <c r="G169" s="6"/>
      <c r="H169" s="6"/>
      <c r="I169" s="6"/>
      <c r="J169" s="6"/>
      <c r="K169" s="6"/>
      <c r="L169" s="6"/>
      <c r="M169" s="6"/>
      <c r="N169" s="6"/>
      <c r="O169" s="6"/>
      <c r="P169" s="6"/>
      <c r="Q169" s="6"/>
      <c r="R169" s="6"/>
      <c r="S169" s="6"/>
      <c r="T169" s="6"/>
      <c r="U169" s="6"/>
      <c r="V169" s="6"/>
      <c r="W169" s="6"/>
      <c r="X169" s="6"/>
    </row>
    <row r="170" spans="6:24" x14ac:dyDescent="0.2">
      <c r="F170" s="6"/>
      <c r="G170" s="6"/>
      <c r="H170" s="6"/>
      <c r="I170" s="6"/>
      <c r="J170" s="6"/>
      <c r="K170" s="6"/>
      <c r="L170" s="6"/>
      <c r="M170" s="6"/>
      <c r="N170" s="6"/>
      <c r="O170" s="6"/>
      <c r="P170" s="6"/>
      <c r="Q170" s="6"/>
      <c r="R170" s="6"/>
      <c r="S170" s="6"/>
      <c r="T170" s="6"/>
      <c r="U170" s="6"/>
      <c r="V170" s="6"/>
      <c r="W170" s="6"/>
      <c r="X170" s="6"/>
    </row>
    <row r="171" spans="6:24" x14ac:dyDescent="0.2">
      <c r="F171" s="6"/>
      <c r="G171" s="6"/>
      <c r="H171" s="6"/>
      <c r="I171" s="6"/>
      <c r="J171" s="6"/>
      <c r="K171" s="6"/>
      <c r="L171" s="6"/>
      <c r="M171" s="6"/>
      <c r="N171" s="6"/>
      <c r="O171" s="6"/>
      <c r="P171" s="6"/>
      <c r="Q171" s="6"/>
      <c r="R171" s="6"/>
      <c r="S171" s="6"/>
      <c r="T171" s="6"/>
      <c r="U171" s="6"/>
      <c r="V171" s="6"/>
      <c r="W171" s="6"/>
      <c r="X171" s="6"/>
    </row>
    <row r="172" spans="6:24" x14ac:dyDescent="0.2">
      <c r="F172" s="6"/>
      <c r="G172" s="6"/>
      <c r="H172" s="6"/>
      <c r="I172" s="6"/>
      <c r="J172" s="6"/>
      <c r="K172" s="6"/>
      <c r="L172" s="6"/>
      <c r="M172" s="6"/>
      <c r="N172" s="6"/>
      <c r="O172" s="6"/>
      <c r="P172" s="6"/>
      <c r="Q172" s="6"/>
      <c r="R172" s="6"/>
      <c r="S172" s="6"/>
      <c r="T172" s="6"/>
      <c r="U172" s="6"/>
      <c r="V172" s="6"/>
      <c r="W172" s="6"/>
      <c r="X172" s="6"/>
    </row>
    <row r="173" spans="6:24" x14ac:dyDescent="0.2">
      <c r="F173" s="6"/>
      <c r="G173" s="6"/>
      <c r="H173" s="6"/>
      <c r="I173" s="6"/>
      <c r="J173" s="6"/>
      <c r="K173" s="6"/>
      <c r="L173" s="6"/>
      <c r="M173" s="6"/>
      <c r="N173" s="6"/>
      <c r="O173" s="6"/>
      <c r="P173" s="6"/>
      <c r="Q173" s="6"/>
      <c r="R173" s="6"/>
      <c r="S173" s="6"/>
      <c r="T173" s="6"/>
      <c r="U173" s="6"/>
      <c r="V173" s="6"/>
      <c r="W173" s="6"/>
      <c r="X173" s="6"/>
    </row>
    <row r="174" spans="6:24" x14ac:dyDescent="0.2">
      <c r="F174" s="6"/>
      <c r="G174" s="6"/>
      <c r="H174" s="6"/>
      <c r="I174" s="6"/>
      <c r="J174" s="6"/>
      <c r="K174" s="6"/>
      <c r="L174" s="6"/>
      <c r="M174" s="6"/>
      <c r="N174" s="6"/>
      <c r="O174" s="6"/>
      <c r="P174" s="6"/>
      <c r="Q174" s="6"/>
      <c r="R174" s="6"/>
      <c r="S174" s="6"/>
      <c r="T174" s="6"/>
      <c r="U174" s="6"/>
      <c r="V174" s="6"/>
      <c r="W174" s="6"/>
      <c r="X174" s="6"/>
    </row>
    <row r="175" spans="6:24" x14ac:dyDescent="0.2">
      <c r="F175" s="6"/>
      <c r="G175" s="6"/>
      <c r="H175" s="6"/>
      <c r="I175" s="6"/>
      <c r="J175" s="6"/>
      <c r="K175" s="6"/>
      <c r="L175" s="6"/>
      <c r="M175" s="6"/>
      <c r="N175" s="6"/>
      <c r="O175" s="6"/>
      <c r="P175" s="6"/>
      <c r="Q175" s="6"/>
      <c r="R175" s="6"/>
      <c r="S175" s="6"/>
      <c r="T175" s="6"/>
      <c r="U175" s="6"/>
      <c r="V175" s="6"/>
      <c r="W175" s="6"/>
      <c r="X175" s="6"/>
    </row>
    <row r="176" spans="6:24" x14ac:dyDescent="0.2">
      <c r="F176" s="6"/>
      <c r="G176" s="6"/>
      <c r="H176" s="6"/>
      <c r="I176" s="6"/>
      <c r="J176" s="6"/>
      <c r="K176" s="6"/>
      <c r="L176" s="6"/>
      <c r="M176" s="6"/>
      <c r="N176" s="6"/>
      <c r="O176" s="6"/>
      <c r="P176" s="6"/>
      <c r="Q176" s="6"/>
      <c r="R176" s="6"/>
      <c r="S176" s="6"/>
      <c r="T176" s="6"/>
      <c r="U176" s="6"/>
      <c r="V176" s="6"/>
      <c r="W176" s="6"/>
      <c r="X176" s="6"/>
    </row>
    <row r="177" spans="6:24" x14ac:dyDescent="0.2">
      <c r="F177" s="6"/>
      <c r="G177" s="6"/>
      <c r="H177" s="6"/>
      <c r="I177" s="6"/>
      <c r="J177" s="6"/>
      <c r="K177" s="6"/>
      <c r="L177" s="6"/>
      <c r="M177" s="6"/>
      <c r="N177" s="6"/>
      <c r="O177" s="6"/>
      <c r="P177" s="6"/>
      <c r="Q177" s="6"/>
      <c r="R177" s="6"/>
      <c r="S177" s="6"/>
      <c r="T177" s="6"/>
      <c r="U177" s="6"/>
      <c r="V177" s="6"/>
      <c r="W177" s="6"/>
      <c r="X177" s="6"/>
    </row>
    <row r="178" spans="6:24" x14ac:dyDescent="0.2">
      <c r="F178" s="6"/>
      <c r="G178" s="6"/>
      <c r="H178" s="6"/>
      <c r="I178" s="6"/>
      <c r="J178" s="6"/>
      <c r="K178" s="6"/>
      <c r="L178" s="6"/>
      <c r="M178" s="6"/>
      <c r="N178" s="6"/>
      <c r="O178" s="6"/>
      <c r="P178" s="6"/>
      <c r="Q178" s="6"/>
      <c r="R178" s="6"/>
      <c r="S178" s="6"/>
      <c r="T178" s="6"/>
      <c r="U178" s="6"/>
      <c r="V178" s="6"/>
      <c r="W178" s="6"/>
      <c r="X178" s="6"/>
    </row>
    <row r="179" spans="6:24" x14ac:dyDescent="0.2">
      <c r="F179" s="6"/>
      <c r="G179" s="6"/>
      <c r="H179" s="6"/>
      <c r="I179" s="6"/>
      <c r="J179" s="6"/>
      <c r="K179" s="6"/>
      <c r="L179" s="6"/>
      <c r="M179" s="6"/>
      <c r="N179" s="6"/>
      <c r="O179" s="6"/>
      <c r="P179" s="6"/>
      <c r="Q179" s="6"/>
      <c r="R179" s="6"/>
      <c r="S179" s="6"/>
      <c r="T179" s="6"/>
      <c r="U179" s="6"/>
      <c r="V179" s="6"/>
      <c r="W179" s="6"/>
      <c r="X179" s="6"/>
    </row>
    <row r="180" spans="6:24" x14ac:dyDescent="0.2">
      <c r="F180" s="6"/>
      <c r="G180" s="6"/>
      <c r="H180" s="6"/>
      <c r="I180" s="6"/>
      <c r="J180" s="6"/>
      <c r="K180" s="6"/>
      <c r="L180" s="6"/>
      <c r="M180" s="6"/>
      <c r="N180" s="6"/>
      <c r="O180" s="6"/>
      <c r="P180" s="6"/>
      <c r="Q180" s="6"/>
      <c r="R180" s="6"/>
      <c r="S180" s="6"/>
      <c r="T180" s="6"/>
      <c r="U180" s="6"/>
      <c r="V180" s="6"/>
      <c r="W180" s="6"/>
      <c r="X180" s="6"/>
    </row>
    <row r="181" spans="6:24" x14ac:dyDescent="0.2">
      <c r="F181" s="6"/>
      <c r="G181" s="6"/>
      <c r="H181" s="6"/>
      <c r="I181" s="6"/>
      <c r="J181" s="6"/>
      <c r="K181" s="6"/>
      <c r="L181" s="6"/>
      <c r="M181" s="6"/>
      <c r="N181" s="6"/>
      <c r="O181" s="6"/>
      <c r="P181" s="6"/>
      <c r="Q181" s="6"/>
      <c r="R181" s="6"/>
      <c r="S181" s="6"/>
      <c r="T181" s="6"/>
      <c r="U181" s="6"/>
      <c r="V181" s="6"/>
      <c r="W181" s="6"/>
      <c r="X181" s="6"/>
    </row>
    <row r="182" spans="6:24" x14ac:dyDescent="0.2">
      <c r="F182" s="6"/>
      <c r="G182" s="6"/>
      <c r="H182" s="6"/>
      <c r="I182" s="6"/>
      <c r="J182" s="6"/>
      <c r="K182" s="6"/>
      <c r="L182" s="6"/>
      <c r="M182" s="6"/>
      <c r="N182" s="6"/>
      <c r="O182" s="6"/>
      <c r="P182" s="6"/>
      <c r="Q182" s="6"/>
      <c r="R182" s="6"/>
      <c r="S182" s="6"/>
      <c r="T182" s="6"/>
      <c r="U182" s="6"/>
      <c r="V182" s="6"/>
      <c r="W182" s="6"/>
      <c r="X182" s="6"/>
    </row>
    <row r="183" spans="6:24" x14ac:dyDescent="0.2">
      <c r="F183" s="6"/>
      <c r="G183" s="6"/>
      <c r="H183" s="6"/>
      <c r="I183" s="6"/>
      <c r="J183" s="6"/>
      <c r="K183" s="6"/>
      <c r="L183" s="6"/>
      <c r="M183" s="6"/>
      <c r="N183" s="6"/>
      <c r="O183" s="6"/>
      <c r="P183" s="6"/>
      <c r="Q183" s="6"/>
      <c r="R183" s="6"/>
      <c r="S183" s="6"/>
      <c r="T183" s="6"/>
      <c r="U183" s="6"/>
      <c r="V183" s="6"/>
      <c r="W183" s="6"/>
      <c r="X183" s="6"/>
    </row>
    <row r="184" spans="6:24" x14ac:dyDescent="0.2">
      <c r="F184" s="6"/>
      <c r="G184" s="6"/>
      <c r="H184" s="6"/>
      <c r="I184" s="6"/>
      <c r="J184" s="6"/>
      <c r="K184" s="6"/>
      <c r="L184" s="6"/>
      <c r="M184" s="6"/>
      <c r="N184" s="6"/>
      <c r="O184" s="6"/>
      <c r="P184" s="6"/>
      <c r="Q184" s="6"/>
      <c r="R184" s="6"/>
      <c r="S184" s="6"/>
      <c r="T184" s="6"/>
      <c r="U184" s="6"/>
      <c r="V184" s="6"/>
      <c r="W184" s="6"/>
      <c r="X184" s="6"/>
    </row>
    <row r="185" spans="6:24" x14ac:dyDescent="0.2">
      <c r="F185" s="6"/>
      <c r="G185" s="6"/>
      <c r="H185" s="6"/>
      <c r="I185" s="6"/>
      <c r="J185" s="6"/>
      <c r="K185" s="6"/>
      <c r="L185" s="6"/>
      <c r="M185" s="6"/>
      <c r="N185" s="6"/>
      <c r="O185" s="6"/>
      <c r="P185" s="6"/>
      <c r="Q185" s="6"/>
      <c r="R185" s="6"/>
      <c r="S185" s="6"/>
      <c r="T185" s="6"/>
      <c r="U185" s="6"/>
      <c r="V185" s="6"/>
      <c r="W185" s="6"/>
      <c r="X185" s="6"/>
    </row>
    <row r="186" spans="6:24" x14ac:dyDescent="0.2">
      <c r="F186" s="6"/>
      <c r="G186" s="6"/>
      <c r="H186" s="6"/>
      <c r="I186" s="6"/>
      <c r="J186" s="6"/>
      <c r="K186" s="6"/>
      <c r="L186" s="6"/>
      <c r="M186" s="6"/>
      <c r="N186" s="6"/>
      <c r="O186" s="6"/>
      <c r="P186" s="6"/>
      <c r="Q186" s="6"/>
      <c r="R186" s="6"/>
      <c r="S186" s="6"/>
      <c r="T186" s="6"/>
      <c r="U186" s="6"/>
      <c r="V186" s="6"/>
      <c r="W186" s="6"/>
      <c r="X186" s="6"/>
    </row>
    <row r="187" spans="6:24" x14ac:dyDescent="0.2">
      <c r="F187" s="6"/>
      <c r="G187" s="6"/>
      <c r="H187" s="6"/>
      <c r="I187" s="6"/>
      <c r="J187" s="6"/>
      <c r="K187" s="6"/>
      <c r="L187" s="6"/>
      <c r="M187" s="6"/>
      <c r="N187" s="6"/>
      <c r="O187" s="6"/>
      <c r="P187" s="6"/>
      <c r="Q187" s="6"/>
      <c r="R187" s="6"/>
      <c r="S187" s="6"/>
      <c r="T187" s="6"/>
      <c r="U187" s="6"/>
      <c r="V187" s="6"/>
      <c r="W187" s="6"/>
      <c r="X187" s="6"/>
    </row>
    <row r="188" spans="6:24" x14ac:dyDescent="0.2">
      <c r="F188" s="6"/>
      <c r="G188" s="6"/>
      <c r="H188" s="6"/>
      <c r="I188" s="6"/>
      <c r="J188" s="6"/>
      <c r="K188" s="6"/>
      <c r="L188" s="6"/>
      <c r="M188" s="6"/>
      <c r="N188" s="6"/>
      <c r="O188" s="6"/>
      <c r="P188" s="6"/>
      <c r="Q188" s="6"/>
      <c r="R188" s="6"/>
      <c r="S188" s="6"/>
      <c r="T188" s="6"/>
      <c r="U188" s="6"/>
      <c r="V188" s="6"/>
      <c r="W188" s="6"/>
      <c r="X188" s="6"/>
    </row>
    <row r="189" spans="6:24" x14ac:dyDescent="0.2">
      <c r="F189" s="6"/>
      <c r="G189" s="6"/>
      <c r="H189" s="6"/>
      <c r="I189" s="6"/>
      <c r="J189" s="6"/>
      <c r="K189" s="6"/>
      <c r="L189" s="6"/>
      <c r="M189" s="6"/>
      <c r="N189" s="6"/>
      <c r="O189" s="6"/>
      <c r="P189" s="6"/>
      <c r="Q189" s="6"/>
      <c r="R189" s="6"/>
      <c r="S189" s="6"/>
      <c r="T189" s="6"/>
      <c r="U189" s="6"/>
      <c r="V189" s="6"/>
      <c r="W189" s="6"/>
      <c r="X189" s="6"/>
    </row>
    <row r="190" spans="6:24" x14ac:dyDescent="0.2">
      <c r="F190" s="6"/>
      <c r="G190" s="6"/>
      <c r="H190" s="6"/>
      <c r="I190" s="6"/>
      <c r="J190" s="6"/>
      <c r="K190" s="6"/>
      <c r="L190" s="6"/>
      <c r="M190" s="6"/>
      <c r="N190" s="6"/>
      <c r="O190" s="6"/>
      <c r="P190" s="6"/>
      <c r="Q190" s="6"/>
      <c r="R190" s="6"/>
      <c r="S190" s="6"/>
      <c r="T190" s="6"/>
      <c r="U190" s="6"/>
      <c r="V190" s="6"/>
      <c r="W190" s="6"/>
      <c r="X190" s="6"/>
    </row>
    <row r="191" spans="6:24" x14ac:dyDescent="0.2">
      <c r="F191" s="6"/>
      <c r="G191" s="6"/>
      <c r="H191" s="6"/>
      <c r="I191" s="6"/>
      <c r="J191" s="6"/>
      <c r="K191" s="6"/>
      <c r="L191" s="6"/>
      <c r="M191" s="6"/>
      <c r="N191" s="6"/>
      <c r="O191" s="6"/>
      <c r="P191" s="6"/>
      <c r="Q191" s="6"/>
      <c r="R191" s="6"/>
      <c r="S191" s="6"/>
      <c r="T191" s="6"/>
      <c r="U191" s="6"/>
      <c r="V191" s="6"/>
      <c r="W191" s="6"/>
      <c r="X191" s="6"/>
    </row>
    <row r="192" spans="6:24" x14ac:dyDescent="0.2">
      <c r="F192" s="6"/>
      <c r="G192" s="6"/>
      <c r="H192" s="6"/>
      <c r="I192" s="6"/>
      <c r="J192" s="6"/>
      <c r="K192" s="6"/>
      <c r="L192" s="6"/>
      <c r="M192" s="6"/>
      <c r="N192" s="6"/>
      <c r="O192" s="6"/>
      <c r="P192" s="6"/>
      <c r="Q192" s="6"/>
      <c r="R192" s="6"/>
      <c r="S192" s="6"/>
      <c r="T192" s="6"/>
      <c r="U192" s="6"/>
      <c r="V192" s="6"/>
      <c r="W192" s="6"/>
      <c r="X192" s="6"/>
    </row>
    <row r="193" spans="6:24" x14ac:dyDescent="0.2">
      <c r="F193" s="6"/>
      <c r="G193" s="6"/>
      <c r="H193" s="6"/>
      <c r="I193" s="6"/>
      <c r="J193" s="6"/>
      <c r="K193" s="6"/>
      <c r="L193" s="6"/>
      <c r="M193" s="6"/>
      <c r="N193" s="6"/>
      <c r="O193" s="6"/>
      <c r="P193" s="6"/>
      <c r="Q193" s="6"/>
      <c r="R193" s="6"/>
      <c r="S193" s="6"/>
      <c r="T193" s="6"/>
      <c r="U193" s="6"/>
      <c r="V193" s="6"/>
      <c r="W193" s="6"/>
      <c r="X193" s="6"/>
    </row>
    <row r="194" spans="6:24" x14ac:dyDescent="0.2">
      <c r="F194" s="6"/>
      <c r="G194" s="6"/>
      <c r="H194" s="6"/>
      <c r="I194" s="6"/>
      <c r="J194" s="6"/>
      <c r="K194" s="6"/>
      <c r="L194" s="6"/>
      <c r="M194" s="6"/>
      <c r="N194" s="6"/>
      <c r="O194" s="6"/>
      <c r="P194" s="6"/>
      <c r="Q194" s="6"/>
      <c r="R194" s="6"/>
      <c r="S194" s="6"/>
      <c r="T194" s="6"/>
      <c r="U194" s="6"/>
      <c r="V194" s="6"/>
      <c r="W194" s="6"/>
      <c r="X194" s="6"/>
    </row>
    <row r="195" spans="6:24" x14ac:dyDescent="0.2">
      <c r="F195" s="6"/>
      <c r="G195" s="6"/>
      <c r="H195" s="6"/>
      <c r="I195" s="6"/>
      <c r="J195" s="6"/>
      <c r="K195" s="6"/>
      <c r="L195" s="6"/>
      <c r="M195" s="6"/>
      <c r="N195" s="6"/>
      <c r="O195" s="6"/>
      <c r="P195" s="6"/>
      <c r="Q195" s="6"/>
      <c r="R195" s="6"/>
      <c r="S195" s="6"/>
      <c r="T195" s="6"/>
      <c r="U195" s="6"/>
      <c r="V195" s="6"/>
      <c r="W195" s="6"/>
      <c r="X195" s="6"/>
    </row>
    <row r="196" spans="6:24" x14ac:dyDescent="0.2">
      <c r="F196" s="6"/>
      <c r="G196" s="6"/>
      <c r="H196" s="6"/>
      <c r="I196" s="6"/>
      <c r="J196" s="6"/>
      <c r="K196" s="6"/>
      <c r="L196" s="6"/>
      <c r="M196" s="6"/>
      <c r="N196" s="6"/>
      <c r="O196" s="6"/>
      <c r="P196" s="6"/>
      <c r="Q196" s="6"/>
      <c r="R196" s="6"/>
      <c r="S196" s="6"/>
      <c r="T196" s="6"/>
      <c r="U196" s="6"/>
      <c r="V196" s="6"/>
      <c r="W196" s="6"/>
      <c r="X196" s="6"/>
    </row>
    <row r="197" spans="6:24" x14ac:dyDescent="0.2">
      <c r="F197" s="6"/>
      <c r="G197" s="6"/>
      <c r="H197" s="6"/>
      <c r="I197" s="6"/>
      <c r="J197" s="6"/>
      <c r="K197" s="6"/>
      <c r="L197" s="6"/>
      <c r="M197" s="6"/>
      <c r="N197" s="6"/>
      <c r="O197" s="6"/>
      <c r="P197" s="6"/>
      <c r="Q197" s="6"/>
      <c r="R197" s="6"/>
      <c r="S197" s="6"/>
      <c r="T197" s="6"/>
      <c r="U197" s="6"/>
      <c r="V197" s="6"/>
      <c r="W197" s="6"/>
      <c r="X197" s="6"/>
    </row>
    <row r="198" spans="6:24" x14ac:dyDescent="0.2">
      <c r="F198" s="6"/>
      <c r="G198" s="6"/>
      <c r="H198" s="6"/>
      <c r="I198" s="6"/>
      <c r="J198" s="6"/>
      <c r="K198" s="6"/>
      <c r="L198" s="6"/>
      <c r="M198" s="6"/>
      <c r="N198" s="6"/>
      <c r="O198" s="6"/>
      <c r="P198" s="6"/>
      <c r="Q198" s="6"/>
      <c r="R198" s="6"/>
      <c r="S198" s="6"/>
      <c r="T198" s="6"/>
      <c r="U198" s="6"/>
      <c r="V198" s="6"/>
      <c r="W198" s="6"/>
      <c r="X198" s="6"/>
    </row>
    <row r="199" spans="6:24" x14ac:dyDescent="0.2">
      <c r="F199" s="6"/>
      <c r="G199" s="6"/>
      <c r="H199" s="6"/>
      <c r="I199" s="6"/>
      <c r="J199" s="6"/>
      <c r="K199" s="6"/>
      <c r="L199" s="6"/>
      <c r="M199" s="6"/>
      <c r="N199" s="6"/>
      <c r="O199" s="6"/>
      <c r="P199" s="6"/>
      <c r="Q199" s="6"/>
      <c r="R199" s="6"/>
      <c r="S199" s="6"/>
      <c r="T199" s="6"/>
      <c r="U199" s="6"/>
      <c r="V199" s="6"/>
      <c r="W199" s="6"/>
      <c r="X199" s="6"/>
    </row>
    <row r="200" spans="6:24" x14ac:dyDescent="0.2">
      <c r="F200" s="6"/>
      <c r="G200" s="6"/>
      <c r="H200" s="6"/>
      <c r="I200" s="6"/>
      <c r="J200" s="6"/>
      <c r="K200" s="6"/>
      <c r="L200" s="6"/>
      <c r="M200" s="6"/>
      <c r="N200" s="6"/>
      <c r="O200" s="6"/>
      <c r="P200" s="6"/>
      <c r="Q200" s="6"/>
      <c r="R200" s="6"/>
      <c r="S200" s="6"/>
      <c r="T200" s="6"/>
      <c r="U200" s="6"/>
      <c r="V200" s="6"/>
      <c r="W200" s="6"/>
      <c r="X200" s="6"/>
    </row>
    <row r="201" spans="6:24" x14ac:dyDescent="0.2">
      <c r="F201" s="6"/>
      <c r="G201" s="6"/>
      <c r="H201" s="6"/>
      <c r="I201" s="6"/>
      <c r="J201" s="6"/>
      <c r="K201" s="6"/>
      <c r="L201" s="6"/>
      <c r="M201" s="6"/>
      <c r="N201" s="6"/>
      <c r="O201" s="6"/>
      <c r="P201" s="6"/>
      <c r="Q201" s="6"/>
      <c r="R201" s="6"/>
      <c r="S201" s="6"/>
      <c r="T201" s="6"/>
      <c r="U201" s="6"/>
      <c r="V201" s="6"/>
      <c r="W201" s="6"/>
      <c r="X201" s="6"/>
    </row>
    <row r="202" spans="6:24" x14ac:dyDescent="0.2">
      <c r="F202" s="6"/>
      <c r="G202" s="6"/>
      <c r="H202" s="6"/>
      <c r="I202" s="6"/>
      <c r="J202" s="6"/>
      <c r="K202" s="6"/>
      <c r="L202" s="6"/>
      <c r="M202" s="6"/>
      <c r="N202" s="6"/>
      <c r="O202" s="6"/>
      <c r="P202" s="6"/>
      <c r="Q202" s="6"/>
      <c r="R202" s="6"/>
      <c r="S202" s="6"/>
      <c r="T202" s="6"/>
      <c r="U202" s="6"/>
      <c r="V202" s="6"/>
      <c r="W202" s="6"/>
      <c r="X202" s="6"/>
    </row>
    <row r="203" spans="6:24" x14ac:dyDescent="0.2">
      <c r="F203" s="6"/>
      <c r="G203" s="6"/>
      <c r="H203" s="6"/>
      <c r="I203" s="6"/>
      <c r="J203" s="6"/>
      <c r="K203" s="6"/>
      <c r="L203" s="6"/>
      <c r="M203" s="6"/>
      <c r="N203" s="6"/>
      <c r="O203" s="6"/>
      <c r="P203" s="6"/>
      <c r="Q203" s="6"/>
      <c r="R203" s="6"/>
      <c r="S203" s="6"/>
      <c r="T203" s="6"/>
      <c r="U203" s="6"/>
      <c r="V203" s="6"/>
      <c r="W203" s="6"/>
      <c r="X203" s="6"/>
    </row>
    <row r="204" spans="6:24" x14ac:dyDescent="0.2">
      <c r="F204" s="6"/>
      <c r="G204" s="6"/>
      <c r="H204" s="6"/>
      <c r="I204" s="6"/>
      <c r="J204" s="6"/>
      <c r="K204" s="6"/>
      <c r="L204" s="6"/>
      <c r="M204" s="6"/>
      <c r="N204" s="6"/>
      <c r="O204" s="6"/>
      <c r="P204" s="6"/>
      <c r="Q204" s="6"/>
      <c r="R204" s="6"/>
      <c r="S204" s="6"/>
      <c r="T204" s="6"/>
      <c r="U204" s="6"/>
      <c r="V204" s="6"/>
      <c r="W204" s="6"/>
      <c r="X204" s="6"/>
    </row>
    <row r="205" spans="6:24" x14ac:dyDescent="0.2">
      <c r="F205" s="6"/>
      <c r="G205" s="6"/>
      <c r="H205" s="6"/>
      <c r="I205" s="6"/>
      <c r="J205" s="6"/>
      <c r="K205" s="6"/>
      <c r="L205" s="6"/>
      <c r="M205" s="6"/>
      <c r="N205" s="6"/>
      <c r="O205" s="6"/>
      <c r="P205" s="6"/>
      <c r="Q205" s="6"/>
      <c r="R205" s="6"/>
      <c r="S205" s="6"/>
      <c r="T205" s="6"/>
      <c r="U205" s="6"/>
      <c r="V205" s="6"/>
      <c r="W205" s="6"/>
      <c r="X205" s="6"/>
    </row>
    <row r="206" spans="6:24" x14ac:dyDescent="0.2">
      <c r="F206" s="6"/>
      <c r="G206" s="6"/>
      <c r="H206" s="6"/>
      <c r="I206" s="6"/>
      <c r="J206" s="6"/>
      <c r="K206" s="6"/>
      <c r="L206" s="6"/>
      <c r="M206" s="6"/>
      <c r="N206" s="6"/>
      <c r="O206" s="6"/>
      <c r="P206" s="6"/>
      <c r="Q206" s="6"/>
      <c r="R206" s="6"/>
      <c r="S206" s="6"/>
      <c r="T206" s="6"/>
      <c r="U206" s="6"/>
      <c r="V206" s="6"/>
      <c r="W206" s="6"/>
      <c r="X206" s="6"/>
    </row>
    <row r="207" spans="6:24" x14ac:dyDescent="0.2">
      <c r="F207" s="6"/>
      <c r="G207" s="6"/>
      <c r="H207" s="6"/>
      <c r="I207" s="6"/>
      <c r="J207" s="6"/>
      <c r="K207" s="6"/>
      <c r="L207" s="6"/>
      <c r="M207" s="6"/>
      <c r="N207" s="6"/>
      <c r="O207" s="6"/>
      <c r="P207" s="6"/>
      <c r="Q207" s="6"/>
      <c r="R207" s="6"/>
      <c r="S207" s="6"/>
      <c r="T207" s="6"/>
      <c r="U207" s="6"/>
      <c r="V207" s="6"/>
      <c r="W207" s="6"/>
      <c r="X207" s="6"/>
    </row>
    <row r="208" spans="6:24" x14ac:dyDescent="0.2">
      <c r="F208" s="6"/>
      <c r="G208" s="6"/>
      <c r="H208" s="6"/>
      <c r="I208" s="6"/>
      <c r="J208" s="6"/>
      <c r="K208" s="6"/>
      <c r="L208" s="6"/>
      <c r="M208" s="6"/>
      <c r="N208" s="6"/>
      <c r="O208" s="6"/>
      <c r="P208" s="6"/>
      <c r="Q208" s="6"/>
      <c r="R208" s="6"/>
      <c r="S208" s="6"/>
      <c r="T208" s="6"/>
      <c r="U208" s="6"/>
      <c r="V208" s="6"/>
      <c r="W208" s="6"/>
      <c r="X208" s="6"/>
    </row>
    <row r="209" spans="6:24" x14ac:dyDescent="0.2">
      <c r="F209" s="6"/>
      <c r="G209" s="6"/>
      <c r="H209" s="6"/>
      <c r="I209" s="6"/>
      <c r="J209" s="6"/>
      <c r="K209" s="6"/>
      <c r="L209" s="6"/>
      <c r="M209" s="6"/>
      <c r="N209" s="6"/>
      <c r="O209" s="6"/>
      <c r="P209" s="6"/>
      <c r="Q209" s="6"/>
      <c r="R209" s="6"/>
      <c r="S209" s="6"/>
      <c r="T209" s="6"/>
      <c r="U209" s="6"/>
      <c r="V209" s="6"/>
      <c r="W209" s="6"/>
      <c r="X209" s="6"/>
    </row>
    <row r="210" spans="6:24" x14ac:dyDescent="0.2">
      <c r="F210" s="6"/>
      <c r="G210" s="6"/>
      <c r="H210" s="6"/>
      <c r="I210" s="6"/>
      <c r="J210" s="6"/>
      <c r="K210" s="6"/>
      <c r="L210" s="6"/>
      <c r="M210" s="6"/>
      <c r="N210" s="6"/>
      <c r="O210" s="6"/>
      <c r="P210" s="6"/>
      <c r="Q210" s="6"/>
      <c r="R210" s="6"/>
      <c r="S210" s="6"/>
      <c r="T210" s="6"/>
      <c r="U210" s="6"/>
      <c r="V210" s="6"/>
      <c r="W210" s="6"/>
      <c r="X210" s="6"/>
    </row>
    <row r="211" spans="6:24" x14ac:dyDescent="0.2">
      <c r="F211" s="6"/>
      <c r="G211" s="6"/>
      <c r="H211" s="6"/>
      <c r="I211" s="6"/>
      <c r="J211" s="6"/>
      <c r="K211" s="6"/>
      <c r="L211" s="6"/>
      <c r="M211" s="6"/>
      <c r="N211" s="6"/>
      <c r="O211" s="6"/>
      <c r="P211" s="6"/>
      <c r="Q211" s="6"/>
      <c r="R211" s="6"/>
      <c r="S211" s="6"/>
      <c r="T211" s="6"/>
      <c r="U211" s="6"/>
      <c r="V211" s="6"/>
      <c r="W211" s="6"/>
      <c r="X211" s="6"/>
    </row>
    <row r="212" spans="6:24" x14ac:dyDescent="0.2">
      <c r="F212" s="6"/>
      <c r="G212" s="6"/>
      <c r="H212" s="6"/>
      <c r="I212" s="6"/>
      <c r="J212" s="6"/>
      <c r="K212" s="6"/>
      <c r="L212" s="6"/>
      <c r="M212" s="6"/>
      <c r="N212" s="6"/>
      <c r="O212" s="6"/>
      <c r="P212" s="6"/>
      <c r="Q212" s="6"/>
      <c r="R212" s="6"/>
      <c r="S212" s="6"/>
      <c r="T212" s="6"/>
      <c r="U212" s="6"/>
      <c r="V212" s="6"/>
      <c r="W212" s="6"/>
      <c r="X212" s="6"/>
    </row>
    <row r="213" spans="6:24" x14ac:dyDescent="0.2">
      <c r="F213" s="6"/>
      <c r="G213" s="6"/>
      <c r="H213" s="6"/>
      <c r="I213" s="6"/>
      <c r="J213" s="6"/>
      <c r="K213" s="6"/>
      <c r="L213" s="6"/>
      <c r="M213" s="6"/>
      <c r="N213" s="6"/>
      <c r="O213" s="6"/>
      <c r="P213" s="6"/>
      <c r="Q213" s="6"/>
      <c r="R213" s="6"/>
      <c r="S213" s="6"/>
      <c r="T213" s="6"/>
      <c r="U213" s="6"/>
      <c r="V213" s="6"/>
      <c r="W213" s="6"/>
      <c r="X213" s="6"/>
    </row>
    <row r="214" spans="6:24" x14ac:dyDescent="0.2">
      <c r="F214" s="6"/>
      <c r="G214" s="6"/>
      <c r="H214" s="6"/>
      <c r="I214" s="6"/>
      <c r="J214" s="6"/>
      <c r="K214" s="6"/>
      <c r="L214" s="6"/>
      <c r="M214" s="6"/>
      <c r="N214" s="6"/>
      <c r="O214" s="6"/>
      <c r="P214" s="6"/>
      <c r="Q214" s="6"/>
      <c r="R214" s="6"/>
      <c r="S214" s="6"/>
      <c r="T214" s="6"/>
      <c r="U214" s="6"/>
      <c r="V214" s="6"/>
      <c r="W214" s="6"/>
      <c r="X214" s="6"/>
    </row>
    <row r="215" spans="6:24" x14ac:dyDescent="0.2">
      <c r="F215" s="6"/>
      <c r="G215" s="6"/>
      <c r="H215" s="6"/>
      <c r="I215" s="6"/>
      <c r="J215" s="6"/>
      <c r="K215" s="6"/>
      <c r="L215" s="6"/>
      <c r="M215" s="6"/>
      <c r="N215" s="6"/>
      <c r="O215" s="6"/>
      <c r="P215" s="6"/>
      <c r="Q215" s="6"/>
      <c r="R215" s="6"/>
      <c r="S215" s="6"/>
      <c r="T215" s="6"/>
      <c r="U215" s="6"/>
      <c r="V215" s="6"/>
      <c r="W215" s="6"/>
      <c r="X215" s="6"/>
    </row>
    <row r="216" spans="6:24" x14ac:dyDescent="0.2">
      <c r="F216" s="6"/>
      <c r="G216" s="6"/>
      <c r="H216" s="6"/>
      <c r="I216" s="6"/>
      <c r="J216" s="6"/>
      <c r="K216" s="6"/>
      <c r="L216" s="6"/>
      <c r="M216" s="6"/>
      <c r="N216" s="6"/>
      <c r="O216" s="6"/>
      <c r="P216" s="6"/>
      <c r="Q216" s="6"/>
      <c r="R216" s="6"/>
      <c r="S216" s="6"/>
      <c r="T216" s="6"/>
      <c r="U216" s="6"/>
      <c r="V216" s="6"/>
      <c r="W216" s="6"/>
      <c r="X216" s="6"/>
    </row>
    <row r="217" spans="6:24" x14ac:dyDescent="0.2">
      <c r="F217" s="6"/>
      <c r="G217" s="6"/>
      <c r="H217" s="6"/>
      <c r="I217" s="6"/>
      <c r="J217" s="6"/>
      <c r="K217" s="6"/>
      <c r="L217" s="6"/>
      <c r="M217" s="6"/>
      <c r="N217" s="6"/>
      <c r="O217" s="6"/>
      <c r="P217" s="6"/>
      <c r="Q217" s="6"/>
      <c r="R217" s="6"/>
      <c r="S217" s="6"/>
      <c r="T217" s="6"/>
      <c r="U217" s="6"/>
      <c r="V217" s="6"/>
      <c r="W217" s="6"/>
      <c r="X217" s="6"/>
    </row>
    <row r="218" spans="6:24" x14ac:dyDescent="0.2">
      <c r="F218" s="6"/>
      <c r="G218" s="6"/>
      <c r="H218" s="6"/>
      <c r="I218" s="6"/>
      <c r="J218" s="6"/>
      <c r="K218" s="6"/>
      <c r="L218" s="6"/>
      <c r="M218" s="6"/>
      <c r="N218" s="6"/>
      <c r="O218" s="6"/>
      <c r="P218" s="6"/>
      <c r="Q218" s="6"/>
      <c r="R218" s="6"/>
      <c r="S218" s="6"/>
      <c r="T218" s="6"/>
      <c r="U218" s="6"/>
      <c r="V218" s="6"/>
      <c r="W218" s="6"/>
      <c r="X218" s="6"/>
    </row>
    <row r="219" spans="6:24" x14ac:dyDescent="0.2">
      <c r="F219" s="6"/>
      <c r="G219" s="6"/>
      <c r="H219" s="6"/>
      <c r="I219" s="6"/>
      <c r="J219" s="6"/>
      <c r="K219" s="6"/>
      <c r="L219" s="6"/>
      <c r="M219" s="6"/>
      <c r="N219" s="6"/>
      <c r="O219" s="6"/>
      <c r="P219" s="6"/>
      <c r="Q219" s="6"/>
      <c r="R219" s="6"/>
      <c r="S219" s="6"/>
      <c r="T219" s="6"/>
      <c r="U219" s="6"/>
      <c r="V219" s="6"/>
      <c r="W219" s="6"/>
      <c r="X219" s="6"/>
    </row>
    <row r="220" spans="6:24" x14ac:dyDescent="0.2">
      <c r="F220" s="6"/>
      <c r="G220" s="6"/>
      <c r="H220" s="6"/>
      <c r="I220" s="6"/>
      <c r="J220" s="6"/>
      <c r="K220" s="6"/>
      <c r="L220" s="6"/>
      <c r="M220" s="6"/>
      <c r="N220" s="6"/>
      <c r="O220" s="6"/>
      <c r="P220" s="6"/>
      <c r="Q220" s="6"/>
      <c r="R220" s="6"/>
      <c r="S220" s="6"/>
      <c r="T220" s="6"/>
      <c r="U220" s="6"/>
      <c r="V220" s="6"/>
      <c r="W220" s="6"/>
      <c r="X220" s="6"/>
    </row>
    <row r="221" spans="6:24" x14ac:dyDescent="0.2">
      <c r="F221" s="6"/>
      <c r="G221" s="6"/>
      <c r="H221" s="6"/>
      <c r="I221" s="6"/>
      <c r="J221" s="6"/>
      <c r="K221" s="6"/>
      <c r="L221" s="6"/>
      <c r="M221" s="6"/>
      <c r="N221" s="6"/>
      <c r="O221" s="6"/>
      <c r="P221" s="6"/>
      <c r="Q221" s="6"/>
      <c r="R221" s="6"/>
      <c r="S221" s="6"/>
      <c r="T221" s="6"/>
      <c r="U221" s="6"/>
      <c r="V221" s="6"/>
      <c r="W221" s="6"/>
      <c r="X221" s="6"/>
    </row>
    <row r="222" spans="6:24" x14ac:dyDescent="0.2">
      <c r="F222" s="6"/>
      <c r="G222" s="6"/>
      <c r="H222" s="6"/>
      <c r="I222" s="6"/>
      <c r="J222" s="6"/>
      <c r="K222" s="6"/>
      <c r="L222" s="6"/>
      <c r="M222" s="6"/>
      <c r="N222" s="6"/>
      <c r="O222" s="6"/>
      <c r="P222" s="6"/>
      <c r="Q222" s="6"/>
      <c r="R222" s="6"/>
      <c r="S222" s="6"/>
      <c r="T222" s="6"/>
      <c r="U222" s="6"/>
      <c r="V222" s="6"/>
      <c r="W222" s="6"/>
      <c r="X222" s="6"/>
    </row>
    <row r="223" spans="6:24" x14ac:dyDescent="0.2">
      <c r="F223" s="6"/>
      <c r="G223" s="6"/>
      <c r="H223" s="6"/>
      <c r="I223" s="6"/>
      <c r="J223" s="6"/>
      <c r="K223" s="6"/>
      <c r="L223" s="6"/>
      <c r="M223" s="6"/>
      <c r="N223" s="6"/>
      <c r="O223" s="6"/>
      <c r="P223" s="6"/>
      <c r="Q223" s="6"/>
      <c r="R223" s="6"/>
      <c r="S223" s="6"/>
      <c r="T223" s="6"/>
      <c r="U223" s="6"/>
      <c r="V223" s="6"/>
      <c r="W223" s="6"/>
      <c r="X223" s="6"/>
    </row>
    <row r="224" spans="6:24" x14ac:dyDescent="0.2">
      <c r="F224" s="6"/>
      <c r="G224" s="6"/>
      <c r="H224" s="6"/>
      <c r="I224" s="6"/>
      <c r="J224" s="6"/>
      <c r="K224" s="6"/>
      <c r="L224" s="6"/>
      <c r="M224" s="6"/>
      <c r="N224" s="6"/>
      <c r="O224" s="6"/>
      <c r="P224" s="6"/>
      <c r="Q224" s="6"/>
      <c r="R224" s="6"/>
      <c r="S224" s="6"/>
      <c r="T224" s="6"/>
      <c r="U224" s="6"/>
      <c r="V224" s="6"/>
      <c r="W224" s="6"/>
      <c r="X224" s="6"/>
    </row>
    <row r="225" spans="6:24" x14ac:dyDescent="0.2">
      <c r="F225" s="6"/>
      <c r="G225" s="6"/>
      <c r="H225" s="6"/>
      <c r="I225" s="6"/>
      <c r="J225" s="6"/>
      <c r="K225" s="6"/>
      <c r="L225" s="6"/>
      <c r="M225" s="6"/>
      <c r="N225" s="6"/>
      <c r="O225" s="6"/>
      <c r="P225" s="6"/>
      <c r="Q225" s="6"/>
      <c r="R225" s="6"/>
      <c r="S225" s="6"/>
      <c r="T225" s="6"/>
      <c r="U225" s="6"/>
      <c r="V225" s="6"/>
      <c r="W225" s="6"/>
      <c r="X225" s="6"/>
    </row>
    <row r="226" spans="6:24" x14ac:dyDescent="0.2">
      <c r="F226" s="6"/>
      <c r="G226" s="6"/>
      <c r="H226" s="6"/>
      <c r="I226" s="6"/>
      <c r="J226" s="6"/>
      <c r="K226" s="6"/>
      <c r="L226" s="6"/>
      <c r="M226" s="6"/>
      <c r="N226" s="6"/>
      <c r="O226" s="6"/>
      <c r="P226" s="6"/>
      <c r="Q226" s="6"/>
      <c r="R226" s="6"/>
      <c r="S226" s="6"/>
      <c r="T226" s="6"/>
      <c r="U226" s="6"/>
      <c r="V226" s="6"/>
      <c r="W226" s="6"/>
      <c r="X226" s="6"/>
    </row>
    <row r="227" spans="6:24" x14ac:dyDescent="0.2">
      <c r="F227" s="6"/>
      <c r="G227" s="6"/>
      <c r="H227" s="6"/>
      <c r="I227" s="6"/>
      <c r="J227" s="6"/>
      <c r="K227" s="6"/>
      <c r="L227" s="6"/>
      <c r="M227" s="6"/>
      <c r="N227" s="6"/>
      <c r="O227" s="6"/>
      <c r="P227" s="6"/>
      <c r="Q227" s="6"/>
      <c r="R227" s="6"/>
      <c r="S227" s="6"/>
      <c r="T227" s="6"/>
      <c r="U227" s="6"/>
      <c r="V227" s="6"/>
      <c r="W227" s="6"/>
      <c r="X227" s="6"/>
    </row>
    <row r="228" spans="6:24" x14ac:dyDescent="0.2">
      <c r="F228" s="6"/>
      <c r="G228" s="6"/>
      <c r="H228" s="6"/>
      <c r="I228" s="6"/>
      <c r="J228" s="6"/>
      <c r="K228" s="6"/>
      <c r="L228" s="6"/>
      <c r="M228" s="6"/>
      <c r="N228" s="6"/>
      <c r="O228" s="6"/>
      <c r="P228" s="6"/>
      <c r="Q228" s="6"/>
      <c r="R228" s="6"/>
      <c r="S228" s="6"/>
      <c r="T228" s="6"/>
      <c r="U228" s="6"/>
      <c r="V228" s="6"/>
      <c r="W228" s="6"/>
      <c r="X228" s="6"/>
    </row>
    <row r="229" spans="6:24" x14ac:dyDescent="0.2">
      <c r="F229" s="6"/>
      <c r="G229" s="6"/>
      <c r="H229" s="6"/>
      <c r="I229" s="6"/>
      <c r="J229" s="6"/>
      <c r="K229" s="6"/>
      <c r="L229" s="6"/>
      <c r="M229" s="6"/>
      <c r="N229" s="6"/>
      <c r="O229" s="6"/>
      <c r="P229" s="6"/>
      <c r="Q229" s="6"/>
      <c r="R229" s="6"/>
      <c r="S229" s="6"/>
      <c r="T229" s="6"/>
      <c r="U229" s="6"/>
      <c r="V229" s="6"/>
      <c r="W229" s="6"/>
      <c r="X229" s="6"/>
    </row>
    <row r="230" spans="6:24" x14ac:dyDescent="0.2">
      <c r="F230" s="6"/>
      <c r="G230" s="6"/>
      <c r="H230" s="6"/>
      <c r="I230" s="6"/>
      <c r="J230" s="6"/>
      <c r="K230" s="6"/>
      <c r="L230" s="6"/>
      <c r="M230" s="6"/>
      <c r="N230" s="6"/>
      <c r="O230" s="6"/>
      <c r="P230" s="6"/>
      <c r="Q230" s="6"/>
      <c r="R230" s="6"/>
      <c r="S230" s="6"/>
      <c r="T230" s="6"/>
      <c r="U230" s="6"/>
      <c r="V230" s="6"/>
      <c r="W230" s="6"/>
      <c r="X230" s="6"/>
    </row>
    <row r="231" spans="6:24" x14ac:dyDescent="0.2">
      <c r="F231" s="6"/>
      <c r="G231" s="6"/>
      <c r="H231" s="6"/>
      <c r="I231" s="6"/>
      <c r="J231" s="6"/>
      <c r="K231" s="6"/>
      <c r="L231" s="6"/>
      <c r="M231" s="6"/>
      <c r="N231" s="6"/>
      <c r="O231" s="6"/>
      <c r="P231" s="6"/>
      <c r="Q231" s="6"/>
      <c r="R231" s="6"/>
      <c r="S231" s="6"/>
      <c r="T231" s="6"/>
      <c r="U231" s="6"/>
      <c r="V231" s="6"/>
      <c r="W231" s="6"/>
      <c r="X231" s="6"/>
    </row>
    <row r="232" spans="6:24" x14ac:dyDescent="0.2">
      <c r="F232" s="6"/>
      <c r="G232" s="6"/>
      <c r="H232" s="6"/>
      <c r="I232" s="6"/>
      <c r="J232" s="6"/>
      <c r="K232" s="6"/>
      <c r="L232" s="6"/>
      <c r="M232" s="6"/>
      <c r="N232" s="6"/>
      <c r="O232" s="6"/>
      <c r="P232" s="6"/>
      <c r="Q232" s="6"/>
      <c r="R232" s="6"/>
      <c r="S232" s="6"/>
      <c r="T232" s="6"/>
      <c r="U232" s="6"/>
      <c r="V232" s="6"/>
      <c r="W232" s="6"/>
      <c r="X232" s="6"/>
    </row>
    <row r="233" spans="6:24" x14ac:dyDescent="0.2">
      <c r="F233" s="6"/>
      <c r="G233" s="6"/>
      <c r="H233" s="6"/>
      <c r="I233" s="6"/>
      <c r="J233" s="6"/>
      <c r="K233" s="6"/>
      <c r="L233" s="6"/>
      <c r="M233" s="6"/>
      <c r="N233" s="6"/>
      <c r="O233" s="6"/>
      <c r="P233" s="6"/>
      <c r="Q233" s="6"/>
      <c r="R233" s="6"/>
      <c r="S233" s="6"/>
      <c r="T233" s="6"/>
      <c r="U233" s="6"/>
      <c r="V233" s="6"/>
      <c r="W233" s="6"/>
      <c r="X233" s="6"/>
    </row>
    <row r="234" spans="6:24" x14ac:dyDescent="0.2">
      <c r="F234" s="6"/>
      <c r="G234" s="6"/>
      <c r="H234" s="6"/>
      <c r="I234" s="6"/>
      <c r="J234" s="6"/>
      <c r="K234" s="6"/>
      <c r="L234" s="6"/>
      <c r="M234" s="6"/>
      <c r="N234" s="6"/>
      <c r="O234" s="6"/>
      <c r="P234" s="6"/>
      <c r="Q234" s="6"/>
      <c r="R234" s="6"/>
      <c r="S234" s="6"/>
      <c r="T234" s="6"/>
      <c r="U234" s="6"/>
      <c r="V234" s="6"/>
      <c r="W234" s="6"/>
      <c r="X234" s="6"/>
    </row>
    <row r="235" spans="6:24" x14ac:dyDescent="0.2">
      <c r="F235" s="6"/>
      <c r="G235" s="6"/>
      <c r="H235" s="6"/>
      <c r="I235" s="6"/>
      <c r="J235" s="6"/>
      <c r="K235" s="6"/>
      <c r="L235" s="6"/>
      <c r="M235" s="6"/>
      <c r="N235" s="6"/>
      <c r="O235" s="6"/>
      <c r="P235" s="6"/>
      <c r="Q235" s="6"/>
      <c r="R235" s="6"/>
      <c r="S235" s="6"/>
      <c r="T235" s="6"/>
      <c r="U235" s="6"/>
      <c r="V235" s="6"/>
      <c r="W235" s="6"/>
      <c r="X235" s="6"/>
    </row>
    <row r="236" spans="6:24" x14ac:dyDescent="0.2">
      <c r="F236" s="6"/>
      <c r="G236" s="6"/>
      <c r="H236" s="6"/>
      <c r="I236" s="6"/>
      <c r="J236" s="6"/>
      <c r="K236" s="6"/>
      <c r="L236" s="6"/>
      <c r="M236" s="6"/>
      <c r="N236" s="6"/>
      <c r="O236" s="6"/>
      <c r="P236" s="6"/>
      <c r="Q236" s="6"/>
      <c r="R236" s="6"/>
      <c r="S236" s="6"/>
      <c r="T236" s="6"/>
      <c r="U236" s="6"/>
      <c r="V236" s="6"/>
      <c r="W236" s="6"/>
      <c r="X236" s="6"/>
    </row>
    <row r="237" spans="6:24" x14ac:dyDescent="0.2">
      <c r="F237" s="6"/>
      <c r="G237" s="6"/>
      <c r="H237" s="6"/>
      <c r="I237" s="6"/>
      <c r="J237" s="6"/>
      <c r="K237" s="6"/>
      <c r="L237" s="6"/>
      <c r="M237" s="6"/>
      <c r="N237" s="6"/>
      <c r="O237" s="6"/>
      <c r="P237" s="6"/>
      <c r="Q237" s="6"/>
      <c r="R237" s="6"/>
      <c r="S237" s="6"/>
      <c r="T237" s="6"/>
      <c r="U237" s="6"/>
      <c r="V237" s="6"/>
      <c r="W237" s="6"/>
      <c r="X237" s="6"/>
    </row>
    <row r="238" spans="6:24" x14ac:dyDescent="0.2">
      <c r="F238" s="6"/>
      <c r="G238" s="6"/>
      <c r="H238" s="6"/>
      <c r="I238" s="6"/>
      <c r="J238" s="6"/>
      <c r="K238" s="6"/>
      <c r="L238" s="6"/>
      <c r="M238" s="6"/>
      <c r="N238" s="6"/>
      <c r="O238" s="6"/>
      <c r="P238" s="6"/>
      <c r="Q238" s="6"/>
      <c r="R238" s="6"/>
      <c r="S238" s="6"/>
      <c r="T238" s="6"/>
      <c r="U238" s="6"/>
      <c r="V238" s="6"/>
      <c r="W238" s="6"/>
      <c r="X238" s="6"/>
    </row>
    <row r="239" spans="6:24" x14ac:dyDescent="0.2">
      <c r="F239" s="6"/>
      <c r="G239" s="6"/>
      <c r="H239" s="6"/>
      <c r="I239" s="6"/>
      <c r="J239" s="6"/>
      <c r="K239" s="6"/>
      <c r="L239" s="6"/>
      <c r="M239" s="6"/>
      <c r="N239" s="6"/>
      <c r="O239" s="6"/>
      <c r="P239" s="6"/>
      <c r="Q239" s="6"/>
      <c r="R239" s="6"/>
      <c r="S239" s="6"/>
      <c r="T239" s="6"/>
      <c r="U239" s="6"/>
      <c r="V239" s="6"/>
      <c r="W239" s="6"/>
      <c r="X239" s="6"/>
    </row>
    <row r="240" spans="6:24" x14ac:dyDescent="0.2">
      <c r="F240" s="6"/>
      <c r="G240" s="6"/>
      <c r="H240" s="6"/>
      <c r="I240" s="6"/>
      <c r="J240" s="6"/>
      <c r="K240" s="6"/>
      <c r="L240" s="6"/>
      <c r="M240" s="6"/>
      <c r="N240" s="6"/>
      <c r="O240" s="6"/>
      <c r="P240" s="6"/>
      <c r="Q240" s="6"/>
      <c r="R240" s="6"/>
      <c r="S240" s="6"/>
      <c r="T240" s="6"/>
      <c r="U240" s="6"/>
      <c r="V240" s="6"/>
      <c r="W240" s="6"/>
      <c r="X240" s="6"/>
    </row>
    <row r="241" spans="6:24" x14ac:dyDescent="0.2">
      <c r="F241" s="6"/>
      <c r="G241" s="6"/>
      <c r="H241" s="6"/>
      <c r="I241" s="6"/>
      <c r="J241" s="6"/>
      <c r="K241" s="6"/>
      <c r="L241" s="6"/>
      <c r="M241" s="6"/>
      <c r="N241" s="6"/>
      <c r="O241" s="6"/>
      <c r="P241" s="6"/>
      <c r="Q241" s="6"/>
      <c r="R241" s="6"/>
      <c r="S241" s="6"/>
      <c r="T241" s="6"/>
      <c r="U241" s="6"/>
      <c r="V241" s="6"/>
      <c r="W241" s="6"/>
      <c r="X241" s="6"/>
    </row>
    <row r="242" spans="6:24" x14ac:dyDescent="0.2">
      <c r="F242" s="6"/>
      <c r="G242" s="6"/>
      <c r="H242" s="6"/>
      <c r="I242" s="6"/>
      <c r="J242" s="6"/>
      <c r="K242" s="6"/>
      <c r="L242" s="6"/>
      <c r="M242" s="6"/>
      <c r="N242" s="6"/>
      <c r="O242" s="6"/>
      <c r="P242" s="6"/>
      <c r="Q242" s="6"/>
      <c r="R242" s="6"/>
      <c r="S242" s="6"/>
      <c r="T242" s="6"/>
      <c r="U242" s="6"/>
      <c r="V242" s="6"/>
      <c r="W242" s="6"/>
      <c r="X242" s="6"/>
    </row>
    <row r="243" spans="6:24" x14ac:dyDescent="0.2">
      <c r="F243" s="6"/>
      <c r="G243" s="6"/>
      <c r="H243" s="6"/>
      <c r="I243" s="6"/>
      <c r="J243" s="6"/>
      <c r="K243" s="6"/>
      <c r="L243" s="6"/>
      <c r="M243" s="6"/>
      <c r="N243" s="6"/>
      <c r="O243" s="6"/>
      <c r="P243" s="6"/>
      <c r="Q243" s="6"/>
      <c r="R243" s="6"/>
      <c r="S243" s="6"/>
      <c r="T243" s="6"/>
      <c r="U243" s="6"/>
      <c r="V243" s="6"/>
      <c r="W243" s="6"/>
      <c r="X243" s="6"/>
    </row>
    <row r="244" spans="6:24" x14ac:dyDescent="0.2">
      <c r="F244" s="6"/>
      <c r="G244" s="6"/>
      <c r="H244" s="6"/>
      <c r="I244" s="6"/>
      <c r="J244" s="6"/>
      <c r="K244" s="6"/>
      <c r="L244" s="6"/>
      <c r="M244" s="6"/>
      <c r="N244" s="6"/>
      <c r="O244" s="6"/>
      <c r="P244" s="6"/>
      <c r="Q244" s="6"/>
      <c r="R244" s="6"/>
      <c r="S244" s="6"/>
      <c r="T244" s="6"/>
      <c r="U244" s="6"/>
      <c r="V244" s="6"/>
      <c r="W244" s="6"/>
      <c r="X244" s="6"/>
    </row>
    <row r="245" spans="6:24" x14ac:dyDescent="0.2">
      <c r="F245" s="6"/>
      <c r="G245" s="6"/>
      <c r="H245" s="6"/>
      <c r="I245" s="6"/>
      <c r="J245" s="6"/>
      <c r="K245" s="6"/>
      <c r="L245" s="6"/>
      <c r="M245" s="6"/>
      <c r="N245" s="6"/>
      <c r="O245" s="6"/>
      <c r="P245" s="6"/>
      <c r="Q245" s="6"/>
      <c r="R245" s="6"/>
      <c r="S245" s="6"/>
      <c r="T245" s="6"/>
      <c r="U245" s="6"/>
      <c r="V245" s="6"/>
      <c r="W245" s="6"/>
      <c r="X245" s="6"/>
    </row>
    <row r="246" spans="6:24" x14ac:dyDescent="0.2">
      <c r="F246" s="6"/>
      <c r="G246" s="6"/>
      <c r="H246" s="6"/>
      <c r="I246" s="6"/>
      <c r="J246" s="6"/>
      <c r="K246" s="6"/>
      <c r="L246" s="6"/>
      <c r="M246" s="6"/>
      <c r="N246" s="6"/>
      <c r="O246" s="6"/>
      <c r="P246" s="6"/>
      <c r="Q246" s="6"/>
      <c r="R246" s="6"/>
      <c r="S246" s="6"/>
      <c r="T246" s="6"/>
      <c r="U246" s="6"/>
      <c r="V246" s="6"/>
      <c r="W246" s="6"/>
      <c r="X246" s="6"/>
    </row>
    <row r="247" spans="6:24" x14ac:dyDescent="0.2">
      <c r="F247" s="6"/>
      <c r="G247" s="6"/>
      <c r="H247" s="6"/>
      <c r="I247" s="6"/>
      <c r="J247" s="6"/>
      <c r="K247" s="6"/>
      <c r="L247" s="6"/>
      <c r="M247" s="6"/>
      <c r="N247" s="6"/>
      <c r="O247" s="6"/>
      <c r="P247" s="6"/>
      <c r="Q247" s="6"/>
      <c r="R247" s="6"/>
      <c r="S247" s="6"/>
      <c r="T247" s="6"/>
      <c r="U247" s="6"/>
      <c r="V247" s="6"/>
      <c r="W247" s="6"/>
      <c r="X247" s="6"/>
    </row>
    <row r="248" spans="6:24" x14ac:dyDescent="0.2">
      <c r="F248" s="6"/>
      <c r="G248" s="6"/>
      <c r="H248" s="6"/>
      <c r="I248" s="6"/>
      <c r="J248" s="6"/>
      <c r="K248" s="6"/>
      <c r="L248" s="6"/>
      <c r="M248" s="6"/>
      <c r="N248" s="6"/>
      <c r="O248" s="6"/>
      <c r="P248" s="6"/>
      <c r="Q248" s="6"/>
      <c r="R248" s="6"/>
      <c r="S248" s="6"/>
      <c r="T248" s="6"/>
      <c r="U248" s="6"/>
      <c r="V248" s="6"/>
      <c r="W248" s="6"/>
      <c r="X248" s="6"/>
    </row>
    <row r="249" spans="6:24" x14ac:dyDescent="0.2">
      <c r="F249" s="6"/>
      <c r="G249" s="6"/>
      <c r="H249" s="6"/>
      <c r="I249" s="6"/>
      <c r="J249" s="6"/>
      <c r="K249" s="6"/>
      <c r="L249" s="6"/>
      <c r="M249" s="6"/>
      <c r="N249" s="6"/>
      <c r="O249" s="6"/>
      <c r="P249" s="6"/>
      <c r="Q249" s="6"/>
      <c r="R249" s="6"/>
      <c r="S249" s="6"/>
      <c r="T249" s="6"/>
      <c r="U249" s="6"/>
      <c r="V249" s="6"/>
      <c r="W249" s="6"/>
      <c r="X249" s="6"/>
    </row>
    <row r="250" spans="6:24" x14ac:dyDescent="0.2">
      <c r="F250" s="6"/>
      <c r="G250" s="6"/>
      <c r="H250" s="6"/>
      <c r="I250" s="6"/>
      <c r="J250" s="6"/>
      <c r="K250" s="6"/>
      <c r="L250" s="6"/>
      <c r="M250" s="6"/>
      <c r="N250" s="6"/>
      <c r="O250" s="6"/>
      <c r="P250" s="6"/>
      <c r="Q250" s="6"/>
      <c r="R250" s="6"/>
      <c r="S250" s="6"/>
      <c r="T250" s="6"/>
      <c r="U250" s="6"/>
      <c r="V250" s="6"/>
      <c r="W250" s="6"/>
      <c r="X250" s="6"/>
    </row>
    <row r="251" spans="6:24" x14ac:dyDescent="0.2">
      <c r="F251" s="6"/>
      <c r="G251" s="6"/>
      <c r="H251" s="6"/>
      <c r="I251" s="6"/>
      <c r="J251" s="6"/>
      <c r="K251" s="6"/>
      <c r="L251" s="6"/>
      <c r="M251" s="6"/>
      <c r="N251" s="6"/>
      <c r="O251" s="6"/>
      <c r="P251" s="6"/>
      <c r="Q251" s="6"/>
      <c r="R251" s="6"/>
      <c r="S251" s="6"/>
      <c r="T251" s="6"/>
      <c r="U251" s="6"/>
      <c r="V251" s="6"/>
      <c r="W251" s="6"/>
      <c r="X251" s="6"/>
    </row>
    <row r="252" spans="6:24" x14ac:dyDescent="0.2">
      <c r="F252" s="6"/>
      <c r="G252" s="6"/>
      <c r="H252" s="6"/>
      <c r="I252" s="6"/>
      <c r="J252" s="6"/>
      <c r="K252" s="6"/>
      <c r="L252" s="6"/>
      <c r="M252" s="6"/>
      <c r="N252" s="6"/>
      <c r="O252" s="6"/>
      <c r="P252" s="6"/>
      <c r="Q252" s="6"/>
      <c r="R252" s="6"/>
      <c r="S252" s="6"/>
      <c r="T252" s="6"/>
      <c r="U252" s="6"/>
      <c r="V252" s="6"/>
      <c r="W252" s="6"/>
      <c r="X252" s="6"/>
    </row>
    <row r="253" spans="6:24" x14ac:dyDescent="0.2">
      <c r="F253" s="6"/>
      <c r="G253" s="6"/>
      <c r="H253" s="6"/>
      <c r="I253" s="6"/>
      <c r="J253" s="6"/>
      <c r="K253" s="6"/>
      <c r="L253" s="6"/>
      <c r="M253" s="6"/>
      <c r="N253" s="6"/>
      <c r="O253" s="6"/>
      <c r="P253" s="6"/>
      <c r="Q253" s="6"/>
      <c r="R253" s="6"/>
      <c r="S253" s="6"/>
      <c r="T253" s="6"/>
      <c r="U253" s="6"/>
      <c r="V253" s="6"/>
      <c r="W253" s="6"/>
      <c r="X253" s="6"/>
    </row>
    <row r="254" spans="6:24" x14ac:dyDescent="0.2">
      <c r="F254" s="6"/>
      <c r="G254" s="6"/>
      <c r="H254" s="6"/>
      <c r="I254" s="6"/>
      <c r="J254" s="6"/>
      <c r="K254" s="6"/>
      <c r="L254" s="6"/>
      <c r="M254" s="6"/>
      <c r="N254" s="6"/>
      <c r="O254" s="6"/>
      <c r="P254" s="6"/>
      <c r="Q254" s="6"/>
      <c r="R254" s="6"/>
      <c r="S254" s="6"/>
      <c r="T254" s="6"/>
      <c r="U254" s="6"/>
      <c r="V254" s="6"/>
      <c r="W254" s="6"/>
      <c r="X254" s="6"/>
    </row>
    <row r="255" spans="6:24" x14ac:dyDescent="0.2">
      <c r="F255" s="6"/>
      <c r="G255" s="6"/>
      <c r="H255" s="6"/>
      <c r="I255" s="6"/>
      <c r="J255" s="6"/>
      <c r="K255" s="6"/>
      <c r="L255" s="6"/>
      <c r="M255" s="6"/>
      <c r="N255" s="6"/>
      <c r="O255" s="6"/>
      <c r="P255" s="6"/>
      <c r="Q255" s="6"/>
      <c r="R255" s="6"/>
      <c r="S255" s="6"/>
      <c r="T255" s="6"/>
      <c r="U255" s="6"/>
      <c r="V255" s="6"/>
      <c r="W255" s="6"/>
      <c r="X255" s="6"/>
    </row>
    <row r="256" spans="6:24" x14ac:dyDescent="0.2">
      <c r="F256" s="6"/>
      <c r="G256" s="6"/>
      <c r="H256" s="6"/>
      <c r="I256" s="6"/>
      <c r="J256" s="6"/>
      <c r="K256" s="6"/>
      <c r="L256" s="6"/>
      <c r="M256" s="6"/>
      <c r="N256" s="6"/>
      <c r="O256" s="6"/>
      <c r="P256" s="6"/>
      <c r="Q256" s="6"/>
      <c r="R256" s="6"/>
      <c r="S256" s="6"/>
      <c r="T256" s="6"/>
      <c r="U256" s="6"/>
      <c r="V256" s="6"/>
      <c r="W256" s="6"/>
      <c r="X256" s="6"/>
    </row>
    <row r="257" spans="6:24" x14ac:dyDescent="0.2">
      <c r="F257" s="6"/>
      <c r="G257" s="6"/>
      <c r="H257" s="6"/>
      <c r="I257" s="6"/>
      <c r="J257" s="6"/>
      <c r="K257" s="6"/>
      <c r="L257" s="6"/>
      <c r="M257" s="6"/>
      <c r="N257" s="6"/>
      <c r="O257" s="6"/>
      <c r="P257" s="6"/>
      <c r="Q257" s="6"/>
      <c r="R257" s="6"/>
      <c r="S257" s="6"/>
      <c r="T257" s="6"/>
      <c r="U257" s="6"/>
      <c r="V257" s="6"/>
      <c r="W257" s="6"/>
      <c r="X257" s="6"/>
    </row>
    <row r="258" spans="6:24" x14ac:dyDescent="0.2">
      <c r="F258" s="6"/>
      <c r="G258" s="6"/>
      <c r="H258" s="6"/>
      <c r="I258" s="6"/>
      <c r="J258" s="6"/>
      <c r="K258" s="6"/>
      <c r="L258" s="6"/>
      <c r="M258" s="6"/>
      <c r="N258" s="6"/>
      <c r="O258" s="6"/>
      <c r="P258" s="6"/>
      <c r="Q258" s="6"/>
      <c r="R258" s="6"/>
      <c r="S258" s="6"/>
      <c r="T258" s="6"/>
      <c r="U258" s="6"/>
      <c r="V258" s="6"/>
      <c r="W258" s="6"/>
      <c r="X258" s="6"/>
    </row>
    <row r="259" spans="6:24" x14ac:dyDescent="0.2">
      <c r="F259" s="6"/>
      <c r="G259" s="6"/>
      <c r="H259" s="6"/>
      <c r="I259" s="6"/>
      <c r="J259" s="6"/>
      <c r="K259" s="6"/>
      <c r="L259" s="6"/>
      <c r="M259" s="6"/>
      <c r="N259" s="6"/>
      <c r="O259" s="6"/>
      <c r="P259" s="6"/>
      <c r="Q259" s="6"/>
      <c r="R259" s="6"/>
      <c r="S259" s="6"/>
      <c r="T259" s="6"/>
      <c r="U259" s="6"/>
      <c r="V259" s="6"/>
      <c r="W259" s="6"/>
      <c r="X259" s="6"/>
    </row>
    <row r="260" spans="6:24" x14ac:dyDescent="0.2">
      <c r="F260" s="6"/>
      <c r="G260" s="6"/>
      <c r="H260" s="6"/>
      <c r="I260" s="6"/>
      <c r="J260" s="6"/>
      <c r="K260" s="6"/>
      <c r="L260" s="6"/>
      <c r="M260" s="6"/>
      <c r="N260" s="6"/>
      <c r="O260" s="6"/>
      <c r="P260" s="6"/>
      <c r="Q260" s="6"/>
      <c r="R260" s="6"/>
      <c r="S260" s="6"/>
      <c r="T260" s="6"/>
      <c r="U260" s="6"/>
      <c r="V260" s="6"/>
      <c r="W260" s="6"/>
      <c r="X260" s="6"/>
    </row>
    <row r="261" spans="6:24" x14ac:dyDescent="0.2">
      <c r="F261" s="6"/>
      <c r="G261" s="6"/>
      <c r="H261" s="6"/>
      <c r="I261" s="6"/>
      <c r="J261" s="6"/>
      <c r="K261" s="6"/>
      <c r="L261" s="6"/>
      <c r="M261" s="6"/>
      <c r="N261" s="6"/>
      <c r="O261" s="6"/>
      <c r="P261" s="6"/>
      <c r="Q261" s="6"/>
      <c r="R261" s="6"/>
      <c r="S261" s="6"/>
      <c r="T261" s="6"/>
      <c r="U261" s="6"/>
      <c r="V261" s="6"/>
      <c r="W261" s="6"/>
      <c r="X261" s="6"/>
    </row>
    <row r="262" spans="6:24" x14ac:dyDescent="0.2">
      <c r="F262" s="6"/>
      <c r="G262" s="6"/>
      <c r="H262" s="6"/>
      <c r="I262" s="6"/>
      <c r="J262" s="6"/>
      <c r="K262" s="6"/>
      <c r="L262" s="6"/>
      <c r="M262" s="6"/>
      <c r="N262" s="6"/>
      <c r="O262" s="6"/>
      <c r="P262" s="6"/>
      <c r="Q262" s="6"/>
      <c r="R262" s="6"/>
      <c r="S262" s="6"/>
      <c r="T262" s="6"/>
      <c r="U262" s="6"/>
      <c r="V262" s="6"/>
      <c r="W262" s="6"/>
      <c r="X262" s="6"/>
    </row>
    <row r="263" spans="6:24" x14ac:dyDescent="0.2">
      <c r="F263" s="6"/>
      <c r="G263" s="6"/>
      <c r="H263" s="6"/>
      <c r="I263" s="6"/>
      <c r="J263" s="6"/>
      <c r="K263" s="6"/>
      <c r="L263" s="6"/>
      <c r="M263" s="6"/>
      <c r="N263" s="6"/>
      <c r="O263" s="6"/>
      <c r="P263" s="6"/>
      <c r="Q263" s="6"/>
      <c r="R263" s="6"/>
      <c r="S263" s="6"/>
      <c r="T263" s="6"/>
      <c r="U263" s="6"/>
      <c r="V263" s="6"/>
      <c r="W263" s="6"/>
      <c r="X263" s="6"/>
    </row>
    <row r="264" spans="6:24" x14ac:dyDescent="0.2">
      <c r="F264" s="6"/>
      <c r="G264" s="6"/>
      <c r="H264" s="6"/>
      <c r="I264" s="6"/>
      <c r="J264" s="6"/>
      <c r="K264" s="6"/>
      <c r="L264" s="6"/>
      <c r="M264" s="6"/>
      <c r="N264" s="6"/>
      <c r="O264" s="6"/>
      <c r="P264" s="6"/>
      <c r="Q264" s="6"/>
      <c r="R264" s="6"/>
      <c r="S264" s="6"/>
      <c r="T264" s="6"/>
      <c r="U264" s="6"/>
      <c r="V264" s="6"/>
      <c r="W264" s="6"/>
      <c r="X264" s="6"/>
    </row>
    <row r="265" spans="6:24" x14ac:dyDescent="0.2">
      <c r="F265" s="6"/>
      <c r="G265" s="6"/>
      <c r="H265" s="6"/>
      <c r="I265" s="6"/>
      <c r="J265" s="6"/>
      <c r="K265" s="6"/>
      <c r="L265" s="6"/>
      <c r="M265" s="6"/>
      <c r="N265" s="6"/>
      <c r="O265" s="6"/>
      <c r="P265" s="6"/>
      <c r="Q265" s="6"/>
      <c r="R265" s="6"/>
      <c r="S265" s="6"/>
      <c r="T265" s="6"/>
      <c r="U265" s="6"/>
      <c r="V265" s="6"/>
      <c r="W265" s="6"/>
      <c r="X265" s="6"/>
    </row>
    <row r="266" spans="6:24" x14ac:dyDescent="0.2">
      <c r="F266" s="6"/>
      <c r="G266" s="6"/>
      <c r="H266" s="6"/>
      <c r="I266" s="6"/>
      <c r="J266" s="6"/>
      <c r="K266" s="6"/>
      <c r="L266" s="6"/>
      <c r="M266" s="6"/>
      <c r="N266" s="6"/>
      <c r="O266" s="6"/>
      <c r="P266" s="6"/>
      <c r="Q266" s="6"/>
      <c r="R266" s="6"/>
      <c r="S266" s="6"/>
      <c r="T266" s="6"/>
      <c r="U266" s="6"/>
      <c r="V266" s="6"/>
      <c r="W266" s="6"/>
      <c r="X266" s="6"/>
    </row>
    <row r="267" spans="6:24" x14ac:dyDescent="0.2">
      <c r="F267" s="6"/>
      <c r="G267" s="6"/>
      <c r="H267" s="6"/>
      <c r="I267" s="6"/>
      <c r="J267" s="6"/>
      <c r="K267" s="6"/>
      <c r="L267" s="6"/>
      <c r="M267" s="6"/>
      <c r="N267" s="6"/>
      <c r="O267" s="6"/>
      <c r="P267" s="6"/>
      <c r="Q267" s="6"/>
      <c r="R267" s="6"/>
      <c r="S267" s="6"/>
      <c r="T267" s="6"/>
      <c r="U267" s="6"/>
      <c r="V267" s="6"/>
      <c r="W267" s="6"/>
      <c r="X267" s="6"/>
    </row>
    <row r="268" spans="6:24" x14ac:dyDescent="0.2">
      <c r="F268" s="6"/>
      <c r="G268" s="6"/>
      <c r="H268" s="6"/>
      <c r="I268" s="6"/>
      <c r="J268" s="6"/>
      <c r="K268" s="6"/>
      <c r="L268" s="6"/>
      <c r="M268" s="6"/>
      <c r="N268" s="6"/>
      <c r="O268" s="6"/>
      <c r="P268" s="6"/>
      <c r="Q268" s="6"/>
      <c r="R268" s="6"/>
      <c r="S268" s="6"/>
      <c r="T268" s="6"/>
      <c r="U268" s="6"/>
      <c r="V268" s="6"/>
      <c r="W268" s="6"/>
      <c r="X268" s="6"/>
    </row>
    <row r="269" spans="6:24" x14ac:dyDescent="0.2">
      <c r="F269" s="6"/>
      <c r="G269" s="6"/>
      <c r="H269" s="6"/>
      <c r="I269" s="6"/>
      <c r="J269" s="6"/>
      <c r="K269" s="6"/>
      <c r="L269" s="6"/>
      <c r="M269" s="6"/>
      <c r="N269" s="6"/>
      <c r="O269" s="6"/>
      <c r="P269" s="6"/>
      <c r="Q269" s="6"/>
      <c r="R269" s="6"/>
      <c r="S269" s="6"/>
      <c r="T269" s="6"/>
      <c r="U269" s="6"/>
      <c r="V269" s="6"/>
      <c r="W269" s="6"/>
      <c r="X269" s="6"/>
    </row>
    <row r="270" spans="6:24" x14ac:dyDescent="0.2">
      <c r="F270" s="6"/>
      <c r="G270" s="6"/>
      <c r="H270" s="6"/>
      <c r="I270" s="6"/>
      <c r="J270" s="6"/>
      <c r="K270" s="6"/>
      <c r="L270" s="6"/>
      <c r="M270" s="6"/>
      <c r="N270" s="6"/>
      <c r="O270" s="6"/>
      <c r="P270" s="6"/>
      <c r="Q270" s="6"/>
      <c r="R270" s="6"/>
      <c r="S270" s="6"/>
      <c r="T270" s="6"/>
      <c r="U270" s="6"/>
      <c r="V270" s="6"/>
      <c r="W270" s="6"/>
      <c r="X270" s="6"/>
    </row>
    <row r="271" spans="6:24" x14ac:dyDescent="0.2">
      <c r="F271" s="6"/>
      <c r="G271" s="6"/>
      <c r="H271" s="6"/>
      <c r="I271" s="6"/>
      <c r="J271" s="6"/>
      <c r="K271" s="6"/>
      <c r="L271" s="6"/>
      <c r="M271" s="6"/>
      <c r="N271" s="6"/>
      <c r="O271" s="6"/>
      <c r="P271" s="6"/>
      <c r="Q271" s="6"/>
      <c r="R271" s="6"/>
      <c r="S271" s="6"/>
      <c r="T271" s="6"/>
      <c r="U271" s="6"/>
      <c r="V271" s="6"/>
      <c r="W271" s="6"/>
      <c r="X271" s="6"/>
    </row>
    <row r="272" spans="6:24" x14ac:dyDescent="0.2">
      <c r="F272" s="6"/>
      <c r="G272" s="6"/>
      <c r="H272" s="6"/>
      <c r="I272" s="6"/>
      <c r="J272" s="6"/>
      <c r="K272" s="6"/>
      <c r="L272" s="6"/>
      <c r="M272" s="6"/>
      <c r="N272" s="6"/>
      <c r="O272" s="6"/>
      <c r="P272" s="6"/>
      <c r="Q272" s="6"/>
      <c r="R272" s="6"/>
      <c r="S272" s="6"/>
      <c r="T272" s="6"/>
      <c r="U272" s="6"/>
      <c r="V272" s="6"/>
      <c r="W272" s="6"/>
      <c r="X272" s="6"/>
    </row>
    <row r="273" spans="6:24" x14ac:dyDescent="0.2">
      <c r="F273" s="6"/>
      <c r="G273" s="6"/>
      <c r="H273" s="6"/>
      <c r="I273" s="6"/>
      <c r="J273" s="6"/>
      <c r="K273" s="6"/>
      <c r="L273" s="6"/>
      <c r="M273" s="6"/>
      <c r="N273" s="6"/>
      <c r="O273" s="6"/>
      <c r="P273" s="6"/>
      <c r="Q273" s="6"/>
      <c r="R273" s="6"/>
      <c r="S273" s="6"/>
      <c r="T273" s="6"/>
      <c r="U273" s="6"/>
      <c r="V273" s="6"/>
      <c r="W273" s="6"/>
      <c r="X273" s="6"/>
    </row>
    <row r="274" spans="6:24" x14ac:dyDescent="0.2">
      <c r="F274" s="6"/>
      <c r="G274" s="6"/>
      <c r="H274" s="6"/>
      <c r="I274" s="6"/>
      <c r="J274" s="6"/>
      <c r="K274" s="6"/>
      <c r="L274" s="6"/>
      <c r="M274" s="6"/>
      <c r="N274" s="6"/>
      <c r="O274" s="6"/>
      <c r="P274" s="6"/>
      <c r="Q274" s="6"/>
      <c r="R274" s="6"/>
      <c r="S274" s="6"/>
      <c r="T274" s="6"/>
      <c r="U274" s="6"/>
      <c r="V274" s="6"/>
      <c r="W274" s="6"/>
      <c r="X274" s="6"/>
    </row>
    <row r="275" spans="6:24" x14ac:dyDescent="0.2">
      <c r="F275" s="6"/>
      <c r="G275" s="6"/>
      <c r="H275" s="6"/>
      <c r="I275" s="6"/>
      <c r="J275" s="6"/>
      <c r="K275" s="6"/>
      <c r="L275" s="6"/>
      <c r="M275" s="6"/>
      <c r="N275" s="6"/>
      <c r="O275" s="6"/>
      <c r="P275" s="6"/>
      <c r="Q275" s="6"/>
      <c r="R275" s="6"/>
      <c r="S275" s="6"/>
      <c r="T275" s="6"/>
      <c r="U275" s="6"/>
      <c r="V275" s="6"/>
      <c r="W275" s="6"/>
      <c r="X275" s="6"/>
    </row>
    <row r="276" spans="6:24" x14ac:dyDescent="0.2">
      <c r="F276" s="6"/>
      <c r="G276" s="6"/>
      <c r="H276" s="6"/>
      <c r="I276" s="6"/>
      <c r="J276" s="6"/>
      <c r="K276" s="6"/>
      <c r="L276" s="6"/>
      <c r="M276" s="6"/>
      <c r="N276" s="6"/>
      <c r="O276" s="6"/>
      <c r="P276" s="6"/>
      <c r="Q276" s="6"/>
      <c r="R276" s="6"/>
      <c r="S276" s="6"/>
      <c r="T276" s="6"/>
      <c r="U276" s="6"/>
      <c r="V276" s="6"/>
      <c r="W276" s="6"/>
      <c r="X276" s="6"/>
    </row>
    <row r="277" spans="6:24" x14ac:dyDescent="0.2">
      <c r="F277" s="6"/>
      <c r="G277" s="6"/>
      <c r="H277" s="6"/>
      <c r="I277" s="6"/>
      <c r="J277" s="6"/>
      <c r="K277" s="6"/>
      <c r="L277" s="6"/>
      <c r="M277" s="6"/>
      <c r="N277" s="6"/>
      <c r="O277" s="6"/>
      <c r="P277" s="6"/>
      <c r="Q277" s="6"/>
      <c r="R277" s="6"/>
      <c r="S277" s="6"/>
      <c r="T277" s="6"/>
      <c r="U277" s="6"/>
      <c r="V277" s="6"/>
      <c r="W277" s="6"/>
      <c r="X277" s="6"/>
    </row>
    <row r="278" spans="6:24" x14ac:dyDescent="0.2">
      <c r="F278" s="6"/>
      <c r="G278" s="6"/>
      <c r="H278" s="6"/>
      <c r="I278" s="6"/>
      <c r="J278" s="6"/>
      <c r="K278" s="6"/>
      <c r="L278" s="6"/>
      <c r="M278" s="6"/>
      <c r="N278" s="6"/>
      <c r="O278" s="6"/>
      <c r="P278" s="6"/>
      <c r="Q278" s="6"/>
      <c r="R278" s="6"/>
      <c r="S278" s="6"/>
      <c r="T278" s="6"/>
      <c r="U278" s="6"/>
      <c r="V278" s="6"/>
      <c r="W278" s="6"/>
      <c r="X278" s="6"/>
    </row>
    <row r="279" spans="6:24" x14ac:dyDescent="0.2">
      <c r="F279" s="6"/>
      <c r="G279" s="6"/>
      <c r="H279" s="6"/>
      <c r="I279" s="6"/>
      <c r="J279" s="6"/>
      <c r="K279" s="6"/>
      <c r="L279" s="6"/>
      <c r="M279" s="6"/>
      <c r="N279" s="6"/>
      <c r="O279" s="6"/>
      <c r="P279" s="6"/>
      <c r="Q279" s="6"/>
      <c r="R279" s="6"/>
      <c r="S279" s="6"/>
      <c r="T279" s="6"/>
      <c r="U279" s="6"/>
      <c r="V279" s="6"/>
      <c r="W279" s="6"/>
      <c r="X279" s="6"/>
    </row>
    <row r="280" spans="6:24" x14ac:dyDescent="0.2">
      <c r="F280" s="6"/>
      <c r="G280" s="6"/>
      <c r="H280" s="6"/>
      <c r="I280" s="6"/>
      <c r="J280" s="6"/>
      <c r="K280" s="6"/>
      <c r="L280" s="6"/>
      <c r="M280" s="6"/>
      <c r="N280" s="6"/>
      <c r="O280" s="6"/>
      <c r="P280" s="6"/>
      <c r="Q280" s="6"/>
      <c r="R280" s="6"/>
      <c r="S280" s="6"/>
      <c r="T280" s="6"/>
      <c r="U280" s="6"/>
      <c r="V280" s="6"/>
      <c r="W280" s="6"/>
      <c r="X280" s="6"/>
    </row>
    <row r="281" spans="6:24" x14ac:dyDescent="0.2">
      <c r="F281" s="6"/>
      <c r="G281" s="6"/>
      <c r="H281" s="6"/>
      <c r="I281" s="6"/>
      <c r="J281" s="6"/>
      <c r="K281" s="6"/>
      <c r="L281" s="6"/>
      <c r="M281" s="6"/>
      <c r="N281" s="6"/>
      <c r="O281" s="6"/>
      <c r="P281" s="6"/>
      <c r="Q281" s="6"/>
      <c r="R281" s="6"/>
      <c r="S281" s="6"/>
      <c r="T281" s="6"/>
      <c r="U281" s="6"/>
      <c r="V281" s="6"/>
      <c r="W281" s="6"/>
      <c r="X281" s="6"/>
    </row>
    <row r="282" spans="6:24" x14ac:dyDescent="0.2">
      <c r="F282" s="6"/>
      <c r="G282" s="6"/>
      <c r="H282" s="6"/>
      <c r="I282" s="6"/>
      <c r="J282" s="6"/>
      <c r="K282" s="6"/>
      <c r="L282" s="6"/>
      <c r="M282" s="6"/>
      <c r="N282" s="6"/>
      <c r="O282" s="6"/>
      <c r="P282" s="6"/>
      <c r="Q282" s="6"/>
      <c r="R282" s="6"/>
      <c r="S282" s="6"/>
      <c r="T282" s="6"/>
      <c r="U282" s="6"/>
      <c r="V282" s="6"/>
      <c r="W282" s="6"/>
      <c r="X282" s="6"/>
    </row>
    <row r="283" spans="6:24" x14ac:dyDescent="0.2">
      <c r="F283" s="6"/>
      <c r="G283" s="6"/>
      <c r="H283" s="6"/>
      <c r="I283" s="6"/>
      <c r="J283" s="6"/>
      <c r="K283" s="6"/>
      <c r="L283" s="6"/>
      <c r="M283" s="6"/>
      <c r="N283" s="6"/>
      <c r="O283" s="6"/>
      <c r="P283" s="6"/>
      <c r="Q283" s="6"/>
      <c r="R283" s="6"/>
      <c r="S283" s="6"/>
      <c r="T283" s="6"/>
      <c r="U283" s="6"/>
      <c r="V283" s="6"/>
      <c r="W283" s="6"/>
      <c r="X283" s="6"/>
    </row>
    <row r="284" spans="6:24" x14ac:dyDescent="0.2">
      <c r="F284" s="6"/>
      <c r="G284" s="6"/>
      <c r="H284" s="6"/>
      <c r="I284" s="6"/>
      <c r="J284" s="6"/>
      <c r="K284" s="6"/>
      <c r="L284" s="6"/>
      <c r="M284" s="6"/>
      <c r="N284" s="6"/>
      <c r="O284" s="6"/>
      <c r="P284" s="6"/>
      <c r="Q284" s="6"/>
      <c r="R284" s="6"/>
      <c r="S284" s="6"/>
      <c r="T284" s="6"/>
      <c r="U284" s="6"/>
      <c r="V284" s="6"/>
      <c r="W284" s="6"/>
      <c r="X284" s="6"/>
    </row>
    <row r="285" spans="6:24" x14ac:dyDescent="0.2">
      <c r="F285" s="6"/>
      <c r="G285" s="6"/>
      <c r="H285" s="6"/>
      <c r="I285" s="6"/>
      <c r="J285" s="6"/>
      <c r="K285" s="6"/>
      <c r="L285" s="6"/>
      <c r="M285" s="6"/>
      <c r="N285" s="6"/>
      <c r="O285" s="6"/>
      <c r="P285" s="6"/>
      <c r="Q285" s="6"/>
      <c r="R285" s="6"/>
      <c r="S285" s="6"/>
      <c r="T285" s="6"/>
      <c r="U285" s="6"/>
      <c r="V285" s="6"/>
      <c r="W285" s="6"/>
      <c r="X285" s="6"/>
    </row>
    <row r="286" spans="6:24" x14ac:dyDescent="0.2">
      <c r="F286" s="6"/>
      <c r="G286" s="6"/>
      <c r="H286" s="6"/>
      <c r="I286" s="6"/>
      <c r="J286" s="6"/>
      <c r="K286" s="6"/>
      <c r="L286" s="6"/>
      <c r="M286" s="6"/>
      <c r="N286" s="6"/>
      <c r="O286" s="6"/>
      <c r="P286" s="6"/>
      <c r="Q286" s="6"/>
      <c r="R286" s="6"/>
      <c r="S286" s="6"/>
      <c r="T286" s="6"/>
      <c r="U286" s="6"/>
      <c r="V286" s="6"/>
      <c r="W286" s="6"/>
      <c r="X286" s="6"/>
    </row>
    <row r="287" spans="6:24" x14ac:dyDescent="0.2">
      <c r="F287" s="6"/>
      <c r="G287" s="6"/>
      <c r="H287" s="6"/>
      <c r="I287" s="6"/>
      <c r="J287" s="6"/>
      <c r="K287" s="6"/>
      <c r="L287" s="6"/>
      <c r="M287" s="6"/>
      <c r="N287" s="6"/>
      <c r="O287" s="6"/>
      <c r="P287" s="6"/>
      <c r="Q287" s="6"/>
      <c r="R287" s="6"/>
      <c r="S287" s="6"/>
      <c r="T287" s="6"/>
      <c r="U287" s="6"/>
      <c r="V287" s="6"/>
      <c r="W287" s="6"/>
      <c r="X287" s="6"/>
    </row>
    <row r="288" spans="6:24" x14ac:dyDescent="0.2">
      <c r="F288" s="6"/>
      <c r="G288" s="6"/>
      <c r="H288" s="6"/>
      <c r="I288" s="6"/>
      <c r="J288" s="6"/>
      <c r="K288" s="6"/>
      <c r="L288" s="6"/>
      <c r="M288" s="6"/>
      <c r="N288" s="6"/>
      <c r="O288" s="6"/>
      <c r="P288" s="6"/>
      <c r="Q288" s="6"/>
      <c r="R288" s="6"/>
      <c r="S288" s="6"/>
      <c r="T288" s="6"/>
      <c r="U288" s="6"/>
      <c r="V288" s="6"/>
      <c r="W288" s="6"/>
      <c r="X288" s="6"/>
    </row>
    <row r="289" spans="6:24" x14ac:dyDescent="0.2">
      <c r="F289" s="6"/>
      <c r="G289" s="6"/>
      <c r="H289" s="6"/>
      <c r="I289" s="6"/>
      <c r="J289" s="6"/>
      <c r="K289" s="6"/>
      <c r="L289" s="6"/>
      <c r="M289" s="6"/>
      <c r="N289" s="6"/>
      <c r="O289" s="6"/>
      <c r="P289" s="6"/>
      <c r="Q289" s="6"/>
      <c r="R289" s="6"/>
      <c r="S289" s="6"/>
      <c r="T289" s="6"/>
      <c r="U289" s="6"/>
      <c r="V289" s="6"/>
      <c r="W289" s="6"/>
      <c r="X289" s="6"/>
    </row>
    <row r="290" spans="6:24" x14ac:dyDescent="0.2">
      <c r="F290" s="6"/>
      <c r="G290" s="6"/>
      <c r="H290" s="6"/>
      <c r="I290" s="6"/>
      <c r="J290" s="6"/>
      <c r="K290" s="6"/>
      <c r="L290" s="6"/>
      <c r="M290" s="6"/>
      <c r="N290" s="6"/>
      <c r="O290" s="6"/>
      <c r="P290" s="6"/>
      <c r="Q290" s="6"/>
      <c r="R290" s="6"/>
      <c r="S290" s="6"/>
      <c r="T290" s="6"/>
      <c r="U290" s="6"/>
      <c r="V290" s="6"/>
      <c r="W290" s="6"/>
      <c r="X290" s="6"/>
    </row>
    <row r="291" spans="6:24" x14ac:dyDescent="0.2">
      <c r="F291" s="6"/>
      <c r="G291" s="6"/>
      <c r="H291" s="6"/>
      <c r="I291" s="6"/>
      <c r="J291" s="6"/>
      <c r="K291" s="6"/>
      <c r="L291" s="6"/>
      <c r="M291" s="6"/>
      <c r="N291" s="6"/>
      <c r="O291" s="6"/>
      <c r="P291" s="6"/>
      <c r="Q291" s="6"/>
      <c r="R291" s="6"/>
      <c r="S291" s="6"/>
      <c r="T291" s="6"/>
      <c r="U291" s="6"/>
      <c r="V291" s="6"/>
      <c r="W291" s="6"/>
      <c r="X291" s="6"/>
    </row>
    <row r="292" spans="6:24" x14ac:dyDescent="0.2">
      <c r="F292" s="6"/>
      <c r="G292" s="6"/>
      <c r="H292" s="6"/>
      <c r="I292" s="6"/>
      <c r="J292" s="6"/>
      <c r="K292" s="6"/>
      <c r="L292" s="6"/>
      <c r="M292" s="6"/>
      <c r="N292" s="6"/>
      <c r="O292" s="6"/>
      <c r="P292" s="6"/>
      <c r="Q292" s="6"/>
      <c r="R292" s="6"/>
      <c r="S292" s="6"/>
      <c r="T292" s="6"/>
      <c r="U292" s="6"/>
      <c r="V292" s="6"/>
      <c r="W292" s="6"/>
      <c r="X292" s="6"/>
    </row>
    <row r="293" spans="6:24" x14ac:dyDescent="0.2">
      <c r="F293" s="6"/>
      <c r="G293" s="6"/>
      <c r="H293" s="6"/>
      <c r="I293" s="6"/>
      <c r="J293" s="6"/>
      <c r="K293" s="6"/>
      <c r="L293" s="6"/>
      <c r="M293" s="6"/>
      <c r="N293" s="6"/>
      <c r="O293" s="6"/>
      <c r="P293" s="6"/>
      <c r="Q293" s="6"/>
      <c r="R293" s="6"/>
      <c r="S293" s="6"/>
      <c r="T293" s="6"/>
      <c r="U293" s="6"/>
      <c r="V293" s="6"/>
      <c r="W293" s="6"/>
      <c r="X293" s="6"/>
    </row>
    <row r="294" spans="6:24" x14ac:dyDescent="0.2">
      <c r="F294" s="6"/>
      <c r="G294" s="6"/>
      <c r="H294" s="6"/>
      <c r="I294" s="6"/>
      <c r="J294" s="6"/>
      <c r="K294" s="6"/>
      <c r="L294" s="6"/>
      <c r="M294" s="6"/>
      <c r="N294" s="6"/>
      <c r="O294" s="6"/>
      <c r="P294" s="6"/>
      <c r="Q294" s="6"/>
      <c r="R294" s="6"/>
      <c r="S294" s="6"/>
      <c r="T294" s="6"/>
      <c r="U294" s="6"/>
      <c r="V294" s="6"/>
      <c r="W294" s="6"/>
      <c r="X294" s="6"/>
    </row>
    <row r="295" spans="6:24" x14ac:dyDescent="0.2">
      <c r="F295" s="6"/>
      <c r="G295" s="6"/>
      <c r="H295" s="6"/>
      <c r="I295" s="6"/>
      <c r="J295" s="6"/>
      <c r="K295" s="6"/>
      <c r="L295" s="6"/>
      <c r="M295" s="6"/>
      <c r="N295" s="6"/>
      <c r="O295" s="6"/>
      <c r="P295" s="6"/>
      <c r="Q295" s="6"/>
      <c r="R295" s="6"/>
      <c r="S295" s="6"/>
      <c r="T295" s="6"/>
      <c r="U295" s="6"/>
      <c r="V295" s="6"/>
      <c r="W295" s="6"/>
      <c r="X295" s="6"/>
    </row>
    <row r="296" spans="6:24" x14ac:dyDescent="0.2">
      <c r="F296" s="6"/>
      <c r="G296" s="6"/>
      <c r="H296" s="6"/>
      <c r="I296" s="6"/>
      <c r="J296" s="6"/>
      <c r="K296" s="6"/>
      <c r="L296" s="6"/>
      <c r="M296" s="6"/>
      <c r="N296" s="6"/>
      <c r="O296" s="6"/>
      <c r="P296" s="6"/>
      <c r="Q296" s="6"/>
      <c r="R296" s="6"/>
      <c r="S296" s="6"/>
      <c r="T296" s="6"/>
      <c r="U296" s="6"/>
      <c r="V296" s="6"/>
      <c r="W296" s="6"/>
      <c r="X296" s="6"/>
    </row>
    <row r="297" spans="6:24" x14ac:dyDescent="0.2">
      <c r="F297" s="6"/>
      <c r="G297" s="6"/>
      <c r="H297" s="6"/>
      <c r="I297" s="6"/>
      <c r="J297" s="6"/>
      <c r="K297" s="6"/>
      <c r="L297" s="6"/>
      <c r="M297" s="6"/>
      <c r="N297" s="6"/>
      <c r="O297" s="6"/>
      <c r="P297" s="6"/>
      <c r="Q297" s="6"/>
      <c r="R297" s="6"/>
      <c r="S297" s="6"/>
      <c r="T297" s="6"/>
      <c r="U297" s="6"/>
      <c r="V297" s="6"/>
      <c r="W297" s="6"/>
      <c r="X297" s="6"/>
    </row>
    <row r="298" spans="6:24" x14ac:dyDescent="0.2">
      <c r="F298" s="6"/>
      <c r="G298" s="6"/>
      <c r="H298" s="6"/>
      <c r="I298" s="6"/>
      <c r="J298" s="6"/>
      <c r="K298" s="6"/>
      <c r="L298" s="6"/>
      <c r="M298" s="6"/>
      <c r="N298" s="6"/>
      <c r="O298" s="6"/>
      <c r="P298" s="6"/>
      <c r="Q298" s="6"/>
      <c r="R298" s="6"/>
      <c r="S298" s="6"/>
      <c r="T298" s="6"/>
      <c r="U298" s="6"/>
      <c r="V298" s="6"/>
      <c r="W298" s="6"/>
      <c r="X298" s="6"/>
    </row>
    <row r="299" spans="6:24" x14ac:dyDescent="0.2">
      <c r="F299" s="6"/>
      <c r="G299" s="6"/>
      <c r="H299" s="6"/>
      <c r="I299" s="6"/>
      <c r="J299" s="6"/>
      <c r="K299" s="6"/>
      <c r="L299" s="6"/>
      <c r="M299" s="6"/>
      <c r="N299" s="6"/>
      <c r="O299" s="6"/>
      <c r="P299" s="6"/>
      <c r="Q299" s="6"/>
      <c r="R299" s="6"/>
      <c r="S299" s="6"/>
      <c r="T299" s="6"/>
      <c r="U299" s="6"/>
      <c r="V299" s="6"/>
      <c r="W299" s="6"/>
      <c r="X299" s="6"/>
    </row>
    <row r="300" spans="6:24" x14ac:dyDescent="0.2">
      <c r="F300" s="6"/>
      <c r="G300" s="6"/>
      <c r="H300" s="6"/>
      <c r="I300" s="6"/>
      <c r="J300" s="6"/>
      <c r="K300" s="6"/>
      <c r="L300" s="6"/>
      <c r="M300" s="6"/>
      <c r="N300" s="6"/>
      <c r="O300" s="6"/>
      <c r="P300" s="6"/>
      <c r="Q300" s="6"/>
      <c r="R300" s="6"/>
      <c r="S300" s="6"/>
      <c r="T300" s="6"/>
      <c r="U300" s="6"/>
      <c r="V300" s="6"/>
      <c r="W300" s="6"/>
      <c r="X300" s="6"/>
    </row>
    <row r="301" spans="6:24" x14ac:dyDescent="0.2">
      <c r="F301" s="6"/>
      <c r="G301" s="6"/>
      <c r="H301" s="6"/>
      <c r="I301" s="6"/>
      <c r="J301" s="6"/>
      <c r="K301" s="6"/>
      <c r="L301" s="6"/>
      <c r="M301" s="6"/>
      <c r="N301" s="6"/>
      <c r="O301" s="6"/>
      <c r="P301" s="6"/>
      <c r="Q301" s="6"/>
      <c r="R301" s="6"/>
      <c r="S301" s="6"/>
      <c r="T301" s="6"/>
      <c r="U301" s="6"/>
      <c r="V301" s="6"/>
      <c r="W301" s="6"/>
      <c r="X301" s="6"/>
    </row>
    <row r="302" spans="6:24" x14ac:dyDescent="0.2">
      <c r="F302" s="6"/>
      <c r="G302" s="6"/>
      <c r="H302" s="6"/>
      <c r="I302" s="6"/>
      <c r="J302" s="6"/>
      <c r="K302" s="6"/>
      <c r="L302" s="6"/>
      <c r="M302" s="6"/>
      <c r="N302" s="6"/>
      <c r="O302" s="6"/>
      <c r="P302" s="6"/>
      <c r="Q302" s="6"/>
      <c r="R302" s="6"/>
      <c r="S302" s="6"/>
      <c r="T302" s="6"/>
      <c r="U302" s="6"/>
      <c r="V302" s="6"/>
      <c r="W302" s="6"/>
      <c r="X302" s="6"/>
    </row>
    <row r="303" spans="6:24" x14ac:dyDescent="0.2">
      <c r="F303" s="6"/>
      <c r="G303" s="6"/>
      <c r="H303" s="6"/>
      <c r="I303" s="6"/>
      <c r="J303" s="6"/>
      <c r="K303" s="6"/>
      <c r="L303" s="6"/>
      <c r="M303" s="6"/>
      <c r="N303" s="6"/>
      <c r="O303" s="6"/>
      <c r="P303" s="6"/>
      <c r="Q303" s="6"/>
      <c r="R303" s="6"/>
      <c r="S303" s="6"/>
      <c r="T303" s="6"/>
      <c r="U303" s="6"/>
      <c r="V303" s="6"/>
      <c r="W303" s="6"/>
      <c r="X303" s="6"/>
    </row>
    <row r="304" spans="6:24" x14ac:dyDescent="0.2">
      <c r="F304" s="6"/>
      <c r="G304" s="6"/>
      <c r="H304" s="6"/>
      <c r="I304" s="6"/>
      <c r="J304" s="6"/>
      <c r="K304" s="6"/>
      <c r="L304" s="6"/>
      <c r="M304" s="6"/>
      <c r="N304" s="6"/>
      <c r="O304" s="6"/>
      <c r="P304" s="6"/>
      <c r="Q304" s="6"/>
      <c r="R304" s="6"/>
      <c r="S304" s="6"/>
      <c r="T304" s="6"/>
      <c r="U304" s="6"/>
      <c r="V304" s="6"/>
      <c r="W304" s="6"/>
      <c r="X304" s="6"/>
    </row>
    <row r="305" spans="6:24" x14ac:dyDescent="0.2">
      <c r="F305" s="6"/>
      <c r="G305" s="6"/>
      <c r="H305" s="6"/>
      <c r="I305" s="6"/>
      <c r="J305" s="6"/>
      <c r="K305" s="6"/>
      <c r="L305" s="6"/>
      <c r="M305" s="6"/>
      <c r="N305" s="6"/>
      <c r="O305" s="6"/>
      <c r="P305" s="6"/>
      <c r="Q305" s="6"/>
      <c r="R305" s="6"/>
      <c r="S305" s="6"/>
      <c r="T305" s="6"/>
      <c r="U305" s="6"/>
      <c r="V305" s="6"/>
      <c r="W305" s="6"/>
      <c r="X305" s="6"/>
    </row>
    <row r="306" spans="6:24" x14ac:dyDescent="0.2">
      <c r="F306" s="6"/>
      <c r="G306" s="6"/>
      <c r="H306" s="6"/>
      <c r="I306" s="6"/>
      <c r="J306" s="6"/>
      <c r="K306" s="6"/>
      <c r="L306" s="6"/>
      <c r="M306" s="6"/>
      <c r="N306" s="6"/>
      <c r="O306" s="6"/>
      <c r="P306" s="6"/>
      <c r="Q306" s="6"/>
      <c r="R306" s="6"/>
      <c r="S306" s="6"/>
      <c r="T306" s="6"/>
      <c r="U306" s="6"/>
      <c r="V306" s="6"/>
      <c r="W306" s="6"/>
      <c r="X306" s="6"/>
    </row>
    <row r="307" spans="6:24" x14ac:dyDescent="0.2">
      <c r="F307" s="6"/>
      <c r="G307" s="6"/>
      <c r="H307" s="6"/>
      <c r="I307" s="6"/>
      <c r="J307" s="6"/>
      <c r="K307" s="6"/>
      <c r="L307" s="6"/>
      <c r="M307" s="6"/>
      <c r="N307" s="6"/>
      <c r="O307" s="6"/>
      <c r="P307" s="6"/>
      <c r="Q307" s="6"/>
      <c r="R307" s="6"/>
      <c r="S307" s="6"/>
      <c r="T307" s="6"/>
      <c r="U307" s="6"/>
      <c r="V307" s="6"/>
      <c r="W307" s="6"/>
      <c r="X307" s="6"/>
    </row>
    <row r="308" spans="6:24" x14ac:dyDescent="0.2">
      <c r="F308" s="6"/>
      <c r="G308" s="6"/>
      <c r="H308" s="6"/>
      <c r="I308" s="6"/>
      <c r="J308" s="6"/>
      <c r="K308" s="6"/>
      <c r="L308" s="6"/>
      <c r="M308" s="6"/>
      <c r="N308" s="6"/>
      <c r="O308" s="6"/>
      <c r="P308" s="6"/>
      <c r="Q308" s="6"/>
      <c r="R308" s="6"/>
      <c r="S308" s="6"/>
      <c r="T308" s="6"/>
      <c r="U308" s="6"/>
      <c r="V308" s="6"/>
      <c r="W308" s="6"/>
      <c r="X308" s="6"/>
    </row>
    <row r="309" spans="6:24" x14ac:dyDescent="0.2">
      <c r="F309" s="6"/>
      <c r="G309" s="6"/>
      <c r="H309" s="6"/>
      <c r="I309" s="6"/>
      <c r="J309" s="6"/>
      <c r="K309" s="6"/>
      <c r="L309" s="6"/>
      <c r="M309" s="6"/>
      <c r="N309" s="6"/>
      <c r="O309" s="6"/>
      <c r="P309" s="6"/>
      <c r="Q309" s="6"/>
      <c r="R309" s="6"/>
      <c r="S309" s="6"/>
      <c r="T309" s="6"/>
      <c r="U309" s="6"/>
      <c r="V309" s="6"/>
      <c r="W309" s="6"/>
      <c r="X309" s="6"/>
    </row>
    <row r="310" spans="6:24" x14ac:dyDescent="0.2">
      <c r="F310" s="6"/>
      <c r="G310" s="6"/>
      <c r="H310" s="6"/>
      <c r="I310" s="6"/>
      <c r="J310" s="6"/>
      <c r="K310" s="6"/>
      <c r="L310" s="6"/>
      <c r="M310" s="6"/>
      <c r="N310" s="6"/>
      <c r="O310" s="6"/>
      <c r="P310" s="6"/>
      <c r="Q310" s="6"/>
      <c r="R310" s="6"/>
      <c r="S310" s="6"/>
      <c r="T310" s="6"/>
      <c r="U310" s="6"/>
      <c r="V310" s="6"/>
      <c r="W310" s="6"/>
      <c r="X310" s="6"/>
    </row>
    <row r="311" spans="6:24" x14ac:dyDescent="0.2">
      <c r="F311" s="6"/>
      <c r="G311" s="6"/>
      <c r="H311" s="6"/>
      <c r="I311" s="6"/>
      <c r="J311" s="6"/>
      <c r="K311" s="6"/>
      <c r="L311" s="6"/>
      <c r="M311" s="6"/>
      <c r="N311" s="6"/>
      <c r="O311" s="6"/>
      <c r="P311" s="6"/>
      <c r="Q311" s="6"/>
      <c r="R311" s="6"/>
      <c r="S311" s="6"/>
      <c r="T311" s="6"/>
      <c r="U311" s="6"/>
      <c r="V311" s="6"/>
      <c r="W311" s="6"/>
      <c r="X311" s="6"/>
    </row>
    <row r="312" spans="6:24" x14ac:dyDescent="0.2">
      <c r="F312" s="6"/>
      <c r="G312" s="6"/>
      <c r="H312" s="6"/>
      <c r="I312" s="6"/>
      <c r="J312" s="6"/>
      <c r="K312" s="6"/>
      <c r="L312" s="6"/>
      <c r="M312" s="6"/>
      <c r="N312" s="6"/>
      <c r="O312" s="6"/>
      <c r="P312" s="6"/>
      <c r="Q312" s="6"/>
      <c r="R312" s="6"/>
      <c r="S312" s="6"/>
      <c r="T312" s="6"/>
      <c r="U312" s="6"/>
      <c r="V312" s="6"/>
      <c r="W312" s="6"/>
      <c r="X312" s="6"/>
    </row>
    <row r="313" spans="6:24" x14ac:dyDescent="0.2">
      <c r="F313" s="6"/>
      <c r="G313" s="6"/>
      <c r="H313" s="6"/>
      <c r="I313" s="6"/>
      <c r="J313" s="6"/>
      <c r="K313" s="6"/>
      <c r="L313" s="6"/>
      <c r="M313" s="6"/>
      <c r="N313" s="6"/>
      <c r="O313" s="6"/>
      <c r="P313" s="6"/>
      <c r="Q313" s="6"/>
      <c r="R313" s="6"/>
      <c r="S313" s="6"/>
      <c r="T313" s="6"/>
      <c r="U313" s="6"/>
      <c r="V313" s="6"/>
      <c r="W313" s="6"/>
      <c r="X313" s="6"/>
    </row>
    <row r="314" spans="6:24" x14ac:dyDescent="0.2">
      <c r="F314" s="6"/>
      <c r="G314" s="6"/>
      <c r="H314" s="6"/>
      <c r="I314" s="6"/>
      <c r="J314" s="6"/>
      <c r="K314" s="6"/>
      <c r="L314" s="6"/>
      <c r="M314" s="6"/>
      <c r="N314" s="6"/>
      <c r="O314" s="6"/>
      <c r="P314" s="6"/>
      <c r="Q314" s="6"/>
      <c r="R314" s="6"/>
      <c r="S314" s="6"/>
      <c r="T314" s="6"/>
      <c r="U314" s="6"/>
      <c r="V314" s="6"/>
      <c r="W314" s="6"/>
      <c r="X314" s="6"/>
    </row>
    <row r="315" spans="6:24" x14ac:dyDescent="0.2">
      <c r="F315" s="6"/>
      <c r="G315" s="6"/>
      <c r="H315" s="6"/>
      <c r="I315" s="6"/>
      <c r="J315" s="6"/>
      <c r="K315" s="6"/>
      <c r="L315" s="6"/>
      <c r="M315" s="6"/>
      <c r="N315" s="6"/>
      <c r="O315" s="6"/>
      <c r="P315" s="6"/>
      <c r="Q315" s="6"/>
      <c r="R315" s="6"/>
      <c r="S315" s="6"/>
      <c r="T315" s="6"/>
      <c r="U315" s="6"/>
      <c r="V315" s="6"/>
      <c r="W315" s="6"/>
      <c r="X315" s="6"/>
    </row>
    <row r="316" spans="6:24" x14ac:dyDescent="0.2">
      <c r="F316" s="6"/>
      <c r="G316" s="6"/>
      <c r="H316" s="6"/>
      <c r="I316" s="6"/>
      <c r="J316" s="6"/>
      <c r="K316" s="6"/>
      <c r="L316" s="6"/>
      <c r="M316" s="6"/>
      <c r="N316" s="6"/>
      <c r="O316" s="6"/>
      <c r="P316" s="6"/>
      <c r="Q316" s="6"/>
      <c r="R316" s="6"/>
      <c r="S316" s="6"/>
      <c r="T316" s="6"/>
      <c r="U316" s="6"/>
      <c r="V316" s="6"/>
      <c r="W316" s="6"/>
      <c r="X316" s="6"/>
    </row>
    <row r="317" spans="6:24" x14ac:dyDescent="0.2">
      <c r="F317" s="6"/>
      <c r="G317" s="6"/>
      <c r="H317" s="6"/>
      <c r="I317" s="6"/>
      <c r="J317" s="6"/>
      <c r="K317" s="6"/>
      <c r="L317" s="6"/>
      <c r="M317" s="6"/>
      <c r="N317" s="6"/>
      <c r="O317" s="6"/>
      <c r="P317" s="6"/>
      <c r="Q317" s="6"/>
      <c r="R317" s="6"/>
      <c r="S317" s="6"/>
      <c r="T317" s="6"/>
      <c r="U317" s="6"/>
      <c r="V317" s="6"/>
      <c r="W317" s="6"/>
      <c r="X317" s="6"/>
    </row>
    <row r="318" spans="6:24" x14ac:dyDescent="0.2">
      <c r="F318" s="6"/>
      <c r="G318" s="6"/>
      <c r="H318" s="6"/>
      <c r="I318" s="6"/>
      <c r="J318" s="6"/>
      <c r="K318" s="6"/>
      <c r="L318" s="6"/>
      <c r="M318" s="6"/>
      <c r="N318" s="6"/>
      <c r="O318" s="6"/>
      <c r="P318" s="6"/>
      <c r="Q318" s="6"/>
      <c r="R318" s="6"/>
      <c r="S318" s="6"/>
      <c r="T318" s="6"/>
      <c r="U318" s="6"/>
      <c r="V318" s="6"/>
      <c r="W318" s="6"/>
      <c r="X318" s="6"/>
    </row>
    <row r="319" spans="6:24" x14ac:dyDescent="0.2">
      <c r="F319" s="6"/>
      <c r="G319" s="6"/>
      <c r="H319" s="6"/>
      <c r="I319" s="6"/>
      <c r="J319" s="6"/>
      <c r="K319" s="6"/>
      <c r="L319" s="6"/>
      <c r="M319" s="6"/>
      <c r="N319" s="6"/>
      <c r="O319" s="6"/>
      <c r="P319" s="6"/>
      <c r="Q319" s="6"/>
      <c r="R319" s="6"/>
      <c r="S319" s="6"/>
      <c r="T319" s="6"/>
      <c r="U319" s="6"/>
      <c r="V319" s="6"/>
      <c r="W319" s="6"/>
      <c r="X319" s="6"/>
    </row>
    <row r="320" spans="6:24" x14ac:dyDescent="0.2">
      <c r="F320" s="6"/>
      <c r="G320" s="6"/>
      <c r="H320" s="6"/>
      <c r="I320" s="6"/>
      <c r="J320" s="6"/>
      <c r="K320" s="6"/>
      <c r="L320" s="6"/>
      <c r="M320" s="6"/>
      <c r="N320" s="6"/>
      <c r="O320" s="6"/>
      <c r="P320" s="6"/>
      <c r="Q320" s="6"/>
      <c r="R320" s="6"/>
      <c r="S320" s="6"/>
      <c r="T320" s="6"/>
      <c r="U320" s="6"/>
      <c r="V320" s="6"/>
      <c r="W320" s="6"/>
      <c r="X320" s="6"/>
    </row>
    <row r="321" spans="6:24" x14ac:dyDescent="0.2">
      <c r="F321" s="6"/>
      <c r="G321" s="6"/>
      <c r="H321" s="6"/>
      <c r="I321" s="6"/>
      <c r="J321" s="6"/>
      <c r="K321" s="6"/>
      <c r="L321" s="6"/>
      <c r="M321" s="6"/>
      <c r="N321" s="6"/>
      <c r="O321" s="6"/>
      <c r="P321" s="6"/>
      <c r="Q321" s="6"/>
      <c r="R321" s="6"/>
      <c r="S321" s="6"/>
      <c r="T321" s="6"/>
      <c r="U321" s="6"/>
      <c r="V321" s="6"/>
      <c r="W321" s="6"/>
      <c r="X321" s="6"/>
    </row>
    <row r="322" spans="6:24" x14ac:dyDescent="0.2">
      <c r="F322" s="6"/>
      <c r="G322" s="6"/>
      <c r="H322" s="6"/>
      <c r="I322" s="6"/>
      <c r="J322" s="6"/>
      <c r="K322" s="6"/>
      <c r="L322" s="6"/>
      <c r="M322" s="6"/>
      <c r="N322" s="6"/>
      <c r="O322" s="6"/>
      <c r="P322" s="6"/>
      <c r="Q322" s="6"/>
      <c r="R322" s="6"/>
      <c r="S322" s="6"/>
      <c r="T322" s="6"/>
      <c r="U322" s="6"/>
      <c r="V322" s="6"/>
      <c r="W322" s="6"/>
      <c r="X322" s="6"/>
    </row>
    <row r="323" spans="6:24" x14ac:dyDescent="0.2">
      <c r="F323" s="6"/>
      <c r="G323" s="6"/>
      <c r="H323" s="6"/>
      <c r="I323" s="6"/>
      <c r="J323" s="6"/>
      <c r="K323" s="6"/>
      <c r="L323" s="6"/>
      <c r="M323" s="6"/>
      <c r="N323" s="6"/>
      <c r="O323" s="6"/>
      <c r="P323" s="6"/>
      <c r="Q323" s="6"/>
      <c r="R323" s="6"/>
      <c r="S323" s="6"/>
      <c r="T323" s="6"/>
      <c r="U323" s="6"/>
      <c r="V323" s="6"/>
      <c r="W323" s="6"/>
      <c r="X323" s="6"/>
    </row>
    <row r="324" spans="6:24" x14ac:dyDescent="0.2">
      <c r="F324" s="6"/>
      <c r="G324" s="6"/>
      <c r="H324" s="6"/>
      <c r="I324" s="6"/>
      <c r="J324" s="6"/>
      <c r="K324" s="6"/>
      <c r="L324" s="6"/>
      <c r="M324" s="6"/>
      <c r="N324" s="6"/>
      <c r="O324" s="6"/>
      <c r="P324" s="6"/>
      <c r="Q324" s="6"/>
      <c r="R324" s="6"/>
      <c r="S324" s="6"/>
      <c r="T324" s="6"/>
      <c r="U324" s="6"/>
      <c r="V324" s="6"/>
      <c r="W324" s="6"/>
      <c r="X324" s="6"/>
    </row>
    <row r="325" spans="6:24" x14ac:dyDescent="0.2">
      <c r="F325" s="6"/>
      <c r="G325" s="6"/>
      <c r="H325" s="6"/>
      <c r="I325" s="6"/>
      <c r="J325" s="6"/>
      <c r="K325" s="6"/>
      <c r="L325" s="6"/>
      <c r="M325" s="6"/>
      <c r="N325" s="6"/>
      <c r="O325" s="6"/>
      <c r="P325" s="6"/>
      <c r="Q325" s="6"/>
      <c r="R325" s="6"/>
      <c r="S325" s="6"/>
      <c r="T325" s="6"/>
      <c r="U325" s="6"/>
      <c r="V325" s="6"/>
      <c r="W325" s="6"/>
      <c r="X325" s="6"/>
    </row>
    <row r="326" spans="6:24" x14ac:dyDescent="0.2">
      <c r="F326" s="6"/>
      <c r="G326" s="6"/>
      <c r="H326" s="6"/>
      <c r="I326" s="6"/>
      <c r="J326" s="6"/>
      <c r="K326" s="6"/>
      <c r="L326" s="6"/>
      <c r="M326" s="6"/>
      <c r="N326" s="6"/>
      <c r="O326" s="6"/>
      <c r="P326" s="6"/>
      <c r="Q326" s="6"/>
      <c r="R326" s="6"/>
      <c r="S326" s="6"/>
      <c r="T326" s="6"/>
      <c r="U326" s="6"/>
      <c r="V326" s="6"/>
      <c r="W326" s="6"/>
      <c r="X326" s="6"/>
    </row>
    <row r="327" spans="6:24" x14ac:dyDescent="0.2">
      <c r="F327" s="6"/>
      <c r="G327" s="6"/>
      <c r="H327" s="6"/>
      <c r="I327" s="6"/>
      <c r="J327" s="6"/>
      <c r="K327" s="6"/>
      <c r="L327" s="6"/>
      <c r="M327" s="6"/>
      <c r="N327" s="6"/>
      <c r="O327" s="6"/>
      <c r="P327" s="6"/>
      <c r="Q327" s="6"/>
      <c r="R327" s="6"/>
      <c r="S327" s="6"/>
      <c r="T327" s="6"/>
      <c r="U327" s="6"/>
      <c r="V327" s="6"/>
      <c r="W327" s="6"/>
      <c r="X327" s="6"/>
    </row>
    <row r="328" spans="6:24" x14ac:dyDescent="0.2">
      <c r="F328" s="6"/>
      <c r="G328" s="6"/>
      <c r="H328" s="6"/>
      <c r="I328" s="6"/>
      <c r="J328" s="6"/>
      <c r="K328" s="6"/>
      <c r="L328" s="6"/>
      <c r="M328" s="6"/>
      <c r="N328" s="6"/>
      <c r="O328" s="6"/>
      <c r="P328" s="6"/>
      <c r="Q328" s="6"/>
      <c r="R328" s="6"/>
      <c r="S328" s="6"/>
      <c r="T328" s="6"/>
      <c r="U328" s="6"/>
      <c r="V328" s="6"/>
      <c r="W328" s="6"/>
      <c r="X328" s="6"/>
    </row>
    <row r="329" spans="6:24" x14ac:dyDescent="0.2">
      <c r="F329" s="6"/>
      <c r="G329" s="6"/>
      <c r="H329" s="6"/>
      <c r="I329" s="6"/>
      <c r="J329" s="6"/>
      <c r="K329" s="6"/>
      <c r="L329" s="6"/>
      <c r="M329" s="6"/>
      <c r="N329" s="6"/>
      <c r="O329" s="6"/>
      <c r="P329" s="6"/>
      <c r="Q329" s="6"/>
      <c r="R329" s="6"/>
      <c r="S329" s="6"/>
      <c r="T329" s="6"/>
      <c r="U329" s="6"/>
      <c r="V329" s="6"/>
      <c r="W329" s="6"/>
      <c r="X329" s="6"/>
    </row>
    <row r="330" spans="6:24" x14ac:dyDescent="0.2">
      <c r="F330" s="6"/>
      <c r="G330" s="6"/>
      <c r="H330" s="6"/>
      <c r="I330" s="6"/>
      <c r="J330" s="6"/>
      <c r="K330" s="6"/>
      <c r="L330" s="6"/>
      <c r="M330" s="6"/>
      <c r="N330" s="6"/>
      <c r="O330" s="6"/>
      <c r="P330" s="6"/>
      <c r="Q330" s="6"/>
      <c r="R330" s="6"/>
      <c r="S330" s="6"/>
      <c r="T330" s="6"/>
      <c r="U330" s="6"/>
      <c r="V330" s="6"/>
      <c r="W330" s="6"/>
      <c r="X330" s="6"/>
    </row>
    <row r="331" spans="6:24" x14ac:dyDescent="0.2">
      <c r="F331" s="6"/>
      <c r="G331" s="6"/>
      <c r="H331" s="6"/>
      <c r="I331" s="6"/>
      <c r="J331" s="6"/>
      <c r="K331" s="6"/>
      <c r="L331" s="6"/>
      <c r="M331" s="6"/>
      <c r="N331" s="6"/>
      <c r="O331" s="6"/>
      <c r="P331" s="6"/>
      <c r="Q331" s="6"/>
      <c r="R331" s="6"/>
      <c r="S331" s="6"/>
      <c r="T331" s="6"/>
      <c r="U331" s="6"/>
      <c r="V331" s="6"/>
      <c r="W331" s="6"/>
      <c r="X331" s="6"/>
    </row>
    <row r="332" spans="6:24" x14ac:dyDescent="0.2">
      <c r="F332" s="6"/>
      <c r="G332" s="6"/>
      <c r="H332" s="6"/>
      <c r="I332" s="6"/>
      <c r="J332" s="6"/>
      <c r="K332" s="6"/>
      <c r="L332" s="6"/>
      <c r="M332" s="6"/>
      <c r="N332" s="6"/>
      <c r="O332" s="6"/>
      <c r="P332" s="6"/>
      <c r="Q332" s="6"/>
      <c r="R332" s="6"/>
      <c r="S332" s="6"/>
      <c r="T332" s="6"/>
      <c r="U332" s="6"/>
      <c r="V332" s="6"/>
      <c r="W332" s="6"/>
      <c r="X332" s="6"/>
    </row>
    <row r="333" spans="6:24" x14ac:dyDescent="0.2">
      <c r="F333" s="6"/>
      <c r="G333" s="6"/>
      <c r="H333" s="6"/>
      <c r="I333" s="6"/>
      <c r="J333" s="6"/>
      <c r="K333" s="6"/>
      <c r="L333" s="6"/>
      <c r="M333" s="6"/>
      <c r="N333" s="6"/>
      <c r="O333" s="6"/>
      <c r="P333" s="6"/>
      <c r="Q333" s="6"/>
      <c r="R333" s="6"/>
      <c r="S333" s="6"/>
      <c r="T333" s="6"/>
      <c r="U333" s="6"/>
      <c r="V333" s="6"/>
      <c r="W333" s="6"/>
      <c r="X333" s="6"/>
    </row>
    <row r="334" spans="6:24" x14ac:dyDescent="0.2">
      <c r="F334" s="6"/>
      <c r="G334" s="6"/>
      <c r="H334" s="6"/>
      <c r="I334" s="6"/>
      <c r="J334" s="6"/>
      <c r="K334" s="6"/>
      <c r="L334" s="6"/>
      <c r="M334" s="6"/>
      <c r="N334" s="6"/>
      <c r="O334" s="6"/>
      <c r="P334" s="6"/>
      <c r="Q334" s="6"/>
      <c r="R334" s="6"/>
      <c r="S334" s="6"/>
      <c r="T334" s="6"/>
      <c r="U334" s="6"/>
      <c r="V334" s="6"/>
      <c r="W334" s="6"/>
      <c r="X334" s="6"/>
    </row>
    <row r="335" spans="6:24" x14ac:dyDescent="0.2">
      <c r="F335" s="6"/>
      <c r="G335" s="6"/>
      <c r="H335" s="6"/>
      <c r="I335" s="6"/>
      <c r="J335" s="6"/>
      <c r="K335" s="6"/>
      <c r="L335" s="6"/>
      <c r="M335" s="6"/>
      <c r="N335" s="6"/>
      <c r="O335" s="6"/>
      <c r="P335" s="6"/>
      <c r="Q335" s="6"/>
      <c r="R335" s="6"/>
      <c r="S335" s="6"/>
      <c r="T335" s="6"/>
      <c r="U335" s="6"/>
      <c r="V335" s="6"/>
      <c r="W335" s="6"/>
      <c r="X335" s="6"/>
    </row>
    <row r="336" spans="6:24" x14ac:dyDescent="0.2">
      <c r="F336" s="6"/>
      <c r="G336" s="6"/>
      <c r="H336" s="6"/>
      <c r="I336" s="6"/>
      <c r="J336" s="6"/>
      <c r="K336" s="6"/>
      <c r="L336" s="6"/>
      <c r="M336" s="6"/>
      <c r="N336" s="6"/>
      <c r="O336" s="6"/>
      <c r="P336" s="6"/>
      <c r="Q336" s="6"/>
      <c r="R336" s="6"/>
      <c r="S336" s="6"/>
      <c r="T336" s="6"/>
      <c r="U336" s="6"/>
      <c r="V336" s="6"/>
      <c r="W336" s="6"/>
      <c r="X336" s="6"/>
    </row>
    <row r="337" spans="6:24" x14ac:dyDescent="0.2">
      <c r="F337" s="6"/>
      <c r="G337" s="6"/>
      <c r="H337" s="6"/>
      <c r="I337" s="6"/>
      <c r="J337" s="6"/>
      <c r="K337" s="6"/>
      <c r="L337" s="6"/>
      <c r="M337" s="6"/>
      <c r="N337" s="6"/>
      <c r="O337" s="6"/>
      <c r="P337" s="6"/>
      <c r="Q337" s="6"/>
      <c r="R337" s="6"/>
      <c r="S337" s="6"/>
      <c r="T337" s="6"/>
      <c r="U337" s="6"/>
      <c r="V337" s="6"/>
      <c r="W337" s="6"/>
      <c r="X337" s="6"/>
    </row>
    <row r="338" spans="6:24" x14ac:dyDescent="0.2">
      <c r="F338" s="6"/>
      <c r="G338" s="6"/>
      <c r="H338" s="6"/>
      <c r="I338" s="6"/>
      <c r="J338" s="6"/>
      <c r="K338" s="6"/>
      <c r="L338" s="6"/>
      <c r="M338" s="6"/>
      <c r="N338" s="6"/>
      <c r="O338" s="6"/>
      <c r="P338" s="6"/>
      <c r="Q338" s="6"/>
      <c r="R338" s="6"/>
      <c r="S338" s="6"/>
      <c r="T338" s="6"/>
      <c r="U338" s="6"/>
      <c r="V338" s="6"/>
      <c r="W338" s="6"/>
      <c r="X338" s="6"/>
    </row>
    <row r="339" spans="6:24" x14ac:dyDescent="0.2">
      <c r="F339" s="6"/>
      <c r="G339" s="6"/>
      <c r="H339" s="6"/>
      <c r="I339" s="6"/>
      <c r="J339" s="6"/>
      <c r="K339" s="6"/>
      <c r="L339" s="6"/>
      <c r="M339" s="6"/>
      <c r="N339" s="6"/>
      <c r="O339" s="6"/>
      <c r="P339" s="6"/>
      <c r="Q339" s="6"/>
      <c r="R339" s="6"/>
      <c r="S339" s="6"/>
      <c r="T339" s="6"/>
      <c r="U339" s="6"/>
      <c r="V339" s="6"/>
      <c r="W339" s="6"/>
      <c r="X339" s="6"/>
    </row>
    <row r="340" spans="6:24" x14ac:dyDescent="0.2">
      <c r="F340" s="6"/>
      <c r="G340" s="6"/>
      <c r="H340" s="6"/>
      <c r="I340" s="6"/>
      <c r="J340" s="6"/>
      <c r="K340" s="6"/>
      <c r="L340" s="6"/>
      <c r="M340" s="6"/>
      <c r="N340" s="6"/>
      <c r="O340" s="6"/>
      <c r="P340" s="6"/>
      <c r="Q340" s="6"/>
      <c r="R340" s="6"/>
      <c r="S340" s="6"/>
      <c r="T340" s="6"/>
      <c r="U340" s="6"/>
      <c r="V340" s="6"/>
      <c r="W340" s="6"/>
      <c r="X340" s="6"/>
    </row>
    <row r="341" spans="6:24" x14ac:dyDescent="0.2">
      <c r="F341" s="6"/>
      <c r="G341" s="6"/>
      <c r="H341" s="6"/>
      <c r="I341" s="6"/>
      <c r="J341" s="6"/>
      <c r="K341" s="6"/>
      <c r="L341" s="6"/>
      <c r="M341" s="6"/>
      <c r="N341" s="6"/>
      <c r="O341" s="6"/>
      <c r="P341" s="6"/>
      <c r="Q341" s="6"/>
      <c r="R341" s="6"/>
      <c r="S341" s="6"/>
      <c r="T341" s="6"/>
      <c r="U341" s="6"/>
      <c r="V341" s="6"/>
      <c r="W341" s="6"/>
      <c r="X341" s="6"/>
    </row>
    <row r="342" spans="6:24" x14ac:dyDescent="0.2">
      <c r="F342" s="6"/>
      <c r="G342" s="6"/>
      <c r="H342" s="6"/>
      <c r="I342" s="6"/>
      <c r="J342" s="6"/>
      <c r="K342" s="6"/>
      <c r="L342" s="6"/>
      <c r="M342" s="6"/>
      <c r="N342" s="6"/>
      <c r="O342" s="6"/>
      <c r="P342" s="6"/>
      <c r="Q342" s="6"/>
      <c r="R342" s="6"/>
      <c r="S342" s="6"/>
      <c r="T342" s="6"/>
      <c r="U342" s="6"/>
      <c r="V342" s="6"/>
      <c r="W342" s="6"/>
      <c r="X342" s="6"/>
    </row>
    <row r="343" spans="6:24" x14ac:dyDescent="0.2">
      <c r="F343" s="6"/>
      <c r="G343" s="6"/>
      <c r="H343" s="6"/>
      <c r="I343" s="6"/>
      <c r="J343" s="6"/>
      <c r="K343" s="6"/>
      <c r="L343" s="6"/>
      <c r="M343" s="6"/>
      <c r="N343" s="6"/>
      <c r="O343" s="6"/>
      <c r="P343" s="6"/>
      <c r="Q343" s="6"/>
      <c r="R343" s="6"/>
      <c r="S343" s="6"/>
      <c r="T343" s="6"/>
      <c r="U343" s="6"/>
      <c r="V343" s="6"/>
      <c r="W343" s="6"/>
      <c r="X343" s="6"/>
    </row>
    <row r="344" spans="6:24" x14ac:dyDescent="0.2">
      <c r="F344" s="6"/>
      <c r="G344" s="6"/>
      <c r="H344" s="6"/>
      <c r="I344" s="6"/>
      <c r="J344" s="6"/>
      <c r="K344" s="6"/>
      <c r="L344" s="6"/>
      <c r="M344" s="6"/>
      <c r="N344" s="6"/>
      <c r="O344" s="6"/>
      <c r="P344" s="6"/>
      <c r="Q344" s="6"/>
      <c r="R344" s="6"/>
      <c r="S344" s="6"/>
      <c r="T344" s="6"/>
      <c r="U344" s="6"/>
      <c r="V344" s="6"/>
      <c r="W344" s="6"/>
      <c r="X344" s="6"/>
    </row>
    <row r="345" spans="6:24" x14ac:dyDescent="0.2">
      <c r="F345" s="6"/>
      <c r="G345" s="6"/>
      <c r="H345" s="6"/>
      <c r="I345" s="6"/>
      <c r="J345" s="6"/>
      <c r="K345" s="6"/>
      <c r="L345" s="6"/>
      <c r="M345" s="6"/>
      <c r="N345" s="6"/>
      <c r="O345" s="6"/>
      <c r="P345" s="6"/>
      <c r="Q345" s="6"/>
      <c r="R345" s="6"/>
      <c r="S345" s="6"/>
      <c r="T345" s="6"/>
      <c r="U345" s="6"/>
      <c r="V345" s="6"/>
      <c r="W345" s="6"/>
      <c r="X345" s="6"/>
    </row>
    <row r="346" spans="6:24" x14ac:dyDescent="0.2">
      <c r="F346" s="6"/>
      <c r="G346" s="6"/>
      <c r="H346" s="6"/>
      <c r="I346" s="6"/>
      <c r="J346" s="6"/>
      <c r="K346" s="6"/>
      <c r="L346" s="6"/>
      <c r="M346" s="6"/>
      <c r="N346" s="6"/>
      <c r="O346" s="6"/>
      <c r="P346" s="6"/>
      <c r="Q346" s="6"/>
      <c r="R346" s="6"/>
      <c r="S346" s="6"/>
      <c r="T346" s="6"/>
      <c r="U346" s="6"/>
      <c r="V346" s="6"/>
      <c r="W346" s="6"/>
      <c r="X346" s="6"/>
    </row>
    <row r="347" spans="6:24" x14ac:dyDescent="0.2">
      <c r="F347" s="6"/>
      <c r="G347" s="6"/>
      <c r="H347" s="6"/>
      <c r="I347" s="6"/>
      <c r="J347" s="6"/>
      <c r="K347" s="6"/>
      <c r="L347" s="6"/>
      <c r="M347" s="6"/>
      <c r="N347" s="6"/>
      <c r="O347" s="6"/>
      <c r="P347" s="6"/>
      <c r="Q347" s="6"/>
      <c r="R347" s="6"/>
      <c r="S347" s="6"/>
      <c r="T347" s="6"/>
      <c r="U347" s="6"/>
      <c r="V347" s="6"/>
      <c r="W347" s="6"/>
      <c r="X347" s="6"/>
    </row>
    <row r="348" spans="6:24" x14ac:dyDescent="0.2">
      <c r="F348" s="6"/>
      <c r="G348" s="6"/>
      <c r="H348" s="6"/>
      <c r="I348" s="6"/>
      <c r="J348" s="6"/>
      <c r="K348" s="6"/>
      <c r="L348" s="6"/>
      <c r="M348" s="6"/>
      <c r="N348" s="6"/>
      <c r="O348" s="6"/>
      <c r="P348" s="6"/>
      <c r="Q348" s="6"/>
      <c r="R348" s="6"/>
      <c r="S348" s="6"/>
      <c r="T348" s="6"/>
      <c r="U348" s="6"/>
      <c r="V348" s="6"/>
      <c r="W348" s="6"/>
      <c r="X348" s="6"/>
    </row>
    <row r="349" spans="6:24" x14ac:dyDescent="0.2">
      <c r="F349" s="6"/>
      <c r="G349" s="6"/>
      <c r="H349" s="6"/>
      <c r="I349" s="6"/>
      <c r="J349" s="6"/>
      <c r="K349" s="6"/>
      <c r="L349" s="6"/>
      <c r="M349" s="6"/>
      <c r="N349" s="6"/>
      <c r="O349" s="6"/>
      <c r="P349" s="6"/>
      <c r="Q349" s="6"/>
      <c r="R349" s="6"/>
      <c r="S349" s="6"/>
      <c r="T349" s="6"/>
      <c r="U349" s="6"/>
      <c r="V349" s="6"/>
      <c r="W349" s="6"/>
      <c r="X349" s="6"/>
    </row>
    <row r="350" spans="6:24" x14ac:dyDescent="0.2">
      <c r="F350" s="6"/>
      <c r="G350" s="6"/>
      <c r="H350" s="6"/>
      <c r="I350" s="6"/>
      <c r="J350" s="6"/>
      <c r="K350" s="6"/>
      <c r="L350" s="6"/>
      <c r="M350" s="6"/>
      <c r="N350" s="6"/>
      <c r="O350" s="6"/>
      <c r="P350" s="6"/>
      <c r="Q350" s="6"/>
      <c r="R350" s="6"/>
      <c r="S350" s="6"/>
      <c r="T350" s="6"/>
      <c r="U350" s="6"/>
      <c r="V350" s="6"/>
      <c r="W350" s="6"/>
      <c r="X350" s="6"/>
    </row>
    <row r="351" spans="6:24" x14ac:dyDescent="0.2">
      <c r="F351" s="6"/>
      <c r="G351" s="6"/>
      <c r="H351" s="6"/>
      <c r="I351" s="6"/>
      <c r="J351" s="6"/>
      <c r="K351" s="6"/>
      <c r="L351" s="6"/>
      <c r="M351" s="6"/>
      <c r="N351" s="6"/>
      <c r="O351" s="6"/>
      <c r="P351" s="6"/>
      <c r="Q351" s="6"/>
      <c r="R351" s="6"/>
      <c r="S351" s="6"/>
      <c r="T351" s="6"/>
      <c r="U351" s="6"/>
      <c r="V351" s="6"/>
      <c r="W351" s="6"/>
      <c r="X351" s="6"/>
    </row>
    <row r="352" spans="6:24" x14ac:dyDescent="0.2">
      <c r="F352" s="6"/>
      <c r="G352" s="6"/>
      <c r="H352" s="6"/>
      <c r="I352" s="6"/>
      <c r="J352" s="6"/>
      <c r="K352" s="6"/>
      <c r="L352" s="6"/>
      <c r="M352" s="6"/>
      <c r="N352" s="6"/>
      <c r="O352" s="6"/>
      <c r="P352" s="6"/>
      <c r="Q352" s="6"/>
      <c r="R352" s="6"/>
      <c r="S352" s="6"/>
      <c r="T352" s="6"/>
      <c r="U352" s="6"/>
      <c r="V352" s="6"/>
      <c r="W352" s="6"/>
      <c r="X352" s="6"/>
    </row>
    <row r="353" spans="6:24" x14ac:dyDescent="0.2">
      <c r="F353" s="6"/>
      <c r="G353" s="6"/>
      <c r="H353" s="6"/>
      <c r="I353" s="6"/>
      <c r="J353" s="6"/>
      <c r="K353" s="6"/>
      <c r="L353" s="6"/>
      <c r="M353" s="6"/>
      <c r="N353" s="6"/>
      <c r="O353" s="6"/>
      <c r="P353" s="6"/>
      <c r="Q353" s="6"/>
      <c r="R353" s="6"/>
      <c r="S353" s="6"/>
      <c r="T353" s="6"/>
      <c r="U353" s="6"/>
      <c r="V353" s="6"/>
      <c r="W353" s="6"/>
      <c r="X353" s="6"/>
    </row>
    <row r="354" spans="6:24" x14ac:dyDescent="0.2">
      <c r="F354" s="6"/>
      <c r="G354" s="6"/>
      <c r="H354" s="6"/>
      <c r="I354" s="6"/>
      <c r="J354" s="6"/>
      <c r="K354" s="6"/>
      <c r="L354" s="6"/>
      <c r="M354" s="6"/>
      <c r="N354" s="6"/>
      <c r="O354" s="6"/>
      <c r="P354" s="6"/>
      <c r="Q354" s="6"/>
      <c r="R354" s="6"/>
      <c r="S354" s="6"/>
      <c r="T354" s="6"/>
      <c r="U354" s="6"/>
      <c r="V354" s="6"/>
      <c r="W354" s="6"/>
      <c r="X354" s="6"/>
    </row>
    <row r="355" spans="6:24" x14ac:dyDescent="0.2">
      <c r="F355" s="6"/>
      <c r="G355" s="6"/>
      <c r="H355" s="6"/>
      <c r="I355" s="6"/>
      <c r="J355" s="6"/>
      <c r="K355" s="6"/>
      <c r="L355" s="6"/>
      <c r="M355" s="6"/>
      <c r="N355" s="6"/>
      <c r="O355" s="6"/>
      <c r="P355" s="6"/>
      <c r="Q355" s="6"/>
      <c r="R355" s="6"/>
      <c r="S355" s="6"/>
      <c r="T355" s="6"/>
      <c r="U355" s="6"/>
      <c r="V355" s="6"/>
      <c r="W355" s="6"/>
      <c r="X355" s="6"/>
    </row>
    <row r="356" spans="6:24" x14ac:dyDescent="0.2">
      <c r="F356" s="6"/>
      <c r="G356" s="6"/>
      <c r="H356" s="6"/>
      <c r="I356" s="6"/>
      <c r="J356" s="6"/>
      <c r="K356" s="6"/>
      <c r="L356" s="6"/>
      <c r="M356" s="6"/>
      <c r="N356" s="6"/>
      <c r="O356" s="6"/>
      <c r="P356" s="6"/>
      <c r="Q356" s="6"/>
      <c r="R356" s="6"/>
      <c r="S356" s="6"/>
      <c r="T356" s="6"/>
      <c r="U356" s="6"/>
      <c r="V356" s="6"/>
      <c r="W356" s="6"/>
      <c r="X356" s="6"/>
    </row>
    <row r="357" spans="6:24" x14ac:dyDescent="0.2">
      <c r="F357" s="6"/>
      <c r="G357" s="6"/>
      <c r="H357" s="6"/>
      <c r="I357" s="6"/>
      <c r="J357" s="6"/>
      <c r="K357" s="6"/>
      <c r="L357" s="6"/>
      <c r="M357" s="6"/>
      <c r="N357" s="6"/>
      <c r="O357" s="6"/>
      <c r="P357" s="6"/>
      <c r="Q357" s="6"/>
      <c r="R357" s="6"/>
      <c r="S357" s="6"/>
      <c r="T357" s="6"/>
      <c r="U357" s="6"/>
      <c r="V357" s="6"/>
      <c r="W357" s="6"/>
      <c r="X357" s="6"/>
    </row>
    <row r="358" spans="6:24" x14ac:dyDescent="0.2">
      <c r="F358" s="6"/>
      <c r="G358" s="6"/>
      <c r="H358" s="6"/>
      <c r="I358" s="6"/>
      <c r="J358" s="6"/>
      <c r="K358" s="6"/>
      <c r="L358" s="6"/>
      <c r="M358" s="6"/>
      <c r="N358" s="6"/>
      <c r="O358" s="6"/>
      <c r="P358" s="6"/>
      <c r="Q358" s="6"/>
      <c r="R358" s="6"/>
      <c r="S358" s="6"/>
      <c r="T358" s="6"/>
      <c r="U358" s="6"/>
      <c r="V358" s="6"/>
      <c r="W358" s="6"/>
      <c r="X358" s="6"/>
    </row>
    <row r="359" spans="6:24" x14ac:dyDescent="0.2">
      <c r="F359" s="6"/>
      <c r="G359" s="6"/>
      <c r="H359" s="6"/>
      <c r="I359" s="6"/>
      <c r="J359" s="6"/>
      <c r="K359" s="6"/>
      <c r="L359" s="6"/>
      <c r="M359" s="6"/>
      <c r="N359" s="6"/>
      <c r="O359" s="6"/>
      <c r="P359" s="6"/>
      <c r="Q359" s="6"/>
      <c r="R359" s="6"/>
      <c r="S359" s="6"/>
      <c r="T359" s="6"/>
      <c r="U359" s="6"/>
      <c r="V359" s="6"/>
      <c r="W359" s="6"/>
      <c r="X359" s="6"/>
    </row>
    <row r="360" spans="6:24" x14ac:dyDescent="0.2">
      <c r="F360" s="6"/>
      <c r="G360" s="6"/>
      <c r="H360" s="6"/>
      <c r="I360" s="6"/>
      <c r="J360" s="6"/>
      <c r="K360" s="6"/>
      <c r="L360" s="6"/>
      <c r="M360" s="6"/>
      <c r="N360" s="6"/>
      <c r="O360" s="6"/>
      <c r="P360" s="6"/>
      <c r="Q360" s="6"/>
      <c r="R360" s="6"/>
      <c r="S360" s="6"/>
      <c r="T360" s="6"/>
      <c r="U360" s="6"/>
      <c r="V360" s="6"/>
      <c r="W360" s="6"/>
      <c r="X360" s="6"/>
    </row>
    <row r="361" spans="6:24" x14ac:dyDescent="0.2">
      <c r="F361" s="6"/>
      <c r="G361" s="6"/>
      <c r="H361" s="6"/>
      <c r="I361" s="6"/>
      <c r="J361" s="6"/>
      <c r="K361" s="6"/>
      <c r="L361" s="6"/>
      <c r="M361" s="6"/>
      <c r="N361" s="6"/>
      <c r="O361" s="6"/>
      <c r="P361" s="6"/>
      <c r="Q361" s="6"/>
      <c r="R361" s="6"/>
      <c r="S361" s="6"/>
      <c r="T361" s="6"/>
      <c r="U361" s="6"/>
      <c r="V361" s="6"/>
      <c r="W361" s="6"/>
      <c r="X361" s="6"/>
    </row>
    <row r="362" spans="6:24" x14ac:dyDescent="0.2">
      <c r="F362" s="6"/>
      <c r="G362" s="6"/>
      <c r="H362" s="6"/>
      <c r="I362" s="6"/>
      <c r="J362" s="6"/>
      <c r="K362" s="6"/>
      <c r="L362" s="6"/>
      <c r="M362" s="6"/>
      <c r="N362" s="6"/>
      <c r="O362" s="6"/>
      <c r="P362" s="6"/>
      <c r="Q362" s="6"/>
      <c r="R362" s="6"/>
      <c r="S362" s="6"/>
      <c r="T362" s="6"/>
      <c r="U362" s="6"/>
      <c r="V362" s="6"/>
      <c r="W362" s="6"/>
      <c r="X362" s="6"/>
    </row>
    <row r="363" spans="6:24" x14ac:dyDescent="0.2">
      <c r="F363" s="6"/>
      <c r="G363" s="6"/>
      <c r="H363" s="6"/>
      <c r="I363" s="6"/>
      <c r="J363" s="6"/>
      <c r="K363" s="6"/>
      <c r="L363" s="6"/>
      <c r="M363" s="6"/>
      <c r="N363" s="6"/>
      <c r="O363" s="6"/>
      <c r="P363" s="6"/>
      <c r="Q363" s="6"/>
      <c r="R363" s="6"/>
      <c r="S363" s="6"/>
      <c r="T363" s="6"/>
      <c r="U363" s="6"/>
      <c r="V363" s="6"/>
      <c r="W363" s="6"/>
      <c r="X363" s="6"/>
    </row>
    <row r="364" spans="6:24" x14ac:dyDescent="0.2">
      <c r="F364" s="6"/>
      <c r="G364" s="6"/>
      <c r="H364" s="6"/>
      <c r="I364" s="6"/>
      <c r="J364" s="6"/>
      <c r="K364" s="6"/>
      <c r="L364" s="6"/>
      <c r="M364" s="6"/>
      <c r="N364" s="6"/>
      <c r="O364" s="6"/>
      <c r="P364" s="6"/>
      <c r="Q364" s="6"/>
      <c r="R364" s="6"/>
      <c r="S364" s="6"/>
      <c r="T364" s="6"/>
      <c r="U364" s="6"/>
      <c r="V364" s="6"/>
      <c r="W364" s="6"/>
      <c r="X364" s="6"/>
    </row>
    <row r="365" spans="6:24" x14ac:dyDescent="0.2">
      <c r="F365" s="6"/>
      <c r="G365" s="6"/>
      <c r="H365" s="6"/>
      <c r="I365" s="6"/>
      <c r="J365" s="6"/>
      <c r="K365" s="6"/>
      <c r="L365" s="6"/>
      <c r="M365" s="6"/>
      <c r="N365" s="6"/>
      <c r="O365" s="6"/>
      <c r="P365" s="6"/>
      <c r="Q365" s="6"/>
      <c r="R365" s="6"/>
      <c r="S365" s="6"/>
      <c r="T365" s="6"/>
      <c r="U365" s="6"/>
      <c r="V365" s="6"/>
      <c r="W365" s="6"/>
      <c r="X365" s="6"/>
    </row>
    <row r="366" spans="6:24" x14ac:dyDescent="0.2">
      <c r="F366" s="6"/>
      <c r="G366" s="6"/>
      <c r="H366" s="6"/>
      <c r="I366" s="6"/>
      <c r="J366" s="6"/>
      <c r="K366" s="6"/>
      <c r="L366" s="6"/>
      <c r="M366" s="6"/>
      <c r="N366" s="6"/>
      <c r="O366" s="6"/>
      <c r="P366" s="6"/>
      <c r="Q366" s="6"/>
      <c r="R366" s="6"/>
      <c r="S366" s="6"/>
      <c r="T366" s="6"/>
      <c r="U366" s="6"/>
      <c r="V366" s="6"/>
      <c r="W366" s="6"/>
      <c r="X366" s="6"/>
    </row>
    <row r="367" spans="6:24" x14ac:dyDescent="0.2">
      <c r="F367" s="6"/>
      <c r="G367" s="6"/>
      <c r="H367" s="6"/>
      <c r="I367" s="6"/>
      <c r="J367" s="6"/>
      <c r="K367" s="6"/>
      <c r="L367" s="6"/>
      <c r="M367" s="6"/>
      <c r="N367" s="6"/>
      <c r="O367" s="6"/>
      <c r="P367" s="6"/>
      <c r="Q367" s="6"/>
      <c r="R367" s="6"/>
      <c r="S367" s="6"/>
      <c r="T367" s="6"/>
      <c r="U367" s="6"/>
      <c r="V367" s="6"/>
      <c r="W367" s="6"/>
      <c r="X367" s="6"/>
    </row>
    <row r="368" spans="6:24" x14ac:dyDescent="0.2">
      <c r="F368" s="6"/>
      <c r="G368" s="6"/>
      <c r="H368" s="6"/>
      <c r="I368" s="6"/>
      <c r="J368" s="6"/>
      <c r="K368" s="6"/>
      <c r="L368" s="6"/>
      <c r="M368" s="6"/>
      <c r="N368" s="6"/>
      <c r="O368" s="6"/>
      <c r="P368" s="6"/>
      <c r="Q368" s="6"/>
      <c r="R368" s="6"/>
      <c r="S368" s="6"/>
      <c r="T368" s="6"/>
      <c r="U368" s="6"/>
      <c r="V368" s="6"/>
      <c r="W368" s="6"/>
      <c r="X368" s="6"/>
    </row>
    <row r="369" spans="6:24" x14ac:dyDescent="0.2">
      <c r="F369" s="6"/>
      <c r="G369" s="6"/>
      <c r="H369" s="6"/>
      <c r="I369" s="6"/>
      <c r="J369" s="6"/>
      <c r="K369" s="6"/>
      <c r="L369" s="6"/>
      <c r="M369" s="6"/>
      <c r="N369" s="6"/>
      <c r="O369" s="6"/>
      <c r="P369" s="6"/>
      <c r="Q369" s="6"/>
      <c r="R369" s="6"/>
      <c r="S369" s="6"/>
      <c r="T369" s="6"/>
      <c r="U369" s="6"/>
      <c r="V369" s="6"/>
      <c r="W369" s="6"/>
      <c r="X369" s="6"/>
    </row>
    <row r="370" spans="6:24" x14ac:dyDescent="0.2">
      <c r="F370" s="6"/>
      <c r="G370" s="6"/>
      <c r="H370" s="6"/>
      <c r="I370" s="6"/>
      <c r="J370" s="6"/>
      <c r="K370" s="6"/>
      <c r="L370" s="6"/>
      <c r="M370" s="6"/>
      <c r="N370" s="6"/>
      <c r="O370" s="6"/>
      <c r="P370" s="6"/>
      <c r="Q370" s="6"/>
      <c r="R370" s="6"/>
      <c r="S370" s="6"/>
      <c r="T370" s="6"/>
      <c r="U370" s="6"/>
      <c r="V370" s="6"/>
      <c r="W370" s="6"/>
      <c r="X370" s="6"/>
    </row>
    <row r="371" spans="6:24" x14ac:dyDescent="0.2">
      <c r="F371" s="6"/>
      <c r="G371" s="6"/>
      <c r="H371" s="6"/>
      <c r="I371" s="6"/>
      <c r="J371" s="6"/>
      <c r="K371" s="6"/>
      <c r="L371" s="6"/>
      <c r="M371" s="6"/>
      <c r="N371" s="6"/>
      <c r="O371" s="6"/>
      <c r="P371" s="6"/>
      <c r="Q371" s="6"/>
      <c r="R371" s="6"/>
      <c r="S371" s="6"/>
      <c r="T371" s="6"/>
      <c r="U371" s="6"/>
      <c r="V371" s="6"/>
      <c r="W371" s="6"/>
      <c r="X371" s="6"/>
    </row>
    <row r="372" spans="6:24" x14ac:dyDescent="0.2">
      <c r="F372" s="6"/>
      <c r="G372" s="6"/>
      <c r="H372" s="6"/>
      <c r="I372" s="6"/>
      <c r="J372" s="6"/>
      <c r="K372" s="6"/>
      <c r="L372" s="6"/>
      <c r="M372" s="6"/>
      <c r="N372" s="6"/>
      <c r="O372" s="6"/>
      <c r="P372" s="6"/>
      <c r="Q372" s="6"/>
      <c r="R372" s="6"/>
      <c r="S372" s="6"/>
      <c r="T372" s="6"/>
      <c r="U372" s="6"/>
      <c r="V372" s="6"/>
      <c r="W372" s="6"/>
      <c r="X372" s="6"/>
    </row>
    <row r="373" spans="6:24" x14ac:dyDescent="0.2">
      <c r="F373" s="6"/>
      <c r="G373" s="6"/>
      <c r="H373" s="6"/>
      <c r="I373" s="6"/>
      <c r="J373" s="6"/>
      <c r="K373" s="6"/>
      <c r="L373" s="6"/>
      <c r="M373" s="6"/>
      <c r="N373" s="6"/>
      <c r="O373" s="6"/>
      <c r="P373" s="6"/>
      <c r="Q373" s="6"/>
      <c r="R373" s="6"/>
      <c r="S373" s="6"/>
      <c r="T373" s="6"/>
      <c r="U373" s="6"/>
      <c r="V373" s="6"/>
      <c r="W373" s="6"/>
      <c r="X373" s="6"/>
    </row>
    <row r="374" spans="6:24" x14ac:dyDescent="0.2">
      <c r="F374" s="6"/>
      <c r="G374" s="6"/>
      <c r="H374" s="6"/>
      <c r="I374" s="6"/>
      <c r="J374" s="6"/>
      <c r="K374" s="6"/>
      <c r="L374" s="6"/>
      <c r="M374" s="6"/>
      <c r="N374" s="6"/>
      <c r="O374" s="6"/>
      <c r="P374" s="6"/>
      <c r="Q374" s="6"/>
      <c r="R374" s="6"/>
      <c r="S374" s="6"/>
      <c r="T374" s="6"/>
      <c r="U374" s="6"/>
      <c r="V374" s="6"/>
      <c r="W374" s="6"/>
      <c r="X374" s="6"/>
    </row>
    <row r="375" spans="6:24" x14ac:dyDescent="0.2">
      <c r="F375" s="6"/>
      <c r="G375" s="6"/>
      <c r="H375" s="6"/>
      <c r="I375" s="6"/>
      <c r="J375" s="6"/>
      <c r="K375" s="6"/>
      <c r="L375" s="6"/>
      <c r="M375" s="6"/>
      <c r="N375" s="6"/>
      <c r="O375" s="6"/>
      <c r="P375" s="6"/>
      <c r="Q375" s="6"/>
      <c r="R375" s="6"/>
      <c r="S375" s="6"/>
      <c r="T375" s="6"/>
      <c r="U375" s="6"/>
      <c r="V375" s="6"/>
      <c r="W375" s="6"/>
      <c r="X375" s="6"/>
    </row>
    <row r="376" spans="6:24" x14ac:dyDescent="0.2">
      <c r="F376" s="6"/>
      <c r="G376" s="6"/>
      <c r="H376" s="6"/>
      <c r="I376" s="6"/>
      <c r="J376" s="6"/>
      <c r="K376" s="6"/>
      <c r="L376" s="6"/>
      <c r="M376" s="6"/>
      <c r="N376" s="6"/>
      <c r="O376" s="6"/>
      <c r="P376" s="6"/>
      <c r="Q376" s="6"/>
      <c r="R376" s="6"/>
      <c r="S376" s="6"/>
      <c r="T376" s="6"/>
      <c r="U376" s="6"/>
      <c r="V376" s="6"/>
      <c r="W376" s="6"/>
      <c r="X376" s="6"/>
    </row>
    <row r="377" spans="6:24" x14ac:dyDescent="0.2">
      <c r="F377" s="6"/>
      <c r="G377" s="6"/>
      <c r="H377" s="6"/>
      <c r="I377" s="6"/>
      <c r="J377" s="6"/>
      <c r="K377" s="6"/>
      <c r="L377" s="6"/>
      <c r="M377" s="6"/>
      <c r="N377" s="6"/>
      <c r="O377" s="6"/>
      <c r="P377" s="6"/>
      <c r="Q377" s="6"/>
      <c r="R377" s="6"/>
      <c r="S377" s="6"/>
      <c r="T377" s="6"/>
      <c r="U377" s="6"/>
      <c r="V377" s="6"/>
      <c r="W377" s="6"/>
      <c r="X377" s="6"/>
    </row>
    <row r="378" spans="6:24" x14ac:dyDescent="0.2">
      <c r="F378" s="6"/>
      <c r="G378" s="6"/>
      <c r="H378" s="6"/>
      <c r="I378" s="6"/>
      <c r="J378" s="6"/>
      <c r="K378" s="6"/>
      <c r="L378" s="6"/>
      <c r="M378" s="6"/>
      <c r="N378" s="6"/>
      <c r="O378" s="6"/>
      <c r="P378" s="6"/>
      <c r="Q378" s="6"/>
      <c r="R378" s="6"/>
      <c r="S378" s="6"/>
      <c r="T378" s="6"/>
      <c r="U378" s="6"/>
      <c r="V378" s="6"/>
      <c r="W378" s="6"/>
      <c r="X378" s="6"/>
    </row>
    <row r="379" spans="6:24" x14ac:dyDescent="0.2">
      <c r="F379" s="6"/>
      <c r="G379" s="6"/>
      <c r="H379" s="6"/>
      <c r="I379" s="6"/>
      <c r="J379" s="6"/>
      <c r="K379" s="6"/>
      <c r="L379" s="6"/>
      <c r="M379" s="6"/>
      <c r="N379" s="6"/>
      <c r="O379" s="6"/>
      <c r="P379" s="6"/>
      <c r="Q379" s="6"/>
      <c r="R379" s="6"/>
      <c r="S379" s="6"/>
      <c r="T379" s="6"/>
      <c r="U379" s="6"/>
      <c r="V379" s="6"/>
      <c r="W379" s="6"/>
      <c r="X379" s="6"/>
    </row>
    <row r="380" spans="6:24" x14ac:dyDescent="0.2">
      <c r="F380" s="6"/>
      <c r="G380" s="6"/>
      <c r="H380" s="6"/>
      <c r="I380" s="6"/>
      <c r="J380" s="6"/>
      <c r="K380" s="6"/>
      <c r="L380" s="6"/>
      <c r="M380" s="6"/>
      <c r="N380" s="6"/>
      <c r="O380" s="6"/>
      <c r="P380" s="6"/>
      <c r="Q380" s="6"/>
      <c r="R380" s="6"/>
      <c r="S380" s="6"/>
      <c r="T380" s="6"/>
      <c r="U380" s="6"/>
      <c r="V380" s="6"/>
      <c r="W380" s="6"/>
      <c r="X380" s="6"/>
    </row>
    <row r="381" spans="6:24" x14ac:dyDescent="0.2">
      <c r="F381" s="6"/>
      <c r="G381" s="6"/>
      <c r="H381" s="6"/>
      <c r="I381" s="6"/>
      <c r="J381" s="6"/>
      <c r="K381" s="6"/>
      <c r="L381" s="6"/>
      <c r="M381" s="6"/>
      <c r="N381" s="6"/>
      <c r="O381" s="6"/>
      <c r="P381" s="6"/>
      <c r="Q381" s="6"/>
      <c r="R381" s="6"/>
      <c r="S381" s="6"/>
      <c r="T381" s="6"/>
      <c r="U381" s="6"/>
      <c r="V381" s="6"/>
      <c r="W381" s="6"/>
      <c r="X381" s="6"/>
    </row>
    <row r="382" spans="6:24" x14ac:dyDescent="0.2">
      <c r="F382" s="6"/>
      <c r="G382" s="6"/>
      <c r="H382" s="6"/>
      <c r="I382" s="6"/>
      <c r="J382" s="6"/>
      <c r="K382" s="6"/>
      <c r="L382" s="6"/>
      <c r="M382" s="6"/>
      <c r="N382" s="6"/>
      <c r="O382" s="6"/>
      <c r="P382" s="6"/>
      <c r="Q382" s="6"/>
      <c r="R382" s="6"/>
      <c r="S382" s="6"/>
      <c r="T382" s="6"/>
      <c r="U382" s="6"/>
      <c r="V382" s="6"/>
      <c r="W382" s="6"/>
      <c r="X382" s="6"/>
    </row>
    <row r="383" spans="6:24" x14ac:dyDescent="0.2">
      <c r="F383" s="6"/>
      <c r="G383" s="6"/>
      <c r="H383" s="6"/>
      <c r="I383" s="6"/>
      <c r="J383" s="6"/>
      <c r="K383" s="6"/>
      <c r="L383" s="6"/>
      <c r="M383" s="6"/>
      <c r="N383" s="6"/>
      <c r="O383" s="6"/>
      <c r="P383" s="6"/>
      <c r="Q383" s="6"/>
      <c r="R383" s="6"/>
      <c r="S383" s="6"/>
      <c r="T383" s="6"/>
      <c r="U383" s="6"/>
      <c r="V383" s="6"/>
      <c r="W383" s="6"/>
      <c r="X383" s="6"/>
    </row>
    <row r="384" spans="6:24" x14ac:dyDescent="0.2">
      <c r="F384" s="6"/>
      <c r="G384" s="6"/>
      <c r="H384" s="6"/>
      <c r="I384" s="6"/>
      <c r="J384" s="6"/>
      <c r="K384" s="6"/>
      <c r="L384" s="6"/>
      <c r="M384" s="6"/>
      <c r="N384" s="6"/>
      <c r="O384" s="6"/>
      <c r="P384" s="6"/>
      <c r="Q384" s="6"/>
      <c r="R384" s="6"/>
      <c r="S384" s="6"/>
      <c r="T384" s="6"/>
      <c r="U384" s="6"/>
      <c r="V384" s="6"/>
      <c r="W384" s="6"/>
      <c r="X384" s="6"/>
    </row>
    <row r="385" spans="6:24" x14ac:dyDescent="0.2">
      <c r="F385" s="6"/>
      <c r="G385" s="6"/>
      <c r="H385" s="6"/>
      <c r="I385" s="6"/>
      <c r="J385" s="6"/>
      <c r="K385" s="6"/>
      <c r="L385" s="6"/>
      <c r="M385" s="6"/>
      <c r="N385" s="6"/>
      <c r="O385" s="6"/>
      <c r="P385" s="6"/>
      <c r="Q385" s="6"/>
      <c r="R385" s="6"/>
      <c r="S385" s="6"/>
      <c r="T385" s="6"/>
      <c r="U385" s="6"/>
      <c r="V385" s="6"/>
      <c r="W385" s="6"/>
      <c r="X385" s="6"/>
    </row>
    <row r="386" spans="6:24" x14ac:dyDescent="0.2">
      <c r="F386" s="6"/>
      <c r="G386" s="6"/>
      <c r="H386" s="6"/>
      <c r="I386" s="6"/>
      <c r="J386" s="6"/>
      <c r="K386" s="6"/>
      <c r="L386" s="6"/>
      <c r="M386" s="6"/>
      <c r="N386" s="6"/>
      <c r="O386" s="6"/>
      <c r="P386" s="6"/>
      <c r="Q386" s="6"/>
      <c r="R386" s="6"/>
      <c r="S386" s="6"/>
      <c r="T386" s="6"/>
      <c r="U386" s="6"/>
      <c r="V386" s="6"/>
      <c r="W386" s="6"/>
      <c r="X386" s="6"/>
    </row>
    <row r="387" spans="6:24" x14ac:dyDescent="0.2">
      <c r="F387" s="6"/>
      <c r="G387" s="6"/>
      <c r="H387" s="6"/>
      <c r="I387" s="6"/>
      <c r="J387" s="6"/>
      <c r="K387" s="6"/>
      <c r="L387" s="6"/>
      <c r="M387" s="6"/>
      <c r="N387" s="6"/>
      <c r="O387" s="6"/>
      <c r="P387" s="6"/>
      <c r="Q387" s="6"/>
      <c r="R387" s="6"/>
      <c r="S387" s="6"/>
      <c r="T387" s="6"/>
      <c r="U387" s="6"/>
      <c r="V387" s="6"/>
      <c r="W387" s="6"/>
      <c r="X387" s="6"/>
    </row>
    <row r="388" spans="6:24" x14ac:dyDescent="0.2">
      <c r="F388" s="6"/>
      <c r="G388" s="6"/>
      <c r="H388" s="6"/>
      <c r="I388" s="6"/>
      <c r="J388" s="6"/>
      <c r="K388" s="6"/>
      <c r="L388" s="6"/>
      <c r="M388" s="6"/>
      <c r="N388" s="6"/>
      <c r="O388" s="6"/>
      <c r="P388" s="6"/>
      <c r="Q388" s="6"/>
      <c r="R388" s="6"/>
      <c r="S388" s="6"/>
      <c r="T388" s="6"/>
      <c r="U388" s="6"/>
      <c r="V388" s="6"/>
      <c r="W388" s="6"/>
      <c r="X388" s="6"/>
    </row>
    <row r="389" spans="6:24" x14ac:dyDescent="0.2">
      <c r="F389" s="6"/>
      <c r="G389" s="6"/>
      <c r="H389" s="6"/>
      <c r="I389" s="6"/>
      <c r="J389" s="6"/>
      <c r="K389" s="6"/>
      <c r="L389" s="6"/>
      <c r="M389" s="6"/>
      <c r="N389" s="6"/>
      <c r="O389" s="6"/>
      <c r="P389" s="6"/>
      <c r="Q389" s="6"/>
      <c r="R389" s="6"/>
      <c r="S389" s="6"/>
      <c r="T389" s="6"/>
      <c r="U389" s="6"/>
      <c r="V389" s="6"/>
      <c r="W389" s="6"/>
      <c r="X389" s="6"/>
    </row>
    <row r="390" spans="6:24" x14ac:dyDescent="0.2">
      <c r="F390" s="6"/>
      <c r="G390" s="6"/>
      <c r="H390" s="6"/>
      <c r="I390" s="6"/>
      <c r="J390" s="6"/>
      <c r="K390" s="6"/>
      <c r="L390" s="6"/>
      <c r="M390" s="6"/>
      <c r="N390" s="6"/>
      <c r="O390" s="6"/>
      <c r="P390" s="6"/>
      <c r="Q390" s="6"/>
      <c r="R390" s="6"/>
      <c r="S390" s="6"/>
      <c r="T390" s="6"/>
      <c r="U390" s="6"/>
      <c r="V390" s="6"/>
      <c r="W390" s="6"/>
      <c r="X390" s="6"/>
    </row>
    <row r="391" spans="6:24" x14ac:dyDescent="0.2">
      <c r="F391" s="6"/>
      <c r="G391" s="6"/>
      <c r="H391" s="6"/>
      <c r="I391" s="6"/>
      <c r="J391" s="6"/>
      <c r="K391" s="6"/>
      <c r="L391" s="6"/>
      <c r="M391" s="6"/>
      <c r="N391" s="6"/>
      <c r="O391" s="6"/>
      <c r="P391" s="6"/>
      <c r="Q391" s="6"/>
      <c r="R391" s="6"/>
      <c r="S391" s="6"/>
      <c r="T391" s="6"/>
      <c r="U391" s="6"/>
      <c r="V391" s="6"/>
      <c r="W391" s="6"/>
      <c r="X391" s="6"/>
    </row>
    <row r="392" spans="6:24" x14ac:dyDescent="0.2">
      <c r="F392" s="6"/>
      <c r="G392" s="6"/>
      <c r="H392" s="6"/>
      <c r="I392" s="6"/>
      <c r="J392" s="6"/>
      <c r="K392" s="6"/>
      <c r="L392" s="6"/>
      <c r="M392" s="6"/>
      <c r="N392" s="6"/>
      <c r="O392" s="6"/>
      <c r="P392" s="6"/>
      <c r="Q392" s="6"/>
      <c r="R392" s="6"/>
      <c r="S392" s="6"/>
      <c r="T392" s="6"/>
      <c r="U392" s="6"/>
      <c r="V392" s="6"/>
      <c r="W392" s="6"/>
      <c r="X392" s="6"/>
    </row>
    <row r="393" spans="6:24" x14ac:dyDescent="0.2">
      <c r="F393" s="6"/>
      <c r="G393" s="6"/>
      <c r="H393" s="6"/>
      <c r="I393" s="6"/>
      <c r="J393" s="6"/>
      <c r="K393" s="6"/>
      <c r="L393" s="6"/>
      <c r="M393" s="6"/>
      <c r="N393" s="6"/>
      <c r="O393" s="6"/>
      <c r="P393" s="6"/>
      <c r="Q393" s="6"/>
      <c r="R393" s="6"/>
      <c r="S393" s="6"/>
      <c r="T393" s="6"/>
      <c r="U393" s="6"/>
      <c r="V393" s="6"/>
      <c r="W393" s="6"/>
      <c r="X393" s="6"/>
    </row>
    <row r="394" spans="6:24" x14ac:dyDescent="0.2">
      <c r="F394" s="6"/>
      <c r="G394" s="6"/>
      <c r="H394" s="6"/>
      <c r="I394" s="6"/>
      <c r="J394" s="6"/>
      <c r="K394" s="6"/>
      <c r="L394" s="6"/>
      <c r="M394" s="6"/>
      <c r="N394" s="6"/>
      <c r="O394" s="6"/>
      <c r="P394" s="6"/>
      <c r="Q394" s="6"/>
      <c r="R394" s="6"/>
      <c r="S394" s="6"/>
      <c r="T394" s="6"/>
      <c r="U394" s="6"/>
      <c r="V394" s="6"/>
      <c r="W394" s="6"/>
      <c r="X394" s="6"/>
    </row>
    <row r="395" spans="6:24" x14ac:dyDescent="0.2">
      <c r="F395" s="6"/>
      <c r="G395" s="6"/>
      <c r="H395" s="6"/>
      <c r="I395" s="6"/>
      <c r="J395" s="6"/>
      <c r="K395" s="6"/>
      <c r="L395" s="6"/>
      <c r="M395" s="6"/>
      <c r="N395" s="6"/>
      <c r="O395" s="6"/>
      <c r="P395" s="6"/>
      <c r="Q395" s="6"/>
      <c r="R395" s="6"/>
      <c r="S395" s="6"/>
      <c r="T395" s="6"/>
      <c r="U395" s="6"/>
      <c r="V395" s="6"/>
      <c r="W395" s="6"/>
      <c r="X395" s="6"/>
    </row>
    <row r="396" spans="6:24" x14ac:dyDescent="0.2">
      <c r="F396" s="6"/>
      <c r="G396" s="6"/>
      <c r="H396" s="6"/>
      <c r="I396" s="6"/>
      <c r="J396" s="6"/>
      <c r="K396" s="6"/>
      <c r="L396" s="6"/>
      <c r="M396" s="6"/>
      <c r="N396" s="6"/>
      <c r="O396" s="6"/>
      <c r="P396" s="6"/>
      <c r="Q396" s="6"/>
      <c r="R396" s="6"/>
      <c r="S396" s="6"/>
      <c r="T396" s="6"/>
      <c r="U396" s="6"/>
      <c r="V396" s="6"/>
      <c r="W396" s="6"/>
      <c r="X396" s="6"/>
    </row>
    <row r="397" spans="6:24" x14ac:dyDescent="0.2">
      <c r="F397" s="6"/>
      <c r="G397" s="6"/>
      <c r="H397" s="6"/>
      <c r="I397" s="6"/>
      <c r="J397" s="6"/>
      <c r="K397" s="6"/>
      <c r="L397" s="6"/>
      <c r="M397" s="6"/>
      <c r="N397" s="6"/>
      <c r="O397" s="6"/>
      <c r="P397" s="6"/>
      <c r="Q397" s="6"/>
      <c r="R397" s="6"/>
      <c r="S397" s="6"/>
      <c r="T397" s="6"/>
      <c r="U397" s="6"/>
      <c r="V397" s="6"/>
      <c r="W397" s="6"/>
      <c r="X397" s="6"/>
    </row>
    <row r="398" spans="6:24" x14ac:dyDescent="0.2">
      <c r="F398" s="6"/>
      <c r="G398" s="6"/>
      <c r="H398" s="6"/>
      <c r="I398" s="6"/>
      <c r="J398" s="6"/>
      <c r="K398" s="6"/>
      <c r="L398" s="6"/>
      <c r="M398" s="6"/>
      <c r="N398" s="6"/>
      <c r="O398" s="6"/>
      <c r="P398" s="6"/>
      <c r="Q398" s="6"/>
      <c r="R398" s="6"/>
      <c r="S398" s="6"/>
      <c r="T398" s="6"/>
      <c r="U398" s="6"/>
      <c r="V398" s="6"/>
      <c r="W398" s="6"/>
      <c r="X398" s="6"/>
    </row>
    <row r="399" spans="6:24" x14ac:dyDescent="0.2">
      <c r="F399" s="6"/>
      <c r="G399" s="6"/>
      <c r="H399" s="6"/>
      <c r="I399" s="6"/>
      <c r="J399" s="6"/>
      <c r="K399" s="6"/>
      <c r="L399" s="6"/>
      <c r="M399" s="6"/>
      <c r="N399" s="6"/>
      <c r="O399" s="6"/>
      <c r="P399" s="6"/>
      <c r="Q399" s="6"/>
      <c r="R399" s="6"/>
      <c r="S399" s="6"/>
      <c r="T399" s="6"/>
      <c r="U399" s="6"/>
      <c r="V399" s="6"/>
      <c r="W399" s="6"/>
      <c r="X399" s="6"/>
    </row>
    <row r="400" spans="6:24" x14ac:dyDescent="0.2">
      <c r="F400" s="6"/>
      <c r="G400" s="6"/>
      <c r="H400" s="6"/>
      <c r="I400" s="6"/>
      <c r="J400" s="6"/>
      <c r="K400" s="6"/>
      <c r="L400" s="6"/>
      <c r="M400" s="6"/>
      <c r="N400" s="6"/>
      <c r="O400" s="6"/>
      <c r="P400" s="6"/>
      <c r="Q400" s="6"/>
      <c r="R400" s="6"/>
      <c r="S400" s="6"/>
      <c r="T400" s="6"/>
      <c r="U400" s="6"/>
      <c r="V400" s="6"/>
      <c r="W400" s="6"/>
      <c r="X400" s="6"/>
    </row>
    <row r="401" spans="6:24" x14ac:dyDescent="0.2">
      <c r="F401" s="6"/>
      <c r="G401" s="6"/>
      <c r="H401" s="6"/>
      <c r="I401" s="6"/>
      <c r="J401" s="6"/>
      <c r="K401" s="6"/>
      <c r="L401" s="6"/>
      <c r="M401" s="6"/>
      <c r="N401" s="6"/>
      <c r="O401" s="6"/>
      <c r="P401" s="6"/>
      <c r="Q401" s="6"/>
      <c r="R401" s="6"/>
      <c r="S401" s="6"/>
      <c r="T401" s="6"/>
      <c r="U401" s="6"/>
      <c r="V401" s="6"/>
      <c r="W401" s="6"/>
      <c r="X401" s="6"/>
    </row>
    <row r="402" spans="6:24" x14ac:dyDescent="0.2">
      <c r="F402" s="6"/>
      <c r="G402" s="6"/>
      <c r="H402" s="6"/>
      <c r="I402" s="6"/>
      <c r="J402" s="6"/>
      <c r="K402" s="6"/>
      <c r="L402" s="6"/>
      <c r="M402" s="6"/>
      <c r="N402" s="6"/>
      <c r="O402" s="6"/>
      <c r="P402" s="6"/>
      <c r="Q402" s="6"/>
      <c r="R402" s="6"/>
      <c r="S402" s="6"/>
      <c r="T402" s="6"/>
      <c r="U402" s="6"/>
      <c r="V402" s="6"/>
      <c r="W402" s="6"/>
      <c r="X402" s="6"/>
    </row>
    <row r="403" spans="6:24" x14ac:dyDescent="0.2">
      <c r="F403" s="6"/>
      <c r="G403" s="6"/>
      <c r="H403" s="6"/>
      <c r="I403" s="6"/>
      <c r="J403" s="6"/>
      <c r="K403" s="6"/>
      <c r="L403" s="6"/>
      <c r="M403" s="6"/>
      <c r="N403" s="6"/>
      <c r="O403" s="6"/>
      <c r="P403" s="6"/>
      <c r="Q403" s="6"/>
      <c r="R403" s="6"/>
      <c r="S403" s="6"/>
      <c r="T403" s="6"/>
      <c r="U403" s="6"/>
      <c r="V403" s="6"/>
      <c r="W403" s="6"/>
      <c r="X403" s="6"/>
    </row>
    <row r="404" spans="6:24" x14ac:dyDescent="0.2">
      <c r="F404" s="6"/>
      <c r="G404" s="6"/>
      <c r="H404" s="6"/>
      <c r="I404" s="6"/>
      <c r="J404" s="6"/>
      <c r="K404" s="6"/>
      <c r="L404" s="6"/>
      <c r="M404" s="6"/>
      <c r="N404" s="6"/>
      <c r="O404" s="6"/>
      <c r="P404" s="6"/>
      <c r="Q404" s="6"/>
      <c r="R404" s="6"/>
      <c r="S404" s="6"/>
      <c r="T404" s="6"/>
      <c r="U404" s="6"/>
      <c r="V404" s="6"/>
      <c r="W404" s="6"/>
      <c r="X404" s="6"/>
    </row>
    <row r="405" spans="6:24" x14ac:dyDescent="0.2">
      <c r="F405" s="6"/>
      <c r="G405" s="6"/>
      <c r="H405" s="6"/>
      <c r="I405" s="6"/>
      <c r="J405" s="6"/>
      <c r="K405" s="6"/>
      <c r="L405" s="6"/>
      <c r="M405" s="6"/>
      <c r="N405" s="6"/>
      <c r="O405" s="6"/>
      <c r="P405" s="6"/>
      <c r="Q405" s="6"/>
      <c r="R405" s="6"/>
      <c r="S405" s="6"/>
      <c r="T405" s="6"/>
      <c r="U405" s="6"/>
      <c r="V405" s="6"/>
      <c r="W405" s="6"/>
      <c r="X405" s="6"/>
    </row>
    <row r="406" spans="6:24" x14ac:dyDescent="0.2">
      <c r="F406" s="6"/>
      <c r="G406" s="6"/>
      <c r="H406" s="6"/>
      <c r="I406" s="6"/>
      <c r="J406" s="6"/>
      <c r="K406" s="6"/>
      <c r="L406" s="6"/>
      <c r="M406" s="6"/>
      <c r="N406" s="6"/>
      <c r="O406" s="6"/>
      <c r="P406" s="6"/>
      <c r="Q406" s="6"/>
      <c r="R406" s="6"/>
      <c r="S406" s="6"/>
      <c r="T406" s="6"/>
      <c r="U406" s="6"/>
      <c r="V406" s="6"/>
      <c r="W406" s="6"/>
      <c r="X406" s="6"/>
    </row>
    <row r="407" spans="6:24" x14ac:dyDescent="0.2">
      <c r="F407" s="6"/>
      <c r="G407" s="6"/>
      <c r="H407" s="6"/>
      <c r="I407" s="6"/>
      <c r="J407" s="6"/>
      <c r="K407" s="6"/>
      <c r="L407" s="6"/>
      <c r="M407" s="6"/>
      <c r="N407" s="6"/>
      <c r="O407" s="6"/>
      <c r="P407" s="6"/>
      <c r="Q407" s="6"/>
      <c r="R407" s="6"/>
      <c r="S407" s="6"/>
      <c r="T407" s="6"/>
      <c r="U407" s="6"/>
      <c r="V407" s="6"/>
      <c r="W407" s="6"/>
      <c r="X407" s="6"/>
    </row>
    <row r="408" spans="6:24" x14ac:dyDescent="0.2">
      <c r="F408" s="6"/>
      <c r="G408" s="6"/>
      <c r="H408" s="6"/>
      <c r="I408" s="6"/>
      <c r="J408" s="6"/>
      <c r="K408" s="6"/>
      <c r="L408" s="6"/>
      <c r="M408" s="6"/>
      <c r="N408" s="6"/>
      <c r="O408" s="6"/>
      <c r="P408" s="6"/>
      <c r="Q408" s="6"/>
      <c r="R408" s="6"/>
      <c r="S408" s="6"/>
      <c r="T408" s="6"/>
      <c r="U408" s="6"/>
      <c r="V408" s="6"/>
      <c r="W408" s="6"/>
      <c r="X408" s="6"/>
    </row>
    <row r="409" spans="6:24" x14ac:dyDescent="0.2">
      <c r="F409" s="6"/>
      <c r="G409" s="6"/>
      <c r="H409" s="6"/>
      <c r="I409" s="6"/>
      <c r="J409" s="6"/>
      <c r="K409" s="6"/>
      <c r="L409" s="6"/>
      <c r="M409" s="6"/>
      <c r="N409" s="6"/>
      <c r="O409" s="6"/>
      <c r="P409" s="6"/>
      <c r="Q409" s="6"/>
      <c r="R409" s="6"/>
      <c r="S409" s="6"/>
      <c r="T409" s="6"/>
      <c r="U409" s="6"/>
      <c r="V409" s="6"/>
      <c r="W409" s="6"/>
      <c r="X409" s="6"/>
    </row>
    <row r="410" spans="6:24" x14ac:dyDescent="0.2">
      <c r="F410" s="6"/>
      <c r="G410" s="6"/>
      <c r="H410" s="6"/>
      <c r="I410" s="6"/>
      <c r="J410" s="6"/>
      <c r="K410" s="6"/>
      <c r="L410" s="6"/>
      <c r="M410" s="6"/>
      <c r="N410" s="6"/>
      <c r="O410" s="6"/>
      <c r="P410" s="6"/>
      <c r="Q410" s="6"/>
      <c r="R410" s="6"/>
      <c r="S410" s="6"/>
      <c r="T410" s="6"/>
      <c r="U410" s="6"/>
      <c r="V410" s="6"/>
      <c r="W410" s="6"/>
      <c r="X410" s="6"/>
    </row>
    <row r="411" spans="6:24" x14ac:dyDescent="0.2">
      <c r="F411" s="6"/>
      <c r="G411" s="6"/>
      <c r="H411" s="6"/>
      <c r="I411" s="6"/>
      <c r="J411" s="6"/>
      <c r="K411" s="6"/>
      <c r="L411" s="6"/>
      <c r="M411" s="6"/>
      <c r="N411" s="6"/>
      <c r="O411" s="6"/>
      <c r="P411" s="6"/>
      <c r="Q411" s="6"/>
      <c r="R411" s="6"/>
      <c r="S411" s="6"/>
      <c r="T411" s="6"/>
      <c r="U411" s="6"/>
      <c r="V411" s="6"/>
      <c r="W411" s="6"/>
      <c r="X411" s="6"/>
    </row>
    <row r="412" spans="6:24" x14ac:dyDescent="0.2">
      <c r="F412" s="6"/>
      <c r="G412" s="6"/>
      <c r="H412" s="6"/>
      <c r="I412" s="6"/>
      <c r="J412" s="6"/>
      <c r="K412" s="6"/>
      <c r="L412" s="6"/>
      <c r="M412" s="6"/>
      <c r="N412" s="6"/>
      <c r="O412" s="6"/>
      <c r="P412" s="6"/>
      <c r="Q412" s="6"/>
      <c r="R412" s="6"/>
      <c r="S412" s="6"/>
      <c r="T412" s="6"/>
      <c r="U412" s="6"/>
      <c r="V412" s="6"/>
      <c r="W412" s="6"/>
      <c r="X412" s="6"/>
    </row>
    <row r="413" spans="6:24" x14ac:dyDescent="0.2">
      <c r="F413" s="6"/>
      <c r="G413" s="6"/>
      <c r="H413" s="6"/>
      <c r="I413" s="6"/>
      <c r="J413" s="6"/>
      <c r="K413" s="6"/>
      <c r="L413" s="6"/>
      <c r="M413" s="6"/>
      <c r="N413" s="6"/>
      <c r="O413" s="6"/>
      <c r="P413" s="6"/>
      <c r="Q413" s="6"/>
      <c r="R413" s="6"/>
      <c r="S413" s="6"/>
      <c r="T413" s="6"/>
      <c r="U413" s="6"/>
      <c r="V413" s="6"/>
      <c r="W413" s="6"/>
      <c r="X413" s="6"/>
    </row>
    <row r="414" spans="6:24" x14ac:dyDescent="0.2">
      <c r="F414" s="6"/>
      <c r="G414" s="6"/>
      <c r="H414" s="6"/>
      <c r="I414" s="6"/>
      <c r="J414" s="6"/>
      <c r="K414" s="6"/>
      <c r="L414" s="6"/>
      <c r="M414" s="6"/>
      <c r="N414" s="6"/>
      <c r="O414" s="6"/>
      <c r="P414" s="6"/>
      <c r="Q414" s="6"/>
      <c r="R414" s="6"/>
      <c r="S414" s="6"/>
      <c r="T414" s="6"/>
      <c r="U414" s="6"/>
      <c r="V414" s="6"/>
      <c r="W414" s="6"/>
      <c r="X414" s="6"/>
    </row>
    <row r="415" spans="6:24" x14ac:dyDescent="0.2">
      <c r="F415" s="6"/>
      <c r="G415" s="6"/>
      <c r="H415" s="6"/>
      <c r="I415" s="6"/>
      <c r="J415" s="6"/>
      <c r="K415" s="6"/>
      <c r="L415" s="6"/>
      <c r="M415" s="6"/>
      <c r="N415" s="6"/>
      <c r="O415" s="6"/>
      <c r="P415" s="6"/>
      <c r="Q415" s="6"/>
      <c r="R415" s="6"/>
      <c r="S415" s="6"/>
      <c r="T415" s="6"/>
      <c r="U415" s="6"/>
      <c r="V415" s="6"/>
      <c r="W415" s="6"/>
      <c r="X415" s="6"/>
    </row>
    <row r="416" spans="6:24" x14ac:dyDescent="0.2">
      <c r="F416" s="6"/>
      <c r="G416" s="6"/>
      <c r="H416" s="6"/>
      <c r="I416" s="6"/>
      <c r="J416" s="6"/>
      <c r="K416" s="6"/>
      <c r="L416" s="6"/>
      <c r="M416" s="6"/>
      <c r="N416" s="6"/>
      <c r="O416" s="6"/>
      <c r="P416" s="6"/>
      <c r="Q416" s="6"/>
      <c r="R416" s="6"/>
      <c r="S416" s="6"/>
      <c r="T416" s="6"/>
      <c r="U416" s="6"/>
      <c r="V416" s="6"/>
      <c r="W416" s="6"/>
      <c r="X416" s="6"/>
    </row>
    <row r="417" spans="6:24" x14ac:dyDescent="0.2">
      <c r="F417" s="6"/>
      <c r="G417" s="6"/>
      <c r="H417" s="6"/>
      <c r="I417" s="6"/>
      <c r="J417" s="6"/>
      <c r="K417" s="6"/>
      <c r="L417" s="6"/>
      <c r="M417" s="6"/>
      <c r="N417" s="6"/>
      <c r="O417" s="6"/>
      <c r="P417" s="6"/>
      <c r="Q417" s="6"/>
      <c r="R417" s="6"/>
      <c r="S417" s="6"/>
      <c r="T417" s="6"/>
      <c r="U417" s="6"/>
      <c r="V417" s="6"/>
      <c r="W417" s="6"/>
      <c r="X417" s="6"/>
    </row>
    <row r="418" spans="6:24" x14ac:dyDescent="0.2">
      <c r="F418" s="6"/>
      <c r="G418" s="6"/>
      <c r="H418" s="6"/>
      <c r="I418" s="6"/>
      <c r="J418" s="6"/>
      <c r="K418" s="6"/>
      <c r="L418" s="6"/>
      <c r="M418" s="6"/>
      <c r="N418" s="6"/>
      <c r="O418" s="6"/>
      <c r="P418" s="6"/>
      <c r="Q418" s="6"/>
      <c r="R418" s="6"/>
      <c r="S418" s="6"/>
      <c r="T418" s="6"/>
      <c r="U418" s="6"/>
      <c r="V418" s="6"/>
      <c r="W418" s="6"/>
      <c r="X418" s="6"/>
    </row>
    <row r="419" spans="6:24" x14ac:dyDescent="0.2">
      <c r="F419" s="6"/>
      <c r="G419" s="6"/>
      <c r="H419" s="6"/>
      <c r="I419" s="6"/>
      <c r="J419" s="6"/>
      <c r="K419" s="6"/>
      <c r="L419" s="6"/>
      <c r="M419" s="6"/>
      <c r="N419" s="6"/>
      <c r="O419" s="6"/>
      <c r="P419" s="6"/>
      <c r="Q419" s="6"/>
      <c r="R419" s="6"/>
      <c r="S419" s="6"/>
      <c r="T419" s="6"/>
      <c r="U419" s="6"/>
      <c r="V419" s="6"/>
      <c r="W419" s="6"/>
      <c r="X419" s="6"/>
    </row>
    <row r="420" spans="6:24" x14ac:dyDescent="0.2">
      <c r="F420" s="6"/>
      <c r="G420" s="6"/>
      <c r="H420" s="6"/>
      <c r="I420" s="6"/>
      <c r="J420" s="6"/>
      <c r="K420" s="6"/>
      <c r="L420" s="6"/>
      <c r="M420" s="6"/>
      <c r="N420" s="6"/>
      <c r="O420" s="6"/>
      <c r="P420" s="6"/>
      <c r="Q420" s="6"/>
      <c r="R420" s="6"/>
      <c r="S420" s="6"/>
      <c r="T420" s="6"/>
      <c r="U420" s="6"/>
      <c r="V420" s="6"/>
      <c r="W420" s="6"/>
      <c r="X420" s="6"/>
    </row>
    <row r="421" spans="6:24" x14ac:dyDescent="0.2">
      <c r="F421" s="6"/>
      <c r="G421" s="6"/>
      <c r="H421" s="6"/>
      <c r="I421" s="6"/>
      <c r="J421" s="6"/>
      <c r="K421" s="6"/>
      <c r="L421" s="6"/>
      <c r="M421" s="6"/>
      <c r="N421" s="6"/>
      <c r="O421" s="6"/>
      <c r="P421" s="6"/>
      <c r="Q421" s="6"/>
      <c r="R421" s="6"/>
      <c r="S421" s="6"/>
      <c r="T421" s="6"/>
      <c r="U421" s="6"/>
      <c r="V421" s="6"/>
      <c r="W421" s="6"/>
      <c r="X421" s="6"/>
    </row>
    <row r="422" spans="6:24" x14ac:dyDescent="0.2">
      <c r="F422" s="6"/>
      <c r="G422" s="6"/>
      <c r="H422" s="6"/>
      <c r="I422" s="6"/>
      <c r="J422" s="6"/>
      <c r="K422" s="6"/>
      <c r="L422" s="6"/>
      <c r="M422" s="6"/>
      <c r="N422" s="6"/>
      <c r="O422" s="6"/>
      <c r="P422" s="6"/>
      <c r="Q422" s="6"/>
      <c r="R422" s="6"/>
      <c r="S422" s="6"/>
      <c r="T422" s="6"/>
      <c r="U422" s="6"/>
      <c r="V422" s="6"/>
      <c r="W422" s="6"/>
      <c r="X422" s="6"/>
    </row>
    <row r="423" spans="6:24" x14ac:dyDescent="0.2">
      <c r="F423" s="6"/>
      <c r="G423" s="6"/>
      <c r="H423" s="6"/>
      <c r="I423" s="6"/>
      <c r="J423" s="6"/>
      <c r="K423" s="6"/>
      <c r="L423" s="6"/>
      <c r="M423" s="6"/>
      <c r="N423" s="6"/>
      <c r="O423" s="6"/>
      <c r="P423" s="6"/>
      <c r="Q423" s="6"/>
      <c r="R423" s="6"/>
      <c r="S423" s="6"/>
      <c r="T423" s="6"/>
      <c r="U423" s="6"/>
      <c r="V423" s="6"/>
      <c r="W423" s="6"/>
      <c r="X423" s="6"/>
    </row>
    <row r="424" spans="6:24" x14ac:dyDescent="0.2">
      <c r="F424" s="6"/>
      <c r="G424" s="6"/>
      <c r="H424" s="6"/>
      <c r="I424" s="6"/>
      <c r="J424" s="6"/>
      <c r="K424" s="6"/>
      <c r="L424" s="6"/>
      <c r="M424" s="6"/>
      <c r="N424" s="6"/>
      <c r="O424" s="6"/>
      <c r="P424" s="6"/>
      <c r="Q424" s="6"/>
      <c r="R424" s="6"/>
      <c r="S424" s="6"/>
      <c r="T424" s="6"/>
      <c r="U424" s="6"/>
      <c r="V424" s="6"/>
      <c r="W424" s="6"/>
      <c r="X424" s="6"/>
    </row>
    <row r="425" spans="6:24" x14ac:dyDescent="0.2">
      <c r="F425" s="6"/>
      <c r="G425" s="6"/>
      <c r="H425" s="6"/>
      <c r="I425" s="6"/>
      <c r="J425" s="6"/>
      <c r="K425" s="6"/>
      <c r="L425" s="6"/>
      <c r="M425" s="6"/>
      <c r="N425" s="6"/>
      <c r="O425" s="6"/>
      <c r="P425" s="6"/>
      <c r="Q425" s="6"/>
      <c r="R425" s="6"/>
      <c r="S425" s="6"/>
      <c r="T425" s="6"/>
      <c r="U425" s="6"/>
      <c r="V425" s="6"/>
      <c r="W425" s="6"/>
      <c r="X425" s="6"/>
    </row>
    <row r="426" spans="6:24" x14ac:dyDescent="0.2">
      <c r="F426" s="6"/>
      <c r="G426" s="6"/>
      <c r="H426" s="6"/>
      <c r="I426" s="6"/>
      <c r="J426" s="6"/>
      <c r="K426" s="6"/>
      <c r="L426" s="6"/>
      <c r="M426" s="6"/>
      <c r="N426" s="6"/>
      <c r="O426" s="6"/>
      <c r="P426" s="6"/>
      <c r="Q426" s="6"/>
      <c r="R426" s="6"/>
      <c r="S426" s="6"/>
      <c r="T426" s="6"/>
      <c r="U426" s="6"/>
      <c r="V426" s="6"/>
      <c r="W426" s="6"/>
      <c r="X426" s="6"/>
    </row>
    <row r="427" spans="6:24" x14ac:dyDescent="0.2">
      <c r="F427" s="6"/>
      <c r="G427" s="6"/>
      <c r="H427" s="6"/>
      <c r="I427" s="6"/>
      <c r="J427" s="6"/>
      <c r="K427" s="6"/>
      <c r="L427" s="6"/>
      <c r="M427" s="6"/>
      <c r="N427" s="6"/>
      <c r="O427" s="6"/>
      <c r="P427" s="6"/>
      <c r="Q427" s="6"/>
      <c r="R427" s="6"/>
      <c r="S427" s="6"/>
      <c r="T427" s="6"/>
      <c r="U427" s="6"/>
      <c r="V427" s="6"/>
      <c r="W427" s="6"/>
      <c r="X427" s="6"/>
    </row>
    <row r="428" spans="6:24" x14ac:dyDescent="0.2">
      <c r="F428" s="6"/>
      <c r="G428" s="6"/>
      <c r="H428" s="6"/>
      <c r="I428" s="6"/>
      <c r="J428" s="6"/>
      <c r="K428" s="6"/>
      <c r="L428" s="6"/>
      <c r="M428" s="6"/>
      <c r="N428" s="6"/>
      <c r="O428" s="6"/>
      <c r="P428" s="6"/>
      <c r="Q428" s="6"/>
      <c r="R428" s="6"/>
      <c r="S428" s="6"/>
      <c r="T428" s="6"/>
      <c r="U428" s="6"/>
      <c r="V428" s="6"/>
      <c r="W428" s="6"/>
      <c r="X428" s="6"/>
    </row>
    <row r="429" spans="6:24" x14ac:dyDescent="0.2">
      <c r="F429" s="6"/>
      <c r="G429" s="6"/>
      <c r="H429" s="6"/>
      <c r="I429" s="6"/>
      <c r="J429" s="6"/>
      <c r="K429" s="6"/>
      <c r="L429" s="6"/>
      <c r="M429" s="6"/>
      <c r="N429" s="6"/>
      <c r="O429" s="6"/>
      <c r="P429" s="6"/>
      <c r="Q429" s="6"/>
      <c r="R429" s="6"/>
      <c r="S429" s="6"/>
      <c r="T429" s="6"/>
      <c r="U429" s="6"/>
      <c r="V429" s="6"/>
      <c r="W429" s="6"/>
      <c r="X429" s="6"/>
    </row>
    <row r="430" spans="6:24" x14ac:dyDescent="0.2">
      <c r="F430" s="6"/>
      <c r="G430" s="6"/>
      <c r="H430" s="6"/>
      <c r="I430" s="6"/>
      <c r="J430" s="6"/>
      <c r="K430" s="6"/>
      <c r="L430" s="6"/>
      <c r="M430" s="6"/>
      <c r="N430" s="6"/>
      <c r="O430" s="6"/>
      <c r="P430" s="6"/>
      <c r="Q430" s="6"/>
      <c r="R430" s="6"/>
      <c r="S430" s="6"/>
      <c r="T430" s="6"/>
      <c r="U430" s="6"/>
      <c r="V430" s="6"/>
      <c r="W430" s="6"/>
      <c r="X430" s="6"/>
    </row>
    <row r="431" spans="6:24" x14ac:dyDescent="0.2">
      <c r="F431" s="6"/>
      <c r="G431" s="6"/>
      <c r="H431" s="6"/>
      <c r="I431" s="6"/>
      <c r="J431" s="6"/>
      <c r="K431" s="6"/>
      <c r="L431" s="6"/>
      <c r="M431" s="6"/>
      <c r="N431" s="6"/>
      <c r="O431" s="6"/>
      <c r="P431" s="6"/>
      <c r="Q431" s="6"/>
      <c r="R431" s="6"/>
      <c r="S431" s="6"/>
      <c r="T431" s="6"/>
      <c r="U431" s="6"/>
      <c r="V431" s="6"/>
      <c r="W431" s="6"/>
      <c r="X431" s="6"/>
    </row>
    <row r="432" spans="6:24" x14ac:dyDescent="0.2">
      <c r="F432" s="6"/>
      <c r="G432" s="6"/>
      <c r="H432" s="6"/>
      <c r="I432" s="6"/>
      <c r="J432" s="6"/>
      <c r="K432" s="6"/>
      <c r="L432" s="6"/>
      <c r="M432" s="6"/>
      <c r="N432" s="6"/>
      <c r="O432" s="6"/>
      <c r="P432" s="6"/>
      <c r="Q432" s="6"/>
      <c r="R432" s="6"/>
      <c r="S432" s="6"/>
      <c r="T432" s="6"/>
      <c r="U432" s="6"/>
      <c r="V432" s="6"/>
      <c r="W432" s="6"/>
      <c r="X432" s="6"/>
    </row>
    <row r="433" spans="6:24" x14ac:dyDescent="0.2">
      <c r="F433" s="6"/>
      <c r="G433" s="6"/>
      <c r="H433" s="6"/>
      <c r="I433" s="6"/>
      <c r="J433" s="6"/>
      <c r="K433" s="6"/>
      <c r="L433" s="6"/>
      <c r="M433" s="6"/>
      <c r="N433" s="6"/>
      <c r="O433" s="6"/>
      <c r="P433" s="6"/>
      <c r="Q433" s="6"/>
      <c r="R433" s="6"/>
      <c r="S433" s="6"/>
      <c r="T433" s="6"/>
      <c r="U433" s="6"/>
      <c r="V433" s="6"/>
      <c r="W433" s="6"/>
      <c r="X433" s="6"/>
    </row>
    <row r="434" spans="6:24" x14ac:dyDescent="0.2">
      <c r="F434" s="6"/>
      <c r="G434" s="6"/>
      <c r="H434" s="6"/>
      <c r="I434" s="6"/>
      <c r="J434" s="6"/>
      <c r="K434" s="6"/>
      <c r="L434" s="6"/>
      <c r="M434" s="6"/>
      <c r="N434" s="6"/>
      <c r="O434" s="6"/>
      <c r="P434" s="6"/>
      <c r="Q434" s="6"/>
      <c r="R434" s="6"/>
      <c r="S434" s="6"/>
      <c r="T434" s="6"/>
      <c r="U434" s="6"/>
      <c r="V434" s="6"/>
      <c r="W434" s="6"/>
      <c r="X434" s="6"/>
    </row>
    <row r="435" spans="6:24" x14ac:dyDescent="0.2">
      <c r="F435" s="6"/>
      <c r="G435" s="6"/>
      <c r="H435" s="6"/>
      <c r="I435" s="6"/>
      <c r="J435" s="6"/>
      <c r="K435" s="6"/>
      <c r="L435" s="6"/>
      <c r="M435" s="6"/>
      <c r="N435" s="6"/>
      <c r="O435" s="6"/>
      <c r="P435" s="6"/>
      <c r="Q435" s="6"/>
      <c r="R435" s="6"/>
      <c r="S435" s="6"/>
      <c r="T435" s="6"/>
      <c r="U435" s="6"/>
      <c r="V435" s="6"/>
      <c r="W435" s="6"/>
      <c r="X435" s="6"/>
    </row>
    <row r="436" spans="6:24" x14ac:dyDescent="0.2">
      <c r="F436" s="6"/>
      <c r="G436" s="6"/>
      <c r="H436" s="6"/>
      <c r="I436" s="6"/>
      <c r="J436" s="6"/>
      <c r="K436" s="6"/>
      <c r="L436" s="6"/>
      <c r="M436" s="6"/>
      <c r="N436" s="6"/>
      <c r="O436" s="6"/>
      <c r="P436" s="6"/>
      <c r="Q436" s="6"/>
      <c r="R436" s="6"/>
      <c r="S436" s="6"/>
      <c r="T436" s="6"/>
      <c r="U436" s="6"/>
      <c r="V436" s="6"/>
      <c r="W436" s="6"/>
      <c r="X436" s="6"/>
    </row>
    <row r="437" spans="6:24" x14ac:dyDescent="0.2">
      <c r="F437" s="6"/>
      <c r="G437" s="6"/>
      <c r="H437" s="6"/>
      <c r="I437" s="6"/>
      <c r="J437" s="6"/>
      <c r="K437" s="6"/>
      <c r="L437" s="6"/>
      <c r="M437" s="6"/>
      <c r="N437" s="6"/>
      <c r="O437" s="6"/>
      <c r="P437" s="6"/>
      <c r="Q437" s="6"/>
      <c r="R437" s="6"/>
      <c r="S437" s="6"/>
      <c r="T437" s="6"/>
      <c r="U437" s="6"/>
      <c r="V437" s="6"/>
      <c r="W437" s="6"/>
      <c r="X437" s="6"/>
    </row>
    <row r="438" spans="6:24" x14ac:dyDescent="0.2">
      <c r="F438" s="6"/>
      <c r="G438" s="6"/>
      <c r="H438" s="6"/>
      <c r="I438" s="6"/>
      <c r="J438" s="6"/>
      <c r="K438" s="6"/>
      <c r="L438" s="6"/>
      <c r="M438" s="6"/>
      <c r="N438" s="6"/>
      <c r="O438" s="6"/>
      <c r="P438" s="6"/>
      <c r="Q438" s="6"/>
      <c r="R438" s="6"/>
      <c r="S438" s="6"/>
      <c r="T438" s="6"/>
      <c r="U438" s="6"/>
      <c r="V438" s="6"/>
      <c r="W438" s="6"/>
      <c r="X438" s="6"/>
    </row>
    <row r="439" spans="6:24" x14ac:dyDescent="0.2">
      <c r="F439" s="6"/>
      <c r="G439" s="6"/>
      <c r="H439" s="6"/>
      <c r="I439" s="6"/>
      <c r="J439" s="6"/>
      <c r="K439" s="6"/>
      <c r="L439" s="6"/>
      <c r="M439" s="6"/>
      <c r="N439" s="6"/>
      <c r="O439" s="6"/>
      <c r="P439" s="6"/>
      <c r="Q439" s="6"/>
      <c r="R439" s="6"/>
      <c r="S439" s="6"/>
      <c r="T439" s="6"/>
      <c r="U439" s="6"/>
      <c r="V439" s="6"/>
      <c r="W439" s="6"/>
      <c r="X439" s="6"/>
    </row>
    <row r="440" spans="6:24" x14ac:dyDescent="0.2">
      <c r="F440" s="6"/>
      <c r="G440" s="6"/>
      <c r="H440" s="6"/>
      <c r="I440" s="6"/>
      <c r="J440" s="6"/>
      <c r="K440" s="6"/>
      <c r="L440" s="6"/>
      <c r="M440" s="6"/>
      <c r="N440" s="6"/>
      <c r="O440" s="6"/>
      <c r="P440" s="6"/>
      <c r="Q440" s="6"/>
      <c r="R440" s="6"/>
      <c r="S440" s="6"/>
      <c r="T440" s="6"/>
      <c r="U440" s="6"/>
      <c r="V440" s="6"/>
      <c r="W440" s="6"/>
      <c r="X440" s="6"/>
    </row>
    <row r="441" spans="6:24" x14ac:dyDescent="0.2">
      <c r="F441" s="6"/>
      <c r="G441" s="6"/>
      <c r="H441" s="6"/>
      <c r="I441" s="6"/>
      <c r="J441" s="6"/>
      <c r="K441" s="6"/>
      <c r="L441" s="6"/>
      <c r="M441" s="6"/>
      <c r="N441" s="6"/>
      <c r="O441" s="6"/>
      <c r="P441" s="6"/>
      <c r="Q441" s="6"/>
      <c r="R441" s="6"/>
      <c r="S441" s="6"/>
      <c r="T441" s="6"/>
      <c r="U441" s="6"/>
      <c r="V441" s="6"/>
      <c r="W441" s="6"/>
      <c r="X441" s="6"/>
    </row>
    <row r="442" spans="6:24" x14ac:dyDescent="0.2">
      <c r="F442" s="6"/>
      <c r="G442" s="6"/>
      <c r="H442" s="6"/>
      <c r="I442" s="6"/>
      <c r="J442" s="6"/>
      <c r="K442" s="6"/>
      <c r="L442" s="6"/>
      <c r="M442" s="6"/>
      <c r="N442" s="6"/>
      <c r="O442" s="6"/>
      <c r="P442" s="6"/>
      <c r="Q442" s="6"/>
      <c r="R442" s="6"/>
      <c r="S442" s="6"/>
      <c r="T442" s="6"/>
      <c r="U442" s="6"/>
      <c r="V442" s="6"/>
      <c r="W442" s="6"/>
      <c r="X442" s="6"/>
    </row>
    <row r="443" spans="6:24" x14ac:dyDescent="0.2">
      <c r="F443" s="6"/>
      <c r="G443" s="6"/>
      <c r="H443" s="6"/>
      <c r="I443" s="6"/>
      <c r="J443" s="6"/>
      <c r="K443" s="6"/>
      <c r="L443" s="6"/>
      <c r="M443" s="6"/>
      <c r="N443" s="6"/>
      <c r="O443" s="6"/>
      <c r="P443" s="6"/>
      <c r="Q443" s="6"/>
      <c r="R443" s="6"/>
      <c r="S443" s="6"/>
      <c r="T443" s="6"/>
      <c r="U443" s="6"/>
      <c r="V443" s="6"/>
      <c r="W443" s="6"/>
      <c r="X443" s="6"/>
    </row>
    <row r="444" spans="6:24" x14ac:dyDescent="0.2">
      <c r="F444" s="6"/>
      <c r="G444" s="6"/>
      <c r="H444" s="6"/>
      <c r="I444" s="6"/>
      <c r="J444" s="6"/>
      <c r="K444" s="6"/>
      <c r="L444" s="6"/>
      <c r="M444" s="6"/>
      <c r="N444" s="6"/>
      <c r="O444" s="6"/>
      <c r="P444" s="6"/>
      <c r="Q444" s="6"/>
      <c r="R444" s="6"/>
      <c r="S444" s="6"/>
      <c r="T444" s="6"/>
      <c r="U444" s="6"/>
      <c r="V444" s="6"/>
      <c r="W444" s="6"/>
      <c r="X444" s="6"/>
    </row>
    <row r="445" spans="6:24" x14ac:dyDescent="0.2">
      <c r="F445" s="6"/>
      <c r="G445" s="6"/>
      <c r="H445" s="6"/>
      <c r="I445" s="6"/>
      <c r="J445" s="6"/>
      <c r="K445" s="6"/>
      <c r="L445" s="6"/>
      <c r="M445" s="6"/>
      <c r="N445" s="6"/>
      <c r="O445" s="6"/>
      <c r="P445" s="6"/>
      <c r="Q445" s="6"/>
      <c r="R445" s="6"/>
      <c r="S445" s="6"/>
      <c r="T445" s="6"/>
      <c r="U445" s="6"/>
      <c r="V445" s="6"/>
      <c r="W445" s="6"/>
      <c r="X445" s="6"/>
    </row>
    <row r="446" spans="6:24" x14ac:dyDescent="0.2">
      <c r="F446" s="6"/>
      <c r="G446" s="6"/>
      <c r="H446" s="6"/>
      <c r="I446" s="6"/>
      <c r="J446" s="6"/>
      <c r="K446" s="6"/>
      <c r="L446" s="6"/>
      <c r="M446" s="6"/>
      <c r="N446" s="6"/>
      <c r="O446" s="6"/>
      <c r="P446" s="6"/>
      <c r="Q446" s="6"/>
      <c r="R446" s="6"/>
      <c r="S446" s="6"/>
      <c r="T446" s="6"/>
      <c r="U446" s="6"/>
      <c r="V446" s="6"/>
      <c r="W446" s="6"/>
      <c r="X446" s="6"/>
    </row>
    <row r="447" spans="6:24" x14ac:dyDescent="0.2">
      <c r="F447" s="6"/>
      <c r="G447" s="6"/>
      <c r="H447" s="6"/>
      <c r="I447" s="6"/>
      <c r="J447" s="6"/>
      <c r="K447" s="6"/>
      <c r="L447" s="6"/>
      <c r="M447" s="6"/>
      <c r="N447" s="6"/>
      <c r="O447" s="6"/>
      <c r="P447" s="6"/>
      <c r="Q447" s="6"/>
      <c r="R447" s="6"/>
      <c r="S447" s="6"/>
      <c r="T447" s="6"/>
      <c r="U447" s="6"/>
      <c r="V447" s="6"/>
      <c r="W447" s="6"/>
      <c r="X447" s="6"/>
    </row>
    <row r="448" spans="6:24" x14ac:dyDescent="0.2">
      <c r="F448" s="6"/>
      <c r="G448" s="6"/>
      <c r="H448" s="6"/>
      <c r="I448" s="6"/>
      <c r="J448" s="6"/>
      <c r="K448" s="6"/>
      <c r="L448" s="6"/>
      <c r="M448" s="6"/>
      <c r="N448" s="6"/>
      <c r="O448" s="6"/>
      <c r="P448" s="6"/>
      <c r="Q448" s="6"/>
      <c r="R448" s="6"/>
      <c r="S448" s="6"/>
      <c r="T448" s="6"/>
      <c r="U448" s="6"/>
      <c r="V448" s="6"/>
      <c r="W448" s="6"/>
      <c r="X448" s="6"/>
    </row>
    <row r="449" spans="6:24" x14ac:dyDescent="0.2">
      <c r="F449" s="6"/>
      <c r="G449" s="6"/>
      <c r="H449" s="6"/>
      <c r="I449" s="6"/>
      <c r="J449" s="6"/>
      <c r="K449" s="6"/>
      <c r="L449" s="6"/>
      <c r="M449" s="6"/>
      <c r="N449" s="6"/>
      <c r="O449" s="6"/>
      <c r="P449" s="6"/>
      <c r="Q449" s="6"/>
      <c r="R449" s="6"/>
      <c r="S449" s="6"/>
      <c r="T449" s="6"/>
      <c r="U449" s="6"/>
      <c r="V449" s="6"/>
      <c r="W449" s="6"/>
      <c r="X449" s="6"/>
    </row>
    <row r="450" spans="6:24" x14ac:dyDescent="0.2">
      <c r="F450" s="6"/>
      <c r="G450" s="6"/>
      <c r="H450" s="6"/>
      <c r="I450" s="6"/>
      <c r="J450" s="6"/>
      <c r="K450" s="6"/>
      <c r="L450" s="6"/>
      <c r="M450" s="6"/>
      <c r="N450" s="6"/>
      <c r="O450" s="6"/>
      <c r="P450" s="6"/>
      <c r="Q450" s="6"/>
      <c r="R450" s="6"/>
      <c r="S450" s="6"/>
      <c r="T450" s="6"/>
      <c r="U450" s="6"/>
      <c r="V450" s="6"/>
      <c r="W450" s="6"/>
      <c r="X450" s="6"/>
    </row>
    <row r="451" spans="6:24" x14ac:dyDescent="0.2">
      <c r="F451" s="6"/>
      <c r="G451" s="6"/>
      <c r="H451" s="6"/>
      <c r="I451" s="6"/>
      <c r="J451" s="6"/>
      <c r="K451" s="6"/>
      <c r="L451" s="6"/>
      <c r="M451" s="6"/>
      <c r="N451" s="6"/>
      <c r="O451" s="6"/>
      <c r="P451" s="6"/>
      <c r="Q451" s="6"/>
      <c r="R451" s="6"/>
      <c r="S451" s="6"/>
      <c r="T451" s="6"/>
      <c r="U451" s="6"/>
      <c r="V451" s="6"/>
      <c r="W451" s="6"/>
      <c r="X451" s="6"/>
    </row>
    <row r="452" spans="6:24" x14ac:dyDescent="0.2">
      <c r="F452" s="6"/>
      <c r="G452" s="6"/>
      <c r="H452" s="6"/>
      <c r="I452" s="6"/>
      <c r="J452" s="6"/>
      <c r="K452" s="6"/>
      <c r="L452" s="6"/>
      <c r="M452" s="6"/>
      <c r="N452" s="6"/>
      <c r="O452" s="6"/>
      <c r="P452" s="6"/>
      <c r="Q452" s="6"/>
      <c r="R452" s="6"/>
      <c r="S452" s="6"/>
      <c r="T452" s="6"/>
      <c r="U452" s="6"/>
      <c r="V452" s="6"/>
      <c r="W452" s="6"/>
      <c r="X452" s="6"/>
    </row>
    <row r="453" spans="6:24" x14ac:dyDescent="0.2">
      <c r="F453" s="6"/>
      <c r="G453" s="6"/>
      <c r="H453" s="6"/>
      <c r="I453" s="6"/>
      <c r="J453" s="6"/>
      <c r="K453" s="6"/>
      <c r="L453" s="6"/>
      <c r="M453" s="6"/>
      <c r="N453" s="6"/>
      <c r="O453" s="6"/>
      <c r="P453" s="6"/>
      <c r="Q453" s="6"/>
      <c r="R453" s="6"/>
      <c r="S453" s="6"/>
      <c r="T453" s="6"/>
      <c r="U453" s="6"/>
      <c r="V453" s="6"/>
      <c r="W453" s="6"/>
      <c r="X453" s="6"/>
    </row>
    <row r="454" spans="6:24" x14ac:dyDescent="0.2">
      <c r="F454" s="6"/>
      <c r="G454" s="6"/>
      <c r="H454" s="6"/>
      <c r="I454" s="6"/>
      <c r="J454" s="6"/>
      <c r="K454" s="6"/>
      <c r="L454" s="6"/>
      <c r="M454" s="6"/>
      <c r="N454" s="6"/>
      <c r="O454" s="6"/>
      <c r="P454" s="6"/>
      <c r="Q454" s="6"/>
      <c r="R454" s="6"/>
      <c r="S454" s="6"/>
      <c r="T454" s="6"/>
      <c r="U454" s="6"/>
      <c r="V454" s="6"/>
      <c r="W454" s="6"/>
      <c r="X454" s="6"/>
    </row>
    <row r="455" spans="6:24" x14ac:dyDescent="0.2">
      <c r="F455" s="6"/>
      <c r="G455" s="6"/>
      <c r="H455" s="6"/>
      <c r="I455" s="6"/>
      <c r="J455" s="6"/>
      <c r="K455" s="6"/>
      <c r="L455" s="6"/>
      <c r="M455" s="6"/>
      <c r="N455" s="6"/>
      <c r="O455" s="6"/>
      <c r="P455" s="6"/>
      <c r="Q455" s="6"/>
      <c r="R455" s="6"/>
      <c r="S455" s="6"/>
      <c r="T455" s="6"/>
      <c r="U455" s="6"/>
      <c r="V455" s="6"/>
      <c r="W455" s="6"/>
      <c r="X455" s="6"/>
    </row>
    <row r="456" spans="6:24" x14ac:dyDescent="0.2">
      <c r="F456" s="6"/>
      <c r="G456" s="6"/>
      <c r="H456" s="6"/>
      <c r="I456" s="6"/>
      <c r="J456" s="6"/>
      <c r="K456" s="6"/>
      <c r="L456" s="6"/>
      <c r="M456" s="6"/>
      <c r="N456" s="6"/>
      <c r="O456" s="6"/>
      <c r="P456" s="6"/>
      <c r="Q456" s="6"/>
      <c r="R456" s="6"/>
      <c r="S456" s="6"/>
      <c r="T456" s="6"/>
      <c r="U456" s="6"/>
      <c r="V456" s="6"/>
      <c r="W456" s="6"/>
      <c r="X456" s="6"/>
    </row>
    <row r="457" spans="6:24" x14ac:dyDescent="0.2">
      <c r="F457" s="6"/>
      <c r="G457" s="6"/>
      <c r="H457" s="6"/>
      <c r="I457" s="6"/>
      <c r="J457" s="6"/>
      <c r="K457" s="6"/>
      <c r="L457" s="6"/>
      <c r="M457" s="6"/>
      <c r="N457" s="6"/>
      <c r="O457" s="6"/>
      <c r="P457" s="6"/>
      <c r="Q457" s="6"/>
      <c r="R457" s="6"/>
      <c r="S457" s="6"/>
      <c r="T457" s="6"/>
      <c r="U457" s="6"/>
      <c r="V457" s="6"/>
      <c r="W457" s="6"/>
      <c r="X457" s="6"/>
    </row>
    <row r="458" spans="6:24" x14ac:dyDescent="0.2">
      <c r="F458" s="6"/>
      <c r="G458" s="6"/>
      <c r="H458" s="6"/>
      <c r="I458" s="6"/>
      <c r="J458" s="6"/>
      <c r="K458" s="6"/>
      <c r="L458" s="6"/>
      <c r="M458" s="6"/>
      <c r="N458" s="6"/>
      <c r="O458" s="6"/>
      <c r="P458" s="6"/>
      <c r="Q458" s="6"/>
      <c r="R458" s="6"/>
      <c r="S458" s="6"/>
      <c r="T458" s="6"/>
      <c r="U458" s="6"/>
      <c r="V458" s="6"/>
      <c r="W458" s="6"/>
      <c r="X458" s="6"/>
    </row>
    <row r="459" spans="6:24" x14ac:dyDescent="0.2">
      <c r="F459" s="6"/>
      <c r="G459" s="6"/>
      <c r="H459" s="6"/>
      <c r="I459" s="6"/>
      <c r="J459" s="6"/>
      <c r="K459" s="6"/>
      <c r="L459" s="6"/>
      <c r="M459" s="6"/>
      <c r="N459" s="6"/>
      <c r="O459" s="6"/>
      <c r="P459" s="6"/>
      <c r="Q459" s="6"/>
      <c r="R459" s="6"/>
      <c r="S459" s="6"/>
      <c r="T459" s="6"/>
      <c r="U459" s="6"/>
      <c r="V459" s="6"/>
      <c r="W459" s="6"/>
      <c r="X459" s="6"/>
    </row>
    <row r="460" spans="6:24" x14ac:dyDescent="0.2">
      <c r="F460" s="6"/>
      <c r="G460" s="6"/>
      <c r="H460" s="6"/>
      <c r="I460" s="6"/>
      <c r="J460" s="6"/>
      <c r="K460" s="6"/>
      <c r="L460" s="6"/>
      <c r="M460" s="6"/>
      <c r="N460" s="6"/>
      <c r="O460" s="6"/>
      <c r="P460" s="6"/>
      <c r="Q460" s="6"/>
      <c r="R460" s="6"/>
      <c r="S460" s="6"/>
      <c r="T460" s="6"/>
      <c r="U460" s="6"/>
      <c r="V460" s="6"/>
      <c r="W460" s="6"/>
      <c r="X460" s="6"/>
    </row>
    <row r="461" spans="6:24" x14ac:dyDescent="0.2">
      <c r="F461" s="6"/>
      <c r="G461" s="6"/>
      <c r="H461" s="6"/>
      <c r="I461" s="6"/>
      <c r="J461" s="6"/>
      <c r="K461" s="6"/>
      <c r="L461" s="6"/>
      <c r="M461" s="6"/>
      <c r="N461" s="6"/>
      <c r="O461" s="6"/>
      <c r="P461" s="6"/>
      <c r="Q461" s="6"/>
      <c r="R461" s="6"/>
      <c r="S461" s="6"/>
      <c r="T461" s="6"/>
      <c r="U461" s="6"/>
      <c r="V461" s="6"/>
      <c r="W461" s="6"/>
      <c r="X461" s="6"/>
    </row>
    <row r="462" spans="6:24" x14ac:dyDescent="0.2">
      <c r="F462" s="6"/>
      <c r="G462" s="6"/>
      <c r="H462" s="6"/>
      <c r="I462" s="6"/>
      <c r="J462" s="6"/>
      <c r="K462" s="6"/>
      <c r="L462" s="6"/>
      <c r="M462" s="6"/>
      <c r="N462" s="6"/>
      <c r="O462" s="6"/>
      <c r="P462" s="6"/>
      <c r="Q462" s="6"/>
      <c r="R462" s="6"/>
      <c r="S462" s="6"/>
      <c r="T462" s="6"/>
      <c r="U462" s="6"/>
      <c r="V462" s="6"/>
      <c r="W462" s="6"/>
      <c r="X462" s="6"/>
    </row>
    <row r="463" spans="6:24" x14ac:dyDescent="0.2">
      <c r="F463" s="6"/>
      <c r="G463" s="6"/>
      <c r="H463" s="6"/>
      <c r="I463" s="6"/>
      <c r="J463" s="6"/>
      <c r="K463" s="6"/>
      <c r="L463" s="6"/>
      <c r="M463" s="6"/>
      <c r="N463" s="6"/>
      <c r="O463" s="6"/>
      <c r="P463" s="6"/>
      <c r="Q463" s="6"/>
      <c r="R463" s="6"/>
      <c r="S463" s="6"/>
      <c r="T463" s="6"/>
      <c r="U463" s="6"/>
      <c r="V463" s="6"/>
      <c r="W463" s="6"/>
      <c r="X463" s="6"/>
    </row>
    <row r="464" spans="6:24" x14ac:dyDescent="0.2">
      <c r="F464" s="6"/>
      <c r="G464" s="6"/>
      <c r="H464" s="6"/>
      <c r="I464" s="6"/>
      <c r="J464" s="6"/>
      <c r="K464" s="6"/>
      <c r="L464" s="6"/>
      <c r="M464" s="6"/>
      <c r="N464" s="6"/>
      <c r="O464" s="6"/>
      <c r="P464" s="6"/>
      <c r="Q464" s="6"/>
      <c r="R464" s="6"/>
      <c r="S464" s="6"/>
      <c r="T464" s="6"/>
      <c r="U464" s="6"/>
      <c r="V464" s="6"/>
      <c r="W464" s="6"/>
      <c r="X464" s="6"/>
    </row>
    <row r="465" spans="6:24" x14ac:dyDescent="0.2">
      <c r="F465" s="6"/>
      <c r="G465" s="6"/>
      <c r="H465" s="6"/>
      <c r="I465" s="6"/>
      <c r="J465" s="6"/>
      <c r="K465" s="6"/>
      <c r="L465" s="6"/>
      <c r="M465" s="6"/>
      <c r="N465" s="6"/>
      <c r="O465" s="6"/>
      <c r="P465" s="6"/>
      <c r="Q465" s="6"/>
      <c r="R465" s="6"/>
      <c r="S465" s="6"/>
      <c r="T465" s="6"/>
      <c r="U465" s="6"/>
      <c r="V465" s="6"/>
      <c r="W465" s="6"/>
      <c r="X465" s="6"/>
    </row>
    <row r="466" spans="6:24" x14ac:dyDescent="0.2">
      <c r="F466" s="6"/>
      <c r="G466" s="6"/>
      <c r="H466" s="6"/>
      <c r="I466" s="6"/>
      <c r="J466" s="6"/>
      <c r="K466" s="6"/>
      <c r="L466" s="6"/>
      <c r="M466" s="6"/>
      <c r="N466" s="6"/>
      <c r="O466" s="6"/>
      <c r="P466" s="6"/>
      <c r="Q466" s="6"/>
      <c r="R466" s="6"/>
      <c r="S466" s="6"/>
      <c r="T466" s="6"/>
      <c r="U466" s="6"/>
      <c r="V466" s="6"/>
      <c r="W466" s="6"/>
      <c r="X466" s="6"/>
    </row>
    <row r="467" spans="6:24" x14ac:dyDescent="0.2">
      <c r="F467" s="6"/>
      <c r="G467" s="6"/>
      <c r="H467" s="6"/>
      <c r="I467" s="6"/>
      <c r="J467" s="6"/>
      <c r="K467" s="6"/>
      <c r="L467" s="6"/>
      <c r="M467" s="6"/>
      <c r="N467" s="6"/>
      <c r="O467" s="6"/>
      <c r="P467" s="6"/>
      <c r="Q467" s="6"/>
      <c r="R467" s="6"/>
      <c r="S467" s="6"/>
      <c r="T467" s="6"/>
      <c r="U467" s="6"/>
      <c r="V467" s="6"/>
      <c r="W467" s="6"/>
      <c r="X467" s="6"/>
    </row>
    <row r="468" spans="6:24" x14ac:dyDescent="0.2">
      <c r="F468" s="6"/>
      <c r="G468" s="6"/>
      <c r="H468" s="6"/>
      <c r="I468" s="6"/>
      <c r="J468" s="6"/>
      <c r="K468" s="6"/>
      <c r="L468" s="6"/>
      <c r="M468" s="6"/>
      <c r="N468" s="6"/>
      <c r="O468" s="6"/>
      <c r="P468" s="6"/>
      <c r="Q468" s="6"/>
      <c r="R468" s="6"/>
      <c r="S468" s="6"/>
      <c r="T468" s="6"/>
      <c r="U468" s="6"/>
      <c r="V468" s="6"/>
      <c r="W468" s="6"/>
      <c r="X468" s="6"/>
    </row>
    <row r="469" spans="6:24" x14ac:dyDescent="0.2">
      <c r="F469" s="6"/>
      <c r="G469" s="6"/>
      <c r="H469" s="6"/>
      <c r="I469" s="6"/>
      <c r="J469" s="6"/>
      <c r="K469" s="6"/>
      <c r="L469" s="6"/>
      <c r="M469" s="6"/>
      <c r="N469" s="6"/>
      <c r="O469" s="6"/>
      <c r="P469" s="6"/>
      <c r="Q469" s="6"/>
      <c r="R469" s="6"/>
      <c r="S469" s="6"/>
      <c r="T469" s="6"/>
      <c r="U469" s="6"/>
      <c r="V469" s="6"/>
      <c r="W469" s="6"/>
      <c r="X469" s="6"/>
    </row>
    <row r="470" spans="6:24" x14ac:dyDescent="0.2">
      <c r="F470" s="6"/>
      <c r="G470" s="6"/>
      <c r="H470" s="6"/>
      <c r="I470" s="6"/>
      <c r="J470" s="6"/>
      <c r="K470" s="6"/>
      <c r="L470" s="6"/>
      <c r="M470" s="6"/>
      <c r="N470" s="6"/>
      <c r="O470" s="6"/>
      <c r="P470" s="6"/>
      <c r="Q470" s="6"/>
      <c r="R470" s="6"/>
      <c r="S470" s="6"/>
      <c r="T470" s="6"/>
      <c r="U470" s="6"/>
      <c r="V470" s="6"/>
      <c r="W470" s="6"/>
      <c r="X470" s="6"/>
    </row>
    <row r="471" spans="6:24" x14ac:dyDescent="0.2">
      <c r="F471" s="6"/>
      <c r="G471" s="6"/>
      <c r="H471" s="6"/>
      <c r="I471" s="6"/>
      <c r="J471" s="6"/>
      <c r="K471" s="6"/>
      <c r="L471" s="6"/>
      <c r="M471" s="6"/>
      <c r="N471" s="6"/>
      <c r="O471" s="6"/>
      <c r="P471" s="6"/>
      <c r="Q471" s="6"/>
      <c r="R471" s="6"/>
      <c r="S471" s="6"/>
      <c r="T471" s="6"/>
      <c r="U471" s="6"/>
      <c r="V471" s="6"/>
      <c r="W471" s="6"/>
      <c r="X471" s="6"/>
    </row>
    <row r="472" spans="6:24" x14ac:dyDescent="0.2">
      <c r="F472" s="6"/>
      <c r="G472" s="6"/>
      <c r="H472" s="6"/>
      <c r="I472" s="6"/>
      <c r="J472" s="6"/>
      <c r="K472" s="6"/>
      <c r="L472" s="6"/>
      <c r="M472" s="6"/>
      <c r="N472" s="6"/>
      <c r="O472" s="6"/>
      <c r="P472" s="6"/>
      <c r="Q472" s="6"/>
      <c r="R472" s="6"/>
      <c r="S472" s="6"/>
      <c r="T472" s="6"/>
      <c r="U472" s="6"/>
      <c r="V472" s="6"/>
      <c r="W472" s="6"/>
      <c r="X472" s="6"/>
    </row>
    <row r="473" spans="6:24" x14ac:dyDescent="0.2">
      <c r="F473" s="6"/>
      <c r="G473" s="6"/>
      <c r="H473" s="6"/>
      <c r="I473" s="6"/>
      <c r="J473" s="6"/>
      <c r="K473" s="6"/>
      <c r="L473" s="6"/>
      <c r="M473" s="6"/>
      <c r="N473" s="6"/>
      <c r="O473" s="6"/>
      <c r="P473" s="6"/>
      <c r="Q473" s="6"/>
      <c r="R473" s="6"/>
      <c r="S473" s="6"/>
      <c r="T473" s="6"/>
      <c r="U473" s="6"/>
      <c r="V473" s="6"/>
      <c r="W473" s="6"/>
      <c r="X473" s="6"/>
    </row>
    <row r="474" spans="6:24" x14ac:dyDescent="0.2">
      <c r="F474" s="6"/>
      <c r="G474" s="6"/>
      <c r="H474" s="6"/>
      <c r="I474" s="6"/>
      <c r="J474" s="6"/>
      <c r="K474" s="6"/>
      <c r="L474" s="6"/>
      <c r="M474" s="6"/>
      <c r="N474" s="6"/>
      <c r="O474" s="6"/>
      <c r="P474" s="6"/>
      <c r="Q474" s="6"/>
      <c r="R474" s="6"/>
      <c r="S474" s="6"/>
      <c r="T474" s="6"/>
      <c r="U474" s="6"/>
      <c r="V474" s="6"/>
      <c r="W474" s="6"/>
      <c r="X474" s="6"/>
    </row>
    <row r="475" spans="6:24" x14ac:dyDescent="0.2">
      <c r="F475" s="6"/>
      <c r="G475" s="6"/>
      <c r="H475" s="6"/>
      <c r="I475" s="6"/>
      <c r="J475" s="6"/>
      <c r="K475" s="6"/>
      <c r="L475" s="6"/>
      <c r="M475" s="6"/>
      <c r="N475" s="6"/>
      <c r="O475" s="6"/>
      <c r="P475" s="6"/>
      <c r="Q475" s="6"/>
      <c r="R475" s="6"/>
      <c r="S475" s="6"/>
      <c r="T475" s="6"/>
      <c r="U475" s="6"/>
      <c r="V475" s="6"/>
      <c r="W475" s="6"/>
      <c r="X475" s="6"/>
    </row>
    <row r="476" spans="6:24" x14ac:dyDescent="0.2">
      <c r="F476" s="6"/>
      <c r="G476" s="6"/>
      <c r="H476" s="6"/>
      <c r="I476" s="6"/>
      <c r="J476" s="6"/>
      <c r="K476" s="6"/>
      <c r="L476" s="6"/>
      <c r="M476" s="6"/>
      <c r="N476" s="6"/>
      <c r="O476" s="6"/>
      <c r="P476" s="6"/>
      <c r="Q476" s="6"/>
      <c r="R476" s="6"/>
      <c r="S476" s="6"/>
      <c r="T476" s="6"/>
      <c r="U476" s="6"/>
      <c r="V476" s="6"/>
      <c r="W476" s="6"/>
      <c r="X476" s="6"/>
    </row>
    <row r="477" spans="6:24" x14ac:dyDescent="0.2">
      <c r="F477" s="6"/>
      <c r="G477" s="6"/>
      <c r="H477" s="6"/>
      <c r="I477" s="6"/>
      <c r="J477" s="6"/>
      <c r="K477" s="6"/>
      <c r="L477" s="6"/>
      <c r="M477" s="6"/>
      <c r="N477" s="6"/>
      <c r="O477" s="6"/>
      <c r="P477" s="6"/>
      <c r="Q477" s="6"/>
      <c r="R477" s="6"/>
      <c r="S477" s="6"/>
      <c r="T477" s="6"/>
      <c r="U477" s="6"/>
      <c r="V477" s="6"/>
      <c r="W477" s="6"/>
      <c r="X477" s="6"/>
    </row>
    <row r="478" spans="6:24" x14ac:dyDescent="0.2">
      <c r="F478" s="6"/>
      <c r="G478" s="6"/>
      <c r="H478" s="6"/>
      <c r="I478" s="6"/>
      <c r="J478" s="6"/>
      <c r="K478" s="6"/>
      <c r="L478" s="6"/>
      <c r="M478" s="6"/>
      <c r="N478" s="6"/>
      <c r="O478" s="6"/>
      <c r="P478" s="6"/>
      <c r="Q478" s="6"/>
      <c r="R478" s="6"/>
      <c r="S478" s="6"/>
      <c r="T478" s="6"/>
      <c r="U478" s="6"/>
      <c r="V478" s="6"/>
      <c r="W478" s="6"/>
      <c r="X478" s="6"/>
    </row>
    <row r="479" spans="6:24" x14ac:dyDescent="0.2">
      <c r="F479" s="6"/>
      <c r="G479" s="6"/>
      <c r="H479" s="6"/>
      <c r="I479" s="6"/>
      <c r="J479" s="6"/>
      <c r="K479" s="6"/>
      <c r="L479" s="6"/>
      <c r="M479" s="6"/>
      <c r="N479" s="6"/>
      <c r="O479" s="6"/>
      <c r="P479" s="6"/>
      <c r="Q479" s="6"/>
      <c r="R479" s="6"/>
      <c r="S479" s="6"/>
      <c r="T479" s="6"/>
      <c r="U479" s="6"/>
      <c r="V479" s="6"/>
      <c r="W479" s="6"/>
      <c r="X479" s="6"/>
    </row>
    <row r="480" spans="6:24" x14ac:dyDescent="0.2">
      <c r="F480" s="6"/>
      <c r="G480" s="6"/>
      <c r="H480" s="6"/>
      <c r="I480" s="6"/>
      <c r="J480" s="6"/>
      <c r="K480" s="6"/>
      <c r="L480" s="6"/>
      <c r="M480" s="6"/>
      <c r="N480" s="6"/>
      <c r="O480" s="6"/>
      <c r="P480" s="6"/>
      <c r="Q480" s="6"/>
      <c r="R480" s="6"/>
      <c r="S480" s="6"/>
      <c r="T480" s="6"/>
      <c r="U480" s="6"/>
      <c r="V480" s="6"/>
      <c r="W480" s="6"/>
      <c r="X480" s="6"/>
    </row>
    <row r="481" spans="6:24" x14ac:dyDescent="0.2">
      <c r="F481" s="6"/>
      <c r="G481" s="6"/>
      <c r="H481" s="6"/>
      <c r="I481" s="6"/>
      <c r="J481" s="6"/>
      <c r="K481" s="6"/>
      <c r="L481" s="6"/>
      <c r="M481" s="6"/>
      <c r="N481" s="6"/>
      <c r="O481" s="6"/>
      <c r="P481" s="6"/>
      <c r="Q481" s="6"/>
      <c r="R481" s="6"/>
      <c r="S481" s="6"/>
      <c r="T481" s="6"/>
      <c r="U481" s="6"/>
      <c r="V481" s="6"/>
      <c r="W481" s="6"/>
      <c r="X481" s="6"/>
    </row>
    <row r="482" spans="6:24" x14ac:dyDescent="0.2">
      <c r="F482" s="6"/>
      <c r="G482" s="6"/>
      <c r="H482" s="6"/>
      <c r="I482" s="6"/>
      <c r="J482" s="6"/>
      <c r="K482" s="6"/>
      <c r="L482" s="6"/>
      <c r="M482" s="6"/>
      <c r="N482" s="6"/>
      <c r="O482" s="6"/>
      <c r="P482" s="6"/>
      <c r="Q482" s="6"/>
      <c r="R482" s="6"/>
      <c r="S482" s="6"/>
      <c r="T482" s="6"/>
      <c r="U482" s="6"/>
      <c r="V482" s="6"/>
      <c r="W482" s="6"/>
      <c r="X482" s="6"/>
    </row>
    <row r="483" spans="6:24" x14ac:dyDescent="0.2">
      <c r="F483" s="6"/>
      <c r="G483" s="6"/>
      <c r="H483" s="6"/>
      <c r="I483" s="6"/>
      <c r="J483" s="6"/>
      <c r="K483" s="6"/>
      <c r="L483" s="6"/>
      <c r="M483" s="6"/>
      <c r="N483" s="6"/>
      <c r="O483" s="6"/>
      <c r="P483" s="6"/>
      <c r="Q483" s="6"/>
      <c r="R483" s="6"/>
      <c r="S483" s="6"/>
      <c r="T483" s="6"/>
      <c r="U483" s="6"/>
      <c r="V483" s="6"/>
      <c r="W483" s="6"/>
      <c r="X483" s="6"/>
    </row>
    <row r="484" spans="6:24" x14ac:dyDescent="0.2">
      <c r="F484" s="6"/>
      <c r="G484" s="6"/>
      <c r="H484" s="6"/>
      <c r="I484" s="6"/>
      <c r="J484" s="6"/>
      <c r="K484" s="6"/>
      <c r="L484" s="6"/>
      <c r="M484" s="6"/>
      <c r="N484" s="6"/>
      <c r="O484" s="6"/>
      <c r="P484" s="6"/>
      <c r="Q484" s="6"/>
      <c r="R484" s="6"/>
      <c r="S484" s="6"/>
      <c r="T484" s="6"/>
      <c r="U484" s="6"/>
      <c r="V484" s="6"/>
      <c r="W484" s="6"/>
      <c r="X484" s="6"/>
    </row>
    <row r="485" spans="6:24" x14ac:dyDescent="0.2">
      <c r="F485" s="6"/>
      <c r="G485" s="6"/>
      <c r="H485" s="6"/>
      <c r="I485" s="6"/>
      <c r="J485" s="6"/>
      <c r="K485" s="6"/>
      <c r="L485" s="6"/>
      <c r="M485" s="6"/>
      <c r="N485" s="6"/>
      <c r="O485" s="6"/>
      <c r="P485" s="6"/>
      <c r="Q485" s="6"/>
      <c r="R485" s="6"/>
      <c r="S485" s="6"/>
      <c r="T485" s="6"/>
      <c r="U485" s="6"/>
      <c r="V485" s="6"/>
      <c r="W485" s="6"/>
      <c r="X485" s="6"/>
    </row>
    <row r="486" spans="6:24" x14ac:dyDescent="0.2">
      <c r="F486" s="6"/>
      <c r="G486" s="6"/>
      <c r="H486" s="6"/>
      <c r="I486" s="6"/>
      <c r="J486" s="6"/>
      <c r="K486" s="6"/>
      <c r="L486" s="6"/>
      <c r="M486" s="6"/>
      <c r="N486" s="6"/>
      <c r="O486" s="6"/>
      <c r="P486" s="6"/>
      <c r="Q486" s="6"/>
      <c r="R486" s="6"/>
      <c r="S486" s="6"/>
      <c r="T486" s="6"/>
      <c r="U486" s="6"/>
      <c r="V486" s="6"/>
      <c r="W486" s="6"/>
      <c r="X486" s="6"/>
    </row>
    <row r="487" spans="6:24" x14ac:dyDescent="0.2">
      <c r="F487" s="6"/>
      <c r="G487" s="6"/>
      <c r="H487" s="6"/>
      <c r="I487" s="6"/>
      <c r="J487" s="6"/>
      <c r="K487" s="6"/>
      <c r="L487" s="6"/>
      <c r="M487" s="6"/>
      <c r="N487" s="6"/>
      <c r="O487" s="6"/>
      <c r="P487" s="6"/>
      <c r="Q487" s="6"/>
      <c r="R487" s="6"/>
      <c r="S487" s="6"/>
      <c r="T487" s="6"/>
      <c r="U487" s="6"/>
      <c r="V487" s="6"/>
      <c r="W487" s="6"/>
      <c r="X487" s="6"/>
    </row>
    <row r="488" spans="6:24" x14ac:dyDescent="0.2">
      <c r="F488" s="6"/>
      <c r="G488" s="6"/>
      <c r="H488" s="6"/>
      <c r="I488" s="6"/>
      <c r="J488" s="6"/>
      <c r="K488" s="6"/>
      <c r="L488" s="6"/>
      <c r="M488" s="6"/>
      <c r="N488" s="6"/>
      <c r="O488" s="6"/>
      <c r="P488" s="6"/>
      <c r="Q488" s="6"/>
      <c r="R488" s="6"/>
      <c r="S488" s="6"/>
      <c r="T488" s="6"/>
      <c r="U488" s="6"/>
      <c r="V488" s="6"/>
      <c r="W488" s="6"/>
      <c r="X488" s="6"/>
    </row>
    <row r="489" spans="6:24" x14ac:dyDescent="0.2">
      <c r="F489" s="6"/>
      <c r="G489" s="6"/>
      <c r="H489" s="6"/>
      <c r="I489" s="6"/>
      <c r="J489" s="6"/>
      <c r="K489" s="6"/>
      <c r="L489" s="6"/>
      <c r="M489" s="6"/>
      <c r="N489" s="6"/>
      <c r="O489" s="6"/>
      <c r="P489" s="6"/>
      <c r="Q489" s="6"/>
      <c r="R489" s="6"/>
      <c r="S489" s="6"/>
      <c r="T489" s="6"/>
      <c r="U489" s="6"/>
      <c r="V489" s="6"/>
      <c r="W489" s="6"/>
      <c r="X489" s="6"/>
    </row>
    <row r="490" spans="6:24" x14ac:dyDescent="0.2">
      <c r="F490" s="6"/>
      <c r="G490" s="6"/>
      <c r="H490" s="6"/>
      <c r="I490" s="6"/>
      <c r="J490" s="6"/>
      <c r="K490" s="6"/>
      <c r="L490" s="6"/>
      <c r="M490" s="6"/>
      <c r="N490" s="6"/>
      <c r="O490" s="6"/>
      <c r="P490" s="6"/>
      <c r="Q490" s="6"/>
      <c r="R490" s="6"/>
      <c r="S490" s="6"/>
      <c r="T490" s="6"/>
      <c r="U490" s="6"/>
      <c r="V490" s="6"/>
      <c r="W490" s="6"/>
      <c r="X490" s="6"/>
    </row>
    <row r="491" spans="6:24" x14ac:dyDescent="0.2">
      <c r="F491" s="6"/>
      <c r="G491" s="6"/>
      <c r="H491" s="6"/>
      <c r="I491" s="6"/>
      <c r="J491" s="6"/>
      <c r="K491" s="6"/>
      <c r="L491" s="6"/>
      <c r="M491" s="6"/>
      <c r="N491" s="6"/>
      <c r="O491" s="6"/>
      <c r="P491" s="6"/>
      <c r="Q491" s="6"/>
      <c r="R491" s="6"/>
      <c r="S491" s="6"/>
      <c r="T491" s="6"/>
      <c r="U491" s="6"/>
      <c r="V491" s="6"/>
      <c r="W491" s="6"/>
      <c r="X491" s="6"/>
    </row>
    <row r="492" spans="6:24" x14ac:dyDescent="0.2">
      <c r="F492" s="6"/>
      <c r="G492" s="6"/>
      <c r="H492" s="6"/>
      <c r="I492" s="6"/>
      <c r="J492" s="6"/>
      <c r="K492" s="6"/>
      <c r="L492" s="6"/>
      <c r="M492" s="6"/>
      <c r="N492" s="6"/>
      <c r="O492" s="6"/>
      <c r="P492" s="6"/>
      <c r="Q492" s="6"/>
      <c r="R492" s="6"/>
      <c r="S492" s="6"/>
      <c r="T492" s="6"/>
      <c r="U492" s="6"/>
      <c r="V492" s="6"/>
      <c r="W492" s="6"/>
      <c r="X492" s="6"/>
    </row>
    <row r="493" spans="6:24" x14ac:dyDescent="0.2">
      <c r="F493" s="6"/>
      <c r="G493" s="6"/>
      <c r="H493" s="6"/>
      <c r="I493" s="6"/>
      <c r="J493" s="6"/>
      <c r="K493" s="6"/>
      <c r="L493" s="6"/>
      <c r="M493" s="6"/>
      <c r="N493" s="6"/>
      <c r="O493" s="6"/>
      <c r="P493" s="6"/>
      <c r="Q493" s="6"/>
      <c r="R493" s="6"/>
      <c r="S493" s="6"/>
      <c r="T493" s="6"/>
      <c r="U493" s="6"/>
      <c r="V493" s="6"/>
      <c r="W493" s="6"/>
      <c r="X493" s="6"/>
    </row>
    <row r="494" spans="6:24" x14ac:dyDescent="0.2">
      <c r="F494" s="6"/>
      <c r="G494" s="6"/>
      <c r="H494" s="6"/>
      <c r="I494" s="6"/>
      <c r="J494" s="6"/>
      <c r="K494" s="6"/>
      <c r="L494" s="6"/>
      <c r="M494" s="6"/>
      <c r="N494" s="6"/>
      <c r="O494" s="6"/>
      <c r="P494" s="6"/>
      <c r="Q494" s="6"/>
      <c r="R494" s="6"/>
      <c r="S494" s="6"/>
      <c r="T494" s="6"/>
      <c r="U494" s="6"/>
      <c r="V494" s="6"/>
      <c r="W494" s="6"/>
      <c r="X494" s="6"/>
    </row>
    <row r="495" spans="6:24" x14ac:dyDescent="0.2">
      <c r="F495" s="6"/>
      <c r="G495" s="6"/>
      <c r="H495" s="6"/>
      <c r="I495" s="6"/>
      <c r="J495" s="6"/>
      <c r="K495" s="6"/>
      <c r="L495" s="6"/>
      <c r="M495" s="6"/>
      <c r="N495" s="6"/>
      <c r="O495" s="6"/>
      <c r="P495" s="6"/>
      <c r="Q495" s="6"/>
      <c r="R495" s="6"/>
      <c r="S495" s="6"/>
      <c r="T495" s="6"/>
      <c r="U495" s="6"/>
      <c r="V495" s="6"/>
      <c r="W495" s="6"/>
      <c r="X495" s="6"/>
    </row>
    <row r="496" spans="6:24" x14ac:dyDescent="0.2">
      <c r="F496" s="6"/>
      <c r="G496" s="6"/>
      <c r="H496" s="6"/>
      <c r="I496" s="6"/>
      <c r="J496" s="6"/>
      <c r="K496" s="6"/>
      <c r="L496" s="6"/>
      <c r="M496" s="6"/>
      <c r="N496" s="6"/>
      <c r="O496" s="6"/>
      <c r="P496" s="6"/>
      <c r="Q496" s="6"/>
      <c r="R496" s="6"/>
      <c r="S496" s="6"/>
      <c r="T496" s="6"/>
      <c r="U496" s="6"/>
      <c r="V496" s="6"/>
      <c r="W496" s="6"/>
      <c r="X496" s="6"/>
    </row>
    <row r="497" spans="6:24" x14ac:dyDescent="0.2">
      <c r="F497" s="6"/>
      <c r="G497" s="6"/>
      <c r="H497" s="6"/>
      <c r="I497" s="6"/>
      <c r="J497" s="6"/>
      <c r="K497" s="6"/>
      <c r="L497" s="6"/>
      <c r="M497" s="6"/>
      <c r="N497" s="6"/>
      <c r="O497" s="6"/>
      <c r="P497" s="6"/>
      <c r="Q497" s="6"/>
      <c r="R497" s="6"/>
      <c r="S497" s="6"/>
      <c r="T497" s="6"/>
      <c r="U497" s="6"/>
      <c r="V497" s="6"/>
      <c r="W497" s="6"/>
      <c r="X497" s="6"/>
    </row>
    <row r="498" spans="6:24" x14ac:dyDescent="0.2">
      <c r="F498" s="6"/>
      <c r="G498" s="6"/>
      <c r="H498" s="6"/>
      <c r="I498" s="6"/>
      <c r="J498" s="6"/>
      <c r="K498" s="6"/>
      <c r="L498" s="6"/>
      <c r="M498" s="6"/>
      <c r="N498" s="6"/>
      <c r="O498" s="6"/>
      <c r="P498" s="6"/>
      <c r="Q498" s="6"/>
      <c r="R498" s="6"/>
      <c r="S498" s="6"/>
      <c r="T498" s="6"/>
      <c r="U498" s="6"/>
      <c r="V498" s="6"/>
      <c r="W498" s="6"/>
      <c r="X498" s="6"/>
    </row>
    <row r="499" spans="6:24" x14ac:dyDescent="0.2">
      <c r="F499" s="6"/>
      <c r="G499" s="6"/>
      <c r="H499" s="6"/>
      <c r="I499" s="6"/>
      <c r="J499" s="6"/>
      <c r="K499" s="6"/>
      <c r="L499" s="6"/>
      <c r="M499" s="6"/>
      <c r="N499" s="6"/>
      <c r="O499" s="6"/>
      <c r="P499" s="6"/>
      <c r="Q499" s="6"/>
      <c r="R499" s="6"/>
      <c r="S499" s="6"/>
      <c r="T499" s="6"/>
      <c r="U499" s="6"/>
      <c r="V499" s="6"/>
      <c r="W499" s="6"/>
      <c r="X499" s="6"/>
    </row>
    <row r="500" spans="6:24" x14ac:dyDescent="0.2">
      <c r="F500" s="6"/>
      <c r="G500" s="6"/>
      <c r="H500" s="6"/>
      <c r="I500" s="6"/>
      <c r="J500" s="6"/>
      <c r="K500" s="6"/>
      <c r="L500" s="6"/>
      <c r="M500" s="6"/>
      <c r="N500" s="6"/>
      <c r="O500" s="6"/>
      <c r="P500" s="6"/>
      <c r="Q500" s="6"/>
      <c r="R500" s="6"/>
      <c r="S500" s="6"/>
      <c r="T500" s="6"/>
      <c r="U500" s="6"/>
      <c r="V500" s="6"/>
      <c r="W500" s="6"/>
      <c r="X500" s="6"/>
    </row>
    <row r="501" spans="6:24" x14ac:dyDescent="0.2">
      <c r="F501" s="6"/>
      <c r="G501" s="6"/>
      <c r="H501" s="6"/>
      <c r="I501" s="6"/>
      <c r="J501" s="6"/>
      <c r="K501" s="6"/>
      <c r="L501" s="6"/>
      <c r="M501" s="6"/>
      <c r="N501" s="6"/>
      <c r="O501" s="6"/>
      <c r="P501" s="6"/>
      <c r="Q501" s="6"/>
      <c r="R501" s="6"/>
      <c r="S501" s="6"/>
      <c r="T501" s="6"/>
      <c r="U501" s="6"/>
      <c r="V501" s="6"/>
      <c r="W501" s="6"/>
      <c r="X501" s="6"/>
    </row>
    <row r="502" spans="6:24" x14ac:dyDescent="0.2">
      <c r="F502" s="6"/>
      <c r="G502" s="6"/>
      <c r="H502" s="6"/>
      <c r="I502" s="6"/>
      <c r="J502" s="6"/>
      <c r="K502" s="6"/>
      <c r="L502" s="6"/>
      <c r="M502" s="6"/>
      <c r="N502" s="6"/>
      <c r="O502" s="6"/>
      <c r="P502" s="6"/>
      <c r="Q502" s="6"/>
      <c r="R502" s="6"/>
      <c r="S502" s="6"/>
      <c r="T502" s="6"/>
      <c r="U502" s="6"/>
      <c r="V502" s="6"/>
      <c r="W502" s="6"/>
      <c r="X502" s="6"/>
    </row>
    <row r="503" spans="6:24" x14ac:dyDescent="0.2">
      <c r="F503" s="6"/>
      <c r="G503" s="6"/>
      <c r="H503" s="6"/>
      <c r="I503" s="6"/>
      <c r="J503" s="6"/>
      <c r="K503" s="6"/>
      <c r="L503" s="6"/>
      <c r="M503" s="6"/>
      <c r="N503" s="6"/>
      <c r="O503" s="6"/>
      <c r="P503" s="6"/>
      <c r="Q503" s="6"/>
      <c r="R503" s="6"/>
      <c r="S503" s="6"/>
      <c r="T503" s="6"/>
      <c r="U503" s="6"/>
      <c r="V503" s="6"/>
      <c r="W503" s="6"/>
      <c r="X503" s="6"/>
    </row>
    <row r="504" spans="6:24" x14ac:dyDescent="0.2">
      <c r="F504" s="6"/>
      <c r="G504" s="6"/>
      <c r="H504" s="6"/>
      <c r="I504" s="6"/>
      <c r="J504" s="6"/>
      <c r="K504" s="6"/>
      <c r="L504" s="6"/>
      <c r="M504" s="6"/>
      <c r="N504" s="6"/>
      <c r="O504" s="6"/>
      <c r="P504" s="6"/>
      <c r="Q504" s="6"/>
      <c r="R504" s="6"/>
      <c r="S504" s="6"/>
      <c r="T504" s="6"/>
      <c r="U504" s="6"/>
      <c r="V504" s="6"/>
      <c r="W504" s="6"/>
      <c r="X504" s="6"/>
    </row>
    <row r="505" spans="6:24" x14ac:dyDescent="0.2">
      <c r="F505" s="6"/>
      <c r="G505" s="6"/>
      <c r="H505" s="6"/>
      <c r="I505" s="6"/>
      <c r="J505" s="6"/>
      <c r="K505" s="6"/>
      <c r="L505" s="6"/>
      <c r="M505" s="6"/>
      <c r="N505" s="6"/>
      <c r="O505" s="6"/>
      <c r="P505" s="6"/>
      <c r="Q505" s="6"/>
      <c r="R505" s="6"/>
      <c r="S505" s="6"/>
      <c r="T505" s="6"/>
      <c r="U505" s="6"/>
      <c r="V505" s="6"/>
      <c r="W505" s="6"/>
      <c r="X505" s="6"/>
    </row>
    <row r="506" spans="6:24" x14ac:dyDescent="0.2">
      <c r="F506" s="6"/>
      <c r="G506" s="6"/>
      <c r="H506" s="6"/>
      <c r="I506" s="6"/>
      <c r="J506" s="6"/>
      <c r="K506" s="6"/>
      <c r="L506" s="6"/>
      <c r="M506" s="6"/>
      <c r="N506" s="6"/>
      <c r="O506" s="6"/>
      <c r="P506" s="6"/>
      <c r="Q506" s="6"/>
      <c r="R506" s="6"/>
      <c r="S506" s="6"/>
      <c r="T506" s="6"/>
      <c r="U506" s="6"/>
      <c r="V506" s="6"/>
      <c r="W506" s="6"/>
      <c r="X506" s="6"/>
    </row>
    <row r="507" spans="6:24" x14ac:dyDescent="0.2">
      <c r="F507" s="6"/>
      <c r="G507" s="6"/>
      <c r="H507" s="6"/>
      <c r="I507" s="6"/>
      <c r="J507" s="6"/>
      <c r="K507" s="6"/>
      <c r="L507" s="6"/>
      <c r="M507" s="6"/>
      <c r="N507" s="6"/>
      <c r="O507" s="6"/>
      <c r="P507" s="6"/>
      <c r="Q507" s="6"/>
      <c r="R507" s="6"/>
      <c r="S507" s="6"/>
      <c r="T507" s="6"/>
      <c r="U507" s="6"/>
      <c r="V507" s="6"/>
      <c r="W507" s="6"/>
      <c r="X507" s="6"/>
    </row>
    <row r="508" spans="6:24" x14ac:dyDescent="0.2">
      <c r="F508" s="6"/>
      <c r="G508" s="6"/>
      <c r="H508" s="6"/>
      <c r="I508" s="6"/>
      <c r="J508" s="6"/>
      <c r="K508" s="6"/>
      <c r="L508" s="6"/>
      <c r="M508" s="6"/>
      <c r="N508" s="6"/>
      <c r="O508" s="6"/>
      <c r="P508" s="6"/>
      <c r="Q508" s="6"/>
      <c r="R508" s="6"/>
      <c r="S508" s="6"/>
      <c r="T508" s="6"/>
      <c r="U508" s="6"/>
      <c r="V508" s="6"/>
      <c r="W508" s="6"/>
      <c r="X508" s="6"/>
    </row>
    <row r="509" spans="6:24" x14ac:dyDescent="0.2">
      <c r="F509" s="6"/>
      <c r="G509" s="6"/>
      <c r="H509" s="6"/>
      <c r="I509" s="6"/>
      <c r="J509" s="6"/>
      <c r="K509" s="6"/>
      <c r="L509" s="6"/>
      <c r="M509" s="6"/>
      <c r="N509" s="6"/>
      <c r="O509" s="6"/>
      <c r="P509" s="6"/>
      <c r="Q509" s="6"/>
      <c r="R509" s="6"/>
      <c r="S509" s="6"/>
      <c r="T509" s="6"/>
      <c r="U509" s="6"/>
      <c r="V509" s="6"/>
      <c r="W509" s="6"/>
      <c r="X509" s="6"/>
    </row>
    <row r="510" spans="6:24" x14ac:dyDescent="0.2">
      <c r="F510" s="6"/>
      <c r="G510" s="6"/>
      <c r="H510" s="6"/>
      <c r="I510" s="6"/>
      <c r="J510" s="6"/>
      <c r="K510" s="6"/>
      <c r="L510" s="6"/>
      <c r="M510" s="6"/>
      <c r="N510" s="6"/>
      <c r="O510" s="6"/>
      <c r="P510" s="6"/>
      <c r="Q510" s="6"/>
      <c r="R510" s="6"/>
      <c r="S510" s="6"/>
      <c r="T510" s="6"/>
      <c r="U510" s="6"/>
      <c r="V510" s="6"/>
      <c r="W510" s="6"/>
      <c r="X510" s="6"/>
    </row>
    <row r="511" spans="6:24" x14ac:dyDescent="0.2">
      <c r="F511" s="6"/>
      <c r="G511" s="6"/>
      <c r="H511" s="6"/>
      <c r="I511" s="6"/>
      <c r="J511" s="6"/>
      <c r="K511" s="6"/>
      <c r="L511" s="6"/>
      <c r="M511" s="6"/>
      <c r="N511" s="6"/>
      <c r="O511" s="6"/>
      <c r="P511" s="6"/>
      <c r="Q511" s="6"/>
      <c r="R511" s="6"/>
      <c r="S511" s="6"/>
      <c r="T511" s="6"/>
      <c r="U511" s="6"/>
      <c r="V511" s="6"/>
      <c r="W511" s="6"/>
      <c r="X511" s="6"/>
    </row>
    <row r="512" spans="6:24" x14ac:dyDescent="0.2">
      <c r="F512" s="6"/>
      <c r="G512" s="6"/>
      <c r="H512" s="6"/>
      <c r="I512" s="6"/>
      <c r="J512" s="6"/>
      <c r="K512" s="6"/>
      <c r="L512" s="6"/>
      <c r="M512" s="6"/>
      <c r="N512" s="6"/>
      <c r="O512" s="6"/>
      <c r="P512" s="6"/>
      <c r="Q512" s="6"/>
      <c r="R512" s="6"/>
      <c r="S512" s="6"/>
      <c r="T512" s="6"/>
      <c r="U512" s="6"/>
      <c r="V512" s="6"/>
      <c r="W512" s="6"/>
      <c r="X512" s="6"/>
    </row>
    <row r="513" spans="6:24" x14ac:dyDescent="0.2">
      <c r="F513" s="6"/>
      <c r="G513" s="6"/>
      <c r="H513" s="6"/>
      <c r="I513" s="6"/>
      <c r="J513" s="6"/>
      <c r="K513" s="6"/>
      <c r="L513" s="6"/>
      <c r="M513" s="6"/>
      <c r="N513" s="6"/>
      <c r="O513" s="6"/>
      <c r="P513" s="6"/>
      <c r="Q513" s="6"/>
      <c r="R513" s="6"/>
      <c r="S513" s="6"/>
      <c r="T513" s="6"/>
      <c r="U513" s="6"/>
      <c r="V513" s="6"/>
      <c r="W513" s="6"/>
      <c r="X513" s="6"/>
    </row>
    <row r="514" spans="6:24" x14ac:dyDescent="0.2">
      <c r="F514" s="6"/>
      <c r="G514" s="6"/>
      <c r="H514" s="6"/>
      <c r="I514" s="6"/>
      <c r="J514" s="6"/>
      <c r="K514" s="6"/>
      <c r="L514" s="6"/>
      <c r="M514" s="6"/>
      <c r="N514" s="6"/>
      <c r="O514" s="6"/>
      <c r="P514" s="6"/>
      <c r="Q514" s="6"/>
      <c r="R514" s="6"/>
      <c r="S514" s="6"/>
      <c r="T514" s="6"/>
      <c r="U514" s="6"/>
      <c r="V514" s="6"/>
      <c r="W514" s="6"/>
      <c r="X514" s="6"/>
    </row>
    <row r="515" spans="6:24" x14ac:dyDescent="0.2">
      <c r="F515" s="6"/>
      <c r="G515" s="6"/>
      <c r="H515" s="6"/>
      <c r="I515" s="6"/>
      <c r="J515" s="6"/>
      <c r="K515" s="6"/>
      <c r="L515" s="6"/>
      <c r="M515" s="6"/>
      <c r="N515" s="6"/>
      <c r="O515" s="6"/>
      <c r="P515" s="6"/>
      <c r="Q515" s="6"/>
      <c r="R515" s="6"/>
      <c r="S515" s="6"/>
      <c r="T515" s="6"/>
      <c r="U515" s="6"/>
      <c r="V515" s="6"/>
      <c r="W515" s="6"/>
      <c r="X515" s="6"/>
    </row>
    <row r="516" spans="6:24" x14ac:dyDescent="0.2">
      <c r="F516" s="6"/>
      <c r="G516" s="6"/>
      <c r="H516" s="6"/>
      <c r="I516" s="6"/>
      <c r="J516" s="6"/>
      <c r="K516" s="6"/>
      <c r="L516" s="6"/>
      <c r="M516" s="6"/>
      <c r="N516" s="6"/>
      <c r="O516" s="6"/>
      <c r="P516" s="6"/>
      <c r="Q516" s="6"/>
      <c r="R516" s="6"/>
      <c r="S516" s="6"/>
      <c r="T516" s="6"/>
      <c r="U516" s="6"/>
      <c r="V516" s="6"/>
      <c r="W516" s="6"/>
      <c r="X516" s="6"/>
    </row>
    <row r="517" spans="6:24" x14ac:dyDescent="0.2">
      <c r="F517" s="6"/>
      <c r="G517" s="6"/>
      <c r="H517" s="6"/>
      <c r="I517" s="6"/>
      <c r="J517" s="6"/>
      <c r="K517" s="6"/>
      <c r="L517" s="6"/>
      <c r="M517" s="6"/>
      <c r="N517" s="6"/>
      <c r="O517" s="6"/>
      <c r="P517" s="6"/>
      <c r="Q517" s="6"/>
      <c r="R517" s="6"/>
      <c r="S517" s="6"/>
      <c r="T517" s="6"/>
      <c r="U517" s="6"/>
      <c r="V517" s="6"/>
      <c r="W517" s="6"/>
      <c r="X517" s="6"/>
    </row>
    <row r="518" spans="6:24" x14ac:dyDescent="0.2">
      <c r="F518" s="6"/>
      <c r="G518" s="6"/>
      <c r="H518" s="6"/>
      <c r="I518" s="6"/>
      <c r="J518" s="6"/>
      <c r="K518" s="6"/>
      <c r="L518" s="6"/>
      <c r="M518" s="6"/>
      <c r="N518" s="6"/>
      <c r="O518" s="6"/>
      <c r="P518" s="6"/>
      <c r="Q518" s="6"/>
      <c r="R518" s="6"/>
      <c r="S518" s="6"/>
      <c r="T518" s="6"/>
      <c r="U518" s="6"/>
      <c r="V518" s="6"/>
      <c r="W518" s="6"/>
      <c r="X518" s="6"/>
    </row>
    <row r="519" spans="6:24" x14ac:dyDescent="0.2">
      <c r="F519" s="6"/>
      <c r="G519" s="6"/>
      <c r="H519" s="6"/>
      <c r="I519" s="6"/>
      <c r="J519" s="6"/>
      <c r="K519" s="6"/>
      <c r="L519" s="6"/>
      <c r="M519" s="6"/>
      <c r="N519" s="6"/>
      <c r="O519" s="6"/>
      <c r="P519" s="6"/>
      <c r="Q519" s="6"/>
      <c r="R519" s="6"/>
      <c r="S519" s="6"/>
      <c r="T519" s="6"/>
      <c r="U519" s="6"/>
      <c r="V519" s="6"/>
      <c r="W519" s="6"/>
      <c r="X519" s="6"/>
    </row>
    <row r="520" spans="6:24" x14ac:dyDescent="0.2">
      <c r="F520" s="6"/>
      <c r="G520" s="6"/>
      <c r="H520" s="6"/>
      <c r="I520" s="6"/>
      <c r="J520" s="6"/>
      <c r="K520" s="6"/>
      <c r="L520" s="6"/>
      <c r="M520" s="6"/>
      <c r="N520" s="6"/>
      <c r="O520" s="6"/>
      <c r="P520" s="6"/>
      <c r="Q520" s="6"/>
      <c r="R520" s="6"/>
      <c r="S520" s="6"/>
      <c r="T520" s="6"/>
      <c r="U520" s="6"/>
      <c r="V520" s="6"/>
      <c r="W520" s="6"/>
      <c r="X520" s="6"/>
    </row>
    <row r="521" spans="6:24" x14ac:dyDescent="0.2">
      <c r="F521" s="6"/>
      <c r="G521" s="6"/>
      <c r="H521" s="6"/>
      <c r="I521" s="6"/>
      <c r="J521" s="6"/>
      <c r="K521" s="6"/>
      <c r="L521" s="6"/>
      <c r="M521" s="6"/>
      <c r="N521" s="6"/>
      <c r="O521" s="6"/>
      <c r="P521" s="6"/>
      <c r="Q521" s="6"/>
      <c r="R521" s="6"/>
      <c r="S521" s="6"/>
      <c r="T521" s="6"/>
      <c r="U521" s="6"/>
      <c r="V521" s="6"/>
      <c r="W521" s="6"/>
      <c r="X521" s="6"/>
    </row>
    <row r="522" spans="6:24" x14ac:dyDescent="0.2">
      <c r="F522" s="6"/>
      <c r="G522" s="6"/>
      <c r="H522" s="6"/>
      <c r="I522" s="6"/>
      <c r="J522" s="6"/>
      <c r="K522" s="6"/>
      <c r="L522" s="6"/>
      <c r="M522" s="6"/>
      <c r="N522" s="6"/>
      <c r="O522" s="6"/>
      <c r="P522" s="6"/>
      <c r="Q522" s="6"/>
      <c r="R522" s="6"/>
      <c r="S522" s="6"/>
      <c r="T522" s="6"/>
      <c r="U522" s="6"/>
      <c r="V522" s="6"/>
      <c r="W522" s="6"/>
      <c r="X522" s="6"/>
    </row>
    <row r="523" spans="6:24" x14ac:dyDescent="0.2">
      <c r="F523" s="6"/>
      <c r="G523" s="6"/>
      <c r="H523" s="6"/>
      <c r="I523" s="6"/>
      <c r="J523" s="6"/>
      <c r="K523" s="6"/>
      <c r="L523" s="6"/>
      <c r="M523" s="6"/>
      <c r="N523" s="6"/>
      <c r="O523" s="6"/>
      <c r="P523" s="6"/>
      <c r="Q523" s="6"/>
      <c r="R523" s="6"/>
      <c r="S523" s="6"/>
      <c r="T523" s="6"/>
      <c r="U523" s="6"/>
      <c r="V523" s="6"/>
      <c r="W523" s="6"/>
      <c r="X523" s="6"/>
    </row>
    <row r="524" spans="6:24" x14ac:dyDescent="0.2">
      <c r="F524" s="6"/>
      <c r="G524" s="6"/>
      <c r="H524" s="6"/>
      <c r="I524" s="6"/>
      <c r="J524" s="6"/>
      <c r="K524" s="6"/>
      <c r="L524" s="6"/>
      <c r="M524" s="6"/>
      <c r="N524" s="6"/>
      <c r="O524" s="6"/>
      <c r="P524" s="6"/>
      <c r="Q524" s="6"/>
      <c r="R524" s="6"/>
      <c r="S524" s="6"/>
      <c r="T524" s="6"/>
      <c r="U524" s="6"/>
      <c r="V524" s="6"/>
      <c r="W524" s="6"/>
      <c r="X524" s="6"/>
    </row>
    <row r="525" spans="6:24" x14ac:dyDescent="0.2">
      <c r="F525" s="6"/>
      <c r="G525" s="6"/>
      <c r="H525" s="6"/>
      <c r="I525" s="6"/>
      <c r="J525" s="6"/>
      <c r="K525" s="6"/>
      <c r="L525" s="6"/>
      <c r="M525" s="6"/>
      <c r="N525" s="6"/>
      <c r="O525" s="6"/>
      <c r="P525" s="6"/>
      <c r="Q525" s="6"/>
      <c r="R525" s="6"/>
      <c r="S525" s="6"/>
      <c r="T525" s="6"/>
      <c r="U525" s="6"/>
      <c r="V525" s="6"/>
      <c r="W525" s="6"/>
      <c r="X525" s="6"/>
    </row>
    <row r="526" spans="6:24" x14ac:dyDescent="0.2">
      <c r="F526" s="6"/>
      <c r="G526" s="6"/>
      <c r="H526" s="6"/>
      <c r="I526" s="6"/>
      <c r="J526" s="6"/>
      <c r="K526" s="6"/>
      <c r="L526" s="6"/>
      <c r="M526" s="6"/>
      <c r="N526" s="6"/>
      <c r="O526" s="6"/>
      <c r="P526" s="6"/>
      <c r="Q526" s="6"/>
      <c r="R526" s="6"/>
      <c r="S526" s="6"/>
      <c r="T526" s="6"/>
      <c r="U526" s="6"/>
      <c r="V526" s="6"/>
      <c r="W526" s="6"/>
      <c r="X526" s="6"/>
    </row>
    <row r="527" spans="6:24" x14ac:dyDescent="0.2">
      <c r="F527" s="6"/>
      <c r="G527" s="6"/>
      <c r="H527" s="6"/>
      <c r="I527" s="6"/>
      <c r="J527" s="6"/>
      <c r="K527" s="6"/>
      <c r="L527" s="6"/>
      <c r="M527" s="6"/>
      <c r="N527" s="6"/>
      <c r="O527" s="6"/>
      <c r="P527" s="6"/>
      <c r="Q527" s="6"/>
      <c r="R527" s="6"/>
      <c r="S527" s="6"/>
      <c r="T527" s="6"/>
      <c r="U527" s="6"/>
      <c r="V527" s="6"/>
      <c r="W527" s="6"/>
      <c r="X527" s="6"/>
    </row>
    <row r="528" spans="6:24" x14ac:dyDescent="0.2">
      <c r="F528" s="6"/>
      <c r="G528" s="6"/>
      <c r="H528" s="6"/>
      <c r="I528" s="6"/>
      <c r="J528" s="6"/>
      <c r="K528" s="6"/>
      <c r="L528" s="6"/>
      <c r="M528" s="6"/>
      <c r="N528" s="6"/>
      <c r="O528" s="6"/>
      <c r="P528" s="6"/>
      <c r="Q528" s="6"/>
      <c r="R528" s="6"/>
      <c r="S528" s="6"/>
      <c r="T528" s="6"/>
      <c r="U528" s="6"/>
      <c r="V528" s="6"/>
      <c r="W528" s="6"/>
      <c r="X528" s="6"/>
    </row>
    <row r="529" spans="6:24" x14ac:dyDescent="0.2">
      <c r="F529" s="6"/>
      <c r="G529" s="6"/>
      <c r="H529" s="6"/>
      <c r="I529" s="6"/>
      <c r="J529" s="6"/>
      <c r="K529" s="6"/>
      <c r="L529" s="6"/>
      <c r="M529" s="6"/>
      <c r="N529" s="6"/>
      <c r="O529" s="6"/>
      <c r="P529" s="6"/>
      <c r="Q529" s="6"/>
      <c r="R529" s="6"/>
      <c r="S529" s="6"/>
      <c r="T529" s="6"/>
      <c r="U529" s="6"/>
      <c r="V529" s="6"/>
      <c r="W529" s="6"/>
      <c r="X529" s="6"/>
    </row>
    <row r="530" spans="6:24" x14ac:dyDescent="0.2">
      <c r="F530" s="6"/>
      <c r="G530" s="6"/>
      <c r="H530" s="6"/>
      <c r="I530" s="6"/>
      <c r="J530" s="6"/>
      <c r="K530" s="6"/>
      <c r="L530" s="6"/>
      <c r="M530" s="6"/>
      <c r="N530" s="6"/>
      <c r="O530" s="6"/>
      <c r="P530" s="6"/>
      <c r="Q530" s="6"/>
      <c r="R530" s="6"/>
      <c r="S530" s="6"/>
      <c r="T530" s="6"/>
      <c r="U530" s="6"/>
      <c r="V530" s="6"/>
      <c r="W530" s="6"/>
      <c r="X530" s="6"/>
    </row>
    <row r="531" spans="6:24" x14ac:dyDescent="0.2">
      <c r="F531" s="6"/>
      <c r="G531" s="6"/>
      <c r="H531" s="6"/>
      <c r="I531" s="6"/>
      <c r="J531" s="6"/>
      <c r="K531" s="6"/>
      <c r="L531" s="6"/>
      <c r="M531" s="6"/>
      <c r="N531" s="6"/>
      <c r="O531" s="6"/>
      <c r="P531" s="6"/>
      <c r="Q531" s="6"/>
      <c r="R531" s="6"/>
      <c r="S531" s="6"/>
      <c r="T531" s="6"/>
      <c r="U531" s="6"/>
      <c r="V531" s="6"/>
      <c r="W531" s="6"/>
      <c r="X531" s="6"/>
    </row>
    <row r="532" spans="6:24" x14ac:dyDescent="0.2">
      <c r="F532" s="6"/>
      <c r="G532" s="6"/>
      <c r="H532" s="6"/>
      <c r="I532" s="6"/>
      <c r="J532" s="6"/>
      <c r="K532" s="6"/>
      <c r="L532" s="6"/>
      <c r="M532" s="6"/>
      <c r="N532" s="6"/>
      <c r="O532" s="6"/>
      <c r="P532" s="6"/>
      <c r="Q532" s="6"/>
      <c r="R532" s="6"/>
      <c r="S532" s="6"/>
      <c r="T532" s="6"/>
      <c r="U532" s="6"/>
      <c r="V532" s="6"/>
      <c r="W532" s="6"/>
      <c r="X532" s="6"/>
    </row>
    <row r="533" spans="6:24" x14ac:dyDescent="0.2">
      <c r="F533" s="6"/>
      <c r="G533" s="6"/>
      <c r="H533" s="6"/>
      <c r="I533" s="6"/>
      <c r="J533" s="6"/>
      <c r="K533" s="6"/>
      <c r="L533" s="6"/>
      <c r="M533" s="6"/>
      <c r="N533" s="6"/>
      <c r="O533" s="6"/>
      <c r="P533" s="6"/>
      <c r="Q533" s="6"/>
      <c r="R533" s="6"/>
      <c r="S533" s="6"/>
      <c r="T533" s="6"/>
      <c r="U533" s="6"/>
      <c r="V533" s="6"/>
      <c r="W533" s="6"/>
      <c r="X533" s="6"/>
    </row>
    <row r="534" spans="6:24" x14ac:dyDescent="0.2">
      <c r="F534" s="6"/>
      <c r="G534" s="6"/>
      <c r="H534" s="6"/>
      <c r="I534" s="6"/>
      <c r="J534" s="6"/>
      <c r="K534" s="6"/>
      <c r="L534" s="6"/>
      <c r="M534" s="6"/>
      <c r="N534" s="6"/>
      <c r="O534" s="6"/>
      <c r="P534" s="6"/>
      <c r="Q534" s="6"/>
      <c r="R534" s="6"/>
      <c r="S534" s="6"/>
      <c r="T534" s="6"/>
      <c r="U534" s="6"/>
      <c r="V534" s="6"/>
      <c r="W534" s="6"/>
      <c r="X534" s="6"/>
    </row>
    <row r="535" spans="6:24" x14ac:dyDescent="0.2">
      <c r="F535" s="6"/>
      <c r="G535" s="6"/>
      <c r="H535" s="6"/>
      <c r="I535" s="6"/>
      <c r="J535" s="6"/>
      <c r="K535" s="6"/>
      <c r="L535" s="6"/>
      <c r="M535" s="6"/>
      <c r="N535" s="6"/>
      <c r="O535" s="6"/>
      <c r="P535" s="6"/>
      <c r="Q535" s="6"/>
      <c r="R535" s="6"/>
      <c r="S535" s="6"/>
      <c r="T535" s="6"/>
      <c r="U535" s="6"/>
      <c r="V535" s="6"/>
      <c r="W535" s="6"/>
      <c r="X535" s="6"/>
    </row>
    <row r="536" spans="6:24" x14ac:dyDescent="0.2">
      <c r="F536" s="6"/>
      <c r="G536" s="6"/>
      <c r="H536" s="6"/>
      <c r="I536" s="6"/>
      <c r="J536" s="6"/>
      <c r="K536" s="6"/>
      <c r="L536" s="6"/>
      <c r="M536" s="6"/>
      <c r="N536" s="6"/>
      <c r="O536" s="6"/>
      <c r="P536" s="6"/>
      <c r="Q536" s="6"/>
      <c r="R536" s="6"/>
      <c r="S536" s="6"/>
      <c r="T536" s="6"/>
      <c r="U536" s="6"/>
      <c r="V536" s="6"/>
      <c r="W536" s="6"/>
      <c r="X536" s="6"/>
    </row>
    <row r="537" spans="6:24" x14ac:dyDescent="0.2">
      <c r="F537" s="6"/>
      <c r="G537" s="6"/>
      <c r="H537" s="6"/>
      <c r="I537" s="6"/>
      <c r="J537" s="6"/>
      <c r="K537" s="6"/>
      <c r="L537" s="6"/>
      <c r="M537" s="6"/>
      <c r="N537" s="6"/>
      <c r="O537" s="6"/>
      <c r="P537" s="6"/>
      <c r="Q537" s="6"/>
      <c r="R537" s="6"/>
      <c r="S537" s="6"/>
      <c r="T537" s="6"/>
      <c r="U537" s="6"/>
      <c r="V537" s="6"/>
      <c r="W537" s="6"/>
      <c r="X537" s="6"/>
    </row>
    <row r="538" spans="6:24" x14ac:dyDescent="0.2">
      <c r="F538" s="6"/>
      <c r="G538" s="6"/>
      <c r="H538" s="6"/>
      <c r="I538" s="6"/>
      <c r="J538" s="6"/>
      <c r="K538" s="6"/>
      <c r="L538" s="6"/>
      <c r="M538" s="6"/>
      <c r="N538" s="6"/>
      <c r="O538" s="6"/>
      <c r="P538" s="6"/>
      <c r="Q538" s="6"/>
      <c r="R538" s="6"/>
      <c r="S538" s="6"/>
      <c r="T538" s="6"/>
      <c r="U538" s="6"/>
      <c r="V538" s="6"/>
      <c r="W538" s="6"/>
      <c r="X538" s="6"/>
    </row>
    <row r="539" spans="6:24" x14ac:dyDescent="0.2">
      <c r="F539" s="6"/>
      <c r="G539" s="6"/>
      <c r="H539" s="6"/>
      <c r="I539" s="6"/>
      <c r="J539" s="6"/>
      <c r="K539" s="6"/>
      <c r="L539" s="6"/>
      <c r="M539" s="6"/>
      <c r="N539" s="6"/>
      <c r="O539" s="6"/>
      <c r="P539" s="6"/>
      <c r="Q539" s="6"/>
      <c r="R539" s="6"/>
      <c r="S539" s="6"/>
      <c r="T539" s="6"/>
      <c r="U539" s="6"/>
      <c r="V539" s="6"/>
      <c r="W539" s="6"/>
      <c r="X539" s="6"/>
    </row>
    <row r="540" spans="6:24" x14ac:dyDescent="0.2">
      <c r="F540" s="6"/>
      <c r="G540" s="6"/>
      <c r="H540" s="6"/>
      <c r="I540" s="6"/>
      <c r="J540" s="6"/>
      <c r="K540" s="6"/>
      <c r="L540" s="6"/>
      <c r="M540" s="6"/>
      <c r="N540" s="6"/>
      <c r="O540" s="6"/>
      <c r="P540" s="6"/>
      <c r="Q540" s="6"/>
      <c r="R540" s="6"/>
      <c r="S540" s="6"/>
      <c r="T540" s="6"/>
      <c r="U540" s="6"/>
      <c r="V540" s="6"/>
      <c r="W540" s="6"/>
      <c r="X540" s="6"/>
    </row>
    <row r="541" spans="6:24" x14ac:dyDescent="0.2">
      <c r="F541" s="6"/>
      <c r="G541" s="6"/>
      <c r="H541" s="6"/>
      <c r="I541" s="6"/>
      <c r="J541" s="6"/>
      <c r="K541" s="6"/>
      <c r="L541" s="6"/>
      <c r="M541" s="6"/>
      <c r="N541" s="6"/>
      <c r="O541" s="6"/>
      <c r="P541" s="6"/>
      <c r="Q541" s="6"/>
      <c r="R541" s="6"/>
      <c r="S541" s="6"/>
      <c r="T541" s="6"/>
      <c r="U541" s="6"/>
      <c r="V541" s="6"/>
      <c r="W541" s="6"/>
      <c r="X541" s="6"/>
    </row>
    <row r="542" spans="6:24" x14ac:dyDescent="0.2">
      <c r="F542" s="6"/>
      <c r="G542" s="6"/>
      <c r="H542" s="6"/>
      <c r="I542" s="6"/>
      <c r="J542" s="6"/>
      <c r="K542" s="6"/>
      <c r="L542" s="6"/>
      <c r="M542" s="6"/>
      <c r="N542" s="6"/>
      <c r="O542" s="6"/>
      <c r="P542" s="6"/>
      <c r="Q542" s="6"/>
      <c r="R542" s="6"/>
      <c r="S542" s="6"/>
      <c r="T542" s="6"/>
      <c r="U542" s="6"/>
      <c r="V542" s="6"/>
      <c r="W542" s="6"/>
      <c r="X542" s="6"/>
    </row>
    <row r="543" spans="6:24" x14ac:dyDescent="0.2">
      <c r="F543" s="6"/>
      <c r="G543" s="6"/>
      <c r="H543" s="6"/>
      <c r="I543" s="6"/>
      <c r="J543" s="6"/>
      <c r="K543" s="6"/>
      <c r="L543" s="6"/>
      <c r="M543" s="6"/>
      <c r="N543" s="6"/>
      <c r="O543" s="6"/>
      <c r="P543" s="6"/>
      <c r="Q543" s="6"/>
      <c r="R543" s="6"/>
      <c r="S543" s="6"/>
      <c r="T543" s="6"/>
      <c r="U543" s="6"/>
      <c r="V543" s="6"/>
      <c r="W543" s="6"/>
      <c r="X543" s="6"/>
    </row>
    <row r="544" spans="6:24" x14ac:dyDescent="0.2">
      <c r="F544" s="6"/>
      <c r="G544" s="6"/>
      <c r="H544" s="6"/>
      <c r="I544" s="6"/>
      <c r="J544" s="6"/>
      <c r="K544" s="6"/>
      <c r="L544" s="6"/>
      <c r="M544" s="6"/>
      <c r="N544" s="6"/>
      <c r="O544" s="6"/>
      <c r="P544" s="6"/>
      <c r="Q544" s="6"/>
      <c r="R544" s="6"/>
      <c r="S544" s="6"/>
      <c r="T544" s="6"/>
      <c r="U544" s="6"/>
      <c r="V544" s="6"/>
      <c r="W544" s="6"/>
      <c r="X544" s="6"/>
    </row>
    <row r="545" spans="6:24" x14ac:dyDescent="0.2">
      <c r="F545" s="6"/>
      <c r="G545" s="6"/>
      <c r="H545" s="6"/>
      <c r="I545" s="6"/>
      <c r="J545" s="6"/>
      <c r="K545" s="6"/>
      <c r="L545" s="6"/>
      <c r="M545" s="6"/>
      <c r="N545" s="6"/>
      <c r="O545" s="6"/>
      <c r="P545" s="6"/>
      <c r="Q545" s="6"/>
      <c r="R545" s="6"/>
      <c r="S545" s="6"/>
      <c r="T545" s="6"/>
      <c r="U545" s="6"/>
      <c r="V545" s="6"/>
      <c r="W545" s="6"/>
      <c r="X545" s="6"/>
    </row>
    <row r="546" spans="6:24" x14ac:dyDescent="0.2">
      <c r="F546" s="6"/>
      <c r="G546" s="6"/>
      <c r="H546" s="6"/>
      <c r="I546" s="6"/>
      <c r="J546" s="6"/>
      <c r="K546" s="6"/>
      <c r="L546" s="6"/>
      <c r="M546" s="6"/>
      <c r="N546" s="6"/>
      <c r="O546" s="6"/>
      <c r="P546" s="6"/>
      <c r="Q546" s="6"/>
      <c r="R546" s="6"/>
      <c r="S546" s="6"/>
      <c r="T546" s="6"/>
      <c r="U546" s="6"/>
      <c r="V546" s="6"/>
      <c r="W546" s="6"/>
      <c r="X546" s="6"/>
    </row>
    <row r="547" spans="6:24" x14ac:dyDescent="0.2">
      <c r="F547" s="6"/>
      <c r="G547" s="6"/>
      <c r="H547" s="6"/>
      <c r="I547" s="6"/>
      <c r="J547" s="6"/>
      <c r="K547" s="6"/>
      <c r="L547" s="6"/>
      <c r="M547" s="6"/>
      <c r="N547" s="6"/>
      <c r="O547" s="6"/>
      <c r="P547" s="6"/>
      <c r="Q547" s="6"/>
      <c r="R547" s="6"/>
      <c r="S547" s="6"/>
      <c r="T547" s="6"/>
      <c r="U547" s="6"/>
      <c r="V547" s="6"/>
      <c r="W547" s="6"/>
      <c r="X547" s="6"/>
    </row>
    <row r="548" spans="6:24" x14ac:dyDescent="0.2">
      <c r="F548" s="6"/>
      <c r="G548" s="6"/>
      <c r="H548" s="6"/>
      <c r="I548" s="6"/>
      <c r="J548" s="6"/>
      <c r="K548" s="6"/>
      <c r="L548" s="6"/>
      <c r="M548" s="6"/>
      <c r="N548" s="6"/>
      <c r="O548" s="6"/>
      <c r="P548" s="6"/>
      <c r="Q548" s="6"/>
      <c r="R548" s="6"/>
      <c r="S548" s="6"/>
      <c r="T548" s="6"/>
      <c r="U548" s="6"/>
      <c r="V548" s="6"/>
      <c r="W548" s="6"/>
      <c r="X548" s="6"/>
    </row>
    <row r="549" spans="6:24" x14ac:dyDescent="0.2">
      <c r="F549" s="6"/>
      <c r="G549" s="6"/>
      <c r="H549" s="6"/>
      <c r="I549" s="6"/>
      <c r="J549" s="6"/>
      <c r="K549" s="6"/>
      <c r="L549" s="6"/>
      <c r="M549" s="6"/>
      <c r="N549" s="6"/>
      <c r="O549" s="6"/>
      <c r="P549" s="6"/>
      <c r="Q549" s="6"/>
      <c r="R549" s="6"/>
      <c r="S549" s="6"/>
      <c r="T549" s="6"/>
      <c r="U549" s="6"/>
      <c r="V549" s="6"/>
      <c r="W549" s="6"/>
      <c r="X549" s="6"/>
    </row>
    <row r="550" spans="6:24" x14ac:dyDescent="0.2">
      <c r="F550" s="6"/>
      <c r="G550" s="6"/>
      <c r="H550" s="6"/>
      <c r="I550" s="6"/>
      <c r="J550" s="6"/>
      <c r="K550" s="6"/>
      <c r="L550" s="6"/>
      <c r="M550" s="6"/>
      <c r="N550" s="6"/>
      <c r="O550" s="6"/>
      <c r="P550" s="6"/>
      <c r="Q550" s="6"/>
      <c r="R550" s="6"/>
      <c r="S550" s="6"/>
      <c r="T550" s="6"/>
      <c r="U550" s="6"/>
      <c r="V550" s="6"/>
      <c r="W550" s="6"/>
      <c r="X550" s="6"/>
    </row>
    <row r="551" spans="6:24" x14ac:dyDescent="0.2">
      <c r="F551" s="6"/>
      <c r="G551" s="6"/>
      <c r="H551" s="6"/>
      <c r="I551" s="6"/>
      <c r="J551" s="6"/>
      <c r="K551" s="6"/>
      <c r="L551" s="6"/>
      <c r="M551" s="6"/>
      <c r="N551" s="6"/>
      <c r="O551" s="6"/>
      <c r="P551" s="6"/>
      <c r="Q551" s="6"/>
      <c r="R551" s="6"/>
      <c r="S551" s="6"/>
      <c r="T551" s="6"/>
      <c r="U551" s="6"/>
      <c r="V551" s="6"/>
      <c r="W551" s="6"/>
      <c r="X551" s="6"/>
    </row>
    <row r="552" spans="6:24" x14ac:dyDescent="0.2">
      <c r="F552" s="6"/>
      <c r="G552" s="6"/>
      <c r="H552" s="6"/>
      <c r="I552" s="6"/>
      <c r="J552" s="6"/>
      <c r="K552" s="6"/>
      <c r="L552" s="6"/>
      <c r="M552" s="6"/>
      <c r="N552" s="6"/>
      <c r="O552" s="6"/>
      <c r="P552" s="6"/>
      <c r="Q552" s="6"/>
      <c r="R552" s="6"/>
      <c r="S552" s="6"/>
      <c r="T552" s="6"/>
      <c r="U552" s="6"/>
      <c r="V552" s="6"/>
      <c r="W552" s="6"/>
      <c r="X552" s="6"/>
    </row>
    <row r="553" spans="6:24" x14ac:dyDescent="0.2">
      <c r="F553" s="6"/>
      <c r="G553" s="6"/>
      <c r="H553" s="6"/>
      <c r="I553" s="6"/>
      <c r="J553" s="6"/>
      <c r="K553" s="6"/>
      <c r="L553" s="6"/>
      <c r="M553" s="6"/>
      <c r="N553" s="6"/>
      <c r="O553" s="6"/>
      <c r="P553" s="6"/>
      <c r="Q553" s="6"/>
      <c r="R553" s="6"/>
      <c r="S553" s="6"/>
      <c r="T553" s="6"/>
      <c r="U553" s="6"/>
      <c r="V553" s="6"/>
      <c r="W553" s="6"/>
      <c r="X553" s="6"/>
    </row>
    <row r="554" spans="6:24" x14ac:dyDescent="0.2">
      <c r="F554" s="6"/>
      <c r="G554" s="6"/>
      <c r="H554" s="6"/>
      <c r="I554" s="6"/>
      <c r="J554" s="6"/>
      <c r="K554" s="6"/>
      <c r="L554" s="6"/>
      <c r="M554" s="6"/>
      <c r="N554" s="6"/>
      <c r="O554" s="6"/>
      <c r="P554" s="6"/>
      <c r="Q554" s="6"/>
      <c r="R554" s="6"/>
      <c r="S554" s="6"/>
      <c r="T554" s="6"/>
      <c r="U554" s="6"/>
      <c r="V554" s="6"/>
      <c r="W554" s="6"/>
      <c r="X554" s="6"/>
    </row>
    <row r="555" spans="6:24" x14ac:dyDescent="0.2">
      <c r="F555" s="6"/>
      <c r="G555" s="6"/>
      <c r="H555" s="6"/>
      <c r="I555" s="6"/>
      <c r="J555" s="6"/>
      <c r="K555" s="6"/>
      <c r="L555" s="6"/>
      <c r="M555" s="6"/>
      <c r="N555" s="6"/>
      <c r="O555" s="6"/>
      <c r="P555" s="6"/>
      <c r="Q555" s="6"/>
      <c r="R555" s="6"/>
      <c r="S555" s="6"/>
      <c r="T555" s="6"/>
      <c r="U555" s="6"/>
      <c r="V555" s="6"/>
      <c r="W555" s="6"/>
      <c r="X555" s="6"/>
    </row>
    <row r="556" spans="6:24" x14ac:dyDescent="0.2">
      <c r="F556" s="6"/>
      <c r="G556" s="6"/>
      <c r="H556" s="6"/>
      <c r="I556" s="6"/>
      <c r="J556" s="6"/>
      <c r="K556" s="6"/>
      <c r="L556" s="6"/>
      <c r="M556" s="6"/>
      <c r="N556" s="6"/>
      <c r="O556" s="6"/>
      <c r="P556" s="6"/>
      <c r="Q556" s="6"/>
      <c r="R556" s="6"/>
      <c r="S556" s="6"/>
      <c r="T556" s="6"/>
      <c r="U556" s="6"/>
      <c r="V556" s="6"/>
      <c r="W556" s="6"/>
      <c r="X556" s="6"/>
    </row>
    <row r="557" spans="6:24" x14ac:dyDescent="0.2">
      <c r="F557" s="6"/>
      <c r="G557" s="6"/>
      <c r="H557" s="6"/>
      <c r="I557" s="6"/>
      <c r="J557" s="6"/>
      <c r="K557" s="6"/>
      <c r="L557" s="6"/>
      <c r="M557" s="6"/>
      <c r="N557" s="6"/>
      <c r="O557" s="6"/>
      <c r="P557" s="6"/>
      <c r="Q557" s="6"/>
      <c r="R557" s="6"/>
      <c r="S557" s="6"/>
      <c r="T557" s="6"/>
      <c r="U557" s="6"/>
      <c r="V557" s="6"/>
      <c r="W557" s="6"/>
      <c r="X557" s="6"/>
    </row>
    <row r="558" spans="6:24" x14ac:dyDescent="0.2">
      <c r="F558" s="6"/>
      <c r="G558" s="6"/>
      <c r="H558" s="6"/>
      <c r="I558" s="6"/>
      <c r="J558" s="6"/>
      <c r="K558" s="6"/>
      <c r="L558" s="6"/>
      <c r="M558" s="6"/>
      <c r="N558" s="6"/>
      <c r="O558" s="6"/>
      <c r="P558" s="6"/>
      <c r="Q558" s="6"/>
      <c r="R558" s="6"/>
      <c r="S558" s="6"/>
      <c r="T558" s="6"/>
      <c r="U558" s="6"/>
      <c r="V558" s="6"/>
      <c r="W558" s="6"/>
      <c r="X558" s="6"/>
    </row>
    <row r="559" spans="6:24" x14ac:dyDescent="0.2">
      <c r="F559" s="6"/>
      <c r="G559" s="6"/>
      <c r="H559" s="6"/>
      <c r="I559" s="6"/>
      <c r="J559" s="6"/>
      <c r="K559" s="6"/>
      <c r="L559" s="6"/>
      <c r="M559" s="6"/>
      <c r="N559" s="6"/>
      <c r="O559" s="6"/>
      <c r="P559" s="6"/>
      <c r="Q559" s="6"/>
      <c r="R559" s="6"/>
      <c r="S559" s="6"/>
      <c r="T559" s="6"/>
      <c r="U559" s="6"/>
      <c r="V559" s="6"/>
      <c r="W559" s="6"/>
      <c r="X559" s="6"/>
    </row>
    <row r="560" spans="6:24" x14ac:dyDescent="0.2">
      <c r="F560" s="6"/>
      <c r="G560" s="6"/>
      <c r="H560" s="6"/>
      <c r="I560" s="6"/>
      <c r="J560" s="6"/>
      <c r="K560" s="6"/>
      <c r="L560" s="6"/>
      <c r="M560" s="6"/>
      <c r="N560" s="6"/>
      <c r="O560" s="6"/>
      <c r="P560" s="6"/>
      <c r="Q560" s="6"/>
      <c r="R560" s="6"/>
      <c r="S560" s="6"/>
      <c r="T560" s="6"/>
      <c r="U560" s="6"/>
      <c r="V560" s="6"/>
      <c r="W560" s="6"/>
      <c r="X560" s="6"/>
    </row>
    <row r="561" spans="6:24" x14ac:dyDescent="0.2">
      <c r="F561" s="6"/>
      <c r="G561" s="6"/>
      <c r="H561" s="6"/>
      <c r="I561" s="6"/>
      <c r="J561" s="6"/>
      <c r="K561" s="6"/>
      <c r="L561" s="6"/>
      <c r="M561" s="6"/>
      <c r="N561" s="6"/>
      <c r="O561" s="6"/>
      <c r="P561" s="6"/>
      <c r="Q561" s="6"/>
      <c r="R561" s="6"/>
      <c r="S561" s="6"/>
      <c r="T561" s="6"/>
      <c r="U561" s="6"/>
      <c r="V561" s="6"/>
      <c r="W561" s="6"/>
      <c r="X561" s="6"/>
    </row>
    <row r="562" spans="6:24" x14ac:dyDescent="0.2">
      <c r="F562" s="6"/>
      <c r="G562" s="6"/>
      <c r="H562" s="6"/>
      <c r="I562" s="6"/>
      <c r="J562" s="6"/>
      <c r="K562" s="6"/>
      <c r="L562" s="6"/>
      <c r="M562" s="6"/>
      <c r="N562" s="6"/>
      <c r="O562" s="6"/>
      <c r="P562" s="6"/>
      <c r="Q562" s="6"/>
      <c r="R562" s="6"/>
      <c r="S562" s="6"/>
      <c r="T562" s="6"/>
      <c r="U562" s="6"/>
      <c r="V562" s="6"/>
      <c r="W562" s="6"/>
      <c r="X562" s="6"/>
    </row>
    <row r="563" spans="6:24" x14ac:dyDescent="0.2">
      <c r="F563" s="6"/>
      <c r="G563" s="6"/>
      <c r="H563" s="6"/>
      <c r="I563" s="6"/>
      <c r="J563" s="6"/>
      <c r="K563" s="6"/>
      <c r="L563" s="6"/>
      <c r="M563" s="6"/>
      <c r="N563" s="6"/>
      <c r="O563" s="6"/>
      <c r="P563" s="6"/>
      <c r="Q563" s="6"/>
      <c r="R563" s="6"/>
      <c r="S563" s="6"/>
      <c r="T563" s="6"/>
      <c r="U563" s="6"/>
      <c r="V563" s="6"/>
      <c r="W563" s="6"/>
      <c r="X563" s="6"/>
    </row>
    <row r="564" spans="6:24" x14ac:dyDescent="0.2">
      <c r="F564" s="6"/>
      <c r="G564" s="6"/>
      <c r="H564" s="6"/>
      <c r="I564" s="6"/>
      <c r="J564" s="6"/>
      <c r="K564" s="6"/>
      <c r="L564" s="6"/>
      <c r="M564" s="6"/>
      <c r="N564" s="6"/>
      <c r="O564" s="6"/>
      <c r="P564" s="6"/>
      <c r="Q564" s="6"/>
      <c r="R564" s="6"/>
      <c r="S564" s="6"/>
      <c r="T564" s="6"/>
      <c r="U564" s="6"/>
      <c r="V564" s="6"/>
      <c r="W564" s="6"/>
      <c r="X564" s="6"/>
    </row>
    <row r="565" spans="6:24" x14ac:dyDescent="0.2">
      <c r="F565" s="6"/>
      <c r="G565" s="6"/>
      <c r="H565" s="6"/>
      <c r="I565" s="6"/>
      <c r="J565" s="6"/>
      <c r="K565" s="6"/>
      <c r="L565" s="6"/>
      <c r="M565" s="6"/>
      <c r="N565" s="6"/>
      <c r="O565" s="6"/>
      <c r="P565" s="6"/>
      <c r="Q565" s="6"/>
      <c r="R565" s="6"/>
      <c r="S565" s="6"/>
      <c r="T565" s="6"/>
      <c r="U565" s="6"/>
      <c r="V565" s="6"/>
      <c r="W565" s="6"/>
      <c r="X565" s="6"/>
    </row>
    <row r="566" spans="6:24" x14ac:dyDescent="0.2">
      <c r="F566" s="6"/>
      <c r="G566" s="6"/>
      <c r="H566" s="6"/>
      <c r="I566" s="6"/>
      <c r="J566" s="6"/>
      <c r="K566" s="6"/>
      <c r="L566" s="6"/>
      <c r="M566" s="6"/>
      <c r="N566" s="6"/>
      <c r="O566" s="6"/>
      <c r="P566" s="6"/>
      <c r="Q566" s="6"/>
      <c r="R566" s="6"/>
      <c r="S566" s="6"/>
      <c r="T566" s="6"/>
      <c r="U566" s="6"/>
      <c r="V566" s="6"/>
      <c r="W566" s="6"/>
      <c r="X566" s="6"/>
    </row>
    <row r="567" spans="6:24" x14ac:dyDescent="0.2">
      <c r="F567" s="6"/>
      <c r="G567" s="6"/>
      <c r="H567" s="6"/>
      <c r="I567" s="6"/>
      <c r="J567" s="6"/>
      <c r="K567" s="6"/>
      <c r="L567" s="6"/>
      <c r="M567" s="6"/>
      <c r="N567" s="6"/>
      <c r="O567" s="6"/>
      <c r="P567" s="6"/>
      <c r="Q567" s="6"/>
      <c r="R567" s="6"/>
      <c r="S567" s="6"/>
      <c r="T567" s="6"/>
      <c r="U567" s="6"/>
      <c r="V567" s="6"/>
      <c r="W567" s="6"/>
      <c r="X567" s="6"/>
    </row>
    <row r="568" spans="6:24" x14ac:dyDescent="0.2">
      <c r="F568" s="6"/>
      <c r="G568" s="6"/>
      <c r="H568" s="6"/>
      <c r="I568" s="6"/>
      <c r="J568" s="6"/>
      <c r="K568" s="6"/>
      <c r="L568" s="6"/>
      <c r="M568" s="6"/>
      <c r="N568" s="6"/>
      <c r="O568" s="6"/>
      <c r="P568" s="6"/>
      <c r="Q568" s="6"/>
      <c r="R568" s="6"/>
      <c r="S568" s="6"/>
      <c r="T568" s="6"/>
      <c r="U568" s="6"/>
      <c r="V568" s="6"/>
      <c r="W568" s="6"/>
      <c r="X568" s="6"/>
    </row>
    <row r="569" spans="6:24" x14ac:dyDescent="0.2">
      <c r="F569" s="6"/>
      <c r="G569" s="6"/>
      <c r="H569" s="6"/>
      <c r="I569" s="6"/>
      <c r="J569" s="6"/>
      <c r="K569" s="6"/>
      <c r="L569" s="6"/>
      <c r="M569" s="6"/>
      <c r="N569" s="6"/>
      <c r="O569" s="6"/>
      <c r="P569" s="6"/>
      <c r="Q569" s="6"/>
      <c r="R569" s="6"/>
      <c r="S569" s="6"/>
      <c r="T569" s="6"/>
      <c r="U569" s="6"/>
      <c r="V569" s="6"/>
      <c r="W569" s="6"/>
      <c r="X569" s="6"/>
    </row>
    <row r="570" spans="6:24" x14ac:dyDescent="0.2">
      <c r="F570" s="6"/>
      <c r="G570" s="6"/>
      <c r="H570" s="6"/>
      <c r="I570" s="6"/>
      <c r="J570" s="6"/>
      <c r="K570" s="6"/>
      <c r="L570" s="6"/>
      <c r="M570" s="6"/>
      <c r="N570" s="6"/>
      <c r="O570" s="6"/>
      <c r="P570" s="6"/>
      <c r="Q570" s="6"/>
      <c r="R570" s="6"/>
      <c r="S570" s="6"/>
      <c r="T570" s="6"/>
      <c r="U570" s="6"/>
      <c r="V570" s="6"/>
      <c r="W570" s="6"/>
      <c r="X570" s="6"/>
    </row>
    <row r="571" spans="6:24" x14ac:dyDescent="0.2">
      <c r="F571" s="6"/>
      <c r="G571" s="6"/>
      <c r="H571" s="6"/>
      <c r="I571" s="6"/>
      <c r="J571" s="6"/>
      <c r="K571" s="6"/>
      <c r="L571" s="6"/>
      <c r="M571" s="6"/>
      <c r="N571" s="6"/>
      <c r="O571" s="6"/>
      <c r="P571" s="6"/>
      <c r="Q571" s="6"/>
      <c r="R571" s="6"/>
      <c r="S571" s="6"/>
      <c r="T571" s="6"/>
      <c r="U571" s="6"/>
      <c r="V571" s="6"/>
      <c r="W571" s="6"/>
      <c r="X571" s="6"/>
    </row>
    <row r="572" spans="6:24" x14ac:dyDescent="0.2">
      <c r="F572" s="6"/>
      <c r="G572" s="6"/>
      <c r="H572" s="6"/>
      <c r="I572" s="6"/>
      <c r="J572" s="6"/>
      <c r="K572" s="6"/>
      <c r="L572" s="6"/>
      <c r="M572" s="6"/>
      <c r="N572" s="6"/>
      <c r="O572" s="6"/>
      <c r="P572" s="6"/>
      <c r="Q572" s="6"/>
      <c r="R572" s="6"/>
      <c r="S572" s="6"/>
      <c r="T572" s="6"/>
      <c r="U572" s="6"/>
      <c r="V572" s="6"/>
      <c r="W572" s="6"/>
      <c r="X572" s="6"/>
    </row>
    <row r="573" spans="6:24" x14ac:dyDescent="0.2">
      <c r="F573" s="6"/>
      <c r="G573" s="6"/>
      <c r="H573" s="6"/>
      <c r="I573" s="6"/>
      <c r="J573" s="6"/>
      <c r="K573" s="6"/>
      <c r="L573" s="6"/>
      <c r="M573" s="6"/>
      <c r="N573" s="6"/>
      <c r="O573" s="6"/>
      <c r="P573" s="6"/>
      <c r="Q573" s="6"/>
      <c r="R573" s="6"/>
      <c r="S573" s="6"/>
      <c r="T573" s="6"/>
      <c r="U573" s="6"/>
      <c r="V573" s="6"/>
      <c r="W573" s="6"/>
      <c r="X573" s="6"/>
    </row>
    <row r="574" spans="6:24" x14ac:dyDescent="0.2">
      <c r="F574" s="6"/>
      <c r="G574" s="6"/>
      <c r="H574" s="6"/>
      <c r="I574" s="6"/>
      <c r="J574" s="6"/>
      <c r="K574" s="6"/>
      <c r="L574" s="6"/>
      <c r="M574" s="6"/>
      <c r="N574" s="6"/>
      <c r="O574" s="6"/>
      <c r="P574" s="6"/>
      <c r="Q574" s="6"/>
      <c r="R574" s="6"/>
      <c r="S574" s="6"/>
      <c r="T574" s="6"/>
      <c r="U574" s="6"/>
      <c r="V574" s="6"/>
      <c r="W574" s="6"/>
      <c r="X574" s="6"/>
    </row>
    <row r="575" spans="6:24" x14ac:dyDescent="0.2">
      <c r="F575" s="6"/>
      <c r="G575" s="6"/>
      <c r="H575" s="6"/>
      <c r="I575" s="6"/>
      <c r="J575" s="6"/>
      <c r="K575" s="6"/>
      <c r="L575" s="6"/>
      <c r="M575" s="6"/>
      <c r="N575" s="6"/>
      <c r="O575" s="6"/>
      <c r="P575" s="6"/>
      <c r="Q575" s="6"/>
      <c r="R575" s="6"/>
      <c r="S575" s="6"/>
      <c r="T575" s="6"/>
      <c r="U575" s="6"/>
      <c r="V575" s="6"/>
      <c r="W575" s="6"/>
      <c r="X575" s="6"/>
    </row>
    <row r="576" spans="6:24" x14ac:dyDescent="0.2">
      <c r="F576" s="6"/>
      <c r="G576" s="6"/>
      <c r="H576" s="6"/>
      <c r="I576" s="6"/>
      <c r="J576" s="6"/>
      <c r="K576" s="6"/>
      <c r="L576" s="6"/>
      <c r="M576" s="6"/>
      <c r="N576" s="6"/>
      <c r="O576" s="6"/>
      <c r="P576" s="6"/>
      <c r="Q576" s="6"/>
      <c r="R576" s="6"/>
      <c r="S576" s="6"/>
      <c r="T576" s="6"/>
      <c r="U576" s="6"/>
      <c r="V576" s="6"/>
      <c r="W576" s="6"/>
      <c r="X576" s="6"/>
    </row>
    <row r="577" spans="6:24" x14ac:dyDescent="0.2">
      <c r="F577" s="6"/>
      <c r="G577" s="6"/>
      <c r="H577" s="6"/>
      <c r="I577" s="6"/>
      <c r="J577" s="6"/>
      <c r="K577" s="6"/>
      <c r="L577" s="6"/>
      <c r="M577" s="6"/>
      <c r="N577" s="6"/>
      <c r="O577" s="6"/>
      <c r="P577" s="6"/>
      <c r="Q577" s="6"/>
      <c r="R577" s="6"/>
      <c r="S577" s="6"/>
      <c r="T577" s="6"/>
      <c r="U577" s="6"/>
      <c r="V577" s="6"/>
      <c r="W577" s="6"/>
      <c r="X577" s="6"/>
    </row>
    <row r="578" spans="6:24" x14ac:dyDescent="0.2">
      <c r="F578" s="6"/>
      <c r="G578" s="6"/>
      <c r="H578" s="6"/>
      <c r="I578" s="6"/>
      <c r="J578" s="6"/>
      <c r="K578" s="6"/>
      <c r="L578" s="6"/>
      <c r="M578" s="6"/>
      <c r="N578" s="6"/>
      <c r="O578" s="6"/>
      <c r="P578" s="6"/>
      <c r="Q578" s="6"/>
      <c r="R578" s="6"/>
      <c r="S578" s="6"/>
      <c r="T578" s="6"/>
      <c r="U578" s="6"/>
      <c r="V578" s="6"/>
      <c r="W578" s="6"/>
      <c r="X578" s="6"/>
    </row>
    <row r="579" spans="6:24" x14ac:dyDescent="0.2">
      <c r="F579" s="6"/>
      <c r="G579" s="6"/>
      <c r="H579" s="6"/>
      <c r="I579" s="6"/>
      <c r="J579" s="6"/>
      <c r="K579" s="6"/>
      <c r="L579" s="6"/>
      <c r="M579" s="6"/>
      <c r="N579" s="6"/>
      <c r="O579" s="6"/>
      <c r="P579" s="6"/>
      <c r="Q579" s="6"/>
      <c r="R579" s="6"/>
      <c r="S579" s="6"/>
      <c r="T579" s="6"/>
      <c r="U579" s="6"/>
      <c r="V579" s="6"/>
      <c r="W579" s="6"/>
      <c r="X579" s="6"/>
    </row>
    <row r="580" spans="6:24" x14ac:dyDescent="0.2">
      <c r="F580" s="6"/>
      <c r="G580" s="6"/>
      <c r="H580" s="6"/>
      <c r="I580" s="6"/>
      <c r="J580" s="6"/>
      <c r="K580" s="6"/>
      <c r="L580" s="6"/>
      <c r="M580" s="6"/>
      <c r="N580" s="6"/>
      <c r="O580" s="6"/>
      <c r="P580" s="6"/>
      <c r="Q580" s="6"/>
      <c r="R580" s="6"/>
      <c r="S580" s="6"/>
      <c r="T580" s="6"/>
      <c r="U580" s="6"/>
      <c r="V580" s="6"/>
      <c r="W580" s="6"/>
      <c r="X580" s="6"/>
    </row>
    <row r="581" spans="6:24" x14ac:dyDescent="0.2">
      <c r="F581" s="6"/>
      <c r="G581" s="6"/>
      <c r="H581" s="6"/>
      <c r="I581" s="6"/>
      <c r="J581" s="6"/>
      <c r="K581" s="6"/>
      <c r="L581" s="6"/>
      <c r="M581" s="6"/>
      <c r="N581" s="6"/>
      <c r="O581" s="6"/>
      <c r="P581" s="6"/>
      <c r="Q581" s="6"/>
      <c r="R581" s="6"/>
      <c r="S581" s="6"/>
      <c r="T581" s="6"/>
      <c r="U581" s="6"/>
      <c r="V581" s="6"/>
      <c r="W581" s="6"/>
      <c r="X581" s="6"/>
    </row>
    <row r="582" spans="6:24" x14ac:dyDescent="0.2">
      <c r="F582" s="6"/>
      <c r="G582" s="6"/>
      <c r="H582" s="6"/>
      <c r="I582" s="6"/>
      <c r="J582" s="6"/>
      <c r="K582" s="6"/>
      <c r="L582" s="6"/>
      <c r="M582" s="6"/>
      <c r="N582" s="6"/>
      <c r="O582" s="6"/>
      <c r="P582" s="6"/>
      <c r="Q582" s="6"/>
      <c r="R582" s="6"/>
      <c r="S582" s="6"/>
      <c r="T582" s="6"/>
      <c r="U582" s="6"/>
      <c r="V582" s="6"/>
      <c r="W582" s="6"/>
      <c r="X582" s="6"/>
    </row>
    <row r="583" spans="6:24" x14ac:dyDescent="0.2">
      <c r="F583" s="6"/>
      <c r="G583" s="6"/>
      <c r="H583" s="6"/>
      <c r="I583" s="6"/>
      <c r="J583" s="6"/>
      <c r="K583" s="6"/>
      <c r="L583" s="6"/>
      <c r="M583" s="6"/>
      <c r="N583" s="6"/>
      <c r="O583" s="6"/>
      <c r="P583" s="6"/>
      <c r="Q583" s="6"/>
      <c r="R583" s="6"/>
      <c r="S583" s="6"/>
      <c r="T583" s="6"/>
      <c r="U583" s="6"/>
      <c r="V583" s="6"/>
      <c r="W583" s="6"/>
      <c r="X583" s="6"/>
    </row>
    <row r="584" spans="6:24" x14ac:dyDescent="0.2">
      <c r="F584" s="6"/>
      <c r="G584" s="6"/>
      <c r="H584" s="6"/>
      <c r="I584" s="6"/>
      <c r="J584" s="6"/>
      <c r="K584" s="6"/>
      <c r="L584" s="6"/>
      <c r="M584" s="6"/>
      <c r="N584" s="6"/>
      <c r="O584" s="6"/>
      <c r="P584" s="6"/>
      <c r="Q584" s="6"/>
      <c r="R584" s="6"/>
      <c r="S584" s="6"/>
      <c r="T584" s="6"/>
      <c r="U584" s="6"/>
      <c r="V584" s="6"/>
      <c r="W584" s="6"/>
      <c r="X584" s="6"/>
    </row>
    <row r="585" spans="6:24" x14ac:dyDescent="0.2">
      <c r="F585" s="6"/>
      <c r="G585" s="6"/>
      <c r="H585" s="6"/>
      <c r="I585" s="6"/>
      <c r="J585" s="6"/>
      <c r="K585" s="6"/>
      <c r="L585" s="6"/>
      <c r="M585" s="6"/>
      <c r="N585" s="6"/>
      <c r="O585" s="6"/>
      <c r="P585" s="6"/>
      <c r="Q585" s="6"/>
      <c r="R585" s="6"/>
      <c r="S585" s="6"/>
      <c r="T585" s="6"/>
      <c r="U585" s="6"/>
      <c r="V585" s="6"/>
      <c r="W585" s="6"/>
      <c r="X585" s="6"/>
    </row>
    <row r="586" spans="6:24" x14ac:dyDescent="0.2">
      <c r="F586" s="6"/>
      <c r="G586" s="6"/>
      <c r="H586" s="6"/>
      <c r="I586" s="6"/>
      <c r="J586" s="6"/>
      <c r="K586" s="6"/>
      <c r="L586" s="6"/>
      <c r="M586" s="6"/>
      <c r="N586" s="6"/>
      <c r="O586" s="6"/>
      <c r="P586" s="6"/>
      <c r="Q586" s="6"/>
      <c r="R586" s="6"/>
      <c r="S586" s="6"/>
      <c r="T586" s="6"/>
      <c r="U586" s="6"/>
      <c r="V586" s="6"/>
      <c r="W586" s="6"/>
      <c r="X586" s="6"/>
    </row>
    <row r="587" spans="6:24" x14ac:dyDescent="0.2">
      <c r="F587" s="6"/>
      <c r="G587" s="6"/>
      <c r="H587" s="6"/>
      <c r="I587" s="6"/>
      <c r="J587" s="6"/>
      <c r="K587" s="6"/>
      <c r="L587" s="6"/>
      <c r="M587" s="6"/>
      <c r="N587" s="6"/>
      <c r="O587" s="6"/>
      <c r="P587" s="6"/>
      <c r="Q587" s="6"/>
      <c r="R587" s="6"/>
      <c r="S587" s="6"/>
      <c r="T587" s="6"/>
      <c r="U587" s="6"/>
      <c r="V587" s="6"/>
      <c r="W587" s="6"/>
      <c r="X587" s="6"/>
    </row>
    <row r="588" spans="6:24" x14ac:dyDescent="0.2">
      <c r="F588" s="6"/>
      <c r="G588" s="6"/>
      <c r="H588" s="6"/>
      <c r="I588" s="6"/>
      <c r="J588" s="6"/>
      <c r="K588" s="6"/>
      <c r="L588" s="6"/>
      <c r="M588" s="6"/>
      <c r="N588" s="6"/>
      <c r="O588" s="6"/>
      <c r="P588" s="6"/>
      <c r="Q588" s="6"/>
      <c r="R588" s="6"/>
      <c r="S588" s="6"/>
      <c r="T588" s="6"/>
      <c r="U588" s="6"/>
      <c r="V588" s="6"/>
      <c r="W588" s="6"/>
      <c r="X588" s="6"/>
    </row>
    <row r="589" spans="6:24" x14ac:dyDescent="0.2">
      <c r="F589" s="6"/>
      <c r="G589" s="6"/>
      <c r="H589" s="6"/>
      <c r="I589" s="6"/>
      <c r="J589" s="6"/>
      <c r="K589" s="6"/>
      <c r="L589" s="6"/>
      <c r="M589" s="6"/>
      <c r="N589" s="6"/>
      <c r="O589" s="6"/>
      <c r="P589" s="6"/>
      <c r="Q589" s="6"/>
      <c r="R589" s="6"/>
      <c r="S589" s="6"/>
      <c r="T589" s="6"/>
      <c r="U589" s="6"/>
      <c r="V589" s="6"/>
      <c r="W589" s="6"/>
      <c r="X589" s="6"/>
    </row>
    <row r="590" spans="6:24" x14ac:dyDescent="0.2">
      <c r="F590" s="6"/>
      <c r="G590" s="6"/>
      <c r="H590" s="6"/>
      <c r="I590" s="6"/>
      <c r="J590" s="6"/>
      <c r="K590" s="6"/>
      <c r="L590" s="6"/>
      <c r="M590" s="6"/>
      <c r="N590" s="6"/>
      <c r="O590" s="6"/>
      <c r="P590" s="6"/>
      <c r="Q590" s="6"/>
      <c r="R590" s="6"/>
      <c r="S590" s="6"/>
      <c r="T590" s="6"/>
      <c r="U590" s="6"/>
      <c r="V590" s="6"/>
      <c r="W590" s="6"/>
      <c r="X590" s="6"/>
    </row>
    <row r="591" spans="6:24" x14ac:dyDescent="0.2">
      <c r="F591" s="6"/>
      <c r="G591" s="6"/>
      <c r="H591" s="6"/>
      <c r="I591" s="6"/>
      <c r="J591" s="6"/>
      <c r="K591" s="6"/>
      <c r="L591" s="6"/>
      <c r="M591" s="6"/>
      <c r="N591" s="6"/>
      <c r="O591" s="6"/>
      <c r="P591" s="6"/>
      <c r="Q591" s="6"/>
      <c r="R591" s="6"/>
      <c r="S591" s="6"/>
      <c r="T591" s="6"/>
      <c r="U591" s="6"/>
      <c r="V591" s="6"/>
      <c r="W591" s="6"/>
      <c r="X591" s="6"/>
    </row>
    <row r="592" spans="6:24" x14ac:dyDescent="0.2">
      <c r="F592" s="6"/>
      <c r="G592" s="6"/>
      <c r="H592" s="6"/>
      <c r="I592" s="6"/>
      <c r="J592" s="6"/>
      <c r="K592" s="6"/>
      <c r="L592" s="6"/>
      <c r="M592" s="6"/>
      <c r="N592" s="6"/>
      <c r="O592" s="6"/>
      <c r="P592" s="6"/>
      <c r="Q592" s="6"/>
      <c r="R592" s="6"/>
      <c r="S592" s="6"/>
      <c r="T592" s="6"/>
      <c r="U592" s="6"/>
      <c r="V592" s="6"/>
      <c r="W592" s="6"/>
      <c r="X592" s="6"/>
    </row>
    <row r="593" spans="6:24" x14ac:dyDescent="0.2">
      <c r="F593" s="6"/>
      <c r="G593" s="6"/>
      <c r="H593" s="6"/>
      <c r="I593" s="6"/>
      <c r="J593" s="6"/>
      <c r="K593" s="6"/>
      <c r="L593" s="6"/>
      <c r="M593" s="6"/>
      <c r="N593" s="6"/>
      <c r="O593" s="6"/>
      <c r="P593" s="6"/>
      <c r="Q593" s="6"/>
      <c r="R593" s="6"/>
      <c r="S593" s="6"/>
      <c r="T593" s="6"/>
      <c r="U593" s="6"/>
      <c r="V593" s="6"/>
      <c r="W593" s="6"/>
      <c r="X593" s="6"/>
    </row>
    <row r="594" spans="6:24" x14ac:dyDescent="0.2">
      <c r="F594" s="6"/>
      <c r="G594" s="6"/>
      <c r="H594" s="6"/>
      <c r="I594" s="6"/>
      <c r="J594" s="6"/>
      <c r="K594" s="6"/>
      <c r="L594" s="6"/>
      <c r="M594" s="6"/>
      <c r="N594" s="6"/>
      <c r="O594" s="6"/>
      <c r="P594" s="6"/>
      <c r="Q594" s="6"/>
      <c r="R594" s="6"/>
      <c r="S594" s="6"/>
      <c r="T594" s="6"/>
      <c r="U594" s="6"/>
      <c r="V594" s="6"/>
      <c r="W594" s="6"/>
      <c r="X594" s="6"/>
    </row>
    <row r="595" spans="6:24" x14ac:dyDescent="0.2">
      <c r="F595" s="6"/>
      <c r="G595" s="6"/>
      <c r="H595" s="6"/>
      <c r="I595" s="6"/>
      <c r="J595" s="6"/>
      <c r="K595" s="6"/>
      <c r="L595" s="6"/>
      <c r="M595" s="6"/>
      <c r="N595" s="6"/>
      <c r="O595" s="6"/>
      <c r="P595" s="6"/>
      <c r="Q595" s="6"/>
      <c r="R595" s="6"/>
      <c r="S595" s="6"/>
      <c r="T595" s="6"/>
      <c r="U595" s="6"/>
      <c r="V595" s="6"/>
      <c r="W595" s="6"/>
      <c r="X595" s="6"/>
    </row>
    <row r="596" spans="6:24" x14ac:dyDescent="0.2">
      <c r="F596" s="6"/>
      <c r="G596" s="6"/>
      <c r="H596" s="6"/>
      <c r="I596" s="6"/>
      <c r="J596" s="6"/>
      <c r="K596" s="6"/>
      <c r="L596" s="6"/>
      <c r="M596" s="6"/>
      <c r="N596" s="6"/>
      <c r="O596" s="6"/>
      <c r="P596" s="6"/>
      <c r="Q596" s="6"/>
      <c r="R596" s="6"/>
      <c r="S596" s="6"/>
      <c r="T596" s="6"/>
      <c r="U596" s="6"/>
      <c r="V596" s="6"/>
      <c r="W596" s="6"/>
      <c r="X596" s="6"/>
    </row>
    <row r="597" spans="6:24" x14ac:dyDescent="0.2">
      <c r="F597" s="6"/>
      <c r="G597" s="6"/>
      <c r="H597" s="6"/>
      <c r="I597" s="6"/>
      <c r="J597" s="6"/>
      <c r="K597" s="6"/>
      <c r="L597" s="6"/>
      <c r="M597" s="6"/>
      <c r="N597" s="6"/>
      <c r="O597" s="6"/>
      <c r="P597" s="6"/>
      <c r="Q597" s="6"/>
      <c r="R597" s="6"/>
      <c r="S597" s="6"/>
      <c r="T597" s="6"/>
      <c r="U597" s="6"/>
      <c r="V597" s="6"/>
      <c r="W597" s="6"/>
      <c r="X597" s="6"/>
    </row>
    <row r="598" spans="6:24" x14ac:dyDescent="0.2">
      <c r="F598" s="6"/>
      <c r="G598" s="6"/>
      <c r="H598" s="6"/>
      <c r="I598" s="6"/>
      <c r="J598" s="6"/>
      <c r="K598" s="6"/>
      <c r="L598" s="6"/>
      <c r="M598" s="6"/>
      <c r="N598" s="6"/>
      <c r="O598" s="6"/>
      <c r="P598" s="6"/>
      <c r="Q598" s="6"/>
      <c r="R598" s="6"/>
      <c r="S598" s="6"/>
      <c r="T598" s="6"/>
      <c r="U598" s="6"/>
      <c r="V598" s="6"/>
      <c r="W598" s="6"/>
      <c r="X598" s="6"/>
    </row>
    <row r="599" spans="6:24" x14ac:dyDescent="0.2">
      <c r="F599" s="6"/>
      <c r="G599" s="6"/>
      <c r="H599" s="6"/>
      <c r="I599" s="6"/>
      <c r="J599" s="6"/>
      <c r="K599" s="6"/>
      <c r="L599" s="6"/>
      <c r="M599" s="6"/>
      <c r="N599" s="6"/>
      <c r="O599" s="6"/>
      <c r="P599" s="6"/>
      <c r="Q599" s="6"/>
      <c r="R599" s="6"/>
      <c r="S599" s="6"/>
      <c r="T599" s="6"/>
      <c r="U599" s="6"/>
      <c r="V599" s="6"/>
      <c r="W599" s="6"/>
      <c r="X599" s="6"/>
    </row>
    <row r="600" spans="6:24" x14ac:dyDescent="0.2">
      <c r="F600" s="6"/>
      <c r="G600" s="6"/>
      <c r="H600" s="6"/>
      <c r="I600" s="6"/>
      <c r="J600" s="6"/>
      <c r="K600" s="6"/>
      <c r="L600" s="6"/>
      <c r="M600" s="6"/>
      <c r="N600" s="6"/>
      <c r="O600" s="6"/>
      <c r="P600" s="6"/>
      <c r="Q600" s="6"/>
      <c r="R600" s="6"/>
      <c r="S600" s="6"/>
      <c r="T600" s="6"/>
      <c r="U600" s="6"/>
      <c r="V600" s="6"/>
      <c r="W600" s="6"/>
      <c r="X600" s="6"/>
    </row>
    <row r="601" spans="6:24" x14ac:dyDescent="0.2">
      <c r="F601" s="6"/>
      <c r="G601" s="6"/>
      <c r="H601" s="6"/>
      <c r="I601" s="6"/>
      <c r="J601" s="6"/>
      <c r="K601" s="6"/>
      <c r="L601" s="6"/>
      <c r="M601" s="6"/>
      <c r="N601" s="6"/>
      <c r="O601" s="6"/>
      <c r="P601" s="6"/>
      <c r="Q601" s="6"/>
      <c r="R601" s="6"/>
      <c r="S601" s="6"/>
      <c r="T601" s="6"/>
      <c r="U601" s="6"/>
      <c r="V601" s="6"/>
      <c r="W601" s="6"/>
      <c r="X601" s="6"/>
    </row>
    <row r="602" spans="6:24" x14ac:dyDescent="0.2">
      <c r="F602" s="6"/>
      <c r="G602" s="6"/>
      <c r="H602" s="6"/>
      <c r="I602" s="6"/>
      <c r="J602" s="6"/>
      <c r="K602" s="6"/>
      <c r="L602" s="6"/>
      <c r="M602" s="6"/>
      <c r="N602" s="6"/>
      <c r="O602" s="6"/>
      <c r="P602" s="6"/>
      <c r="Q602" s="6"/>
      <c r="R602" s="6"/>
      <c r="S602" s="6"/>
      <c r="T602" s="6"/>
      <c r="U602" s="6"/>
      <c r="V602" s="6"/>
      <c r="W602" s="6"/>
      <c r="X602" s="6"/>
    </row>
    <row r="603" spans="6:24" x14ac:dyDescent="0.2">
      <c r="F603" s="6"/>
      <c r="G603" s="6"/>
      <c r="H603" s="6"/>
      <c r="I603" s="6"/>
      <c r="J603" s="6"/>
      <c r="K603" s="6"/>
      <c r="L603" s="6"/>
      <c r="M603" s="6"/>
      <c r="N603" s="6"/>
      <c r="O603" s="6"/>
      <c r="P603" s="6"/>
      <c r="Q603" s="6"/>
      <c r="R603" s="6"/>
      <c r="S603" s="6"/>
      <c r="T603" s="6"/>
      <c r="U603" s="6"/>
      <c r="V603" s="6"/>
      <c r="W603" s="6"/>
      <c r="X603" s="6"/>
    </row>
    <row r="604" spans="6:24" x14ac:dyDescent="0.2">
      <c r="F604" s="6"/>
      <c r="G604" s="6"/>
      <c r="H604" s="6"/>
      <c r="I604" s="6"/>
      <c r="J604" s="6"/>
      <c r="K604" s="6"/>
      <c r="L604" s="6"/>
      <c r="M604" s="6"/>
      <c r="N604" s="6"/>
      <c r="O604" s="6"/>
      <c r="P604" s="6"/>
      <c r="Q604" s="6"/>
      <c r="R604" s="6"/>
      <c r="S604" s="6"/>
      <c r="T604" s="6"/>
      <c r="U604" s="6"/>
      <c r="V604" s="6"/>
      <c r="W604" s="6"/>
      <c r="X604" s="6"/>
    </row>
    <row r="605" spans="6:24" x14ac:dyDescent="0.2">
      <c r="F605" s="6"/>
      <c r="G605" s="6"/>
      <c r="H605" s="6"/>
      <c r="I605" s="6"/>
      <c r="J605" s="6"/>
      <c r="K605" s="6"/>
      <c r="L605" s="6"/>
      <c r="M605" s="6"/>
      <c r="N605" s="6"/>
      <c r="O605" s="6"/>
      <c r="P605" s="6"/>
      <c r="Q605" s="6"/>
      <c r="R605" s="6"/>
      <c r="S605" s="6"/>
      <c r="T605" s="6"/>
      <c r="U605" s="6"/>
      <c r="V605" s="6"/>
      <c r="W605" s="6"/>
      <c r="X605" s="6"/>
    </row>
    <row r="606" spans="6:24" x14ac:dyDescent="0.2">
      <c r="F606" s="6"/>
      <c r="G606" s="6"/>
      <c r="H606" s="6"/>
      <c r="I606" s="6"/>
      <c r="J606" s="6"/>
      <c r="K606" s="6"/>
      <c r="L606" s="6"/>
      <c r="M606" s="6"/>
      <c r="N606" s="6"/>
      <c r="O606" s="6"/>
      <c r="P606" s="6"/>
      <c r="Q606" s="6"/>
      <c r="R606" s="6"/>
      <c r="S606" s="6"/>
      <c r="T606" s="6"/>
      <c r="U606" s="6"/>
      <c r="V606" s="6"/>
      <c r="W606" s="6"/>
      <c r="X606" s="6"/>
    </row>
    <row r="607" spans="6:24" x14ac:dyDescent="0.2">
      <c r="F607" s="6"/>
      <c r="G607" s="6"/>
      <c r="H607" s="6"/>
      <c r="I607" s="6"/>
      <c r="J607" s="6"/>
      <c r="K607" s="6"/>
      <c r="L607" s="6"/>
      <c r="M607" s="6"/>
      <c r="N607" s="6"/>
      <c r="O607" s="6"/>
      <c r="P607" s="6"/>
      <c r="Q607" s="6"/>
      <c r="R607" s="6"/>
      <c r="S607" s="6"/>
      <c r="T607" s="6"/>
      <c r="U607" s="6"/>
      <c r="V607" s="6"/>
      <c r="W607" s="6"/>
      <c r="X607" s="6"/>
    </row>
    <row r="608" spans="6:24" x14ac:dyDescent="0.2">
      <c r="F608" s="6"/>
      <c r="G608" s="6"/>
      <c r="H608" s="6"/>
      <c r="I608" s="6"/>
      <c r="J608" s="6"/>
      <c r="K608" s="6"/>
      <c r="L608" s="6"/>
      <c r="M608" s="6"/>
      <c r="N608" s="6"/>
      <c r="O608" s="6"/>
      <c r="P608" s="6"/>
      <c r="Q608" s="6"/>
      <c r="R608" s="6"/>
      <c r="S608" s="6"/>
      <c r="T608" s="6"/>
      <c r="U608" s="6"/>
      <c r="V608" s="6"/>
      <c r="W608" s="6"/>
      <c r="X608" s="6"/>
    </row>
    <row r="609" spans="6:24" x14ac:dyDescent="0.2">
      <c r="F609" s="6"/>
      <c r="G609" s="6"/>
      <c r="H609" s="6"/>
      <c r="I609" s="6"/>
      <c r="J609" s="6"/>
      <c r="K609" s="6"/>
      <c r="L609" s="6"/>
      <c r="M609" s="6"/>
      <c r="N609" s="6"/>
      <c r="O609" s="6"/>
      <c r="P609" s="6"/>
      <c r="Q609" s="6"/>
      <c r="R609" s="6"/>
      <c r="S609" s="6"/>
      <c r="T609" s="6"/>
      <c r="U609" s="6"/>
      <c r="V609" s="6"/>
      <c r="W609" s="6"/>
      <c r="X609" s="6"/>
    </row>
    <row r="610" spans="6:24" x14ac:dyDescent="0.2">
      <c r="F610" s="6"/>
      <c r="G610" s="6"/>
      <c r="H610" s="6"/>
      <c r="I610" s="6"/>
      <c r="J610" s="6"/>
      <c r="K610" s="6"/>
      <c r="L610" s="6"/>
      <c r="M610" s="6"/>
      <c r="N610" s="6"/>
      <c r="O610" s="6"/>
      <c r="P610" s="6"/>
      <c r="Q610" s="6"/>
      <c r="R610" s="6"/>
      <c r="S610" s="6"/>
      <c r="T610" s="6"/>
      <c r="U610" s="6"/>
      <c r="V610" s="6"/>
      <c r="W610" s="6"/>
      <c r="X610" s="6"/>
    </row>
    <row r="611" spans="6:24" x14ac:dyDescent="0.2">
      <c r="F611" s="6"/>
      <c r="G611" s="6"/>
      <c r="H611" s="6"/>
      <c r="I611" s="6"/>
      <c r="J611" s="6"/>
      <c r="K611" s="6"/>
      <c r="L611" s="6"/>
      <c r="M611" s="6"/>
      <c r="N611" s="6"/>
      <c r="O611" s="6"/>
      <c r="P611" s="6"/>
      <c r="Q611" s="6"/>
      <c r="R611" s="6"/>
      <c r="S611" s="6"/>
      <c r="T611" s="6"/>
      <c r="U611" s="6"/>
      <c r="V611" s="6"/>
      <c r="W611" s="6"/>
      <c r="X611" s="6"/>
    </row>
    <row r="612" spans="6:24" x14ac:dyDescent="0.2">
      <c r="F612" s="6"/>
      <c r="G612" s="6"/>
      <c r="H612" s="6"/>
      <c r="I612" s="6"/>
      <c r="J612" s="6"/>
      <c r="K612" s="6"/>
      <c r="L612" s="6"/>
      <c r="M612" s="6"/>
      <c r="N612" s="6"/>
      <c r="O612" s="6"/>
      <c r="P612" s="6"/>
      <c r="Q612" s="6"/>
      <c r="R612" s="6"/>
      <c r="S612" s="6"/>
      <c r="T612" s="6"/>
      <c r="U612" s="6"/>
      <c r="V612" s="6"/>
      <c r="W612" s="6"/>
      <c r="X612" s="6"/>
    </row>
    <row r="613" spans="6:24" x14ac:dyDescent="0.2">
      <c r="F613" s="6"/>
      <c r="G613" s="6"/>
      <c r="H613" s="6"/>
      <c r="I613" s="6"/>
      <c r="J613" s="6"/>
      <c r="K613" s="6"/>
      <c r="L613" s="6"/>
      <c r="M613" s="6"/>
      <c r="N613" s="6"/>
      <c r="O613" s="6"/>
      <c r="P613" s="6"/>
      <c r="Q613" s="6"/>
      <c r="R613" s="6"/>
      <c r="S613" s="6"/>
      <c r="T613" s="6"/>
      <c r="U613" s="6"/>
      <c r="V613" s="6"/>
      <c r="W613" s="6"/>
      <c r="X613" s="6"/>
    </row>
    <row r="614" spans="6:24" x14ac:dyDescent="0.2">
      <c r="F614" s="6"/>
      <c r="G614" s="6"/>
      <c r="H614" s="6"/>
      <c r="I614" s="6"/>
      <c r="J614" s="6"/>
      <c r="K614" s="6"/>
      <c r="L614" s="6"/>
      <c r="M614" s="6"/>
      <c r="N614" s="6"/>
      <c r="O614" s="6"/>
      <c r="P614" s="6"/>
      <c r="Q614" s="6"/>
      <c r="R614" s="6"/>
      <c r="S614" s="6"/>
      <c r="T614" s="6"/>
      <c r="U614" s="6"/>
      <c r="V614" s="6"/>
      <c r="W614" s="6"/>
      <c r="X614" s="6"/>
    </row>
    <row r="615" spans="6:24" x14ac:dyDescent="0.2">
      <c r="F615" s="6"/>
      <c r="G615" s="6"/>
      <c r="H615" s="6"/>
      <c r="I615" s="6"/>
      <c r="J615" s="6"/>
      <c r="K615" s="6"/>
      <c r="L615" s="6"/>
      <c r="M615" s="6"/>
      <c r="N615" s="6"/>
      <c r="O615" s="6"/>
      <c r="P615" s="6"/>
      <c r="Q615" s="6"/>
      <c r="R615" s="6"/>
      <c r="S615" s="6"/>
      <c r="T615" s="6"/>
      <c r="U615" s="6"/>
      <c r="V615" s="6"/>
      <c r="W615" s="6"/>
      <c r="X615" s="6"/>
    </row>
    <row r="616" spans="6:24" x14ac:dyDescent="0.2">
      <c r="F616" s="6"/>
      <c r="G616" s="6"/>
      <c r="H616" s="6"/>
      <c r="I616" s="6"/>
      <c r="J616" s="6"/>
      <c r="K616" s="6"/>
      <c r="L616" s="6"/>
      <c r="M616" s="6"/>
      <c r="N616" s="6"/>
      <c r="O616" s="6"/>
      <c r="P616" s="6"/>
      <c r="Q616" s="6"/>
      <c r="R616" s="6"/>
      <c r="S616" s="6"/>
      <c r="T616" s="6"/>
      <c r="U616" s="6"/>
      <c r="V616" s="6"/>
      <c r="W616" s="6"/>
      <c r="X616" s="6"/>
    </row>
    <row r="617" spans="6:24" x14ac:dyDescent="0.2">
      <c r="F617" s="6"/>
      <c r="G617" s="6"/>
      <c r="H617" s="6"/>
      <c r="I617" s="6"/>
      <c r="J617" s="6"/>
      <c r="K617" s="6"/>
      <c r="L617" s="6"/>
      <c r="M617" s="6"/>
      <c r="N617" s="6"/>
      <c r="O617" s="6"/>
      <c r="P617" s="6"/>
      <c r="Q617" s="6"/>
      <c r="R617" s="6"/>
      <c r="S617" s="6"/>
      <c r="T617" s="6"/>
      <c r="U617" s="6"/>
      <c r="V617" s="6"/>
      <c r="W617" s="6"/>
      <c r="X617" s="6"/>
    </row>
    <row r="618" spans="6:24" x14ac:dyDescent="0.2">
      <c r="F618" s="6"/>
      <c r="G618" s="6"/>
      <c r="H618" s="6"/>
      <c r="I618" s="6"/>
      <c r="J618" s="6"/>
      <c r="K618" s="6"/>
      <c r="L618" s="6"/>
      <c r="M618" s="6"/>
      <c r="N618" s="6"/>
      <c r="O618" s="6"/>
      <c r="P618" s="6"/>
      <c r="Q618" s="6"/>
      <c r="R618" s="6"/>
      <c r="S618" s="6"/>
      <c r="T618" s="6"/>
      <c r="U618" s="6"/>
      <c r="V618" s="6"/>
      <c r="W618" s="6"/>
      <c r="X618" s="6"/>
    </row>
    <row r="619" spans="6:24" x14ac:dyDescent="0.2">
      <c r="F619" s="6"/>
      <c r="G619" s="6"/>
      <c r="H619" s="6"/>
      <c r="I619" s="6"/>
      <c r="J619" s="6"/>
      <c r="K619" s="6"/>
      <c r="L619" s="6"/>
      <c r="M619" s="6"/>
      <c r="N619" s="6"/>
      <c r="O619" s="6"/>
      <c r="P619" s="6"/>
      <c r="Q619" s="6"/>
      <c r="R619" s="6"/>
      <c r="S619" s="6"/>
      <c r="T619" s="6"/>
      <c r="U619" s="6"/>
      <c r="V619" s="6"/>
      <c r="W619" s="6"/>
      <c r="X619" s="6"/>
    </row>
    <row r="620" spans="6:24" x14ac:dyDescent="0.2">
      <c r="F620" s="6"/>
      <c r="G620" s="6"/>
      <c r="H620" s="6"/>
      <c r="I620" s="6"/>
      <c r="J620" s="6"/>
      <c r="K620" s="6"/>
      <c r="L620" s="6"/>
      <c r="M620" s="6"/>
      <c r="N620" s="6"/>
      <c r="O620" s="6"/>
      <c r="P620" s="6"/>
      <c r="Q620" s="6"/>
      <c r="R620" s="6"/>
      <c r="S620" s="6"/>
      <c r="T620" s="6"/>
      <c r="U620" s="6"/>
      <c r="V620" s="6"/>
      <c r="W620" s="6"/>
      <c r="X620" s="6"/>
    </row>
    <row r="621" spans="6:24" x14ac:dyDescent="0.2">
      <c r="F621" s="6"/>
      <c r="G621" s="6"/>
      <c r="H621" s="6"/>
      <c r="I621" s="6"/>
      <c r="J621" s="6"/>
      <c r="K621" s="6"/>
      <c r="L621" s="6"/>
      <c r="M621" s="6"/>
      <c r="N621" s="6"/>
      <c r="O621" s="6"/>
      <c r="P621" s="6"/>
      <c r="Q621" s="6"/>
      <c r="R621" s="6"/>
      <c r="S621" s="6"/>
      <c r="T621" s="6"/>
      <c r="U621" s="6"/>
      <c r="V621" s="6"/>
      <c r="W621" s="6"/>
      <c r="X621" s="6"/>
    </row>
    <row r="622" spans="6:24" x14ac:dyDescent="0.2">
      <c r="F622" s="6"/>
      <c r="G622" s="6"/>
      <c r="H622" s="6"/>
      <c r="I622" s="6"/>
      <c r="J622" s="6"/>
      <c r="K622" s="6"/>
      <c r="L622" s="6"/>
      <c r="M622" s="6"/>
      <c r="N622" s="6"/>
      <c r="O622" s="6"/>
      <c r="P622" s="6"/>
      <c r="Q622" s="6"/>
      <c r="R622" s="6"/>
      <c r="S622" s="6"/>
      <c r="T622" s="6"/>
      <c r="U622" s="6"/>
      <c r="V622" s="6"/>
      <c r="W622" s="6"/>
      <c r="X622" s="6"/>
    </row>
    <row r="623" spans="6:24" x14ac:dyDescent="0.2">
      <c r="F623" s="6"/>
      <c r="G623" s="6"/>
      <c r="H623" s="6"/>
      <c r="I623" s="6"/>
      <c r="J623" s="6"/>
      <c r="K623" s="6"/>
      <c r="L623" s="6"/>
      <c r="M623" s="6"/>
      <c r="N623" s="6"/>
      <c r="O623" s="6"/>
      <c r="P623" s="6"/>
      <c r="Q623" s="6"/>
      <c r="R623" s="6"/>
      <c r="S623" s="6"/>
      <c r="T623" s="6"/>
      <c r="U623" s="6"/>
      <c r="V623" s="6"/>
      <c r="W623" s="6"/>
      <c r="X623" s="6"/>
    </row>
    <row r="624" spans="6:24" x14ac:dyDescent="0.2">
      <c r="F624" s="6"/>
      <c r="G624" s="6"/>
      <c r="H624" s="6"/>
      <c r="I624" s="6"/>
      <c r="J624" s="6"/>
      <c r="K624" s="6"/>
      <c r="L624" s="6"/>
      <c r="M624" s="6"/>
      <c r="N624" s="6"/>
      <c r="O624" s="6"/>
      <c r="P624" s="6"/>
      <c r="Q624" s="6"/>
      <c r="R624" s="6"/>
      <c r="S624" s="6"/>
      <c r="T624" s="6"/>
      <c r="U624" s="6"/>
      <c r="V624" s="6"/>
      <c r="W624" s="6"/>
      <c r="X624" s="6"/>
    </row>
    <row r="625" spans="6:24" x14ac:dyDescent="0.2">
      <c r="F625" s="6"/>
      <c r="G625" s="6"/>
      <c r="H625" s="6"/>
      <c r="I625" s="6"/>
      <c r="J625" s="6"/>
      <c r="K625" s="6"/>
      <c r="L625" s="6"/>
      <c r="M625" s="6"/>
      <c r="N625" s="6"/>
      <c r="O625" s="6"/>
      <c r="P625" s="6"/>
      <c r="Q625" s="6"/>
      <c r="R625" s="6"/>
      <c r="S625" s="6"/>
      <c r="T625" s="6"/>
      <c r="U625" s="6"/>
      <c r="V625" s="6"/>
      <c r="W625" s="6"/>
      <c r="X625" s="6"/>
    </row>
    <row r="626" spans="6:24" x14ac:dyDescent="0.2">
      <c r="F626" s="6"/>
      <c r="G626" s="6"/>
      <c r="H626" s="6"/>
      <c r="I626" s="6"/>
      <c r="J626" s="6"/>
      <c r="K626" s="6"/>
      <c r="L626" s="6"/>
      <c r="M626" s="6"/>
      <c r="N626" s="6"/>
      <c r="O626" s="6"/>
      <c r="P626" s="6"/>
      <c r="Q626" s="6"/>
      <c r="R626" s="6"/>
      <c r="S626" s="6"/>
      <c r="T626" s="6"/>
      <c r="U626" s="6"/>
      <c r="V626" s="6"/>
      <c r="W626" s="6"/>
      <c r="X626" s="6"/>
    </row>
    <row r="627" spans="6:24" x14ac:dyDescent="0.2">
      <c r="F627" s="6"/>
      <c r="G627" s="6"/>
      <c r="H627" s="6"/>
      <c r="I627" s="6"/>
      <c r="J627" s="6"/>
      <c r="K627" s="6"/>
      <c r="L627" s="6"/>
      <c r="M627" s="6"/>
      <c r="N627" s="6"/>
      <c r="O627" s="6"/>
      <c r="P627" s="6"/>
      <c r="Q627" s="6"/>
      <c r="R627" s="6"/>
      <c r="S627" s="6"/>
      <c r="T627" s="6"/>
      <c r="U627" s="6"/>
      <c r="V627" s="6"/>
      <c r="W627" s="6"/>
      <c r="X627" s="6"/>
    </row>
    <row r="628" spans="6:24" x14ac:dyDescent="0.2">
      <c r="F628" s="6"/>
      <c r="G628" s="6"/>
      <c r="H628" s="6"/>
      <c r="I628" s="6"/>
      <c r="J628" s="6"/>
      <c r="K628" s="6"/>
      <c r="L628" s="6"/>
      <c r="M628" s="6"/>
      <c r="N628" s="6"/>
      <c r="O628" s="6"/>
      <c r="P628" s="6"/>
      <c r="Q628" s="6"/>
      <c r="R628" s="6"/>
      <c r="S628" s="6"/>
      <c r="T628" s="6"/>
      <c r="U628" s="6"/>
      <c r="V628" s="6"/>
      <c r="W628" s="6"/>
      <c r="X628" s="6"/>
    </row>
    <row r="629" spans="6:24" x14ac:dyDescent="0.2">
      <c r="F629" s="6"/>
      <c r="G629" s="6"/>
      <c r="H629" s="6"/>
      <c r="I629" s="6"/>
      <c r="J629" s="6"/>
      <c r="K629" s="6"/>
      <c r="L629" s="6"/>
      <c r="M629" s="6"/>
      <c r="N629" s="6"/>
      <c r="O629" s="6"/>
      <c r="P629" s="6"/>
      <c r="Q629" s="6"/>
      <c r="R629" s="6"/>
      <c r="S629" s="6"/>
      <c r="T629" s="6"/>
      <c r="U629" s="6"/>
      <c r="V629" s="6"/>
      <c r="W629" s="6"/>
      <c r="X629" s="6"/>
    </row>
    <row r="630" spans="6:24" x14ac:dyDescent="0.2">
      <c r="F630" s="6"/>
      <c r="G630" s="6"/>
      <c r="H630" s="6"/>
      <c r="I630" s="6"/>
      <c r="J630" s="6"/>
      <c r="K630" s="6"/>
      <c r="L630" s="6"/>
      <c r="M630" s="6"/>
      <c r="N630" s="6"/>
      <c r="O630" s="6"/>
      <c r="P630" s="6"/>
      <c r="Q630" s="6"/>
      <c r="R630" s="6"/>
      <c r="S630" s="6"/>
      <c r="T630" s="6"/>
      <c r="U630" s="6"/>
      <c r="V630" s="6"/>
      <c r="W630" s="6"/>
      <c r="X630" s="6"/>
    </row>
    <row r="631" spans="6:24" x14ac:dyDescent="0.2">
      <c r="F631" s="6"/>
      <c r="G631" s="6"/>
      <c r="H631" s="6"/>
      <c r="I631" s="6"/>
      <c r="J631" s="6"/>
      <c r="K631" s="6"/>
      <c r="L631" s="6"/>
      <c r="M631" s="6"/>
      <c r="N631" s="6"/>
      <c r="O631" s="6"/>
      <c r="P631" s="6"/>
      <c r="Q631" s="6"/>
      <c r="R631" s="6"/>
      <c r="S631" s="6"/>
      <c r="T631" s="6"/>
      <c r="U631" s="6"/>
      <c r="V631" s="6"/>
      <c r="W631" s="6"/>
      <c r="X631" s="6"/>
    </row>
    <row r="632" spans="6:24" x14ac:dyDescent="0.2">
      <c r="F632" s="6"/>
      <c r="G632" s="6"/>
      <c r="H632" s="6"/>
      <c r="I632" s="6"/>
      <c r="J632" s="6"/>
      <c r="K632" s="6"/>
      <c r="L632" s="6"/>
      <c r="M632" s="6"/>
      <c r="N632" s="6"/>
      <c r="O632" s="6"/>
      <c r="P632" s="6"/>
      <c r="Q632" s="6"/>
      <c r="R632" s="6"/>
      <c r="S632" s="6"/>
      <c r="T632" s="6"/>
      <c r="U632" s="6"/>
      <c r="V632" s="6"/>
      <c r="W632" s="6"/>
      <c r="X632" s="6"/>
    </row>
    <row r="633" spans="6:24" x14ac:dyDescent="0.2">
      <c r="F633" s="6"/>
      <c r="G633" s="6"/>
      <c r="H633" s="6"/>
      <c r="I633" s="6"/>
      <c r="J633" s="6"/>
      <c r="K633" s="6"/>
      <c r="L633" s="6"/>
      <c r="M633" s="6"/>
      <c r="N633" s="6"/>
      <c r="O633" s="6"/>
      <c r="P633" s="6"/>
      <c r="Q633" s="6"/>
      <c r="R633" s="6"/>
      <c r="S633" s="6"/>
      <c r="T633" s="6"/>
      <c r="U633" s="6"/>
      <c r="V633" s="6"/>
      <c r="W633" s="6"/>
      <c r="X633" s="6"/>
    </row>
    <row r="634" spans="6:24" x14ac:dyDescent="0.2">
      <c r="F634" s="6"/>
      <c r="G634" s="6"/>
      <c r="H634" s="6"/>
      <c r="I634" s="6"/>
      <c r="J634" s="6"/>
      <c r="K634" s="6"/>
      <c r="L634" s="6"/>
      <c r="M634" s="6"/>
      <c r="N634" s="6"/>
      <c r="O634" s="6"/>
      <c r="P634" s="6"/>
      <c r="Q634" s="6"/>
      <c r="R634" s="6"/>
      <c r="S634" s="6"/>
      <c r="T634" s="6"/>
      <c r="U634" s="6"/>
      <c r="V634" s="6"/>
      <c r="W634" s="6"/>
      <c r="X634" s="6"/>
    </row>
    <row r="635" spans="6:24" x14ac:dyDescent="0.2">
      <c r="F635" s="6"/>
      <c r="G635" s="6"/>
      <c r="H635" s="6"/>
      <c r="I635" s="6"/>
      <c r="J635" s="6"/>
      <c r="K635" s="6"/>
      <c r="L635" s="6"/>
      <c r="M635" s="6"/>
      <c r="N635" s="6"/>
      <c r="O635" s="6"/>
      <c r="P635" s="6"/>
      <c r="Q635" s="6"/>
      <c r="R635" s="6"/>
      <c r="S635" s="6"/>
      <c r="T635" s="6"/>
      <c r="U635" s="6"/>
      <c r="V635" s="6"/>
      <c r="W635" s="6"/>
      <c r="X635" s="6"/>
    </row>
    <row r="636" spans="6:24" x14ac:dyDescent="0.2">
      <c r="F636" s="6"/>
      <c r="G636" s="6"/>
      <c r="H636" s="6"/>
      <c r="I636" s="6"/>
      <c r="J636" s="6"/>
      <c r="K636" s="6"/>
      <c r="L636" s="6"/>
      <c r="M636" s="6"/>
      <c r="N636" s="6"/>
      <c r="O636" s="6"/>
      <c r="P636" s="6"/>
      <c r="Q636" s="6"/>
      <c r="R636" s="6"/>
      <c r="S636" s="6"/>
      <c r="T636" s="6"/>
      <c r="U636" s="6"/>
      <c r="V636" s="6"/>
      <c r="W636" s="6"/>
      <c r="X636" s="6"/>
    </row>
    <row r="637" spans="6:24" x14ac:dyDescent="0.2">
      <c r="F637" s="6"/>
      <c r="G637" s="6"/>
      <c r="H637" s="6"/>
      <c r="I637" s="6"/>
      <c r="J637" s="6"/>
      <c r="K637" s="6"/>
      <c r="L637" s="6"/>
      <c r="M637" s="6"/>
      <c r="N637" s="6"/>
      <c r="O637" s="6"/>
      <c r="P637" s="6"/>
      <c r="Q637" s="6"/>
      <c r="R637" s="6"/>
      <c r="S637" s="6"/>
      <c r="T637" s="6"/>
      <c r="U637" s="6"/>
      <c r="V637" s="6"/>
      <c r="W637" s="6"/>
      <c r="X637" s="6"/>
    </row>
    <row r="638" spans="6:24" x14ac:dyDescent="0.2">
      <c r="F638" s="6"/>
      <c r="G638" s="6"/>
      <c r="H638" s="6"/>
      <c r="I638" s="6"/>
      <c r="J638" s="6"/>
      <c r="K638" s="6"/>
      <c r="L638" s="6"/>
      <c r="M638" s="6"/>
      <c r="N638" s="6"/>
      <c r="O638" s="6"/>
      <c r="P638" s="6"/>
      <c r="Q638" s="6"/>
      <c r="R638" s="6"/>
      <c r="S638" s="6"/>
      <c r="T638" s="6"/>
      <c r="U638" s="6"/>
      <c r="V638" s="6"/>
      <c r="W638" s="6"/>
      <c r="X638" s="6"/>
    </row>
    <row r="639" spans="6:24" x14ac:dyDescent="0.2">
      <c r="F639" s="6"/>
      <c r="G639" s="6"/>
      <c r="H639" s="6"/>
      <c r="I639" s="6"/>
      <c r="J639" s="6"/>
      <c r="K639" s="6"/>
      <c r="L639" s="6"/>
      <c r="M639" s="6"/>
      <c r="N639" s="6"/>
      <c r="O639" s="6"/>
      <c r="P639" s="6"/>
      <c r="Q639" s="6"/>
      <c r="R639" s="6"/>
      <c r="S639" s="6"/>
      <c r="T639" s="6"/>
      <c r="U639" s="6"/>
      <c r="V639" s="6"/>
      <c r="W639" s="6"/>
      <c r="X639" s="6"/>
    </row>
    <row r="640" spans="6:24" x14ac:dyDescent="0.2">
      <c r="F640" s="6"/>
      <c r="G640" s="6"/>
      <c r="H640" s="6"/>
      <c r="I640" s="6"/>
      <c r="J640" s="6"/>
      <c r="K640" s="6"/>
      <c r="L640" s="6"/>
      <c r="M640" s="6"/>
      <c r="N640" s="6"/>
      <c r="O640" s="6"/>
      <c r="P640" s="6"/>
      <c r="Q640" s="6"/>
      <c r="R640" s="6"/>
      <c r="S640" s="6"/>
      <c r="T640" s="6"/>
      <c r="U640" s="6"/>
      <c r="V640" s="6"/>
      <c r="W640" s="6"/>
      <c r="X640" s="6"/>
    </row>
    <row r="641" spans="6:24" x14ac:dyDescent="0.2">
      <c r="F641" s="6"/>
      <c r="G641" s="6"/>
      <c r="H641" s="6"/>
      <c r="I641" s="6"/>
      <c r="J641" s="6"/>
      <c r="K641" s="6"/>
      <c r="L641" s="6"/>
      <c r="M641" s="6"/>
      <c r="N641" s="6"/>
      <c r="O641" s="6"/>
      <c r="P641" s="6"/>
      <c r="Q641" s="6"/>
      <c r="R641" s="6"/>
      <c r="S641" s="6"/>
      <c r="T641" s="6"/>
      <c r="U641" s="6"/>
      <c r="V641" s="6"/>
      <c r="W641" s="6"/>
      <c r="X641" s="6"/>
    </row>
    <row r="642" spans="6:24" x14ac:dyDescent="0.2">
      <c r="F642" s="6"/>
      <c r="G642" s="6"/>
      <c r="H642" s="6"/>
      <c r="I642" s="6"/>
      <c r="J642" s="6"/>
      <c r="K642" s="6"/>
      <c r="L642" s="6"/>
      <c r="M642" s="6"/>
      <c r="N642" s="6"/>
      <c r="O642" s="6"/>
      <c r="P642" s="6"/>
      <c r="Q642" s="6"/>
      <c r="R642" s="6"/>
      <c r="S642" s="6"/>
      <c r="T642" s="6"/>
      <c r="U642" s="6"/>
      <c r="V642" s="6"/>
      <c r="W642" s="6"/>
      <c r="X642" s="6"/>
    </row>
    <row r="643" spans="6:24" x14ac:dyDescent="0.2">
      <c r="F643" s="6"/>
      <c r="G643" s="6"/>
      <c r="H643" s="6"/>
      <c r="I643" s="6"/>
      <c r="J643" s="6"/>
      <c r="K643" s="6"/>
      <c r="L643" s="6"/>
      <c r="M643" s="6"/>
      <c r="N643" s="6"/>
      <c r="O643" s="6"/>
      <c r="P643" s="6"/>
      <c r="Q643" s="6"/>
      <c r="R643" s="6"/>
      <c r="S643" s="6"/>
      <c r="T643" s="6"/>
      <c r="U643" s="6"/>
      <c r="V643" s="6"/>
      <c r="W643" s="6"/>
      <c r="X643" s="6"/>
    </row>
    <row r="644" spans="6:24" x14ac:dyDescent="0.2">
      <c r="F644" s="6"/>
      <c r="G644" s="6"/>
      <c r="H644" s="6"/>
      <c r="I644" s="6"/>
      <c r="J644" s="6"/>
      <c r="K644" s="6"/>
      <c r="L644" s="6"/>
      <c r="M644" s="6"/>
      <c r="N644" s="6"/>
      <c r="O644" s="6"/>
      <c r="P644" s="6"/>
      <c r="Q644" s="6"/>
      <c r="R644" s="6"/>
      <c r="S644" s="6"/>
      <c r="T644" s="6"/>
      <c r="U644" s="6"/>
      <c r="V644" s="6"/>
      <c r="W644" s="6"/>
      <c r="X644" s="6"/>
    </row>
    <row r="645" spans="6:24" x14ac:dyDescent="0.2">
      <c r="F645" s="6"/>
      <c r="G645" s="6"/>
      <c r="H645" s="6"/>
      <c r="I645" s="6"/>
      <c r="J645" s="6"/>
      <c r="K645" s="6"/>
      <c r="L645" s="6"/>
      <c r="M645" s="6"/>
      <c r="N645" s="6"/>
      <c r="O645" s="6"/>
      <c r="P645" s="6"/>
      <c r="Q645" s="6"/>
      <c r="R645" s="6"/>
      <c r="S645" s="6"/>
      <c r="T645" s="6"/>
      <c r="U645" s="6"/>
      <c r="V645" s="6"/>
      <c r="W645" s="6"/>
      <c r="X645" s="6"/>
    </row>
    <row r="646" spans="6:24" x14ac:dyDescent="0.2">
      <c r="F646" s="6"/>
      <c r="G646" s="6"/>
      <c r="H646" s="6"/>
      <c r="I646" s="6"/>
      <c r="J646" s="6"/>
      <c r="K646" s="6"/>
      <c r="L646" s="6"/>
      <c r="M646" s="6"/>
      <c r="N646" s="6"/>
      <c r="O646" s="6"/>
      <c r="P646" s="6"/>
      <c r="Q646" s="6"/>
      <c r="R646" s="6"/>
      <c r="S646" s="6"/>
      <c r="T646" s="6"/>
      <c r="U646" s="6"/>
      <c r="V646" s="6"/>
      <c r="W646" s="6"/>
      <c r="X646" s="6"/>
    </row>
    <row r="647" spans="6:24" x14ac:dyDescent="0.2">
      <c r="F647" s="6"/>
      <c r="G647" s="6"/>
      <c r="H647" s="6"/>
      <c r="I647" s="6"/>
      <c r="J647" s="6"/>
      <c r="K647" s="6"/>
      <c r="L647" s="6"/>
      <c r="M647" s="6"/>
      <c r="N647" s="6"/>
      <c r="O647" s="6"/>
      <c r="P647" s="6"/>
      <c r="Q647" s="6"/>
      <c r="R647" s="6"/>
      <c r="S647" s="6"/>
      <c r="T647" s="6"/>
      <c r="U647" s="6"/>
      <c r="V647" s="6"/>
      <c r="W647" s="6"/>
      <c r="X647" s="6"/>
    </row>
    <row r="648" spans="6:24" x14ac:dyDescent="0.2">
      <c r="F648" s="6"/>
      <c r="G648" s="6"/>
      <c r="H648" s="6"/>
      <c r="I648" s="6"/>
      <c r="J648" s="6"/>
      <c r="K648" s="6"/>
      <c r="L648" s="6"/>
      <c r="M648" s="6"/>
      <c r="N648" s="6"/>
      <c r="O648" s="6"/>
      <c r="P648" s="6"/>
      <c r="Q648" s="6"/>
      <c r="R648" s="6"/>
      <c r="S648" s="6"/>
      <c r="T648" s="6"/>
      <c r="U648" s="6"/>
      <c r="V648" s="6"/>
      <c r="W648" s="6"/>
      <c r="X648" s="6"/>
    </row>
    <row r="649" spans="6:24" x14ac:dyDescent="0.2">
      <c r="F649" s="6"/>
      <c r="G649" s="6"/>
      <c r="H649" s="6"/>
      <c r="I649" s="6"/>
      <c r="J649" s="6"/>
      <c r="K649" s="6"/>
      <c r="L649" s="6"/>
      <c r="M649" s="6"/>
      <c r="N649" s="6"/>
      <c r="O649" s="6"/>
      <c r="P649" s="6"/>
      <c r="Q649" s="6"/>
      <c r="R649" s="6"/>
      <c r="S649" s="6"/>
      <c r="T649" s="6"/>
      <c r="U649" s="6"/>
      <c r="V649" s="6"/>
      <c r="W649" s="6"/>
      <c r="X649" s="6"/>
    </row>
    <row r="650" spans="6:24" x14ac:dyDescent="0.2">
      <c r="F650" s="6"/>
      <c r="G650" s="6"/>
      <c r="H650" s="6"/>
      <c r="I650" s="6"/>
      <c r="J650" s="6"/>
      <c r="K650" s="6"/>
      <c r="L650" s="6"/>
      <c r="M650" s="6"/>
      <c r="N650" s="6"/>
      <c r="O650" s="6"/>
      <c r="P650" s="6"/>
      <c r="Q650" s="6"/>
      <c r="R650" s="6"/>
      <c r="S650" s="6"/>
      <c r="T650" s="6"/>
      <c r="U650" s="6"/>
      <c r="V650" s="6"/>
      <c r="W650" s="6"/>
      <c r="X650" s="6"/>
    </row>
    <row r="651" spans="6:24" x14ac:dyDescent="0.2">
      <c r="F651" s="6"/>
      <c r="G651" s="6"/>
      <c r="H651" s="6"/>
      <c r="I651" s="6"/>
      <c r="J651" s="6"/>
      <c r="K651" s="6"/>
      <c r="L651" s="6"/>
      <c r="M651" s="6"/>
      <c r="N651" s="6"/>
      <c r="O651" s="6"/>
      <c r="P651" s="6"/>
      <c r="Q651" s="6"/>
      <c r="R651" s="6"/>
      <c r="S651" s="6"/>
      <c r="T651" s="6"/>
      <c r="U651" s="6"/>
      <c r="V651" s="6"/>
      <c r="W651" s="6"/>
      <c r="X651" s="6"/>
    </row>
    <row r="652" spans="6:24" x14ac:dyDescent="0.2">
      <c r="F652" s="6"/>
      <c r="G652" s="6"/>
      <c r="H652" s="6"/>
      <c r="I652" s="6"/>
      <c r="J652" s="6"/>
      <c r="K652" s="6"/>
      <c r="L652" s="6"/>
      <c r="M652" s="6"/>
      <c r="N652" s="6"/>
      <c r="O652" s="6"/>
      <c r="P652" s="6"/>
      <c r="Q652" s="6"/>
      <c r="R652" s="6"/>
      <c r="S652" s="6"/>
      <c r="T652" s="6"/>
      <c r="U652" s="6"/>
      <c r="V652" s="6"/>
      <c r="W652" s="6"/>
      <c r="X652" s="6"/>
    </row>
    <row r="653" spans="6:24" x14ac:dyDescent="0.2">
      <c r="F653" s="6"/>
      <c r="G653" s="6"/>
      <c r="H653" s="6"/>
      <c r="I653" s="6"/>
      <c r="J653" s="6"/>
      <c r="K653" s="6"/>
      <c r="L653" s="6"/>
      <c r="M653" s="6"/>
      <c r="N653" s="6"/>
      <c r="O653" s="6"/>
      <c r="P653" s="6"/>
      <c r="Q653" s="6"/>
      <c r="R653" s="6"/>
      <c r="S653" s="6"/>
      <c r="T653" s="6"/>
      <c r="U653" s="6"/>
      <c r="V653" s="6"/>
      <c r="W653" s="6"/>
      <c r="X653" s="6"/>
    </row>
    <row r="654" spans="6:24" x14ac:dyDescent="0.2">
      <c r="F654" s="6"/>
      <c r="G654" s="6"/>
      <c r="H654" s="6"/>
      <c r="I654" s="6"/>
      <c r="J654" s="6"/>
      <c r="K654" s="6"/>
      <c r="L654" s="6"/>
      <c r="M654" s="6"/>
      <c r="N654" s="6"/>
      <c r="O654" s="6"/>
      <c r="P654" s="6"/>
      <c r="Q654" s="6"/>
      <c r="R654" s="6"/>
      <c r="S654" s="6"/>
      <c r="T654" s="6"/>
      <c r="U654" s="6"/>
      <c r="V654" s="6"/>
      <c r="W654" s="6"/>
      <c r="X654" s="6"/>
    </row>
    <row r="655" spans="6:24" x14ac:dyDescent="0.2">
      <c r="F655" s="6"/>
      <c r="G655" s="6"/>
      <c r="H655" s="6"/>
      <c r="I655" s="6"/>
      <c r="J655" s="6"/>
      <c r="K655" s="6"/>
      <c r="L655" s="6"/>
      <c r="M655" s="6"/>
      <c r="N655" s="6"/>
      <c r="O655" s="6"/>
      <c r="P655" s="6"/>
      <c r="Q655" s="6"/>
      <c r="R655" s="6"/>
      <c r="S655" s="6"/>
      <c r="T655" s="6"/>
      <c r="U655" s="6"/>
      <c r="V655" s="6"/>
      <c r="W655" s="6"/>
      <c r="X655" s="6"/>
    </row>
    <row r="656" spans="6:24" x14ac:dyDescent="0.2">
      <c r="F656" s="6"/>
      <c r="G656" s="6"/>
      <c r="H656" s="6"/>
      <c r="I656" s="6"/>
      <c r="J656" s="6"/>
      <c r="K656" s="6"/>
      <c r="L656" s="6"/>
      <c r="M656" s="6"/>
      <c r="N656" s="6"/>
      <c r="O656" s="6"/>
      <c r="P656" s="6"/>
      <c r="Q656" s="6"/>
      <c r="R656" s="6"/>
      <c r="S656" s="6"/>
      <c r="T656" s="6"/>
      <c r="U656" s="6"/>
      <c r="V656" s="6"/>
      <c r="W656" s="6"/>
      <c r="X656" s="6"/>
    </row>
    <row r="657" spans="6:24" x14ac:dyDescent="0.2">
      <c r="F657" s="6"/>
      <c r="G657" s="6"/>
      <c r="H657" s="6"/>
      <c r="I657" s="6"/>
      <c r="J657" s="6"/>
      <c r="K657" s="6"/>
      <c r="L657" s="6"/>
      <c r="M657" s="6"/>
      <c r="N657" s="6"/>
      <c r="O657" s="6"/>
      <c r="P657" s="6"/>
      <c r="Q657" s="6"/>
      <c r="R657" s="6"/>
      <c r="S657" s="6"/>
      <c r="T657" s="6"/>
      <c r="U657" s="6"/>
      <c r="V657" s="6"/>
      <c r="W657" s="6"/>
      <c r="X657" s="6"/>
    </row>
    <row r="658" spans="6:24" x14ac:dyDescent="0.2">
      <c r="F658" s="6"/>
      <c r="G658" s="6"/>
      <c r="H658" s="6"/>
      <c r="I658" s="6"/>
      <c r="J658" s="6"/>
      <c r="K658" s="6"/>
      <c r="L658" s="6"/>
      <c r="M658" s="6"/>
      <c r="N658" s="6"/>
      <c r="O658" s="6"/>
      <c r="P658" s="6"/>
      <c r="Q658" s="6"/>
      <c r="R658" s="6"/>
      <c r="S658" s="6"/>
      <c r="T658" s="6"/>
      <c r="U658" s="6"/>
      <c r="V658" s="6"/>
      <c r="W658" s="6"/>
      <c r="X658" s="6"/>
    </row>
    <row r="659" spans="6:24" x14ac:dyDescent="0.2">
      <c r="F659" s="6"/>
      <c r="G659" s="6"/>
      <c r="H659" s="6"/>
      <c r="I659" s="6"/>
      <c r="J659" s="6"/>
      <c r="K659" s="6"/>
      <c r="L659" s="6"/>
      <c r="M659" s="6"/>
      <c r="N659" s="6"/>
      <c r="O659" s="6"/>
      <c r="P659" s="6"/>
      <c r="Q659" s="6"/>
      <c r="R659" s="6"/>
      <c r="S659" s="6"/>
      <c r="T659" s="6"/>
      <c r="U659" s="6"/>
      <c r="V659" s="6"/>
      <c r="W659" s="6"/>
      <c r="X659" s="6"/>
    </row>
    <row r="660" spans="6:24" x14ac:dyDescent="0.2">
      <c r="F660" s="6"/>
      <c r="G660" s="6"/>
      <c r="H660" s="6"/>
      <c r="I660" s="6"/>
      <c r="J660" s="6"/>
      <c r="K660" s="6"/>
      <c r="L660" s="6"/>
      <c r="M660" s="6"/>
      <c r="N660" s="6"/>
      <c r="O660" s="6"/>
      <c r="P660" s="6"/>
      <c r="Q660" s="6"/>
      <c r="R660" s="6"/>
      <c r="S660" s="6"/>
      <c r="T660" s="6"/>
      <c r="U660" s="6"/>
      <c r="V660" s="6"/>
      <c r="W660" s="6"/>
      <c r="X660" s="6"/>
    </row>
    <row r="661" spans="6:24" x14ac:dyDescent="0.2">
      <c r="F661" s="6"/>
      <c r="G661" s="6"/>
      <c r="H661" s="6"/>
      <c r="I661" s="6"/>
      <c r="J661" s="6"/>
      <c r="K661" s="6"/>
      <c r="L661" s="6"/>
      <c r="M661" s="6"/>
      <c r="N661" s="6"/>
      <c r="O661" s="6"/>
      <c r="P661" s="6"/>
      <c r="Q661" s="6"/>
      <c r="R661" s="6"/>
      <c r="S661" s="6"/>
      <c r="T661" s="6"/>
      <c r="U661" s="6"/>
      <c r="V661" s="6"/>
      <c r="W661" s="6"/>
      <c r="X661" s="6"/>
    </row>
    <row r="662" spans="6:24" x14ac:dyDescent="0.2">
      <c r="F662" s="6"/>
      <c r="G662" s="6"/>
      <c r="H662" s="6"/>
      <c r="I662" s="6"/>
      <c r="J662" s="6"/>
      <c r="K662" s="6"/>
      <c r="L662" s="6"/>
      <c r="M662" s="6"/>
      <c r="N662" s="6"/>
      <c r="O662" s="6"/>
      <c r="P662" s="6"/>
      <c r="Q662" s="6"/>
      <c r="R662" s="6"/>
      <c r="S662" s="6"/>
      <c r="T662" s="6"/>
      <c r="U662" s="6"/>
      <c r="V662" s="6"/>
      <c r="W662" s="6"/>
      <c r="X662" s="6"/>
    </row>
    <row r="663" spans="6:24" x14ac:dyDescent="0.2">
      <c r="F663" s="6"/>
      <c r="G663" s="6"/>
      <c r="H663" s="6"/>
      <c r="I663" s="6"/>
      <c r="J663" s="6"/>
      <c r="K663" s="6"/>
      <c r="L663" s="6"/>
      <c r="M663" s="6"/>
      <c r="N663" s="6"/>
      <c r="O663" s="6"/>
      <c r="P663" s="6"/>
      <c r="Q663" s="6"/>
      <c r="R663" s="6"/>
      <c r="S663" s="6"/>
      <c r="T663" s="6"/>
      <c r="U663" s="6"/>
      <c r="V663" s="6"/>
      <c r="W663" s="6"/>
      <c r="X663" s="6"/>
    </row>
    <row r="664" spans="6:24" x14ac:dyDescent="0.2">
      <c r="F664" s="6"/>
      <c r="G664" s="6"/>
      <c r="H664" s="6"/>
      <c r="I664" s="6"/>
      <c r="J664" s="6"/>
      <c r="K664" s="6"/>
      <c r="L664" s="6"/>
      <c r="M664" s="6"/>
      <c r="N664" s="6"/>
      <c r="O664" s="6"/>
      <c r="P664" s="6"/>
      <c r="Q664" s="6"/>
      <c r="R664" s="6"/>
      <c r="S664" s="6"/>
      <c r="T664" s="6"/>
      <c r="U664" s="6"/>
      <c r="V664" s="6"/>
      <c r="W664" s="6"/>
      <c r="X664" s="6"/>
    </row>
    <row r="665" spans="6:24" x14ac:dyDescent="0.2">
      <c r="F665" s="6"/>
      <c r="G665" s="6"/>
      <c r="H665" s="6"/>
      <c r="I665" s="6"/>
      <c r="J665" s="6"/>
      <c r="K665" s="6"/>
      <c r="L665" s="6"/>
      <c r="M665" s="6"/>
      <c r="N665" s="6"/>
      <c r="O665" s="6"/>
      <c r="P665" s="6"/>
      <c r="Q665" s="6"/>
      <c r="R665" s="6"/>
      <c r="S665" s="6"/>
      <c r="T665" s="6"/>
      <c r="U665" s="6"/>
      <c r="V665" s="6"/>
      <c r="W665" s="6"/>
      <c r="X665" s="6"/>
    </row>
    <row r="666" spans="6:24" x14ac:dyDescent="0.2">
      <c r="F666" s="6"/>
      <c r="G666" s="6"/>
      <c r="H666" s="6"/>
      <c r="I666" s="6"/>
      <c r="J666" s="6"/>
      <c r="K666" s="6"/>
      <c r="L666" s="6"/>
      <c r="M666" s="6"/>
      <c r="N666" s="6"/>
      <c r="O666" s="6"/>
      <c r="P666" s="6"/>
      <c r="Q666" s="6"/>
      <c r="R666" s="6"/>
      <c r="S666" s="6"/>
      <c r="T666" s="6"/>
      <c r="U666" s="6"/>
      <c r="V666" s="6"/>
      <c r="W666" s="6"/>
      <c r="X666" s="6"/>
    </row>
    <row r="667" spans="6:24" x14ac:dyDescent="0.2">
      <c r="F667" s="6"/>
      <c r="G667" s="6"/>
      <c r="H667" s="6"/>
      <c r="I667" s="6"/>
      <c r="J667" s="6"/>
      <c r="K667" s="6"/>
      <c r="L667" s="6"/>
      <c r="M667" s="6"/>
      <c r="N667" s="6"/>
      <c r="O667" s="6"/>
      <c r="P667" s="6"/>
      <c r="Q667" s="6"/>
      <c r="R667" s="6"/>
      <c r="S667" s="6"/>
      <c r="T667" s="6"/>
      <c r="U667" s="6"/>
      <c r="V667" s="6"/>
      <c r="W667" s="6"/>
      <c r="X667" s="6"/>
    </row>
    <row r="668" spans="6:24" x14ac:dyDescent="0.2">
      <c r="F668" s="6"/>
      <c r="G668" s="6"/>
      <c r="H668" s="6"/>
      <c r="I668" s="6"/>
      <c r="J668" s="6"/>
      <c r="K668" s="6"/>
      <c r="L668" s="6"/>
      <c r="M668" s="6"/>
      <c r="N668" s="6"/>
      <c r="O668" s="6"/>
      <c r="P668" s="6"/>
      <c r="Q668" s="6"/>
      <c r="R668" s="6"/>
      <c r="S668" s="6"/>
      <c r="T668" s="6"/>
      <c r="U668" s="6"/>
      <c r="V668" s="6"/>
      <c r="W668" s="6"/>
      <c r="X668" s="6"/>
    </row>
    <row r="669" spans="6:24" x14ac:dyDescent="0.2">
      <c r="F669" s="6"/>
      <c r="G669" s="6"/>
      <c r="H669" s="6"/>
      <c r="I669" s="6"/>
      <c r="J669" s="6"/>
      <c r="K669" s="6"/>
      <c r="L669" s="6"/>
      <c r="M669" s="6"/>
      <c r="N669" s="6"/>
      <c r="O669" s="6"/>
      <c r="P669" s="6"/>
      <c r="Q669" s="6"/>
      <c r="R669" s="6"/>
      <c r="S669" s="6"/>
      <c r="T669" s="6"/>
      <c r="U669" s="6"/>
      <c r="V669" s="6"/>
      <c r="W669" s="6"/>
      <c r="X669" s="6"/>
    </row>
    <row r="670" spans="6:24" x14ac:dyDescent="0.2">
      <c r="F670" s="6"/>
      <c r="G670" s="6"/>
      <c r="H670" s="6"/>
      <c r="I670" s="6"/>
      <c r="J670" s="6"/>
      <c r="K670" s="6"/>
      <c r="L670" s="6"/>
      <c r="M670" s="6"/>
      <c r="N670" s="6"/>
      <c r="O670" s="6"/>
      <c r="P670" s="6"/>
      <c r="Q670" s="6"/>
      <c r="R670" s="6"/>
      <c r="S670" s="6"/>
      <c r="T670" s="6"/>
      <c r="U670" s="6"/>
      <c r="V670" s="6"/>
      <c r="W670" s="6"/>
      <c r="X670" s="6"/>
    </row>
    <row r="671" spans="6:24" x14ac:dyDescent="0.2">
      <c r="F671" s="6"/>
      <c r="G671" s="6"/>
      <c r="H671" s="6"/>
      <c r="I671" s="6"/>
      <c r="J671" s="6"/>
      <c r="K671" s="6"/>
      <c r="L671" s="6"/>
      <c r="M671" s="6"/>
      <c r="N671" s="6"/>
      <c r="O671" s="6"/>
      <c r="P671" s="6"/>
      <c r="Q671" s="6"/>
      <c r="R671" s="6"/>
      <c r="S671" s="6"/>
      <c r="T671" s="6"/>
      <c r="U671" s="6"/>
      <c r="V671" s="6"/>
      <c r="W671" s="6"/>
      <c r="X671" s="6"/>
    </row>
    <row r="672" spans="6:24" x14ac:dyDescent="0.2">
      <c r="F672" s="6"/>
      <c r="G672" s="6"/>
      <c r="H672" s="6"/>
      <c r="I672" s="6"/>
      <c r="J672" s="6"/>
      <c r="K672" s="6"/>
      <c r="L672" s="6"/>
      <c r="M672" s="6"/>
      <c r="N672" s="6"/>
      <c r="O672" s="6"/>
      <c r="P672" s="6"/>
      <c r="Q672" s="6"/>
      <c r="R672" s="6"/>
      <c r="S672" s="6"/>
      <c r="T672" s="6"/>
      <c r="U672" s="6"/>
      <c r="V672" s="6"/>
      <c r="W672" s="6"/>
      <c r="X672" s="6"/>
    </row>
    <row r="673" spans="6:24" x14ac:dyDescent="0.2">
      <c r="F673" s="6"/>
      <c r="G673" s="6"/>
      <c r="H673" s="6"/>
      <c r="I673" s="6"/>
      <c r="J673" s="6"/>
      <c r="K673" s="6"/>
      <c r="L673" s="6"/>
      <c r="M673" s="6"/>
      <c r="N673" s="6"/>
      <c r="O673" s="6"/>
      <c r="P673" s="6"/>
      <c r="Q673" s="6"/>
      <c r="R673" s="6"/>
      <c r="S673" s="6"/>
      <c r="T673" s="6"/>
      <c r="U673" s="6"/>
      <c r="V673" s="6"/>
      <c r="W673" s="6"/>
      <c r="X673" s="6"/>
    </row>
    <row r="674" spans="6:24" x14ac:dyDescent="0.2">
      <c r="F674" s="6"/>
      <c r="G674" s="6"/>
      <c r="H674" s="6"/>
      <c r="I674" s="6"/>
      <c r="J674" s="6"/>
      <c r="K674" s="6"/>
      <c r="L674" s="6"/>
      <c r="M674" s="6"/>
      <c r="N674" s="6"/>
      <c r="O674" s="6"/>
      <c r="P674" s="6"/>
      <c r="Q674" s="6"/>
      <c r="R674" s="6"/>
      <c r="S674" s="6"/>
      <c r="T674" s="6"/>
      <c r="U674" s="6"/>
      <c r="V674" s="6"/>
      <c r="W674" s="6"/>
      <c r="X674" s="6"/>
    </row>
    <row r="675" spans="6:24" x14ac:dyDescent="0.2">
      <c r="F675" s="6"/>
      <c r="G675" s="6"/>
      <c r="H675" s="6"/>
      <c r="I675" s="6"/>
      <c r="J675" s="6"/>
      <c r="K675" s="6"/>
      <c r="L675" s="6"/>
      <c r="M675" s="6"/>
      <c r="N675" s="6"/>
      <c r="O675" s="6"/>
      <c r="P675" s="6"/>
      <c r="Q675" s="6"/>
      <c r="R675" s="6"/>
      <c r="S675" s="6"/>
      <c r="T675" s="6"/>
      <c r="U675" s="6"/>
      <c r="V675" s="6"/>
      <c r="W675" s="6"/>
      <c r="X675" s="6"/>
    </row>
    <row r="676" spans="6:24" x14ac:dyDescent="0.2">
      <c r="F676" s="6"/>
      <c r="G676" s="6"/>
      <c r="H676" s="6"/>
      <c r="I676" s="6"/>
      <c r="J676" s="6"/>
      <c r="K676" s="6"/>
      <c r="L676" s="6"/>
      <c r="M676" s="6"/>
      <c r="N676" s="6"/>
      <c r="O676" s="6"/>
      <c r="P676" s="6"/>
      <c r="Q676" s="6"/>
      <c r="R676" s="6"/>
      <c r="S676" s="6"/>
      <c r="T676" s="6"/>
      <c r="U676" s="6"/>
      <c r="V676" s="6"/>
      <c r="W676" s="6"/>
      <c r="X676" s="6"/>
    </row>
    <row r="677" spans="6:24" x14ac:dyDescent="0.2">
      <c r="F677" s="6"/>
      <c r="G677" s="6"/>
      <c r="H677" s="6"/>
      <c r="I677" s="6"/>
      <c r="J677" s="6"/>
      <c r="K677" s="6"/>
      <c r="L677" s="6"/>
      <c r="M677" s="6"/>
      <c r="N677" s="6"/>
      <c r="O677" s="6"/>
      <c r="P677" s="6"/>
      <c r="Q677" s="6"/>
      <c r="R677" s="6"/>
      <c r="S677" s="6"/>
      <c r="T677" s="6"/>
      <c r="U677" s="6"/>
      <c r="V677" s="6"/>
      <c r="W677" s="6"/>
      <c r="X677" s="6"/>
    </row>
    <row r="678" spans="6:24" x14ac:dyDescent="0.2">
      <c r="F678" s="6"/>
      <c r="G678" s="6"/>
      <c r="H678" s="6"/>
      <c r="I678" s="6"/>
      <c r="J678" s="6"/>
      <c r="K678" s="6"/>
      <c r="L678" s="6"/>
      <c r="M678" s="6"/>
      <c r="N678" s="6"/>
      <c r="O678" s="6"/>
      <c r="P678" s="6"/>
      <c r="Q678" s="6"/>
      <c r="R678" s="6"/>
      <c r="S678" s="6"/>
      <c r="T678" s="6"/>
      <c r="U678" s="6"/>
      <c r="V678" s="6"/>
      <c r="W678" s="6"/>
      <c r="X678" s="6"/>
    </row>
    <row r="679" spans="6:24" x14ac:dyDescent="0.2">
      <c r="F679" s="6"/>
      <c r="G679" s="6"/>
      <c r="H679" s="6"/>
      <c r="I679" s="6"/>
      <c r="J679" s="6"/>
      <c r="K679" s="6"/>
      <c r="L679" s="6"/>
      <c r="M679" s="6"/>
      <c r="N679" s="6"/>
      <c r="O679" s="6"/>
      <c r="P679" s="6"/>
      <c r="Q679" s="6"/>
      <c r="R679" s="6"/>
      <c r="S679" s="6"/>
      <c r="T679" s="6"/>
      <c r="U679" s="6"/>
      <c r="V679" s="6"/>
      <c r="W679" s="6"/>
      <c r="X679" s="6"/>
    </row>
    <row r="680" spans="6:24" x14ac:dyDescent="0.2">
      <c r="F680" s="6"/>
      <c r="G680" s="6"/>
      <c r="H680" s="6"/>
      <c r="I680" s="6"/>
      <c r="J680" s="6"/>
      <c r="K680" s="6"/>
      <c r="L680" s="6"/>
      <c r="M680" s="6"/>
      <c r="N680" s="6"/>
      <c r="O680" s="6"/>
      <c r="P680" s="6"/>
      <c r="Q680" s="6"/>
      <c r="R680" s="6"/>
      <c r="S680" s="6"/>
      <c r="T680" s="6"/>
      <c r="U680" s="6"/>
      <c r="V680" s="6"/>
      <c r="W680" s="6"/>
      <c r="X680" s="6"/>
    </row>
    <row r="681" spans="6:24" x14ac:dyDescent="0.2">
      <c r="F681" s="6"/>
      <c r="G681" s="6"/>
      <c r="H681" s="6"/>
      <c r="I681" s="6"/>
      <c r="J681" s="6"/>
      <c r="K681" s="6"/>
      <c r="L681" s="6"/>
      <c r="M681" s="6"/>
      <c r="N681" s="6"/>
      <c r="O681" s="6"/>
      <c r="P681" s="6"/>
      <c r="Q681" s="6"/>
      <c r="R681" s="6"/>
      <c r="S681" s="6"/>
      <c r="T681" s="6"/>
      <c r="U681" s="6"/>
      <c r="V681" s="6"/>
      <c r="W681" s="6"/>
      <c r="X681" s="6"/>
    </row>
    <row r="682" spans="6:24" x14ac:dyDescent="0.2">
      <c r="F682" s="6"/>
      <c r="G682" s="6"/>
      <c r="H682" s="6"/>
      <c r="I682" s="6"/>
      <c r="J682" s="6"/>
      <c r="K682" s="6"/>
      <c r="L682" s="6"/>
      <c r="M682" s="6"/>
      <c r="N682" s="6"/>
      <c r="O682" s="6"/>
      <c r="P682" s="6"/>
      <c r="Q682" s="6"/>
      <c r="R682" s="6"/>
      <c r="S682" s="6"/>
      <c r="T682" s="6"/>
      <c r="U682" s="6"/>
      <c r="V682" s="6"/>
      <c r="W682" s="6"/>
      <c r="X682" s="6"/>
    </row>
    <row r="683" spans="6:24" x14ac:dyDescent="0.2">
      <c r="F683" s="6"/>
      <c r="G683" s="6"/>
      <c r="H683" s="6"/>
      <c r="I683" s="6"/>
      <c r="J683" s="6"/>
      <c r="K683" s="6"/>
      <c r="L683" s="6"/>
      <c r="M683" s="6"/>
      <c r="N683" s="6"/>
      <c r="O683" s="6"/>
      <c r="P683" s="6"/>
      <c r="Q683" s="6"/>
      <c r="R683" s="6"/>
      <c r="S683" s="6"/>
      <c r="T683" s="6"/>
      <c r="U683" s="6"/>
      <c r="V683" s="6"/>
      <c r="W683" s="6"/>
      <c r="X683" s="6"/>
    </row>
    <row r="684" spans="6:24" x14ac:dyDescent="0.2">
      <c r="F684" s="6"/>
      <c r="G684" s="6"/>
      <c r="H684" s="6"/>
      <c r="I684" s="6"/>
      <c r="J684" s="6"/>
      <c r="K684" s="6"/>
      <c r="L684" s="6"/>
      <c r="M684" s="6"/>
      <c r="N684" s="6"/>
      <c r="O684" s="6"/>
      <c r="P684" s="6"/>
      <c r="Q684" s="6"/>
      <c r="R684" s="6"/>
      <c r="S684" s="6"/>
      <c r="T684" s="6"/>
      <c r="U684" s="6"/>
      <c r="V684" s="6"/>
      <c r="W684" s="6"/>
      <c r="X684" s="6"/>
    </row>
    <row r="685" spans="6:24" x14ac:dyDescent="0.2">
      <c r="F685" s="6"/>
      <c r="G685" s="6"/>
      <c r="H685" s="6"/>
      <c r="I685" s="6"/>
      <c r="J685" s="6"/>
      <c r="K685" s="6"/>
      <c r="L685" s="6"/>
      <c r="M685" s="6"/>
      <c r="N685" s="6"/>
      <c r="O685" s="6"/>
      <c r="P685" s="6"/>
      <c r="Q685" s="6"/>
      <c r="R685" s="6"/>
      <c r="S685" s="6"/>
      <c r="T685" s="6"/>
      <c r="U685" s="6"/>
      <c r="V685" s="6"/>
      <c r="W685" s="6"/>
      <c r="X685" s="6"/>
    </row>
    <row r="686" spans="6:24" x14ac:dyDescent="0.2">
      <c r="F686" s="6"/>
      <c r="G686" s="6"/>
      <c r="H686" s="6"/>
      <c r="I686" s="6"/>
      <c r="J686" s="6"/>
      <c r="K686" s="6"/>
      <c r="L686" s="6"/>
      <c r="M686" s="6"/>
      <c r="N686" s="6"/>
      <c r="O686" s="6"/>
      <c r="P686" s="6"/>
      <c r="Q686" s="6"/>
      <c r="R686" s="6"/>
      <c r="S686" s="6"/>
      <c r="T686" s="6"/>
      <c r="U686" s="6"/>
      <c r="V686" s="6"/>
      <c r="W686" s="6"/>
      <c r="X686" s="6"/>
    </row>
    <row r="687" spans="6:24" x14ac:dyDescent="0.2">
      <c r="F687" s="6"/>
      <c r="G687" s="6"/>
      <c r="H687" s="6"/>
      <c r="I687" s="6"/>
      <c r="J687" s="6"/>
      <c r="K687" s="6"/>
      <c r="L687" s="6"/>
      <c r="M687" s="6"/>
      <c r="N687" s="6"/>
      <c r="O687" s="6"/>
      <c r="P687" s="6"/>
      <c r="Q687" s="6"/>
      <c r="R687" s="6"/>
      <c r="S687" s="6"/>
      <c r="T687" s="6"/>
      <c r="U687" s="6"/>
      <c r="V687" s="6"/>
      <c r="W687" s="6"/>
      <c r="X687" s="6"/>
    </row>
    <row r="688" spans="6:24" x14ac:dyDescent="0.2">
      <c r="F688" s="6"/>
      <c r="G688" s="6"/>
      <c r="H688" s="6"/>
      <c r="I688" s="6"/>
      <c r="J688" s="6"/>
      <c r="K688" s="6"/>
      <c r="L688" s="6"/>
      <c r="M688" s="6"/>
      <c r="N688" s="6"/>
      <c r="O688" s="6"/>
      <c r="P688" s="6"/>
      <c r="Q688" s="6"/>
      <c r="R688" s="6"/>
      <c r="S688" s="6"/>
      <c r="T688" s="6"/>
      <c r="U688" s="6"/>
      <c r="V688" s="6"/>
      <c r="W688" s="6"/>
      <c r="X688" s="6"/>
    </row>
    <row r="689" spans="6:24" x14ac:dyDescent="0.2">
      <c r="F689" s="6"/>
      <c r="G689" s="6"/>
      <c r="H689" s="6"/>
      <c r="I689" s="6"/>
      <c r="J689" s="6"/>
      <c r="K689" s="6"/>
      <c r="L689" s="6"/>
      <c r="M689" s="6"/>
      <c r="N689" s="6"/>
      <c r="O689" s="6"/>
      <c r="P689" s="6"/>
      <c r="Q689" s="6"/>
      <c r="R689" s="6"/>
      <c r="S689" s="6"/>
      <c r="T689" s="6"/>
      <c r="U689" s="6"/>
      <c r="V689" s="6"/>
      <c r="W689" s="6"/>
      <c r="X689" s="6"/>
    </row>
    <row r="690" spans="6:24" x14ac:dyDescent="0.2">
      <c r="F690" s="6"/>
      <c r="G690" s="6"/>
      <c r="H690" s="6"/>
      <c r="I690" s="6"/>
      <c r="J690" s="6"/>
      <c r="K690" s="6"/>
      <c r="L690" s="6"/>
      <c r="M690" s="6"/>
      <c r="N690" s="6"/>
      <c r="O690" s="6"/>
      <c r="P690" s="6"/>
      <c r="Q690" s="6"/>
      <c r="R690" s="6"/>
      <c r="S690" s="6"/>
      <c r="T690" s="6"/>
      <c r="U690" s="6"/>
      <c r="V690" s="6"/>
      <c r="W690" s="6"/>
      <c r="X690" s="6"/>
    </row>
    <row r="691" spans="6:24" x14ac:dyDescent="0.2">
      <c r="F691" s="6"/>
      <c r="G691" s="6"/>
      <c r="H691" s="6"/>
      <c r="I691" s="6"/>
      <c r="J691" s="6"/>
      <c r="K691" s="6"/>
      <c r="L691" s="6"/>
      <c r="M691" s="6"/>
      <c r="N691" s="6"/>
      <c r="O691" s="6"/>
      <c r="P691" s="6"/>
      <c r="Q691" s="6"/>
      <c r="R691" s="6"/>
      <c r="S691" s="6"/>
      <c r="T691" s="6"/>
      <c r="U691" s="6"/>
      <c r="V691" s="6"/>
      <c r="W691" s="6"/>
      <c r="X691" s="6"/>
    </row>
    <row r="692" spans="6:24" x14ac:dyDescent="0.2">
      <c r="F692" s="6"/>
      <c r="G692" s="6"/>
      <c r="H692" s="6"/>
      <c r="I692" s="6"/>
      <c r="J692" s="6"/>
      <c r="K692" s="6"/>
      <c r="L692" s="6"/>
      <c r="M692" s="6"/>
      <c r="N692" s="6"/>
      <c r="O692" s="6"/>
      <c r="P692" s="6"/>
      <c r="Q692" s="6"/>
      <c r="R692" s="6"/>
      <c r="S692" s="6"/>
      <c r="T692" s="6"/>
      <c r="U692" s="6"/>
      <c r="V692" s="6"/>
      <c r="W692" s="6"/>
      <c r="X692" s="6"/>
    </row>
    <row r="693" spans="6:24" x14ac:dyDescent="0.2">
      <c r="F693" s="6"/>
      <c r="G693" s="6"/>
      <c r="H693" s="6"/>
      <c r="I693" s="6"/>
      <c r="J693" s="6"/>
      <c r="K693" s="6"/>
      <c r="L693" s="6"/>
      <c r="M693" s="6"/>
      <c r="N693" s="6"/>
      <c r="O693" s="6"/>
      <c r="P693" s="6"/>
      <c r="Q693" s="6"/>
      <c r="R693" s="6"/>
      <c r="S693" s="6"/>
      <c r="T693" s="6"/>
      <c r="U693" s="6"/>
      <c r="V693" s="6"/>
      <c r="W693" s="6"/>
      <c r="X693" s="6"/>
    </row>
    <row r="694" spans="6:24" x14ac:dyDescent="0.2">
      <c r="F694" s="6"/>
      <c r="G694" s="6"/>
      <c r="H694" s="6"/>
      <c r="I694" s="6"/>
      <c r="J694" s="6"/>
      <c r="K694" s="6"/>
      <c r="L694" s="6"/>
      <c r="M694" s="6"/>
      <c r="N694" s="6"/>
      <c r="O694" s="6"/>
      <c r="P694" s="6"/>
      <c r="Q694" s="6"/>
      <c r="R694" s="6"/>
      <c r="S694" s="6"/>
      <c r="T694" s="6"/>
      <c r="U694" s="6"/>
      <c r="V694" s="6"/>
      <c r="W694" s="6"/>
      <c r="X694" s="6"/>
    </row>
    <row r="695" spans="6:24" x14ac:dyDescent="0.2">
      <c r="F695" s="6"/>
      <c r="G695" s="6"/>
      <c r="H695" s="6"/>
      <c r="I695" s="6"/>
      <c r="J695" s="6"/>
      <c r="K695" s="6"/>
      <c r="L695" s="6"/>
      <c r="M695" s="6"/>
      <c r="N695" s="6"/>
      <c r="O695" s="6"/>
      <c r="P695" s="6"/>
      <c r="Q695" s="6"/>
      <c r="R695" s="6"/>
      <c r="S695" s="6"/>
      <c r="T695" s="6"/>
      <c r="U695" s="6"/>
      <c r="V695" s="6"/>
      <c r="W695" s="6"/>
      <c r="X695" s="6"/>
    </row>
    <row r="696" spans="6:24" x14ac:dyDescent="0.2">
      <c r="F696" s="6"/>
      <c r="G696" s="6"/>
      <c r="H696" s="6"/>
      <c r="I696" s="6"/>
      <c r="J696" s="6"/>
      <c r="K696" s="6"/>
      <c r="L696" s="6"/>
      <c r="M696" s="6"/>
      <c r="N696" s="6"/>
      <c r="O696" s="6"/>
      <c r="P696" s="6"/>
      <c r="Q696" s="6"/>
      <c r="R696" s="6"/>
      <c r="S696" s="6"/>
      <c r="T696" s="6"/>
      <c r="U696" s="6"/>
      <c r="V696" s="6"/>
      <c r="W696" s="6"/>
      <c r="X696" s="6"/>
    </row>
    <row r="697" spans="6:24" x14ac:dyDescent="0.2">
      <c r="F697" s="6"/>
      <c r="G697" s="6"/>
      <c r="H697" s="6"/>
      <c r="I697" s="6"/>
      <c r="J697" s="6"/>
      <c r="K697" s="6"/>
      <c r="L697" s="6"/>
      <c r="M697" s="6"/>
      <c r="N697" s="6"/>
      <c r="O697" s="6"/>
      <c r="P697" s="6"/>
      <c r="Q697" s="6"/>
      <c r="R697" s="6"/>
      <c r="S697" s="6"/>
      <c r="T697" s="6"/>
      <c r="U697" s="6"/>
      <c r="V697" s="6"/>
      <c r="W697" s="6"/>
      <c r="X697" s="6"/>
    </row>
    <row r="698" spans="6:24" x14ac:dyDescent="0.2">
      <c r="F698" s="6"/>
      <c r="G698" s="6"/>
      <c r="H698" s="6"/>
      <c r="I698" s="6"/>
      <c r="J698" s="6"/>
      <c r="K698" s="6"/>
      <c r="L698" s="6"/>
      <c r="M698" s="6"/>
      <c r="N698" s="6"/>
      <c r="O698" s="6"/>
      <c r="P698" s="6"/>
      <c r="Q698" s="6"/>
      <c r="R698" s="6"/>
      <c r="S698" s="6"/>
      <c r="T698" s="6"/>
      <c r="U698" s="6"/>
      <c r="V698" s="6"/>
      <c r="W698" s="6"/>
      <c r="X698" s="6"/>
    </row>
    <row r="699" spans="6:24" x14ac:dyDescent="0.2">
      <c r="F699" s="6"/>
      <c r="G699" s="6"/>
      <c r="H699" s="6"/>
      <c r="I699" s="6"/>
      <c r="J699" s="6"/>
      <c r="K699" s="6"/>
      <c r="L699" s="6"/>
      <c r="M699" s="6"/>
      <c r="N699" s="6"/>
      <c r="O699" s="6"/>
      <c r="P699" s="6"/>
      <c r="Q699" s="6"/>
      <c r="R699" s="6"/>
      <c r="S699" s="6"/>
      <c r="T699" s="6"/>
      <c r="U699" s="6"/>
      <c r="V699" s="6"/>
      <c r="W699" s="6"/>
      <c r="X699" s="6"/>
    </row>
    <row r="700" spans="6:24" x14ac:dyDescent="0.2">
      <c r="F700" s="6"/>
      <c r="G700" s="6"/>
      <c r="H700" s="6"/>
      <c r="I700" s="6"/>
      <c r="J700" s="6"/>
      <c r="K700" s="6"/>
      <c r="L700" s="6"/>
      <c r="M700" s="6"/>
      <c r="N700" s="6"/>
      <c r="O700" s="6"/>
      <c r="P700" s="6"/>
      <c r="Q700" s="6"/>
      <c r="R700" s="6"/>
      <c r="S700" s="6"/>
      <c r="T700" s="6"/>
      <c r="U700" s="6"/>
      <c r="V700" s="6"/>
      <c r="W700" s="6"/>
      <c r="X700" s="6"/>
    </row>
    <row r="701" spans="6:24" x14ac:dyDescent="0.2">
      <c r="F701" s="6"/>
      <c r="G701" s="6"/>
      <c r="H701" s="6"/>
      <c r="I701" s="6"/>
      <c r="J701" s="6"/>
      <c r="K701" s="6"/>
      <c r="L701" s="6"/>
      <c r="M701" s="6"/>
      <c r="N701" s="6"/>
      <c r="O701" s="6"/>
      <c r="P701" s="6"/>
      <c r="Q701" s="6"/>
      <c r="R701" s="6"/>
      <c r="S701" s="6"/>
      <c r="T701" s="6"/>
      <c r="U701" s="6"/>
      <c r="V701" s="6"/>
      <c r="W701" s="6"/>
      <c r="X701" s="6"/>
    </row>
    <row r="702" spans="6:24" x14ac:dyDescent="0.2">
      <c r="F702" s="6"/>
      <c r="G702" s="6"/>
      <c r="H702" s="6"/>
      <c r="I702" s="6"/>
      <c r="J702" s="6"/>
      <c r="K702" s="6"/>
      <c r="L702" s="6"/>
      <c r="M702" s="6"/>
      <c r="N702" s="6"/>
      <c r="O702" s="6"/>
      <c r="P702" s="6"/>
      <c r="Q702" s="6"/>
      <c r="R702" s="6"/>
      <c r="S702" s="6"/>
      <c r="T702" s="6"/>
      <c r="U702" s="6"/>
      <c r="V702" s="6"/>
      <c r="W702" s="6"/>
      <c r="X702" s="6"/>
    </row>
    <row r="703" spans="6:24" x14ac:dyDescent="0.2">
      <c r="F703" s="6"/>
      <c r="G703" s="6"/>
      <c r="H703" s="6"/>
      <c r="I703" s="6"/>
      <c r="J703" s="6"/>
      <c r="K703" s="6"/>
      <c r="L703" s="6"/>
      <c r="M703" s="6"/>
      <c r="N703" s="6"/>
      <c r="O703" s="6"/>
      <c r="P703" s="6"/>
      <c r="Q703" s="6"/>
      <c r="R703" s="6"/>
      <c r="S703" s="6"/>
      <c r="T703" s="6"/>
      <c r="U703" s="6"/>
      <c r="V703" s="6"/>
      <c r="W703" s="6"/>
      <c r="X703" s="6"/>
    </row>
    <row r="704" spans="6:24" x14ac:dyDescent="0.2">
      <c r="F704" s="6"/>
      <c r="G704" s="6"/>
      <c r="H704" s="6"/>
      <c r="I704" s="6"/>
      <c r="J704" s="6"/>
      <c r="K704" s="6"/>
      <c r="L704" s="6"/>
      <c r="M704" s="6"/>
      <c r="N704" s="6"/>
      <c r="O704" s="6"/>
      <c r="P704" s="6"/>
      <c r="Q704" s="6"/>
      <c r="R704" s="6"/>
      <c r="S704" s="6"/>
      <c r="T704" s="6"/>
      <c r="U704" s="6"/>
      <c r="V704" s="6"/>
      <c r="W704" s="6"/>
      <c r="X704" s="6"/>
    </row>
    <row r="705" spans="6:24" x14ac:dyDescent="0.2">
      <c r="F705" s="6"/>
      <c r="G705" s="6"/>
      <c r="H705" s="6"/>
      <c r="I705" s="6"/>
      <c r="J705" s="6"/>
      <c r="K705" s="6"/>
      <c r="L705" s="6"/>
      <c r="M705" s="6"/>
      <c r="N705" s="6"/>
      <c r="O705" s="6"/>
      <c r="P705" s="6"/>
      <c r="Q705" s="6"/>
      <c r="R705" s="6"/>
      <c r="S705" s="6"/>
      <c r="T705" s="6"/>
      <c r="U705" s="6"/>
      <c r="V705" s="6"/>
      <c r="W705" s="6"/>
      <c r="X705" s="6"/>
    </row>
    <row r="706" spans="6:24" x14ac:dyDescent="0.2">
      <c r="F706" s="6"/>
      <c r="G706" s="6"/>
      <c r="H706" s="6"/>
      <c r="I706" s="6"/>
      <c r="J706" s="6"/>
      <c r="K706" s="6"/>
      <c r="L706" s="6"/>
      <c r="M706" s="6"/>
      <c r="N706" s="6"/>
      <c r="O706" s="6"/>
      <c r="P706" s="6"/>
      <c r="Q706" s="6"/>
      <c r="R706" s="6"/>
      <c r="S706" s="6"/>
      <c r="T706" s="6"/>
      <c r="U706" s="6"/>
      <c r="V706" s="6"/>
      <c r="W706" s="6"/>
      <c r="X706" s="6"/>
    </row>
    <row r="707" spans="6:24" x14ac:dyDescent="0.2">
      <c r="F707" s="6"/>
      <c r="G707" s="6"/>
      <c r="H707" s="6"/>
      <c r="I707" s="6"/>
      <c r="J707" s="6"/>
      <c r="K707" s="6"/>
      <c r="L707" s="6"/>
      <c r="M707" s="6"/>
      <c r="N707" s="6"/>
      <c r="O707" s="6"/>
      <c r="P707" s="6"/>
      <c r="Q707" s="6"/>
      <c r="R707" s="6"/>
      <c r="S707" s="6"/>
      <c r="T707" s="6"/>
      <c r="U707" s="6"/>
      <c r="V707" s="6"/>
      <c r="W707" s="6"/>
      <c r="X707" s="6"/>
    </row>
    <row r="708" spans="6:24" x14ac:dyDescent="0.2">
      <c r="F708" s="6"/>
      <c r="G708" s="6"/>
      <c r="H708" s="6"/>
      <c r="I708" s="6"/>
      <c r="J708" s="6"/>
      <c r="K708" s="6"/>
      <c r="L708" s="6"/>
      <c r="M708" s="6"/>
      <c r="N708" s="6"/>
      <c r="O708" s="6"/>
      <c r="P708" s="6"/>
      <c r="Q708" s="6"/>
      <c r="R708" s="6"/>
      <c r="S708" s="6"/>
      <c r="T708" s="6"/>
      <c r="U708" s="6"/>
      <c r="V708" s="6"/>
      <c r="W708" s="6"/>
      <c r="X708" s="6"/>
    </row>
    <row r="709" spans="6:24" x14ac:dyDescent="0.2">
      <c r="F709" s="6"/>
      <c r="G709" s="6"/>
      <c r="H709" s="6"/>
      <c r="I709" s="6"/>
      <c r="J709" s="6"/>
      <c r="K709" s="6"/>
      <c r="L709" s="6"/>
      <c r="M709" s="6"/>
      <c r="N709" s="6"/>
      <c r="O709" s="6"/>
      <c r="P709" s="6"/>
      <c r="Q709" s="6"/>
      <c r="R709" s="6"/>
      <c r="S709" s="6"/>
      <c r="T709" s="6"/>
      <c r="U709" s="6"/>
      <c r="V709" s="6"/>
      <c r="W709" s="6"/>
      <c r="X709" s="6"/>
    </row>
    <row r="710" spans="6:24" x14ac:dyDescent="0.2">
      <c r="F710" s="6"/>
      <c r="G710" s="6"/>
      <c r="H710" s="6"/>
      <c r="I710" s="6"/>
      <c r="J710" s="6"/>
      <c r="K710" s="6"/>
      <c r="L710" s="6"/>
      <c r="M710" s="6"/>
      <c r="N710" s="6"/>
      <c r="O710" s="6"/>
      <c r="P710" s="6"/>
      <c r="Q710" s="6"/>
      <c r="R710" s="6"/>
      <c r="S710" s="6"/>
      <c r="T710" s="6"/>
      <c r="U710" s="6"/>
      <c r="V710" s="6"/>
      <c r="W710" s="6"/>
      <c r="X710" s="6"/>
    </row>
    <row r="711" spans="6:24" x14ac:dyDescent="0.2">
      <c r="F711" s="6"/>
      <c r="G711" s="6"/>
      <c r="H711" s="6"/>
      <c r="I711" s="6"/>
      <c r="J711" s="6"/>
      <c r="K711" s="6"/>
      <c r="L711" s="6"/>
      <c r="M711" s="6"/>
      <c r="N711" s="6"/>
      <c r="O711" s="6"/>
      <c r="P711" s="6"/>
      <c r="Q711" s="6"/>
      <c r="R711" s="6"/>
      <c r="S711" s="6"/>
      <c r="T711" s="6"/>
      <c r="U711" s="6"/>
      <c r="V711" s="6"/>
      <c r="W711" s="6"/>
      <c r="X711" s="6"/>
    </row>
    <row r="712" spans="6:24" x14ac:dyDescent="0.2">
      <c r="F712" s="6"/>
      <c r="G712" s="6"/>
      <c r="H712" s="6"/>
      <c r="I712" s="6"/>
      <c r="J712" s="6"/>
      <c r="K712" s="6"/>
      <c r="L712" s="6"/>
      <c r="M712" s="6"/>
      <c r="N712" s="6"/>
      <c r="O712" s="6"/>
      <c r="P712" s="6"/>
      <c r="Q712" s="6"/>
      <c r="R712" s="6"/>
      <c r="S712" s="6"/>
      <c r="T712" s="6"/>
      <c r="U712" s="6"/>
      <c r="V712" s="6"/>
      <c r="W712" s="6"/>
      <c r="X712" s="6"/>
    </row>
    <row r="713" spans="6:24" x14ac:dyDescent="0.2">
      <c r="F713" s="6"/>
      <c r="G713" s="6"/>
      <c r="H713" s="6"/>
      <c r="I713" s="6"/>
      <c r="J713" s="6"/>
      <c r="K713" s="6"/>
      <c r="L713" s="6"/>
      <c r="M713" s="6"/>
      <c r="N713" s="6"/>
      <c r="O713" s="6"/>
      <c r="P713" s="6"/>
      <c r="Q713" s="6"/>
      <c r="R713" s="6"/>
      <c r="S713" s="6"/>
      <c r="T713" s="6"/>
      <c r="U713" s="6"/>
      <c r="V713" s="6"/>
      <c r="W713" s="6"/>
      <c r="X713" s="6"/>
    </row>
    <row r="714" spans="6:24" x14ac:dyDescent="0.2">
      <c r="F714" s="6"/>
      <c r="G714" s="6"/>
      <c r="H714" s="6"/>
      <c r="I714" s="6"/>
      <c r="J714" s="6"/>
      <c r="K714" s="6"/>
      <c r="L714" s="6"/>
      <c r="M714" s="6"/>
      <c r="N714" s="6"/>
      <c r="O714" s="6"/>
      <c r="P714" s="6"/>
      <c r="Q714" s="6"/>
      <c r="R714" s="6"/>
      <c r="S714" s="6"/>
      <c r="T714" s="6"/>
      <c r="U714" s="6"/>
      <c r="V714" s="6"/>
      <c r="W714" s="6"/>
      <c r="X714" s="6"/>
    </row>
    <row r="715" spans="6:24" x14ac:dyDescent="0.2">
      <c r="F715" s="6"/>
      <c r="G715" s="6"/>
      <c r="H715" s="6"/>
      <c r="I715" s="6"/>
      <c r="J715" s="6"/>
      <c r="K715" s="6"/>
      <c r="L715" s="6"/>
      <c r="M715" s="6"/>
      <c r="N715" s="6"/>
      <c r="O715" s="6"/>
      <c r="P715" s="6"/>
      <c r="Q715" s="6"/>
      <c r="R715" s="6"/>
      <c r="S715" s="6"/>
      <c r="T715" s="6"/>
      <c r="U715" s="6"/>
      <c r="V715" s="6"/>
      <c r="W715" s="6"/>
      <c r="X715" s="6"/>
    </row>
    <row r="716" spans="6:24" x14ac:dyDescent="0.2">
      <c r="F716" s="6"/>
      <c r="G716" s="6"/>
      <c r="H716" s="6"/>
      <c r="I716" s="6"/>
      <c r="J716" s="6"/>
      <c r="K716" s="6"/>
      <c r="L716" s="6"/>
      <c r="M716" s="6"/>
      <c r="N716" s="6"/>
      <c r="O716" s="6"/>
      <c r="P716" s="6"/>
      <c r="Q716" s="6"/>
      <c r="R716" s="6"/>
      <c r="S716" s="6"/>
      <c r="T716" s="6"/>
      <c r="U716" s="6"/>
      <c r="V716" s="6"/>
      <c r="W716" s="6"/>
      <c r="X716" s="6"/>
    </row>
    <row r="717" spans="6:24" x14ac:dyDescent="0.2">
      <c r="F717" s="6"/>
      <c r="G717" s="6"/>
      <c r="H717" s="6"/>
      <c r="I717" s="6"/>
      <c r="J717" s="6"/>
      <c r="K717" s="6"/>
      <c r="L717" s="6"/>
      <c r="M717" s="6"/>
      <c r="N717" s="6"/>
      <c r="O717" s="6"/>
      <c r="P717" s="6"/>
      <c r="Q717" s="6"/>
      <c r="R717" s="6"/>
      <c r="S717" s="6"/>
      <c r="T717" s="6"/>
      <c r="U717" s="6"/>
      <c r="V717" s="6"/>
      <c r="W717" s="6"/>
      <c r="X717" s="6"/>
    </row>
    <row r="718" spans="6:24" x14ac:dyDescent="0.2">
      <c r="F718" s="6"/>
      <c r="G718" s="6"/>
      <c r="H718" s="6"/>
      <c r="I718" s="6"/>
      <c r="J718" s="6"/>
      <c r="K718" s="6"/>
      <c r="L718" s="6"/>
      <c r="M718" s="6"/>
      <c r="N718" s="6"/>
      <c r="O718" s="6"/>
      <c r="P718" s="6"/>
      <c r="Q718" s="6"/>
      <c r="R718" s="6"/>
      <c r="S718" s="6"/>
      <c r="T718" s="6"/>
      <c r="U718" s="6"/>
      <c r="V718" s="6"/>
      <c r="W718" s="6"/>
      <c r="X718" s="6"/>
    </row>
    <row r="719" spans="6:24" x14ac:dyDescent="0.2">
      <c r="F719" s="6"/>
      <c r="G719" s="6"/>
      <c r="H719" s="6"/>
      <c r="I719" s="6"/>
      <c r="J719" s="6"/>
      <c r="K719" s="6"/>
      <c r="L719" s="6"/>
      <c r="M719" s="6"/>
      <c r="N719" s="6"/>
      <c r="O719" s="6"/>
      <c r="P719" s="6"/>
      <c r="Q719" s="6"/>
      <c r="R719" s="6"/>
      <c r="S719" s="6"/>
      <c r="T719" s="6"/>
      <c r="U719" s="6"/>
      <c r="V719" s="6"/>
      <c r="W719" s="6"/>
      <c r="X719" s="6"/>
    </row>
    <row r="720" spans="6:24" x14ac:dyDescent="0.2">
      <c r="F720" s="6"/>
      <c r="G720" s="6"/>
      <c r="H720" s="6"/>
      <c r="I720" s="6"/>
      <c r="J720" s="6"/>
      <c r="K720" s="6"/>
      <c r="L720" s="6"/>
      <c r="M720" s="6"/>
      <c r="N720" s="6"/>
      <c r="O720" s="6"/>
      <c r="P720" s="6"/>
      <c r="Q720" s="6"/>
      <c r="R720" s="6"/>
      <c r="S720" s="6"/>
      <c r="T720" s="6"/>
      <c r="U720" s="6"/>
      <c r="V720" s="6"/>
      <c r="W720" s="6"/>
      <c r="X720" s="6"/>
    </row>
    <row r="721" spans="6:24" x14ac:dyDescent="0.2">
      <c r="F721" s="6"/>
      <c r="G721" s="6"/>
      <c r="H721" s="6"/>
      <c r="I721" s="6"/>
      <c r="J721" s="6"/>
      <c r="K721" s="6"/>
      <c r="L721" s="6"/>
      <c r="M721" s="6"/>
      <c r="N721" s="6"/>
      <c r="O721" s="6"/>
      <c r="P721" s="6"/>
      <c r="Q721" s="6"/>
      <c r="R721" s="6"/>
      <c r="S721" s="6"/>
      <c r="T721" s="6"/>
      <c r="U721" s="6"/>
      <c r="V721" s="6"/>
      <c r="W721" s="6"/>
      <c r="X721" s="6"/>
    </row>
    <row r="722" spans="6:24" x14ac:dyDescent="0.2">
      <c r="F722" s="6"/>
      <c r="G722" s="6"/>
      <c r="H722" s="6"/>
      <c r="I722" s="6"/>
      <c r="J722" s="6"/>
      <c r="K722" s="6"/>
      <c r="L722" s="6"/>
      <c r="M722" s="6"/>
      <c r="N722" s="6"/>
      <c r="O722" s="6"/>
      <c r="P722" s="6"/>
      <c r="Q722" s="6"/>
      <c r="R722" s="6"/>
      <c r="S722" s="6"/>
      <c r="T722" s="6"/>
      <c r="U722" s="6"/>
      <c r="V722" s="6"/>
      <c r="W722" s="6"/>
      <c r="X722" s="6"/>
    </row>
    <row r="723" spans="6:24" x14ac:dyDescent="0.2">
      <c r="F723" s="6"/>
      <c r="G723" s="6"/>
      <c r="H723" s="6"/>
      <c r="I723" s="6"/>
      <c r="J723" s="6"/>
      <c r="K723" s="6"/>
      <c r="L723" s="6"/>
      <c r="M723" s="6"/>
      <c r="N723" s="6"/>
      <c r="O723" s="6"/>
      <c r="P723" s="6"/>
      <c r="Q723" s="6"/>
      <c r="R723" s="6"/>
      <c r="S723" s="6"/>
      <c r="T723" s="6"/>
      <c r="U723" s="6"/>
      <c r="V723" s="6"/>
      <c r="W723" s="6"/>
      <c r="X723" s="6"/>
    </row>
    <row r="724" spans="6:24" x14ac:dyDescent="0.2">
      <c r="F724" s="6"/>
      <c r="G724" s="6"/>
      <c r="H724" s="6"/>
      <c r="I724" s="6"/>
      <c r="J724" s="6"/>
      <c r="K724" s="6"/>
      <c r="L724" s="6"/>
      <c r="M724" s="6"/>
      <c r="N724" s="6"/>
      <c r="O724" s="6"/>
      <c r="P724" s="6"/>
      <c r="Q724" s="6"/>
      <c r="R724" s="6"/>
      <c r="S724" s="6"/>
      <c r="T724" s="6"/>
      <c r="U724" s="6"/>
      <c r="V724" s="6"/>
      <c r="W724" s="6"/>
      <c r="X724" s="6"/>
    </row>
    <row r="725" spans="6:24" x14ac:dyDescent="0.2">
      <c r="F725" s="6"/>
      <c r="G725" s="6"/>
      <c r="H725" s="6"/>
      <c r="I725" s="6"/>
      <c r="J725" s="6"/>
      <c r="K725" s="6"/>
      <c r="L725" s="6"/>
      <c r="M725" s="6"/>
      <c r="N725" s="6"/>
      <c r="O725" s="6"/>
      <c r="P725" s="6"/>
      <c r="Q725" s="6"/>
      <c r="R725" s="6"/>
      <c r="S725" s="6"/>
      <c r="T725" s="6"/>
      <c r="U725" s="6"/>
      <c r="V725" s="6"/>
      <c r="W725" s="6"/>
      <c r="X725" s="6"/>
    </row>
    <row r="726" spans="6:24" x14ac:dyDescent="0.2">
      <c r="F726" s="6"/>
      <c r="G726" s="6"/>
      <c r="H726" s="6"/>
      <c r="I726" s="6"/>
      <c r="J726" s="6"/>
      <c r="K726" s="6"/>
      <c r="L726" s="6"/>
      <c r="M726" s="6"/>
      <c r="N726" s="6"/>
      <c r="O726" s="6"/>
      <c r="P726" s="6"/>
      <c r="Q726" s="6"/>
      <c r="R726" s="6"/>
      <c r="S726" s="6"/>
      <c r="T726" s="6"/>
      <c r="U726" s="6"/>
      <c r="V726" s="6"/>
      <c r="W726" s="6"/>
      <c r="X726" s="6"/>
    </row>
    <row r="727" spans="6:24" x14ac:dyDescent="0.2">
      <c r="F727" s="6"/>
      <c r="G727" s="6"/>
      <c r="H727" s="6"/>
      <c r="I727" s="6"/>
      <c r="J727" s="6"/>
      <c r="K727" s="6"/>
      <c r="L727" s="6"/>
      <c r="M727" s="6"/>
      <c r="N727" s="6"/>
      <c r="O727" s="6"/>
      <c r="P727" s="6"/>
      <c r="Q727" s="6"/>
      <c r="R727" s="6"/>
      <c r="S727" s="6"/>
      <c r="T727" s="6"/>
      <c r="U727" s="6"/>
      <c r="V727" s="6"/>
      <c r="W727" s="6"/>
      <c r="X727" s="6"/>
    </row>
    <row r="728" spans="6:24" x14ac:dyDescent="0.2">
      <c r="F728" s="6"/>
      <c r="G728" s="6"/>
      <c r="H728" s="6"/>
      <c r="I728" s="6"/>
      <c r="J728" s="6"/>
      <c r="K728" s="6"/>
      <c r="L728" s="6"/>
      <c r="M728" s="6"/>
      <c r="N728" s="6"/>
      <c r="O728" s="6"/>
      <c r="P728" s="6"/>
      <c r="Q728" s="6"/>
      <c r="R728" s="6"/>
      <c r="S728" s="6"/>
      <c r="T728" s="6"/>
      <c r="U728" s="6"/>
      <c r="V728" s="6"/>
      <c r="W728" s="6"/>
      <c r="X728" s="6"/>
    </row>
    <row r="729" spans="6:24" x14ac:dyDescent="0.2">
      <c r="F729" s="6"/>
      <c r="G729" s="6"/>
      <c r="H729" s="6"/>
      <c r="I729" s="6"/>
      <c r="J729" s="6"/>
      <c r="K729" s="6"/>
      <c r="L729" s="6"/>
      <c r="M729" s="6"/>
      <c r="N729" s="6"/>
      <c r="O729" s="6"/>
      <c r="P729" s="6"/>
      <c r="Q729" s="6"/>
      <c r="R729" s="6"/>
      <c r="S729" s="6"/>
      <c r="T729" s="6"/>
      <c r="U729" s="6"/>
      <c r="V729" s="6"/>
      <c r="W729" s="6"/>
      <c r="X729" s="6"/>
    </row>
    <row r="730" spans="6:24" x14ac:dyDescent="0.2">
      <c r="F730" s="6"/>
      <c r="G730" s="6"/>
      <c r="H730" s="6"/>
      <c r="I730" s="6"/>
      <c r="J730" s="6"/>
      <c r="K730" s="6"/>
      <c r="L730" s="6"/>
      <c r="M730" s="6"/>
      <c r="N730" s="6"/>
      <c r="O730" s="6"/>
      <c r="P730" s="6"/>
      <c r="Q730" s="6"/>
      <c r="R730" s="6"/>
      <c r="S730" s="6"/>
      <c r="T730" s="6"/>
      <c r="U730" s="6"/>
      <c r="V730" s="6"/>
      <c r="W730" s="6"/>
      <c r="X730" s="6"/>
    </row>
    <row r="731" spans="6:24" x14ac:dyDescent="0.2">
      <c r="F731" s="6"/>
      <c r="G731" s="6"/>
      <c r="H731" s="6"/>
      <c r="I731" s="6"/>
      <c r="J731" s="6"/>
      <c r="K731" s="6"/>
      <c r="L731" s="6"/>
      <c r="M731" s="6"/>
      <c r="N731" s="6"/>
      <c r="O731" s="6"/>
      <c r="P731" s="6"/>
      <c r="Q731" s="6"/>
      <c r="R731" s="6"/>
      <c r="S731" s="6"/>
      <c r="T731" s="6"/>
      <c r="U731" s="6"/>
      <c r="V731" s="6"/>
      <c r="W731" s="6"/>
      <c r="X731" s="6"/>
    </row>
    <row r="732" spans="6:24" x14ac:dyDescent="0.2">
      <c r="F732" s="6"/>
      <c r="G732" s="6"/>
      <c r="H732" s="6"/>
      <c r="I732" s="6"/>
      <c r="J732" s="6"/>
      <c r="K732" s="6"/>
      <c r="L732" s="6"/>
      <c r="M732" s="6"/>
      <c r="N732" s="6"/>
      <c r="O732" s="6"/>
      <c r="P732" s="6"/>
      <c r="Q732" s="6"/>
      <c r="R732" s="6"/>
      <c r="S732" s="6"/>
      <c r="T732" s="6"/>
      <c r="U732" s="6"/>
      <c r="V732" s="6"/>
      <c r="W732" s="6"/>
      <c r="X732" s="6"/>
    </row>
    <row r="733" spans="6:24" x14ac:dyDescent="0.2">
      <c r="F733" s="6"/>
      <c r="G733" s="6"/>
      <c r="H733" s="6"/>
      <c r="I733" s="6"/>
      <c r="J733" s="6"/>
      <c r="K733" s="6"/>
      <c r="L733" s="6"/>
      <c r="M733" s="6"/>
      <c r="N733" s="6"/>
      <c r="O733" s="6"/>
      <c r="P733" s="6"/>
      <c r="Q733" s="6"/>
      <c r="R733" s="6"/>
      <c r="S733" s="6"/>
      <c r="T733" s="6"/>
      <c r="U733" s="6"/>
      <c r="V733" s="6"/>
      <c r="W733" s="6"/>
      <c r="X733" s="6"/>
    </row>
    <row r="734" spans="6:24" x14ac:dyDescent="0.2">
      <c r="F734" s="6"/>
      <c r="G734" s="6"/>
      <c r="H734" s="6"/>
      <c r="I734" s="6"/>
      <c r="J734" s="6"/>
      <c r="K734" s="6"/>
      <c r="L734" s="6"/>
      <c r="M734" s="6"/>
      <c r="N734" s="6"/>
      <c r="O734" s="6"/>
      <c r="P734" s="6"/>
      <c r="Q734" s="6"/>
      <c r="R734" s="6"/>
      <c r="S734" s="6"/>
      <c r="T734" s="6"/>
      <c r="U734" s="6"/>
      <c r="V734" s="6"/>
      <c r="W734" s="6"/>
      <c r="X734" s="6"/>
    </row>
    <row r="735" spans="6:24" x14ac:dyDescent="0.2">
      <c r="F735" s="6"/>
      <c r="G735" s="6"/>
      <c r="H735" s="6"/>
      <c r="I735" s="6"/>
      <c r="J735" s="6"/>
      <c r="K735" s="6"/>
      <c r="L735" s="6"/>
      <c r="M735" s="6"/>
      <c r="N735" s="6"/>
      <c r="O735" s="6"/>
      <c r="P735" s="6"/>
      <c r="Q735" s="6"/>
      <c r="R735" s="6"/>
      <c r="S735" s="6"/>
      <c r="T735" s="6"/>
      <c r="U735" s="6"/>
      <c r="V735" s="6"/>
      <c r="W735" s="6"/>
      <c r="X735" s="6"/>
    </row>
    <row r="736" spans="6:24" x14ac:dyDescent="0.2">
      <c r="F736" s="6"/>
      <c r="G736" s="6"/>
      <c r="H736" s="6"/>
      <c r="I736" s="6"/>
      <c r="J736" s="6"/>
      <c r="K736" s="6"/>
      <c r="L736" s="6"/>
      <c r="M736" s="6"/>
      <c r="N736" s="6"/>
      <c r="O736" s="6"/>
      <c r="P736" s="6"/>
      <c r="Q736" s="6"/>
      <c r="R736" s="6"/>
      <c r="S736" s="6"/>
      <c r="T736" s="6"/>
      <c r="U736" s="6"/>
      <c r="V736" s="6"/>
      <c r="W736" s="6"/>
      <c r="X736" s="6"/>
    </row>
    <row r="737" spans="6:24" x14ac:dyDescent="0.2">
      <c r="F737" s="6"/>
      <c r="G737" s="6"/>
      <c r="H737" s="6"/>
      <c r="I737" s="6"/>
      <c r="J737" s="6"/>
      <c r="K737" s="6"/>
      <c r="L737" s="6"/>
      <c r="M737" s="6"/>
      <c r="N737" s="6"/>
      <c r="O737" s="6"/>
      <c r="P737" s="6"/>
      <c r="Q737" s="6"/>
      <c r="R737" s="6"/>
      <c r="S737" s="6"/>
      <c r="T737" s="6"/>
      <c r="U737" s="6"/>
      <c r="V737" s="6"/>
      <c r="W737" s="6"/>
      <c r="X737" s="6"/>
    </row>
    <row r="738" spans="6:24" x14ac:dyDescent="0.2">
      <c r="F738" s="6"/>
      <c r="G738" s="6"/>
      <c r="H738" s="6"/>
      <c r="I738" s="6"/>
      <c r="J738" s="6"/>
      <c r="K738" s="6"/>
      <c r="L738" s="6"/>
      <c r="M738" s="6"/>
      <c r="N738" s="6"/>
      <c r="O738" s="6"/>
      <c r="P738" s="6"/>
      <c r="Q738" s="6"/>
      <c r="R738" s="6"/>
      <c r="S738" s="6"/>
      <c r="T738" s="6"/>
      <c r="U738" s="6"/>
      <c r="V738" s="6"/>
      <c r="W738" s="6"/>
      <c r="X738" s="6"/>
    </row>
    <row r="739" spans="6:24" x14ac:dyDescent="0.2">
      <c r="F739" s="6"/>
      <c r="G739" s="6"/>
      <c r="H739" s="6"/>
      <c r="I739" s="6"/>
      <c r="J739" s="6"/>
      <c r="K739" s="6"/>
      <c r="L739" s="6"/>
      <c r="M739" s="6"/>
      <c r="N739" s="6"/>
      <c r="O739" s="6"/>
      <c r="P739" s="6"/>
      <c r="Q739" s="6"/>
      <c r="R739" s="6"/>
      <c r="S739" s="6"/>
      <c r="T739" s="6"/>
      <c r="U739" s="6"/>
      <c r="V739" s="6"/>
      <c r="W739" s="6"/>
      <c r="X739" s="6"/>
    </row>
    <row r="740" spans="6:24" x14ac:dyDescent="0.2">
      <c r="F740" s="6"/>
      <c r="G740" s="6"/>
      <c r="H740" s="6"/>
      <c r="I740" s="6"/>
      <c r="J740" s="6"/>
      <c r="K740" s="6"/>
      <c r="L740" s="6"/>
      <c r="M740" s="6"/>
      <c r="N740" s="6"/>
      <c r="O740" s="6"/>
      <c r="P740" s="6"/>
      <c r="Q740" s="6"/>
      <c r="R740" s="6"/>
      <c r="S740" s="6"/>
      <c r="T740" s="6"/>
      <c r="U740" s="6"/>
      <c r="V740" s="6"/>
      <c r="W740" s="6"/>
      <c r="X740" s="6"/>
    </row>
    <row r="741" spans="6:24" x14ac:dyDescent="0.2">
      <c r="F741" s="6"/>
      <c r="G741" s="6"/>
      <c r="H741" s="6"/>
      <c r="I741" s="6"/>
      <c r="J741" s="6"/>
      <c r="K741" s="6"/>
      <c r="L741" s="6"/>
      <c r="M741" s="6"/>
      <c r="N741" s="6"/>
      <c r="O741" s="6"/>
      <c r="P741" s="6"/>
      <c r="Q741" s="6"/>
      <c r="R741" s="6"/>
      <c r="S741" s="6"/>
      <c r="T741" s="6"/>
      <c r="U741" s="6"/>
      <c r="V741" s="6"/>
      <c r="W741" s="6"/>
      <c r="X741" s="6"/>
    </row>
    <row r="742" spans="6:24" x14ac:dyDescent="0.2">
      <c r="F742" s="6"/>
      <c r="G742" s="6"/>
      <c r="H742" s="6"/>
      <c r="I742" s="6"/>
      <c r="J742" s="6"/>
      <c r="K742" s="6"/>
      <c r="L742" s="6"/>
      <c r="M742" s="6"/>
      <c r="N742" s="6"/>
      <c r="O742" s="6"/>
      <c r="P742" s="6"/>
      <c r="Q742" s="6"/>
      <c r="R742" s="6"/>
      <c r="S742" s="6"/>
      <c r="T742" s="6"/>
      <c r="U742" s="6"/>
      <c r="V742" s="6"/>
      <c r="W742" s="6"/>
      <c r="X742" s="6"/>
    </row>
    <row r="743" spans="6:24" x14ac:dyDescent="0.2">
      <c r="F743" s="6"/>
      <c r="G743" s="6"/>
      <c r="H743" s="6"/>
      <c r="I743" s="6"/>
      <c r="J743" s="6"/>
      <c r="K743" s="6"/>
      <c r="L743" s="6"/>
      <c r="M743" s="6"/>
      <c r="N743" s="6"/>
      <c r="O743" s="6"/>
      <c r="P743" s="6"/>
      <c r="Q743" s="6"/>
      <c r="R743" s="6"/>
      <c r="S743" s="6"/>
      <c r="T743" s="6"/>
      <c r="U743" s="6"/>
      <c r="V743" s="6"/>
      <c r="W743" s="6"/>
      <c r="X743" s="6"/>
    </row>
    <row r="744" spans="6:24" x14ac:dyDescent="0.2">
      <c r="F744" s="6"/>
      <c r="G744" s="6"/>
      <c r="H744" s="6"/>
      <c r="I744" s="6"/>
      <c r="J744" s="6"/>
      <c r="K744" s="6"/>
      <c r="L744" s="6"/>
      <c r="M744" s="6"/>
      <c r="N744" s="6"/>
      <c r="O744" s="6"/>
      <c r="P744" s="6"/>
      <c r="Q744" s="6"/>
      <c r="R744" s="6"/>
      <c r="S744" s="6"/>
      <c r="T744" s="6"/>
      <c r="U744" s="6"/>
      <c r="V744" s="6"/>
      <c r="W744" s="6"/>
      <c r="X744" s="6"/>
    </row>
    <row r="745" spans="6:24" x14ac:dyDescent="0.2">
      <c r="F745" s="6"/>
      <c r="G745" s="6"/>
      <c r="H745" s="6"/>
      <c r="I745" s="6"/>
      <c r="J745" s="6"/>
      <c r="K745" s="6"/>
      <c r="L745" s="6"/>
      <c r="M745" s="6"/>
      <c r="N745" s="6"/>
      <c r="O745" s="6"/>
      <c r="P745" s="6"/>
      <c r="Q745" s="6"/>
      <c r="R745" s="6"/>
      <c r="S745" s="6"/>
      <c r="T745" s="6"/>
      <c r="U745" s="6"/>
      <c r="V745" s="6"/>
      <c r="W745" s="6"/>
      <c r="X745" s="6"/>
    </row>
    <row r="746" spans="6:24" x14ac:dyDescent="0.2">
      <c r="F746" s="6"/>
      <c r="G746" s="6"/>
      <c r="H746" s="6"/>
      <c r="I746" s="6"/>
      <c r="J746" s="6"/>
      <c r="K746" s="6"/>
      <c r="L746" s="6"/>
      <c r="M746" s="6"/>
      <c r="N746" s="6"/>
      <c r="O746" s="6"/>
      <c r="P746" s="6"/>
      <c r="Q746" s="6"/>
      <c r="R746" s="6"/>
      <c r="S746" s="6"/>
      <c r="T746" s="6"/>
      <c r="U746" s="6"/>
      <c r="V746" s="6"/>
      <c r="W746" s="6"/>
      <c r="X746" s="6"/>
    </row>
    <row r="747" spans="6:24" x14ac:dyDescent="0.2">
      <c r="F747" s="6"/>
      <c r="G747" s="6"/>
      <c r="H747" s="6"/>
      <c r="I747" s="6"/>
      <c r="J747" s="6"/>
      <c r="K747" s="6"/>
      <c r="L747" s="6"/>
      <c r="M747" s="6"/>
      <c r="N747" s="6"/>
      <c r="O747" s="6"/>
      <c r="P747" s="6"/>
      <c r="Q747" s="6"/>
      <c r="R747" s="6"/>
      <c r="S747" s="6"/>
      <c r="T747" s="6"/>
      <c r="U747" s="6"/>
      <c r="V747" s="6"/>
      <c r="W747" s="6"/>
      <c r="X747" s="6"/>
    </row>
    <row r="748" spans="6:24" x14ac:dyDescent="0.2">
      <c r="F748" s="6"/>
      <c r="G748" s="6"/>
      <c r="H748" s="6"/>
      <c r="I748" s="6"/>
      <c r="J748" s="6"/>
      <c r="K748" s="6"/>
      <c r="L748" s="6"/>
      <c r="M748" s="6"/>
      <c r="N748" s="6"/>
      <c r="O748" s="6"/>
      <c r="P748" s="6"/>
      <c r="Q748" s="6"/>
      <c r="R748" s="6"/>
      <c r="S748" s="6"/>
      <c r="T748" s="6"/>
      <c r="U748" s="6"/>
      <c r="V748" s="6"/>
      <c r="W748" s="6"/>
      <c r="X748" s="6"/>
    </row>
    <row r="749" spans="6:24" x14ac:dyDescent="0.2">
      <c r="F749" s="6"/>
      <c r="G749" s="6"/>
      <c r="H749" s="6"/>
      <c r="I749" s="6"/>
      <c r="J749" s="6"/>
      <c r="K749" s="6"/>
      <c r="L749" s="6"/>
      <c r="M749" s="6"/>
      <c r="N749" s="6"/>
      <c r="O749" s="6"/>
      <c r="P749" s="6"/>
      <c r="Q749" s="6"/>
      <c r="R749" s="6"/>
      <c r="S749" s="6"/>
      <c r="T749" s="6"/>
      <c r="U749" s="6"/>
      <c r="V749" s="6"/>
      <c r="W749" s="6"/>
      <c r="X749" s="6"/>
    </row>
    <row r="750" spans="6:24" x14ac:dyDescent="0.2">
      <c r="F750" s="6"/>
      <c r="G750" s="6"/>
      <c r="H750" s="6"/>
      <c r="I750" s="6"/>
      <c r="J750" s="6"/>
      <c r="K750" s="6"/>
      <c r="L750" s="6"/>
      <c r="M750" s="6"/>
      <c r="N750" s="6"/>
      <c r="O750" s="6"/>
      <c r="P750" s="6"/>
      <c r="Q750" s="6"/>
      <c r="R750" s="6"/>
      <c r="S750" s="6"/>
      <c r="T750" s="6"/>
      <c r="U750" s="6"/>
      <c r="V750" s="6"/>
      <c r="W750" s="6"/>
      <c r="X750" s="6"/>
    </row>
    <row r="751" spans="6:24" x14ac:dyDescent="0.2">
      <c r="F751" s="6"/>
      <c r="G751" s="6"/>
      <c r="H751" s="6"/>
      <c r="I751" s="6"/>
      <c r="J751" s="6"/>
      <c r="K751" s="6"/>
      <c r="L751" s="6"/>
      <c r="M751" s="6"/>
      <c r="N751" s="6"/>
      <c r="O751" s="6"/>
      <c r="P751" s="6"/>
      <c r="Q751" s="6"/>
      <c r="R751" s="6"/>
      <c r="S751" s="6"/>
      <c r="T751" s="6"/>
      <c r="U751" s="6"/>
      <c r="V751" s="6"/>
      <c r="W751" s="6"/>
      <c r="X751" s="6"/>
    </row>
    <row r="752" spans="6:24" x14ac:dyDescent="0.2">
      <c r="F752" s="6"/>
      <c r="G752" s="6"/>
      <c r="H752" s="6"/>
      <c r="I752" s="6"/>
      <c r="J752" s="6"/>
      <c r="K752" s="6"/>
      <c r="L752" s="6"/>
      <c r="M752" s="6"/>
      <c r="N752" s="6"/>
      <c r="O752" s="6"/>
      <c r="P752" s="6"/>
      <c r="Q752" s="6"/>
      <c r="R752" s="6"/>
      <c r="S752" s="6"/>
      <c r="T752" s="6"/>
      <c r="U752" s="6"/>
      <c r="V752" s="6"/>
      <c r="W752" s="6"/>
      <c r="X752" s="6"/>
    </row>
    <row r="753" spans="6:24" x14ac:dyDescent="0.2">
      <c r="F753" s="6"/>
      <c r="G753" s="6"/>
      <c r="H753" s="6"/>
      <c r="I753" s="6"/>
      <c r="J753" s="6"/>
      <c r="K753" s="6"/>
      <c r="L753" s="6"/>
      <c r="M753" s="6"/>
      <c r="N753" s="6"/>
      <c r="O753" s="6"/>
      <c r="P753" s="6"/>
      <c r="Q753" s="6"/>
      <c r="R753" s="6"/>
      <c r="S753" s="6"/>
      <c r="T753" s="6"/>
      <c r="U753" s="6"/>
      <c r="V753" s="6"/>
      <c r="W753" s="6"/>
      <c r="X753" s="6"/>
    </row>
    <row r="754" spans="6:24" x14ac:dyDescent="0.2">
      <c r="F754" s="6"/>
      <c r="G754" s="6"/>
      <c r="H754" s="6"/>
      <c r="I754" s="6"/>
      <c r="J754" s="6"/>
      <c r="K754" s="6"/>
      <c r="L754" s="6"/>
      <c r="M754" s="6"/>
      <c r="N754" s="6"/>
      <c r="O754" s="6"/>
      <c r="P754" s="6"/>
      <c r="Q754" s="6"/>
      <c r="R754" s="6"/>
      <c r="S754" s="6"/>
      <c r="T754" s="6"/>
      <c r="U754" s="6"/>
      <c r="V754" s="6"/>
      <c r="W754" s="6"/>
      <c r="X754" s="6"/>
    </row>
    <row r="755" spans="6:24" x14ac:dyDescent="0.2">
      <c r="F755" s="6"/>
      <c r="G755" s="6"/>
      <c r="H755" s="6"/>
      <c r="I755" s="6"/>
      <c r="J755" s="6"/>
      <c r="K755" s="6"/>
      <c r="L755" s="6"/>
      <c r="M755" s="6"/>
      <c r="N755" s="6"/>
      <c r="O755" s="6"/>
      <c r="P755" s="6"/>
      <c r="Q755" s="6"/>
      <c r="R755" s="6"/>
      <c r="S755" s="6"/>
      <c r="T755" s="6"/>
      <c r="U755" s="6"/>
      <c r="V755" s="6"/>
      <c r="W755" s="6"/>
      <c r="X755" s="6"/>
    </row>
    <row r="756" spans="6:24" x14ac:dyDescent="0.2">
      <c r="F756" s="6"/>
      <c r="G756" s="6"/>
      <c r="H756" s="6"/>
      <c r="I756" s="6"/>
      <c r="J756" s="6"/>
      <c r="K756" s="6"/>
      <c r="L756" s="6"/>
      <c r="M756" s="6"/>
      <c r="N756" s="6"/>
      <c r="O756" s="6"/>
      <c r="P756" s="6"/>
      <c r="Q756" s="6"/>
      <c r="R756" s="6"/>
      <c r="S756" s="6"/>
      <c r="T756" s="6"/>
      <c r="U756" s="6"/>
      <c r="V756" s="6"/>
      <c r="W756" s="6"/>
      <c r="X756" s="6"/>
    </row>
    <row r="757" spans="6:24" x14ac:dyDescent="0.2">
      <c r="F757" s="6"/>
      <c r="G757" s="6"/>
      <c r="H757" s="6"/>
      <c r="I757" s="6"/>
      <c r="J757" s="6"/>
      <c r="K757" s="6"/>
      <c r="L757" s="6"/>
      <c r="M757" s="6"/>
      <c r="N757" s="6"/>
      <c r="O757" s="6"/>
      <c r="P757" s="6"/>
      <c r="Q757" s="6"/>
      <c r="R757" s="6"/>
      <c r="S757" s="6"/>
      <c r="T757" s="6"/>
      <c r="U757" s="6"/>
      <c r="V757" s="6"/>
      <c r="W757" s="6"/>
      <c r="X757" s="6"/>
    </row>
    <row r="758" spans="6:24" x14ac:dyDescent="0.2">
      <c r="F758" s="6"/>
      <c r="G758" s="6"/>
      <c r="H758" s="6"/>
      <c r="I758" s="6"/>
      <c r="J758" s="6"/>
      <c r="K758" s="6"/>
      <c r="L758" s="6"/>
      <c r="M758" s="6"/>
      <c r="N758" s="6"/>
      <c r="O758" s="6"/>
      <c r="P758" s="6"/>
      <c r="Q758" s="6"/>
      <c r="R758" s="6"/>
      <c r="S758" s="6"/>
      <c r="T758" s="6"/>
      <c r="U758" s="6"/>
      <c r="V758" s="6"/>
      <c r="W758" s="6"/>
      <c r="X758" s="6"/>
    </row>
    <row r="759" spans="6:24" x14ac:dyDescent="0.2">
      <c r="F759" s="6"/>
      <c r="G759" s="6"/>
      <c r="H759" s="6"/>
      <c r="I759" s="6"/>
      <c r="J759" s="6"/>
      <c r="K759" s="6"/>
      <c r="L759" s="6"/>
      <c r="M759" s="6"/>
      <c r="N759" s="6"/>
      <c r="O759" s="6"/>
      <c r="P759" s="6"/>
      <c r="Q759" s="6"/>
      <c r="R759" s="6"/>
      <c r="S759" s="6"/>
      <c r="T759" s="6"/>
      <c r="U759" s="6"/>
      <c r="V759" s="6"/>
      <c r="W759" s="6"/>
      <c r="X759" s="6"/>
    </row>
    <row r="760" spans="6:24" x14ac:dyDescent="0.2">
      <c r="F760" s="6"/>
      <c r="G760" s="6"/>
      <c r="H760" s="6"/>
      <c r="I760" s="6"/>
      <c r="J760" s="6"/>
      <c r="K760" s="6"/>
      <c r="L760" s="6"/>
      <c r="M760" s="6"/>
      <c r="N760" s="6"/>
      <c r="O760" s="6"/>
      <c r="P760" s="6"/>
      <c r="Q760" s="6"/>
      <c r="R760" s="6"/>
      <c r="S760" s="6"/>
      <c r="T760" s="6"/>
      <c r="U760" s="6"/>
      <c r="V760" s="6"/>
      <c r="W760" s="6"/>
      <c r="X760" s="6"/>
    </row>
    <row r="761" spans="6:24" x14ac:dyDescent="0.2">
      <c r="F761" s="6"/>
      <c r="G761" s="6"/>
      <c r="H761" s="6"/>
      <c r="I761" s="6"/>
      <c r="J761" s="6"/>
      <c r="K761" s="6"/>
      <c r="L761" s="6"/>
      <c r="M761" s="6"/>
      <c r="N761" s="6"/>
      <c r="O761" s="6"/>
      <c r="P761" s="6"/>
      <c r="Q761" s="6"/>
      <c r="R761" s="6"/>
      <c r="S761" s="6"/>
      <c r="T761" s="6"/>
      <c r="U761" s="6"/>
      <c r="V761" s="6"/>
      <c r="W761" s="6"/>
      <c r="X761" s="6"/>
    </row>
    <row r="762" spans="6:24" x14ac:dyDescent="0.2">
      <c r="F762" s="6"/>
      <c r="G762" s="6"/>
      <c r="H762" s="6"/>
      <c r="I762" s="6"/>
      <c r="J762" s="6"/>
      <c r="K762" s="6"/>
      <c r="L762" s="6"/>
      <c r="M762" s="6"/>
      <c r="N762" s="6"/>
      <c r="O762" s="6"/>
      <c r="P762" s="6"/>
      <c r="Q762" s="6"/>
      <c r="R762" s="6"/>
      <c r="S762" s="6"/>
      <c r="T762" s="6"/>
      <c r="U762" s="6"/>
      <c r="V762" s="6"/>
      <c r="W762" s="6"/>
      <c r="X762" s="6"/>
    </row>
    <row r="763" spans="6:24" x14ac:dyDescent="0.2">
      <c r="F763" s="6"/>
      <c r="G763" s="6"/>
      <c r="H763" s="6"/>
      <c r="I763" s="6"/>
      <c r="J763" s="6"/>
      <c r="K763" s="6"/>
      <c r="L763" s="6"/>
      <c r="M763" s="6"/>
      <c r="N763" s="6"/>
      <c r="O763" s="6"/>
      <c r="P763" s="6"/>
      <c r="Q763" s="6"/>
      <c r="R763" s="6"/>
      <c r="S763" s="6"/>
      <c r="T763" s="6"/>
      <c r="U763" s="6"/>
      <c r="V763" s="6"/>
      <c r="W763" s="6"/>
      <c r="X763" s="6"/>
    </row>
    <row r="764" spans="6:24" x14ac:dyDescent="0.2">
      <c r="F764" s="6"/>
      <c r="G764" s="6"/>
      <c r="H764" s="6"/>
      <c r="I764" s="6"/>
      <c r="J764" s="6"/>
      <c r="K764" s="6"/>
      <c r="L764" s="6"/>
      <c r="M764" s="6"/>
      <c r="N764" s="6"/>
      <c r="O764" s="6"/>
      <c r="P764" s="6"/>
      <c r="Q764" s="6"/>
      <c r="R764" s="6"/>
      <c r="S764" s="6"/>
      <c r="T764" s="6"/>
      <c r="U764" s="6"/>
      <c r="V764" s="6"/>
      <c r="W764" s="6"/>
      <c r="X764" s="6"/>
    </row>
    <row r="765" spans="6:24" x14ac:dyDescent="0.2">
      <c r="F765" s="6"/>
      <c r="G765" s="6"/>
      <c r="H765" s="6"/>
      <c r="I765" s="6"/>
      <c r="J765" s="6"/>
      <c r="K765" s="6"/>
      <c r="L765" s="6"/>
      <c r="M765" s="6"/>
      <c r="N765" s="6"/>
      <c r="O765" s="6"/>
      <c r="P765" s="6"/>
      <c r="Q765" s="6"/>
      <c r="R765" s="6"/>
      <c r="S765" s="6"/>
      <c r="T765" s="6"/>
      <c r="U765" s="6"/>
      <c r="V765" s="6"/>
      <c r="W765" s="6"/>
      <c r="X765" s="6"/>
    </row>
    <row r="766" spans="6:24" x14ac:dyDescent="0.2">
      <c r="F766" s="6"/>
      <c r="G766" s="6"/>
      <c r="H766" s="6"/>
      <c r="I766" s="6"/>
      <c r="J766" s="6"/>
      <c r="K766" s="6"/>
      <c r="L766" s="6"/>
      <c r="M766" s="6"/>
      <c r="N766" s="6"/>
      <c r="O766" s="6"/>
      <c r="P766" s="6"/>
      <c r="Q766" s="6"/>
      <c r="R766" s="6"/>
      <c r="S766" s="6"/>
      <c r="T766" s="6"/>
      <c r="U766" s="6"/>
      <c r="V766" s="6"/>
      <c r="W766" s="6"/>
      <c r="X766" s="6"/>
    </row>
    <row r="767" spans="6:24" x14ac:dyDescent="0.2">
      <c r="F767" s="6"/>
      <c r="G767" s="6"/>
      <c r="H767" s="6"/>
      <c r="I767" s="6"/>
      <c r="J767" s="6"/>
      <c r="K767" s="6"/>
      <c r="L767" s="6"/>
      <c r="M767" s="6"/>
      <c r="N767" s="6"/>
      <c r="O767" s="6"/>
      <c r="P767" s="6"/>
      <c r="Q767" s="6"/>
      <c r="R767" s="6"/>
      <c r="S767" s="6"/>
      <c r="T767" s="6"/>
      <c r="U767" s="6"/>
      <c r="V767" s="6"/>
      <c r="W767" s="6"/>
      <c r="X767" s="6"/>
    </row>
    <row r="768" spans="6:24" x14ac:dyDescent="0.2">
      <c r="F768" s="6"/>
      <c r="G768" s="6"/>
      <c r="H768" s="6"/>
      <c r="I768" s="6"/>
      <c r="J768" s="6"/>
      <c r="K768" s="6"/>
      <c r="L768" s="6"/>
      <c r="M768" s="6"/>
      <c r="N768" s="6"/>
      <c r="O768" s="6"/>
      <c r="P768" s="6"/>
      <c r="Q768" s="6"/>
      <c r="R768" s="6"/>
      <c r="S768" s="6"/>
      <c r="T768" s="6"/>
      <c r="U768" s="6"/>
      <c r="V768" s="6"/>
      <c r="W768" s="6"/>
      <c r="X768" s="6"/>
    </row>
    <row r="769" spans="6:24" x14ac:dyDescent="0.2">
      <c r="F769" s="6"/>
      <c r="G769" s="6"/>
      <c r="H769" s="6"/>
      <c r="I769" s="6"/>
      <c r="J769" s="6"/>
      <c r="K769" s="6"/>
      <c r="L769" s="6"/>
      <c r="M769" s="6"/>
      <c r="N769" s="6"/>
      <c r="O769" s="6"/>
      <c r="P769" s="6"/>
      <c r="Q769" s="6"/>
      <c r="R769" s="6"/>
      <c r="S769" s="6"/>
      <c r="T769" s="6"/>
      <c r="U769" s="6"/>
      <c r="V769" s="6"/>
      <c r="W769" s="6"/>
      <c r="X769" s="6"/>
    </row>
    <row r="770" spans="6:24" x14ac:dyDescent="0.2">
      <c r="F770" s="6"/>
      <c r="G770" s="6"/>
      <c r="H770" s="6"/>
      <c r="I770" s="6"/>
      <c r="J770" s="6"/>
      <c r="K770" s="6"/>
      <c r="L770" s="6"/>
      <c r="M770" s="6"/>
      <c r="N770" s="6"/>
      <c r="O770" s="6"/>
      <c r="P770" s="6"/>
      <c r="Q770" s="6"/>
      <c r="R770" s="6"/>
      <c r="S770" s="6"/>
      <c r="T770" s="6"/>
      <c r="U770" s="6"/>
      <c r="V770" s="6"/>
      <c r="W770" s="6"/>
      <c r="X770" s="6"/>
    </row>
    <row r="771" spans="6:24" x14ac:dyDescent="0.2">
      <c r="F771" s="6"/>
      <c r="G771" s="6"/>
      <c r="H771" s="6"/>
      <c r="I771" s="6"/>
      <c r="J771" s="6"/>
      <c r="K771" s="6"/>
      <c r="L771" s="6"/>
      <c r="M771" s="6"/>
      <c r="N771" s="6"/>
      <c r="O771" s="6"/>
      <c r="P771" s="6"/>
      <c r="Q771" s="6"/>
      <c r="R771" s="6"/>
      <c r="S771" s="6"/>
      <c r="T771" s="6"/>
      <c r="U771" s="6"/>
      <c r="V771" s="6"/>
      <c r="W771" s="6"/>
      <c r="X771" s="6"/>
    </row>
    <row r="772" spans="6:24" x14ac:dyDescent="0.2">
      <c r="F772" s="6"/>
      <c r="G772" s="6"/>
      <c r="H772" s="6"/>
      <c r="I772" s="6"/>
      <c r="J772" s="6"/>
      <c r="K772" s="6"/>
      <c r="L772" s="6"/>
      <c r="M772" s="6"/>
      <c r="N772" s="6"/>
      <c r="O772" s="6"/>
      <c r="P772" s="6"/>
      <c r="Q772" s="6"/>
      <c r="R772" s="6"/>
      <c r="S772" s="6"/>
      <c r="T772" s="6"/>
      <c r="U772" s="6"/>
      <c r="V772" s="6"/>
      <c r="W772" s="6"/>
      <c r="X772" s="6"/>
    </row>
    <row r="773" spans="6:24" x14ac:dyDescent="0.2">
      <c r="F773" s="6"/>
      <c r="G773" s="6"/>
      <c r="H773" s="6"/>
      <c r="I773" s="6"/>
      <c r="J773" s="6"/>
      <c r="K773" s="6"/>
      <c r="L773" s="6"/>
      <c r="M773" s="6"/>
      <c r="N773" s="6"/>
      <c r="O773" s="6"/>
      <c r="P773" s="6"/>
      <c r="Q773" s="6"/>
      <c r="R773" s="6"/>
      <c r="S773" s="6"/>
      <c r="T773" s="6"/>
      <c r="U773" s="6"/>
      <c r="V773" s="6"/>
      <c r="W773" s="6"/>
      <c r="X773" s="6"/>
    </row>
    <row r="774" spans="6:24" x14ac:dyDescent="0.2">
      <c r="F774" s="6"/>
      <c r="G774" s="6"/>
      <c r="H774" s="6"/>
      <c r="I774" s="6"/>
      <c r="J774" s="6"/>
      <c r="K774" s="6"/>
      <c r="L774" s="6"/>
      <c r="M774" s="6"/>
      <c r="N774" s="6"/>
      <c r="O774" s="6"/>
      <c r="P774" s="6"/>
      <c r="Q774" s="6"/>
      <c r="R774" s="6"/>
      <c r="S774" s="6"/>
      <c r="T774" s="6"/>
      <c r="U774" s="6"/>
      <c r="V774" s="6"/>
      <c r="W774" s="6"/>
      <c r="X774" s="6"/>
    </row>
    <row r="775" spans="6:24" x14ac:dyDescent="0.2">
      <c r="F775" s="6"/>
      <c r="G775" s="6"/>
      <c r="H775" s="6"/>
      <c r="I775" s="6"/>
      <c r="J775" s="6"/>
      <c r="K775" s="6"/>
      <c r="L775" s="6"/>
      <c r="M775" s="6"/>
      <c r="N775" s="6"/>
      <c r="O775" s="6"/>
      <c r="P775" s="6"/>
      <c r="Q775" s="6"/>
      <c r="R775" s="6"/>
      <c r="S775" s="6"/>
      <c r="T775" s="6"/>
      <c r="U775" s="6"/>
      <c r="V775" s="6"/>
      <c r="W775" s="6"/>
      <c r="X775" s="6"/>
    </row>
    <row r="776" spans="6:24" x14ac:dyDescent="0.2">
      <c r="F776" s="6"/>
      <c r="G776" s="6"/>
      <c r="H776" s="6"/>
      <c r="I776" s="6"/>
      <c r="J776" s="6"/>
      <c r="K776" s="6"/>
      <c r="L776" s="6"/>
      <c r="M776" s="6"/>
      <c r="N776" s="6"/>
      <c r="O776" s="6"/>
      <c r="P776" s="6"/>
      <c r="Q776" s="6"/>
      <c r="R776" s="6"/>
      <c r="S776" s="6"/>
      <c r="T776" s="6"/>
      <c r="U776" s="6"/>
      <c r="V776" s="6"/>
      <c r="W776" s="6"/>
      <c r="X776" s="6"/>
    </row>
    <row r="777" spans="6:24" x14ac:dyDescent="0.2">
      <c r="F777" s="6"/>
      <c r="G777" s="6"/>
      <c r="H777" s="6"/>
      <c r="I777" s="6"/>
      <c r="J777" s="6"/>
      <c r="K777" s="6"/>
      <c r="L777" s="6"/>
      <c r="M777" s="6"/>
      <c r="N777" s="6"/>
      <c r="O777" s="6"/>
      <c r="P777" s="6"/>
      <c r="Q777" s="6"/>
      <c r="R777" s="6"/>
      <c r="S777" s="6"/>
      <c r="T777" s="6"/>
      <c r="U777" s="6"/>
      <c r="V777" s="6"/>
      <c r="W777" s="6"/>
      <c r="X777" s="6"/>
    </row>
    <row r="778" spans="6:24" x14ac:dyDescent="0.2">
      <c r="F778" s="6"/>
      <c r="G778" s="6"/>
      <c r="H778" s="6"/>
      <c r="I778" s="6"/>
      <c r="J778" s="6"/>
      <c r="K778" s="6"/>
      <c r="L778" s="6"/>
      <c r="M778" s="6"/>
      <c r="N778" s="6"/>
      <c r="O778" s="6"/>
      <c r="P778" s="6"/>
      <c r="Q778" s="6"/>
      <c r="R778" s="6"/>
      <c r="S778" s="6"/>
      <c r="T778" s="6"/>
      <c r="U778" s="6"/>
      <c r="V778" s="6"/>
      <c r="W778" s="6"/>
      <c r="X778" s="6"/>
    </row>
    <row r="779" spans="6:24" x14ac:dyDescent="0.2">
      <c r="F779" s="6"/>
      <c r="G779" s="6"/>
      <c r="H779" s="6"/>
      <c r="I779" s="6"/>
      <c r="J779" s="6"/>
      <c r="K779" s="6"/>
      <c r="L779" s="6"/>
      <c r="M779" s="6"/>
      <c r="N779" s="6"/>
      <c r="O779" s="6"/>
      <c r="P779" s="6"/>
      <c r="Q779" s="6"/>
      <c r="R779" s="6"/>
      <c r="S779" s="6"/>
      <c r="T779" s="6"/>
      <c r="U779" s="6"/>
      <c r="V779" s="6"/>
      <c r="W779" s="6"/>
      <c r="X779" s="6"/>
    </row>
    <row r="780" spans="6:24" x14ac:dyDescent="0.2">
      <c r="F780" s="6"/>
      <c r="G780" s="6"/>
      <c r="H780" s="6"/>
      <c r="I780" s="6"/>
      <c r="J780" s="6"/>
      <c r="K780" s="6"/>
      <c r="L780" s="6"/>
      <c r="M780" s="6"/>
      <c r="N780" s="6"/>
      <c r="O780" s="6"/>
      <c r="P780" s="6"/>
      <c r="Q780" s="6"/>
      <c r="R780" s="6"/>
      <c r="S780" s="6"/>
      <c r="T780" s="6"/>
      <c r="U780" s="6"/>
      <c r="V780" s="6"/>
      <c r="W780" s="6"/>
      <c r="X780" s="6"/>
    </row>
    <row r="781" spans="6:24" x14ac:dyDescent="0.2">
      <c r="F781" s="6"/>
      <c r="G781" s="6"/>
      <c r="H781" s="6"/>
      <c r="I781" s="6"/>
      <c r="J781" s="6"/>
      <c r="K781" s="6"/>
      <c r="L781" s="6"/>
      <c r="M781" s="6"/>
      <c r="N781" s="6"/>
      <c r="O781" s="6"/>
      <c r="P781" s="6"/>
      <c r="Q781" s="6"/>
      <c r="R781" s="6"/>
      <c r="S781" s="6"/>
      <c r="T781" s="6"/>
      <c r="U781" s="6"/>
      <c r="V781" s="6"/>
      <c r="W781" s="6"/>
      <c r="X781" s="6"/>
    </row>
    <row r="782" spans="6:24" x14ac:dyDescent="0.2">
      <c r="F782" s="6"/>
      <c r="G782" s="6"/>
      <c r="H782" s="6"/>
      <c r="I782" s="6"/>
      <c r="J782" s="6"/>
      <c r="K782" s="6"/>
      <c r="L782" s="6"/>
      <c r="M782" s="6"/>
      <c r="N782" s="6"/>
      <c r="O782" s="6"/>
      <c r="P782" s="6"/>
      <c r="Q782" s="6"/>
      <c r="R782" s="6"/>
      <c r="S782" s="6"/>
      <c r="T782" s="6"/>
      <c r="U782" s="6"/>
      <c r="V782" s="6"/>
      <c r="W782" s="6"/>
      <c r="X782" s="6"/>
    </row>
    <row r="783" spans="6:24" x14ac:dyDescent="0.2">
      <c r="F783" s="6"/>
      <c r="G783" s="6"/>
      <c r="H783" s="6"/>
      <c r="I783" s="6"/>
      <c r="J783" s="6"/>
      <c r="K783" s="6"/>
      <c r="L783" s="6"/>
      <c r="M783" s="6"/>
      <c r="N783" s="6"/>
      <c r="O783" s="6"/>
      <c r="P783" s="6"/>
      <c r="Q783" s="6"/>
      <c r="R783" s="6"/>
      <c r="S783" s="6"/>
      <c r="T783" s="6"/>
      <c r="U783" s="6"/>
      <c r="V783" s="6"/>
      <c r="W783" s="6"/>
      <c r="X783" s="6"/>
    </row>
    <row r="784" spans="6:24" x14ac:dyDescent="0.2">
      <c r="F784" s="6"/>
      <c r="G784" s="6"/>
      <c r="H784" s="6"/>
      <c r="I784" s="6"/>
      <c r="J784" s="6"/>
      <c r="K784" s="6"/>
      <c r="L784" s="6"/>
      <c r="M784" s="6"/>
      <c r="N784" s="6"/>
      <c r="O784" s="6"/>
      <c r="P784" s="6"/>
      <c r="Q784" s="6"/>
      <c r="R784" s="6"/>
      <c r="S784" s="6"/>
      <c r="T784" s="6"/>
      <c r="U784" s="6"/>
      <c r="V784" s="6"/>
      <c r="W784" s="6"/>
      <c r="X784" s="6"/>
    </row>
    <row r="785" spans="6:24" x14ac:dyDescent="0.2">
      <c r="F785" s="6"/>
      <c r="G785" s="6"/>
      <c r="H785" s="6"/>
      <c r="I785" s="6"/>
      <c r="J785" s="6"/>
      <c r="K785" s="6"/>
      <c r="L785" s="6"/>
      <c r="M785" s="6"/>
      <c r="N785" s="6"/>
      <c r="O785" s="6"/>
      <c r="P785" s="6"/>
      <c r="Q785" s="6"/>
      <c r="R785" s="6"/>
      <c r="S785" s="6"/>
      <c r="T785" s="6"/>
      <c r="U785" s="6"/>
      <c r="V785" s="6"/>
      <c r="W785" s="6"/>
      <c r="X785" s="6"/>
    </row>
    <row r="786" spans="6:24" x14ac:dyDescent="0.2">
      <c r="F786" s="6"/>
      <c r="G786" s="6"/>
      <c r="H786" s="6"/>
      <c r="I786" s="6"/>
      <c r="J786" s="6"/>
      <c r="K786" s="6"/>
      <c r="L786" s="6"/>
      <c r="M786" s="6"/>
      <c r="N786" s="6"/>
      <c r="O786" s="6"/>
      <c r="P786" s="6"/>
      <c r="Q786" s="6"/>
      <c r="R786" s="6"/>
      <c r="S786" s="6"/>
      <c r="T786" s="6"/>
      <c r="U786" s="6"/>
      <c r="V786" s="6"/>
      <c r="W786" s="6"/>
      <c r="X786" s="6"/>
    </row>
    <row r="787" spans="6:24" x14ac:dyDescent="0.2">
      <c r="F787" s="6"/>
      <c r="G787" s="6"/>
      <c r="H787" s="6"/>
      <c r="I787" s="6"/>
      <c r="J787" s="6"/>
      <c r="K787" s="6"/>
      <c r="L787" s="6"/>
      <c r="M787" s="6"/>
      <c r="N787" s="6"/>
      <c r="O787" s="6"/>
      <c r="P787" s="6"/>
      <c r="Q787" s="6"/>
      <c r="R787" s="6"/>
      <c r="S787" s="6"/>
      <c r="T787" s="6"/>
      <c r="U787" s="6"/>
      <c r="V787" s="6"/>
      <c r="W787" s="6"/>
      <c r="X787" s="6"/>
    </row>
    <row r="788" spans="6:24" x14ac:dyDescent="0.2">
      <c r="F788" s="6"/>
      <c r="G788" s="6"/>
      <c r="H788" s="6"/>
      <c r="I788" s="6"/>
      <c r="J788" s="6"/>
      <c r="K788" s="6"/>
      <c r="L788" s="6"/>
      <c r="M788" s="6"/>
      <c r="N788" s="6"/>
      <c r="O788" s="6"/>
      <c r="P788" s="6"/>
      <c r="Q788" s="6"/>
      <c r="R788" s="6"/>
      <c r="S788" s="6"/>
      <c r="T788" s="6"/>
      <c r="U788" s="6"/>
      <c r="V788" s="6"/>
      <c r="W788" s="6"/>
      <c r="X788" s="6"/>
    </row>
    <row r="789" spans="6:24" x14ac:dyDescent="0.2">
      <c r="F789" s="6"/>
      <c r="G789" s="6"/>
      <c r="H789" s="6"/>
      <c r="I789" s="6"/>
      <c r="J789" s="6"/>
      <c r="K789" s="6"/>
      <c r="L789" s="6"/>
      <c r="M789" s="6"/>
      <c r="N789" s="6"/>
      <c r="O789" s="6"/>
      <c r="P789" s="6"/>
      <c r="Q789" s="6"/>
      <c r="R789" s="6"/>
      <c r="S789" s="6"/>
      <c r="T789" s="6"/>
      <c r="U789" s="6"/>
      <c r="V789" s="6"/>
      <c r="W789" s="6"/>
      <c r="X789" s="6"/>
    </row>
    <row r="790" spans="6:24" x14ac:dyDescent="0.2">
      <c r="F790" s="6"/>
      <c r="G790" s="6"/>
      <c r="H790" s="6"/>
      <c r="I790" s="6"/>
      <c r="J790" s="6"/>
      <c r="K790" s="6"/>
      <c r="L790" s="6"/>
      <c r="M790" s="6"/>
      <c r="N790" s="6"/>
      <c r="O790" s="6"/>
      <c r="P790" s="6"/>
      <c r="Q790" s="6"/>
      <c r="R790" s="6"/>
      <c r="S790" s="6"/>
      <c r="T790" s="6"/>
      <c r="U790" s="6"/>
      <c r="V790" s="6"/>
      <c r="W790" s="6"/>
      <c r="X790" s="6"/>
    </row>
    <row r="791" spans="6:24" x14ac:dyDescent="0.2">
      <c r="F791" s="6"/>
      <c r="G791" s="6"/>
      <c r="H791" s="6"/>
      <c r="I791" s="6"/>
      <c r="J791" s="6"/>
      <c r="K791" s="6"/>
      <c r="L791" s="6"/>
      <c r="M791" s="6"/>
      <c r="N791" s="6"/>
      <c r="O791" s="6"/>
      <c r="P791" s="6"/>
      <c r="Q791" s="6"/>
      <c r="R791" s="6"/>
      <c r="S791" s="6"/>
      <c r="T791" s="6"/>
      <c r="U791" s="6"/>
      <c r="V791" s="6"/>
      <c r="W791" s="6"/>
      <c r="X791" s="6"/>
    </row>
    <row r="792" spans="6:24" x14ac:dyDescent="0.2">
      <c r="F792" s="6"/>
      <c r="G792" s="6"/>
      <c r="H792" s="6"/>
      <c r="I792" s="6"/>
      <c r="J792" s="6"/>
      <c r="K792" s="6"/>
      <c r="L792" s="6"/>
      <c r="M792" s="6"/>
      <c r="N792" s="6"/>
      <c r="O792" s="6"/>
      <c r="P792" s="6"/>
      <c r="Q792" s="6"/>
      <c r="R792" s="6"/>
      <c r="S792" s="6"/>
      <c r="T792" s="6"/>
      <c r="U792" s="6"/>
      <c r="V792" s="6"/>
      <c r="W792" s="6"/>
      <c r="X792" s="6"/>
    </row>
    <row r="793" spans="6:24" x14ac:dyDescent="0.2">
      <c r="F793" s="6"/>
      <c r="G793" s="6"/>
      <c r="H793" s="6"/>
      <c r="I793" s="6"/>
      <c r="J793" s="6"/>
      <c r="K793" s="6"/>
      <c r="L793" s="6"/>
      <c r="M793" s="6"/>
      <c r="N793" s="6"/>
      <c r="O793" s="6"/>
      <c r="P793" s="6"/>
      <c r="Q793" s="6"/>
      <c r="R793" s="6"/>
      <c r="S793" s="6"/>
      <c r="T793" s="6"/>
      <c r="U793" s="6"/>
      <c r="V793" s="6"/>
      <c r="W793" s="6"/>
      <c r="X793" s="6"/>
    </row>
    <row r="794" spans="6:24" x14ac:dyDescent="0.2">
      <c r="F794" s="6"/>
      <c r="G794" s="6"/>
      <c r="H794" s="6"/>
      <c r="I794" s="6"/>
      <c r="J794" s="6"/>
      <c r="K794" s="6"/>
      <c r="L794" s="6"/>
      <c r="M794" s="6"/>
      <c r="N794" s="6"/>
      <c r="O794" s="6"/>
      <c r="P794" s="6"/>
      <c r="Q794" s="6"/>
      <c r="R794" s="6"/>
      <c r="S794" s="6"/>
      <c r="T794" s="6"/>
      <c r="U794" s="6"/>
      <c r="V794" s="6"/>
      <c r="W794" s="6"/>
      <c r="X794" s="6"/>
    </row>
    <row r="795" spans="6:24" x14ac:dyDescent="0.2">
      <c r="F795" s="6"/>
      <c r="G795" s="6"/>
      <c r="H795" s="6"/>
      <c r="I795" s="6"/>
      <c r="J795" s="6"/>
      <c r="K795" s="6"/>
      <c r="L795" s="6"/>
      <c r="M795" s="6"/>
      <c r="N795" s="6"/>
      <c r="O795" s="6"/>
      <c r="P795" s="6"/>
      <c r="Q795" s="6"/>
      <c r="R795" s="6"/>
      <c r="S795" s="6"/>
      <c r="T795" s="6"/>
      <c r="U795" s="6"/>
      <c r="V795" s="6"/>
      <c r="W795" s="6"/>
      <c r="X795" s="6"/>
    </row>
    <row r="796" spans="6:24" x14ac:dyDescent="0.2">
      <c r="F796" s="6"/>
      <c r="G796" s="6"/>
      <c r="H796" s="6"/>
      <c r="I796" s="6"/>
      <c r="J796" s="6"/>
      <c r="K796" s="6"/>
      <c r="L796" s="6"/>
      <c r="M796" s="6"/>
      <c r="N796" s="6"/>
      <c r="O796" s="6"/>
      <c r="P796" s="6"/>
      <c r="Q796" s="6"/>
      <c r="R796" s="6"/>
      <c r="S796" s="6"/>
      <c r="T796" s="6"/>
      <c r="U796" s="6"/>
      <c r="V796" s="6"/>
      <c r="W796" s="6"/>
      <c r="X796" s="6"/>
    </row>
    <row r="797" spans="6:24" x14ac:dyDescent="0.2">
      <c r="F797" s="6"/>
      <c r="G797" s="6"/>
      <c r="H797" s="6"/>
      <c r="I797" s="6"/>
      <c r="J797" s="6"/>
      <c r="K797" s="6"/>
      <c r="L797" s="6"/>
      <c r="M797" s="6"/>
      <c r="N797" s="6"/>
      <c r="O797" s="6"/>
      <c r="P797" s="6"/>
      <c r="Q797" s="6"/>
      <c r="R797" s="6"/>
      <c r="S797" s="6"/>
      <c r="T797" s="6"/>
      <c r="U797" s="6"/>
      <c r="V797" s="6"/>
      <c r="W797" s="6"/>
      <c r="X797" s="6"/>
    </row>
    <row r="798" spans="6:24" x14ac:dyDescent="0.2">
      <c r="F798" s="6"/>
      <c r="G798" s="6"/>
      <c r="H798" s="6"/>
      <c r="I798" s="6"/>
      <c r="J798" s="6"/>
      <c r="K798" s="6"/>
      <c r="L798" s="6"/>
      <c r="M798" s="6"/>
      <c r="N798" s="6"/>
      <c r="O798" s="6"/>
      <c r="P798" s="6"/>
      <c r="Q798" s="6"/>
      <c r="R798" s="6"/>
      <c r="S798" s="6"/>
      <c r="T798" s="6"/>
      <c r="U798" s="6"/>
      <c r="V798" s="6"/>
      <c r="W798" s="6"/>
      <c r="X798" s="6"/>
    </row>
    <row r="799" spans="6:24" x14ac:dyDescent="0.2">
      <c r="F799" s="6"/>
      <c r="G799" s="6"/>
      <c r="H799" s="6"/>
      <c r="I799" s="6"/>
      <c r="J799" s="6"/>
      <c r="K799" s="6"/>
      <c r="L799" s="6"/>
      <c r="M799" s="6"/>
      <c r="N799" s="6"/>
      <c r="O799" s="6"/>
      <c r="P799" s="6"/>
      <c r="Q799" s="6"/>
      <c r="R799" s="6"/>
      <c r="S799" s="6"/>
      <c r="T799" s="6"/>
      <c r="U799" s="6"/>
      <c r="V799" s="6"/>
      <c r="W799" s="6"/>
      <c r="X799" s="6"/>
    </row>
    <row r="800" spans="6:24" x14ac:dyDescent="0.2">
      <c r="F800" s="6"/>
      <c r="G800" s="6"/>
      <c r="H800" s="6"/>
      <c r="I800" s="6"/>
      <c r="J800" s="6"/>
      <c r="K800" s="6"/>
      <c r="L800" s="6"/>
      <c r="M800" s="6"/>
      <c r="N800" s="6"/>
      <c r="O800" s="6"/>
      <c r="P800" s="6"/>
      <c r="Q800" s="6"/>
      <c r="R800" s="6"/>
      <c r="S800" s="6"/>
      <c r="T800" s="6"/>
      <c r="U800" s="6"/>
      <c r="V800" s="6"/>
      <c r="W800" s="6"/>
      <c r="X800" s="6"/>
    </row>
    <row r="801" spans="6:24" x14ac:dyDescent="0.2">
      <c r="F801" s="6"/>
      <c r="G801" s="6"/>
      <c r="H801" s="6"/>
      <c r="I801" s="6"/>
      <c r="J801" s="6"/>
      <c r="K801" s="6"/>
      <c r="L801" s="6"/>
      <c r="M801" s="6"/>
      <c r="N801" s="6"/>
      <c r="O801" s="6"/>
      <c r="P801" s="6"/>
      <c r="Q801" s="6"/>
      <c r="R801" s="6"/>
      <c r="S801" s="6"/>
      <c r="T801" s="6"/>
      <c r="U801" s="6"/>
      <c r="V801" s="6"/>
      <c r="W801" s="6"/>
      <c r="X801" s="6"/>
    </row>
    <row r="802" spans="6:24" x14ac:dyDescent="0.2">
      <c r="F802" s="6"/>
      <c r="G802" s="6"/>
      <c r="H802" s="6"/>
      <c r="I802" s="6"/>
      <c r="J802" s="6"/>
      <c r="K802" s="6"/>
      <c r="L802" s="6"/>
      <c r="M802" s="6"/>
      <c r="N802" s="6"/>
      <c r="O802" s="6"/>
      <c r="P802" s="6"/>
      <c r="Q802" s="6"/>
      <c r="R802" s="6"/>
      <c r="S802" s="6"/>
      <c r="T802" s="6"/>
      <c r="U802" s="6"/>
      <c r="V802" s="6"/>
      <c r="W802" s="6"/>
      <c r="X802" s="6"/>
    </row>
    <row r="803" spans="6:24" x14ac:dyDescent="0.2">
      <c r="F803" s="6"/>
      <c r="G803" s="6"/>
      <c r="H803" s="6"/>
      <c r="I803" s="6"/>
      <c r="J803" s="6"/>
      <c r="K803" s="6"/>
      <c r="L803" s="6"/>
      <c r="M803" s="6"/>
      <c r="N803" s="6"/>
      <c r="O803" s="6"/>
      <c r="P803" s="6"/>
      <c r="Q803" s="6"/>
      <c r="R803" s="6"/>
      <c r="S803" s="6"/>
      <c r="T803" s="6"/>
      <c r="U803" s="6"/>
      <c r="V803" s="6"/>
      <c r="W803" s="6"/>
      <c r="X803" s="6"/>
    </row>
    <row r="804" spans="6:24" x14ac:dyDescent="0.2">
      <c r="F804" s="6"/>
      <c r="G804" s="6"/>
      <c r="H804" s="6"/>
      <c r="I804" s="6"/>
      <c r="J804" s="6"/>
      <c r="K804" s="6"/>
      <c r="L804" s="6"/>
      <c r="M804" s="6"/>
      <c r="N804" s="6"/>
      <c r="O804" s="6"/>
      <c r="P804" s="6"/>
      <c r="Q804" s="6"/>
      <c r="R804" s="6"/>
      <c r="S804" s="6"/>
      <c r="T804" s="6"/>
      <c r="U804" s="6"/>
      <c r="V804" s="6"/>
      <c r="W804" s="6"/>
      <c r="X804" s="6"/>
    </row>
    <row r="805" spans="6:24" x14ac:dyDescent="0.2">
      <c r="F805" s="6"/>
      <c r="G805" s="6"/>
      <c r="H805" s="6"/>
      <c r="I805" s="6"/>
      <c r="J805" s="6"/>
      <c r="K805" s="6"/>
      <c r="L805" s="6"/>
      <c r="M805" s="6"/>
      <c r="N805" s="6"/>
      <c r="O805" s="6"/>
      <c r="P805" s="6"/>
      <c r="Q805" s="6"/>
      <c r="R805" s="6"/>
      <c r="S805" s="6"/>
      <c r="T805" s="6"/>
      <c r="U805" s="6"/>
      <c r="V805" s="6"/>
      <c r="W805" s="6"/>
      <c r="X805" s="6"/>
    </row>
    <row r="806" spans="6:24" x14ac:dyDescent="0.2">
      <c r="F806" s="6"/>
      <c r="G806" s="6"/>
      <c r="H806" s="6"/>
      <c r="I806" s="6"/>
      <c r="J806" s="6"/>
      <c r="K806" s="6"/>
      <c r="L806" s="6"/>
      <c r="M806" s="6"/>
      <c r="N806" s="6"/>
      <c r="O806" s="6"/>
      <c r="P806" s="6"/>
      <c r="Q806" s="6"/>
      <c r="R806" s="6"/>
      <c r="S806" s="6"/>
      <c r="T806" s="6"/>
      <c r="U806" s="6"/>
      <c r="V806" s="6"/>
      <c r="W806" s="6"/>
      <c r="X806" s="6"/>
    </row>
    <row r="807" spans="6:24" x14ac:dyDescent="0.2">
      <c r="F807" s="6"/>
      <c r="G807" s="6"/>
      <c r="H807" s="6"/>
      <c r="I807" s="6"/>
      <c r="J807" s="6"/>
      <c r="K807" s="6"/>
      <c r="L807" s="6"/>
      <c r="M807" s="6"/>
      <c r="N807" s="6"/>
      <c r="O807" s="6"/>
      <c r="P807" s="6"/>
      <c r="Q807" s="6"/>
      <c r="R807" s="6"/>
      <c r="S807" s="6"/>
      <c r="T807" s="6"/>
      <c r="U807" s="6"/>
      <c r="V807" s="6"/>
      <c r="W807" s="6"/>
      <c r="X807" s="6"/>
    </row>
    <row r="808" spans="6:24" x14ac:dyDescent="0.2">
      <c r="F808" s="6"/>
      <c r="G808" s="6"/>
      <c r="H808" s="6"/>
      <c r="I808" s="6"/>
      <c r="J808" s="6"/>
      <c r="K808" s="6"/>
      <c r="L808" s="6"/>
      <c r="M808" s="6"/>
      <c r="N808" s="6"/>
      <c r="O808" s="6"/>
      <c r="P808" s="6"/>
      <c r="Q808" s="6"/>
      <c r="R808" s="6"/>
      <c r="S808" s="6"/>
      <c r="T808" s="6"/>
      <c r="U808" s="6"/>
      <c r="V808" s="6"/>
      <c r="W808" s="6"/>
      <c r="X808" s="6"/>
    </row>
    <row r="809" spans="6:24" x14ac:dyDescent="0.2">
      <c r="F809" s="6"/>
      <c r="G809" s="6"/>
      <c r="H809" s="6"/>
      <c r="I809" s="6"/>
      <c r="J809" s="6"/>
      <c r="K809" s="6"/>
      <c r="L809" s="6"/>
      <c r="M809" s="6"/>
      <c r="N809" s="6"/>
      <c r="O809" s="6"/>
      <c r="P809" s="6"/>
      <c r="Q809" s="6"/>
      <c r="R809" s="6"/>
      <c r="S809" s="6"/>
      <c r="T809" s="6"/>
      <c r="U809" s="6"/>
      <c r="V809" s="6"/>
      <c r="W809" s="6"/>
      <c r="X809" s="6"/>
    </row>
    <row r="810" spans="6:24" x14ac:dyDescent="0.2">
      <c r="F810" s="6"/>
      <c r="G810" s="6"/>
      <c r="H810" s="6"/>
      <c r="I810" s="6"/>
      <c r="J810" s="6"/>
      <c r="K810" s="6"/>
      <c r="L810" s="6"/>
      <c r="M810" s="6"/>
      <c r="N810" s="6"/>
      <c r="O810" s="6"/>
      <c r="P810" s="6"/>
      <c r="Q810" s="6"/>
      <c r="R810" s="6"/>
      <c r="S810" s="6"/>
      <c r="T810" s="6"/>
      <c r="U810" s="6"/>
      <c r="V810" s="6"/>
      <c r="W810" s="6"/>
      <c r="X810" s="6"/>
    </row>
    <row r="811" spans="6:24" x14ac:dyDescent="0.2">
      <c r="F811" s="6"/>
      <c r="G811" s="6"/>
      <c r="H811" s="6"/>
      <c r="I811" s="6"/>
      <c r="J811" s="6"/>
      <c r="K811" s="6"/>
      <c r="L811" s="6"/>
      <c r="M811" s="6"/>
      <c r="N811" s="6"/>
      <c r="O811" s="6"/>
      <c r="P811" s="6"/>
      <c r="Q811" s="6"/>
      <c r="R811" s="6"/>
      <c r="S811" s="6"/>
      <c r="T811" s="6"/>
      <c r="U811" s="6"/>
      <c r="V811" s="6"/>
      <c r="W811" s="6"/>
      <c r="X811" s="6"/>
    </row>
    <row r="812" spans="6:24" x14ac:dyDescent="0.2">
      <c r="F812" s="6"/>
      <c r="G812" s="6"/>
      <c r="H812" s="6"/>
      <c r="I812" s="6"/>
      <c r="J812" s="6"/>
      <c r="K812" s="6"/>
      <c r="L812" s="6"/>
      <c r="M812" s="6"/>
      <c r="N812" s="6"/>
      <c r="O812" s="6"/>
      <c r="P812" s="6"/>
      <c r="Q812" s="6"/>
      <c r="R812" s="6"/>
      <c r="S812" s="6"/>
      <c r="T812" s="6"/>
      <c r="U812" s="6"/>
      <c r="V812" s="6"/>
      <c r="W812" s="6"/>
      <c r="X812" s="6"/>
    </row>
    <row r="813" spans="6:24" x14ac:dyDescent="0.2">
      <c r="F813" s="6"/>
      <c r="G813" s="6"/>
      <c r="H813" s="6"/>
      <c r="I813" s="6"/>
      <c r="J813" s="6"/>
      <c r="K813" s="6"/>
      <c r="L813" s="6"/>
      <c r="M813" s="6"/>
      <c r="N813" s="6"/>
      <c r="O813" s="6"/>
      <c r="P813" s="6"/>
      <c r="Q813" s="6"/>
      <c r="R813" s="6"/>
      <c r="S813" s="6"/>
      <c r="T813" s="6"/>
      <c r="U813" s="6"/>
      <c r="V813" s="6"/>
      <c r="W813" s="6"/>
      <c r="X813" s="6"/>
    </row>
    <row r="814" spans="6:24" x14ac:dyDescent="0.2">
      <c r="F814" s="6"/>
      <c r="G814" s="6"/>
      <c r="H814" s="6"/>
      <c r="I814" s="6"/>
      <c r="J814" s="6"/>
      <c r="K814" s="6"/>
      <c r="L814" s="6"/>
      <c r="M814" s="6"/>
      <c r="N814" s="6"/>
      <c r="O814" s="6"/>
      <c r="P814" s="6"/>
      <c r="Q814" s="6"/>
      <c r="R814" s="6"/>
      <c r="S814" s="6"/>
      <c r="T814" s="6"/>
      <c r="U814" s="6"/>
      <c r="V814" s="6"/>
      <c r="W814" s="6"/>
      <c r="X814" s="6"/>
    </row>
    <row r="815" spans="6:24" x14ac:dyDescent="0.2">
      <c r="F815" s="6"/>
      <c r="G815" s="6"/>
      <c r="H815" s="6"/>
      <c r="I815" s="6"/>
      <c r="J815" s="6"/>
      <c r="K815" s="6"/>
      <c r="L815" s="6"/>
      <c r="M815" s="6"/>
      <c r="N815" s="6"/>
      <c r="O815" s="6"/>
      <c r="P815" s="6"/>
      <c r="Q815" s="6"/>
      <c r="R815" s="6"/>
      <c r="S815" s="6"/>
      <c r="T815" s="6"/>
      <c r="U815" s="6"/>
      <c r="V815" s="6"/>
      <c r="W815" s="6"/>
      <c r="X815" s="6"/>
    </row>
    <row r="816" spans="6:24" x14ac:dyDescent="0.2">
      <c r="F816" s="6"/>
      <c r="G816" s="6"/>
      <c r="H816" s="6"/>
      <c r="I816" s="6"/>
      <c r="J816" s="6"/>
      <c r="K816" s="6"/>
      <c r="L816" s="6"/>
      <c r="M816" s="6"/>
      <c r="N816" s="6"/>
      <c r="O816" s="6"/>
      <c r="P816" s="6"/>
      <c r="Q816" s="6"/>
      <c r="R816" s="6"/>
      <c r="S816" s="6"/>
      <c r="T816" s="6"/>
      <c r="U816" s="6"/>
      <c r="V816" s="6"/>
      <c r="W816" s="6"/>
      <c r="X816" s="6"/>
    </row>
    <row r="817" spans="6:24" x14ac:dyDescent="0.2">
      <c r="F817" s="6"/>
      <c r="G817" s="6"/>
      <c r="H817" s="6"/>
      <c r="I817" s="6"/>
      <c r="J817" s="6"/>
      <c r="K817" s="6"/>
      <c r="L817" s="6"/>
      <c r="M817" s="6"/>
      <c r="N817" s="6"/>
      <c r="O817" s="6"/>
      <c r="P817" s="6"/>
      <c r="Q817" s="6"/>
      <c r="R817" s="6"/>
      <c r="S817" s="6"/>
      <c r="T817" s="6"/>
      <c r="U817" s="6"/>
      <c r="V817" s="6"/>
      <c r="W817" s="6"/>
      <c r="X817" s="6"/>
    </row>
    <row r="818" spans="6:24" x14ac:dyDescent="0.2">
      <c r="F818" s="6"/>
      <c r="G818" s="6"/>
      <c r="H818" s="6"/>
      <c r="I818" s="6"/>
      <c r="J818" s="6"/>
      <c r="K818" s="6"/>
      <c r="L818" s="6"/>
      <c r="M818" s="6"/>
      <c r="N818" s="6"/>
      <c r="O818" s="6"/>
      <c r="P818" s="6"/>
      <c r="Q818" s="6"/>
      <c r="R818" s="6"/>
      <c r="S818" s="6"/>
      <c r="T818" s="6"/>
      <c r="U818" s="6"/>
      <c r="V818" s="6"/>
      <c r="W818" s="6"/>
      <c r="X818" s="6"/>
    </row>
    <row r="819" spans="6:24" x14ac:dyDescent="0.2">
      <c r="F819" s="6"/>
      <c r="G819" s="6"/>
      <c r="H819" s="6"/>
      <c r="I819" s="6"/>
      <c r="J819" s="6"/>
      <c r="K819" s="6"/>
      <c r="L819" s="6"/>
      <c r="M819" s="6"/>
      <c r="N819" s="6"/>
      <c r="O819" s="6"/>
      <c r="P819" s="6"/>
      <c r="Q819" s="6"/>
      <c r="R819" s="6"/>
      <c r="S819" s="6"/>
      <c r="T819" s="6"/>
      <c r="U819" s="6"/>
      <c r="V819" s="6"/>
      <c r="W819" s="6"/>
      <c r="X819" s="6"/>
    </row>
    <row r="820" spans="6:24" x14ac:dyDescent="0.2">
      <c r="F820" s="6"/>
      <c r="G820" s="6"/>
      <c r="H820" s="6"/>
      <c r="I820" s="6"/>
      <c r="J820" s="6"/>
      <c r="K820" s="6"/>
      <c r="L820" s="6"/>
      <c r="M820" s="6"/>
      <c r="N820" s="6"/>
      <c r="O820" s="6"/>
      <c r="P820" s="6"/>
      <c r="Q820" s="6"/>
      <c r="R820" s="6"/>
      <c r="S820" s="6"/>
      <c r="T820" s="6"/>
      <c r="U820" s="6"/>
      <c r="V820" s="6"/>
      <c r="W820" s="6"/>
      <c r="X820" s="6"/>
    </row>
    <row r="821" spans="6:24" x14ac:dyDescent="0.2">
      <c r="F821" s="6"/>
      <c r="G821" s="6"/>
      <c r="H821" s="6"/>
      <c r="I821" s="6"/>
      <c r="J821" s="6"/>
      <c r="K821" s="6"/>
      <c r="L821" s="6"/>
      <c r="M821" s="6"/>
      <c r="N821" s="6"/>
      <c r="O821" s="6"/>
      <c r="P821" s="6"/>
      <c r="Q821" s="6"/>
      <c r="R821" s="6"/>
      <c r="S821" s="6"/>
      <c r="T821" s="6"/>
      <c r="U821" s="6"/>
      <c r="V821" s="6"/>
      <c r="W821" s="6"/>
      <c r="X821" s="6"/>
    </row>
    <row r="822" spans="6:24" x14ac:dyDescent="0.2">
      <c r="F822" s="6"/>
      <c r="G822" s="6"/>
      <c r="H822" s="6"/>
      <c r="I822" s="6"/>
      <c r="J822" s="6"/>
      <c r="K822" s="6"/>
      <c r="L822" s="6"/>
      <c r="M822" s="6"/>
      <c r="N822" s="6"/>
      <c r="O822" s="6"/>
      <c r="P822" s="6"/>
      <c r="Q822" s="6"/>
      <c r="R822" s="6"/>
      <c r="S822" s="6"/>
      <c r="T822" s="6"/>
      <c r="U822" s="6"/>
      <c r="V822" s="6"/>
      <c r="W822" s="6"/>
      <c r="X822" s="6"/>
    </row>
    <row r="823" spans="6:24" x14ac:dyDescent="0.2">
      <c r="F823" s="6"/>
      <c r="G823" s="6"/>
      <c r="H823" s="6"/>
      <c r="I823" s="6"/>
      <c r="J823" s="6"/>
      <c r="K823" s="6"/>
      <c r="L823" s="6"/>
      <c r="M823" s="6"/>
      <c r="N823" s="6"/>
      <c r="O823" s="6"/>
      <c r="P823" s="6"/>
      <c r="Q823" s="6"/>
      <c r="R823" s="6"/>
      <c r="S823" s="6"/>
      <c r="T823" s="6"/>
      <c r="U823" s="6"/>
      <c r="V823" s="6"/>
      <c r="W823" s="6"/>
      <c r="X823" s="6"/>
    </row>
    <row r="824" spans="6:24" x14ac:dyDescent="0.2">
      <c r="F824" s="6"/>
      <c r="G824" s="6"/>
      <c r="H824" s="6"/>
      <c r="I824" s="6"/>
      <c r="J824" s="6"/>
      <c r="K824" s="6"/>
      <c r="L824" s="6"/>
      <c r="M824" s="6"/>
      <c r="N824" s="6"/>
      <c r="O824" s="6"/>
      <c r="P824" s="6"/>
      <c r="Q824" s="6"/>
      <c r="R824" s="6"/>
      <c r="S824" s="6"/>
      <c r="T824" s="6"/>
      <c r="U824" s="6"/>
      <c r="V824" s="6"/>
      <c r="W824" s="6"/>
      <c r="X824" s="6"/>
    </row>
    <row r="825" spans="6:24" x14ac:dyDescent="0.2">
      <c r="F825" s="6"/>
      <c r="G825" s="6"/>
      <c r="H825" s="6"/>
      <c r="I825" s="6"/>
      <c r="J825" s="6"/>
      <c r="K825" s="6"/>
      <c r="L825" s="6"/>
      <c r="M825" s="6"/>
      <c r="N825" s="6"/>
      <c r="O825" s="6"/>
      <c r="P825" s="6"/>
      <c r="Q825" s="6"/>
      <c r="R825" s="6"/>
      <c r="S825" s="6"/>
      <c r="T825" s="6"/>
      <c r="U825" s="6"/>
      <c r="V825" s="6"/>
      <c r="W825" s="6"/>
      <c r="X825" s="6"/>
    </row>
    <row r="826" spans="6:24" x14ac:dyDescent="0.2">
      <c r="F826" s="6"/>
      <c r="G826" s="6"/>
      <c r="H826" s="6"/>
      <c r="I826" s="6"/>
      <c r="J826" s="6"/>
      <c r="K826" s="6"/>
      <c r="L826" s="6"/>
      <c r="M826" s="6"/>
      <c r="N826" s="6"/>
      <c r="O826" s="6"/>
      <c r="P826" s="6"/>
      <c r="Q826" s="6"/>
      <c r="R826" s="6"/>
      <c r="S826" s="6"/>
      <c r="T826" s="6"/>
      <c r="U826" s="6"/>
      <c r="V826" s="6"/>
      <c r="W826" s="6"/>
      <c r="X826" s="6"/>
    </row>
    <row r="827" spans="6:24" x14ac:dyDescent="0.2">
      <c r="F827" s="6"/>
      <c r="G827" s="6"/>
      <c r="H827" s="6"/>
      <c r="I827" s="6"/>
      <c r="J827" s="6"/>
      <c r="K827" s="6"/>
      <c r="L827" s="6"/>
      <c r="M827" s="6"/>
      <c r="N827" s="6"/>
      <c r="O827" s="6"/>
      <c r="P827" s="6"/>
      <c r="Q827" s="6"/>
      <c r="R827" s="6"/>
      <c r="S827" s="6"/>
      <c r="T827" s="6"/>
      <c r="U827" s="6"/>
      <c r="V827" s="6"/>
      <c r="W827" s="6"/>
      <c r="X827" s="6"/>
    </row>
    <row r="828" spans="6:24" x14ac:dyDescent="0.2">
      <c r="F828" s="6"/>
      <c r="G828" s="6"/>
      <c r="H828" s="6"/>
      <c r="I828" s="6"/>
      <c r="J828" s="6"/>
      <c r="K828" s="6"/>
      <c r="L828" s="6"/>
      <c r="M828" s="6"/>
      <c r="N828" s="6"/>
      <c r="O828" s="6"/>
      <c r="P828" s="6"/>
      <c r="Q828" s="6"/>
      <c r="R828" s="6"/>
      <c r="S828" s="6"/>
      <c r="T828" s="6"/>
      <c r="U828" s="6"/>
      <c r="V828" s="6"/>
      <c r="W828" s="6"/>
      <c r="X828" s="6"/>
    </row>
    <row r="829" spans="6:24" x14ac:dyDescent="0.2">
      <c r="F829" s="6"/>
      <c r="G829" s="6"/>
      <c r="H829" s="6"/>
      <c r="I829" s="6"/>
      <c r="J829" s="6"/>
      <c r="K829" s="6"/>
      <c r="L829" s="6"/>
      <c r="M829" s="6"/>
      <c r="N829" s="6"/>
      <c r="O829" s="6"/>
      <c r="P829" s="6"/>
      <c r="Q829" s="6"/>
      <c r="R829" s="6"/>
      <c r="S829" s="6"/>
      <c r="T829" s="6"/>
      <c r="U829" s="6"/>
      <c r="V829" s="6"/>
      <c r="W829" s="6"/>
      <c r="X829" s="6"/>
    </row>
    <row r="830" spans="6:24" x14ac:dyDescent="0.2">
      <c r="F830" s="6"/>
      <c r="G830" s="6"/>
      <c r="H830" s="6"/>
      <c r="I830" s="6"/>
      <c r="J830" s="6"/>
      <c r="K830" s="6"/>
      <c r="L830" s="6"/>
      <c r="M830" s="6"/>
      <c r="N830" s="6"/>
      <c r="O830" s="6"/>
      <c r="P830" s="6"/>
      <c r="Q830" s="6"/>
      <c r="R830" s="6"/>
      <c r="S830" s="6"/>
      <c r="T830" s="6"/>
      <c r="U830" s="6"/>
      <c r="V830" s="6"/>
      <c r="W830" s="6"/>
      <c r="X830" s="6"/>
    </row>
    <row r="831" spans="6:24" x14ac:dyDescent="0.2">
      <c r="F831" s="6"/>
      <c r="G831" s="6"/>
      <c r="H831" s="6"/>
      <c r="I831" s="6"/>
      <c r="J831" s="6"/>
      <c r="K831" s="6"/>
      <c r="L831" s="6"/>
      <c r="M831" s="6"/>
      <c r="N831" s="6"/>
      <c r="O831" s="6"/>
      <c r="P831" s="6"/>
      <c r="Q831" s="6"/>
      <c r="R831" s="6"/>
      <c r="S831" s="6"/>
      <c r="T831" s="6"/>
      <c r="U831" s="6"/>
      <c r="V831" s="6"/>
      <c r="W831" s="6"/>
      <c r="X831" s="6"/>
    </row>
    <row r="832" spans="6:24" x14ac:dyDescent="0.2">
      <c r="F832" s="6"/>
      <c r="G832" s="6"/>
      <c r="H832" s="6"/>
      <c r="I832" s="6"/>
      <c r="J832" s="6"/>
      <c r="K832" s="6"/>
      <c r="L832" s="6"/>
      <c r="M832" s="6"/>
      <c r="N832" s="6"/>
      <c r="O832" s="6"/>
      <c r="P832" s="6"/>
      <c r="Q832" s="6"/>
      <c r="R832" s="6"/>
      <c r="S832" s="6"/>
      <c r="T832" s="6"/>
      <c r="U832" s="6"/>
      <c r="V832" s="6"/>
      <c r="W832" s="6"/>
      <c r="X832" s="6"/>
    </row>
    <row r="833" spans="6:24" x14ac:dyDescent="0.2">
      <c r="F833" s="6"/>
      <c r="G833" s="6"/>
      <c r="H833" s="6"/>
      <c r="I833" s="6"/>
      <c r="J833" s="6"/>
      <c r="K833" s="6"/>
      <c r="L833" s="6"/>
      <c r="M833" s="6"/>
      <c r="N833" s="6"/>
      <c r="O833" s="6"/>
      <c r="P833" s="6"/>
      <c r="Q833" s="6"/>
      <c r="R833" s="6"/>
      <c r="S833" s="6"/>
      <c r="T833" s="6"/>
      <c r="U833" s="6"/>
      <c r="V833" s="6"/>
      <c r="W833" s="6"/>
      <c r="X833" s="6"/>
    </row>
    <row r="834" spans="6:24" x14ac:dyDescent="0.2">
      <c r="F834" s="6"/>
      <c r="G834" s="6"/>
      <c r="H834" s="6"/>
      <c r="I834" s="6"/>
      <c r="J834" s="6"/>
      <c r="K834" s="6"/>
      <c r="L834" s="6"/>
      <c r="M834" s="6"/>
      <c r="N834" s="6"/>
      <c r="O834" s="6"/>
      <c r="P834" s="6"/>
      <c r="Q834" s="6"/>
      <c r="R834" s="6"/>
      <c r="S834" s="6"/>
      <c r="T834" s="6"/>
      <c r="U834" s="6"/>
      <c r="V834" s="6"/>
      <c r="W834" s="6"/>
      <c r="X834" s="6"/>
    </row>
    <row r="835" spans="6:24" x14ac:dyDescent="0.2">
      <c r="F835" s="6"/>
      <c r="G835" s="6"/>
      <c r="H835" s="6"/>
      <c r="I835" s="6"/>
      <c r="J835" s="6"/>
      <c r="K835" s="6"/>
      <c r="L835" s="6"/>
      <c r="M835" s="6"/>
      <c r="N835" s="6"/>
      <c r="O835" s="6"/>
      <c r="P835" s="6"/>
      <c r="Q835" s="6"/>
      <c r="R835" s="6"/>
      <c r="S835" s="6"/>
      <c r="T835" s="6"/>
      <c r="U835" s="6"/>
      <c r="V835" s="6"/>
      <c r="W835" s="6"/>
      <c r="X835" s="6"/>
    </row>
    <row r="836" spans="6:24" x14ac:dyDescent="0.2">
      <c r="F836" s="6"/>
      <c r="G836" s="6"/>
      <c r="H836" s="6"/>
      <c r="I836" s="6"/>
      <c r="J836" s="6"/>
      <c r="K836" s="6"/>
      <c r="L836" s="6"/>
      <c r="M836" s="6"/>
      <c r="N836" s="6"/>
      <c r="O836" s="6"/>
      <c r="P836" s="6"/>
      <c r="Q836" s="6"/>
      <c r="R836" s="6"/>
      <c r="S836" s="6"/>
      <c r="T836" s="6"/>
      <c r="U836" s="6"/>
      <c r="V836" s="6"/>
      <c r="W836" s="6"/>
      <c r="X836" s="6"/>
    </row>
    <row r="837" spans="6:24" x14ac:dyDescent="0.2">
      <c r="F837" s="6"/>
      <c r="G837" s="6"/>
      <c r="H837" s="6"/>
      <c r="I837" s="6"/>
      <c r="J837" s="6"/>
      <c r="K837" s="6"/>
      <c r="L837" s="6"/>
      <c r="M837" s="6"/>
      <c r="N837" s="6"/>
      <c r="O837" s="6"/>
      <c r="P837" s="6"/>
      <c r="Q837" s="6"/>
      <c r="R837" s="6"/>
      <c r="S837" s="6"/>
      <c r="T837" s="6"/>
      <c r="U837" s="6"/>
      <c r="V837" s="6"/>
      <c r="W837" s="6"/>
      <c r="X837" s="6"/>
    </row>
    <row r="838" spans="6:24" x14ac:dyDescent="0.2">
      <c r="F838" s="6"/>
      <c r="G838" s="6"/>
      <c r="H838" s="6"/>
      <c r="I838" s="6"/>
      <c r="J838" s="6"/>
      <c r="K838" s="6"/>
      <c r="L838" s="6"/>
      <c r="M838" s="6"/>
      <c r="N838" s="6"/>
      <c r="O838" s="6"/>
      <c r="P838" s="6"/>
      <c r="Q838" s="6"/>
      <c r="R838" s="6"/>
      <c r="S838" s="6"/>
      <c r="T838" s="6"/>
      <c r="U838" s="6"/>
      <c r="V838" s="6"/>
      <c r="W838" s="6"/>
      <c r="X838" s="6"/>
    </row>
    <row r="839" spans="6:24" x14ac:dyDescent="0.2">
      <c r="F839" s="6"/>
      <c r="G839" s="6"/>
      <c r="H839" s="6"/>
      <c r="I839" s="6"/>
      <c r="J839" s="6"/>
      <c r="K839" s="6"/>
      <c r="L839" s="6"/>
      <c r="M839" s="6"/>
      <c r="N839" s="6"/>
      <c r="O839" s="6"/>
      <c r="P839" s="6"/>
      <c r="Q839" s="6"/>
      <c r="R839" s="6"/>
      <c r="S839" s="6"/>
      <c r="T839" s="6"/>
      <c r="U839" s="6"/>
      <c r="V839" s="6"/>
      <c r="W839" s="6"/>
      <c r="X839" s="6"/>
    </row>
    <row r="840" spans="6:24" x14ac:dyDescent="0.2">
      <c r="F840" s="6"/>
      <c r="G840" s="6"/>
      <c r="H840" s="6"/>
      <c r="I840" s="6"/>
      <c r="J840" s="6"/>
      <c r="K840" s="6"/>
      <c r="L840" s="6"/>
      <c r="M840" s="6"/>
      <c r="N840" s="6"/>
      <c r="O840" s="6"/>
      <c r="P840" s="6"/>
      <c r="Q840" s="6"/>
      <c r="R840" s="6"/>
      <c r="S840" s="6"/>
      <c r="T840" s="6"/>
      <c r="U840" s="6"/>
      <c r="V840" s="6"/>
      <c r="W840" s="6"/>
      <c r="X840" s="6"/>
    </row>
    <row r="841" spans="6:24" x14ac:dyDescent="0.2">
      <c r="F841" s="6"/>
      <c r="G841" s="6"/>
      <c r="H841" s="6"/>
      <c r="I841" s="6"/>
      <c r="J841" s="6"/>
      <c r="K841" s="6"/>
      <c r="L841" s="6"/>
      <c r="M841" s="6"/>
      <c r="N841" s="6"/>
      <c r="O841" s="6"/>
      <c r="P841" s="6"/>
      <c r="Q841" s="6"/>
      <c r="R841" s="6"/>
      <c r="S841" s="6"/>
      <c r="T841" s="6"/>
      <c r="U841" s="6"/>
      <c r="V841" s="6"/>
      <c r="W841" s="6"/>
      <c r="X841" s="6"/>
    </row>
    <row r="842" spans="6:24" x14ac:dyDescent="0.2">
      <c r="F842" s="6"/>
      <c r="G842" s="6"/>
      <c r="H842" s="6"/>
      <c r="I842" s="6"/>
      <c r="J842" s="6"/>
      <c r="K842" s="6"/>
      <c r="L842" s="6"/>
      <c r="M842" s="6"/>
      <c r="N842" s="6"/>
      <c r="O842" s="6"/>
      <c r="P842" s="6"/>
      <c r="Q842" s="6"/>
      <c r="R842" s="6"/>
      <c r="S842" s="6"/>
      <c r="T842" s="6"/>
      <c r="U842" s="6"/>
      <c r="V842" s="6"/>
      <c r="W842" s="6"/>
      <c r="X842" s="6"/>
    </row>
    <row r="843" spans="6:24" x14ac:dyDescent="0.2">
      <c r="F843" s="6"/>
      <c r="G843" s="6"/>
      <c r="H843" s="6"/>
      <c r="I843" s="6"/>
      <c r="J843" s="6"/>
      <c r="K843" s="6"/>
      <c r="L843" s="6"/>
      <c r="M843" s="6"/>
      <c r="N843" s="6"/>
      <c r="O843" s="6"/>
      <c r="P843" s="6"/>
      <c r="Q843" s="6"/>
      <c r="R843" s="6"/>
      <c r="S843" s="6"/>
      <c r="T843" s="6"/>
      <c r="U843" s="6"/>
      <c r="V843" s="6"/>
      <c r="W843" s="6"/>
      <c r="X843" s="6"/>
    </row>
    <row r="844" spans="6:24" x14ac:dyDescent="0.2">
      <c r="F844" s="6"/>
      <c r="G844" s="6"/>
      <c r="H844" s="6"/>
      <c r="I844" s="6"/>
      <c r="J844" s="6"/>
      <c r="K844" s="6"/>
      <c r="L844" s="6"/>
      <c r="M844" s="6"/>
      <c r="N844" s="6"/>
      <c r="O844" s="6"/>
      <c r="P844" s="6"/>
      <c r="Q844" s="6"/>
      <c r="R844" s="6"/>
      <c r="S844" s="6"/>
      <c r="T844" s="6"/>
      <c r="U844" s="6"/>
      <c r="V844" s="6"/>
      <c r="W844" s="6"/>
      <c r="X844" s="6"/>
    </row>
    <row r="845" spans="6:24" x14ac:dyDescent="0.2">
      <c r="F845" s="6"/>
      <c r="G845" s="6"/>
      <c r="H845" s="6"/>
      <c r="I845" s="6"/>
      <c r="J845" s="6"/>
      <c r="K845" s="6"/>
      <c r="L845" s="6"/>
      <c r="M845" s="6"/>
      <c r="N845" s="6"/>
      <c r="O845" s="6"/>
      <c r="P845" s="6"/>
      <c r="Q845" s="6"/>
      <c r="R845" s="6"/>
      <c r="S845" s="6"/>
      <c r="T845" s="6"/>
      <c r="U845" s="6"/>
      <c r="V845" s="6"/>
      <c r="W845" s="6"/>
      <c r="X845" s="6"/>
    </row>
    <row r="846" spans="6:24" x14ac:dyDescent="0.2">
      <c r="F846" s="6"/>
      <c r="G846" s="6"/>
      <c r="H846" s="6"/>
      <c r="I846" s="6"/>
      <c r="J846" s="6"/>
      <c r="K846" s="6"/>
      <c r="L846" s="6"/>
      <c r="M846" s="6"/>
      <c r="N846" s="6"/>
      <c r="O846" s="6"/>
      <c r="P846" s="6"/>
      <c r="Q846" s="6"/>
      <c r="R846" s="6"/>
      <c r="S846" s="6"/>
      <c r="T846" s="6"/>
      <c r="U846" s="6"/>
      <c r="V846" s="6"/>
      <c r="W846" s="6"/>
      <c r="X846" s="6"/>
    </row>
    <row r="847" spans="6:24" x14ac:dyDescent="0.2">
      <c r="F847" s="6"/>
      <c r="G847" s="6"/>
      <c r="H847" s="6"/>
      <c r="I847" s="6"/>
      <c r="J847" s="6"/>
      <c r="K847" s="6"/>
      <c r="L847" s="6"/>
      <c r="M847" s="6"/>
      <c r="N847" s="6"/>
      <c r="O847" s="6"/>
      <c r="P847" s="6"/>
      <c r="Q847" s="6"/>
      <c r="R847" s="6"/>
      <c r="S847" s="6"/>
      <c r="T847" s="6"/>
      <c r="U847" s="6"/>
      <c r="V847" s="6"/>
      <c r="W847" s="6"/>
      <c r="X847" s="6"/>
    </row>
    <row r="848" spans="6:24" x14ac:dyDescent="0.2">
      <c r="F848" s="6"/>
      <c r="G848" s="6"/>
      <c r="H848" s="6"/>
      <c r="I848" s="6"/>
      <c r="J848" s="6"/>
      <c r="K848" s="6"/>
      <c r="L848" s="6"/>
      <c r="M848" s="6"/>
      <c r="N848" s="6"/>
      <c r="O848" s="6"/>
      <c r="P848" s="6"/>
      <c r="Q848" s="6"/>
      <c r="R848" s="6"/>
      <c r="S848" s="6"/>
      <c r="T848" s="6"/>
      <c r="U848" s="6"/>
      <c r="V848" s="6"/>
      <c r="W848" s="6"/>
      <c r="X848" s="6"/>
    </row>
    <row r="849" spans="6:24" x14ac:dyDescent="0.2">
      <c r="F849" s="6"/>
      <c r="G849" s="6"/>
      <c r="H849" s="6"/>
      <c r="I849" s="6"/>
      <c r="J849" s="6"/>
      <c r="K849" s="6"/>
      <c r="L849" s="6"/>
      <c r="M849" s="6"/>
      <c r="N849" s="6"/>
      <c r="O849" s="6"/>
      <c r="P849" s="6"/>
      <c r="Q849" s="6"/>
      <c r="R849" s="6"/>
      <c r="S849" s="6"/>
      <c r="T849" s="6"/>
      <c r="U849" s="6"/>
      <c r="V849" s="6"/>
      <c r="W849" s="6"/>
      <c r="X849" s="6"/>
    </row>
    <row r="850" spans="6:24" x14ac:dyDescent="0.2">
      <c r="F850" s="6"/>
      <c r="G850" s="6"/>
      <c r="H850" s="6"/>
      <c r="I850" s="6"/>
      <c r="J850" s="6"/>
      <c r="K850" s="6"/>
      <c r="L850" s="6"/>
      <c r="M850" s="6"/>
      <c r="N850" s="6"/>
      <c r="O850" s="6"/>
      <c r="P850" s="6"/>
      <c r="Q850" s="6"/>
      <c r="R850" s="6"/>
      <c r="S850" s="6"/>
      <c r="T850" s="6"/>
      <c r="U850" s="6"/>
      <c r="V850" s="6"/>
      <c r="W850" s="6"/>
      <c r="X850" s="6"/>
    </row>
    <row r="851" spans="6:24" x14ac:dyDescent="0.2">
      <c r="F851" s="6"/>
      <c r="G851" s="6"/>
      <c r="H851" s="6"/>
      <c r="I851" s="6"/>
      <c r="J851" s="6"/>
      <c r="K851" s="6"/>
      <c r="L851" s="6"/>
      <c r="M851" s="6"/>
      <c r="N851" s="6"/>
      <c r="O851" s="6"/>
      <c r="P851" s="6"/>
      <c r="Q851" s="6"/>
      <c r="R851" s="6"/>
      <c r="S851" s="6"/>
      <c r="T851" s="6"/>
      <c r="U851" s="6"/>
      <c r="V851" s="6"/>
      <c r="W851" s="6"/>
      <c r="X851" s="6"/>
    </row>
    <row r="852" spans="6:24" x14ac:dyDescent="0.2">
      <c r="F852" s="6"/>
      <c r="G852" s="6"/>
      <c r="H852" s="6"/>
      <c r="I852" s="6"/>
      <c r="J852" s="6"/>
      <c r="K852" s="6"/>
      <c r="L852" s="6"/>
      <c r="M852" s="6"/>
      <c r="N852" s="6"/>
      <c r="O852" s="6"/>
      <c r="P852" s="6"/>
      <c r="Q852" s="6"/>
      <c r="R852" s="6"/>
      <c r="S852" s="6"/>
      <c r="T852" s="6"/>
      <c r="U852" s="6"/>
      <c r="V852" s="6"/>
      <c r="W852" s="6"/>
      <c r="X852" s="6"/>
    </row>
    <row r="853" spans="6:24" x14ac:dyDescent="0.2">
      <c r="F853" s="6"/>
      <c r="G853" s="6"/>
      <c r="H853" s="6"/>
      <c r="I853" s="6"/>
      <c r="J853" s="6"/>
      <c r="K853" s="6"/>
      <c r="L853" s="6"/>
      <c r="M853" s="6"/>
      <c r="N853" s="6"/>
      <c r="O853" s="6"/>
      <c r="P853" s="6"/>
      <c r="Q853" s="6"/>
      <c r="R853" s="6"/>
      <c r="S853" s="6"/>
      <c r="T853" s="6"/>
      <c r="U853" s="6"/>
      <c r="V853" s="6"/>
      <c r="W853" s="6"/>
      <c r="X853" s="6"/>
    </row>
    <row r="854" spans="6:24" x14ac:dyDescent="0.2">
      <c r="F854" s="6"/>
      <c r="G854" s="6"/>
      <c r="H854" s="6"/>
      <c r="I854" s="6"/>
      <c r="J854" s="6"/>
      <c r="K854" s="6"/>
      <c r="L854" s="6"/>
      <c r="M854" s="6"/>
      <c r="N854" s="6"/>
      <c r="O854" s="6"/>
      <c r="P854" s="6"/>
      <c r="Q854" s="6"/>
      <c r="R854" s="6"/>
      <c r="S854" s="6"/>
      <c r="T854" s="6"/>
      <c r="U854" s="6"/>
      <c r="V854" s="6"/>
      <c r="W854" s="6"/>
      <c r="X854" s="6"/>
    </row>
    <row r="855" spans="6:24" x14ac:dyDescent="0.2">
      <c r="F855" s="6"/>
      <c r="G855" s="6"/>
      <c r="H855" s="6"/>
      <c r="I855" s="6"/>
      <c r="J855" s="6"/>
      <c r="K855" s="6"/>
      <c r="L855" s="6"/>
      <c r="M855" s="6"/>
      <c r="N855" s="6"/>
      <c r="O855" s="6"/>
      <c r="P855" s="6"/>
      <c r="Q855" s="6"/>
      <c r="R855" s="6"/>
      <c r="S855" s="6"/>
      <c r="T855" s="6"/>
      <c r="U855" s="6"/>
      <c r="V855" s="6"/>
      <c r="W855" s="6"/>
      <c r="X855" s="6"/>
    </row>
    <row r="856" spans="6:24" x14ac:dyDescent="0.2">
      <c r="F856" s="6"/>
      <c r="G856" s="6"/>
      <c r="H856" s="6"/>
      <c r="I856" s="6"/>
      <c r="J856" s="6"/>
      <c r="K856" s="6"/>
      <c r="L856" s="6"/>
      <c r="M856" s="6"/>
      <c r="N856" s="6"/>
      <c r="O856" s="6"/>
      <c r="P856" s="6"/>
      <c r="Q856" s="6"/>
      <c r="R856" s="6"/>
      <c r="S856" s="6"/>
      <c r="T856" s="6"/>
      <c r="U856" s="6"/>
      <c r="V856" s="6"/>
      <c r="W856" s="6"/>
      <c r="X856" s="6"/>
    </row>
    <row r="857" spans="6:24" x14ac:dyDescent="0.2">
      <c r="F857" s="6"/>
      <c r="G857" s="6"/>
      <c r="H857" s="6"/>
      <c r="I857" s="6"/>
      <c r="J857" s="6"/>
      <c r="K857" s="6"/>
      <c r="L857" s="6"/>
      <c r="M857" s="6"/>
      <c r="N857" s="6"/>
      <c r="O857" s="6"/>
      <c r="P857" s="6"/>
      <c r="Q857" s="6"/>
      <c r="R857" s="6"/>
      <c r="S857" s="6"/>
      <c r="T857" s="6"/>
      <c r="U857" s="6"/>
      <c r="V857" s="6"/>
      <c r="W857" s="6"/>
      <c r="X857" s="6"/>
    </row>
    <row r="858" spans="6:24" x14ac:dyDescent="0.2">
      <c r="F858" s="6"/>
      <c r="G858" s="6"/>
      <c r="H858" s="6"/>
      <c r="I858" s="6"/>
      <c r="J858" s="6"/>
      <c r="K858" s="6"/>
      <c r="L858" s="6"/>
      <c r="M858" s="6"/>
      <c r="N858" s="6"/>
      <c r="O858" s="6"/>
      <c r="P858" s="6"/>
      <c r="Q858" s="6"/>
      <c r="R858" s="6"/>
      <c r="S858" s="6"/>
      <c r="T858" s="6"/>
      <c r="U858" s="6"/>
      <c r="V858" s="6"/>
      <c r="W858" s="6"/>
      <c r="X858" s="6"/>
    </row>
    <row r="859" spans="6:24" x14ac:dyDescent="0.2">
      <c r="F859" s="6"/>
      <c r="G859" s="6"/>
      <c r="H859" s="6"/>
      <c r="I859" s="6"/>
      <c r="J859" s="6"/>
      <c r="K859" s="6"/>
      <c r="L859" s="6"/>
      <c r="M859" s="6"/>
      <c r="N859" s="6"/>
      <c r="O859" s="6"/>
      <c r="P859" s="6"/>
      <c r="Q859" s="6"/>
      <c r="R859" s="6"/>
      <c r="S859" s="6"/>
      <c r="T859" s="6"/>
      <c r="U859" s="6"/>
      <c r="V859" s="6"/>
      <c r="W859" s="6"/>
      <c r="X859" s="6"/>
    </row>
    <row r="860" spans="6:24" x14ac:dyDescent="0.2">
      <c r="F860" s="6"/>
      <c r="G860" s="6"/>
      <c r="H860" s="6"/>
      <c r="I860" s="6"/>
      <c r="J860" s="6"/>
      <c r="K860" s="6"/>
      <c r="L860" s="6"/>
      <c r="M860" s="6"/>
      <c r="N860" s="6"/>
      <c r="O860" s="6"/>
      <c r="P860" s="6"/>
      <c r="Q860" s="6"/>
      <c r="R860" s="6"/>
      <c r="S860" s="6"/>
      <c r="T860" s="6"/>
      <c r="U860" s="6"/>
      <c r="V860" s="6"/>
      <c r="W860" s="6"/>
      <c r="X860" s="6"/>
    </row>
    <row r="861" spans="6:24" x14ac:dyDescent="0.2">
      <c r="F861" s="6"/>
      <c r="G861" s="6"/>
      <c r="H861" s="6"/>
      <c r="I861" s="6"/>
      <c r="J861" s="6"/>
      <c r="K861" s="6"/>
      <c r="L861" s="6"/>
      <c r="M861" s="6"/>
      <c r="N861" s="6"/>
      <c r="O861" s="6"/>
      <c r="P861" s="6"/>
      <c r="Q861" s="6"/>
      <c r="R861" s="6"/>
      <c r="S861" s="6"/>
      <c r="T861" s="6"/>
      <c r="U861" s="6"/>
      <c r="V861" s="6"/>
      <c r="W861" s="6"/>
      <c r="X861" s="6"/>
    </row>
    <row r="862" spans="6:24" x14ac:dyDescent="0.2">
      <c r="F862" s="6"/>
      <c r="G862" s="6"/>
      <c r="H862" s="6"/>
      <c r="I862" s="6"/>
      <c r="J862" s="6"/>
      <c r="K862" s="6"/>
      <c r="L862" s="6"/>
      <c r="M862" s="6"/>
      <c r="N862" s="6"/>
      <c r="O862" s="6"/>
      <c r="P862" s="6"/>
      <c r="Q862" s="6"/>
      <c r="R862" s="6"/>
      <c r="S862" s="6"/>
      <c r="T862" s="6"/>
      <c r="U862" s="6"/>
      <c r="V862" s="6"/>
      <c r="W862" s="6"/>
      <c r="X862" s="6"/>
    </row>
    <row r="863" spans="6:24" x14ac:dyDescent="0.2">
      <c r="F863" s="6"/>
      <c r="G863" s="6"/>
      <c r="H863" s="6"/>
      <c r="I863" s="6"/>
      <c r="J863" s="6"/>
      <c r="K863" s="6"/>
      <c r="L863" s="6"/>
      <c r="M863" s="6"/>
      <c r="N863" s="6"/>
      <c r="O863" s="6"/>
      <c r="P863" s="6"/>
      <c r="Q863" s="6"/>
      <c r="R863" s="6"/>
      <c r="S863" s="6"/>
      <c r="T863" s="6"/>
      <c r="U863" s="6"/>
      <c r="V863" s="6"/>
      <c r="W863" s="6"/>
      <c r="X863" s="6"/>
    </row>
    <row r="864" spans="6:24" x14ac:dyDescent="0.2">
      <c r="F864" s="6"/>
      <c r="G864" s="6"/>
      <c r="H864" s="6"/>
      <c r="I864" s="6"/>
      <c r="J864" s="6"/>
      <c r="K864" s="6"/>
      <c r="L864" s="6"/>
      <c r="M864" s="6"/>
      <c r="N864" s="6"/>
      <c r="O864" s="6"/>
      <c r="P864" s="6"/>
      <c r="Q864" s="6"/>
      <c r="R864" s="6"/>
      <c r="S864" s="6"/>
      <c r="T864" s="6"/>
      <c r="U864" s="6"/>
      <c r="V864" s="6"/>
      <c r="W864" s="6"/>
      <c r="X864" s="6"/>
    </row>
    <row r="865" spans="6:24" x14ac:dyDescent="0.2">
      <c r="F865" s="6"/>
      <c r="G865" s="6"/>
      <c r="H865" s="6"/>
      <c r="I865" s="6"/>
      <c r="J865" s="6"/>
      <c r="K865" s="6"/>
      <c r="L865" s="6"/>
      <c r="M865" s="6"/>
      <c r="N865" s="6"/>
      <c r="O865" s="6"/>
      <c r="P865" s="6"/>
      <c r="Q865" s="6"/>
      <c r="R865" s="6"/>
      <c r="S865" s="6"/>
      <c r="T865" s="6"/>
      <c r="U865" s="6"/>
      <c r="V865" s="6"/>
      <c r="W865" s="6"/>
      <c r="X865" s="6"/>
    </row>
    <row r="866" spans="6:24" x14ac:dyDescent="0.2">
      <c r="F866" s="6"/>
      <c r="G866" s="6"/>
      <c r="H866" s="6"/>
      <c r="I866" s="6"/>
      <c r="J866" s="6"/>
      <c r="K866" s="6"/>
      <c r="L866" s="6"/>
      <c r="M866" s="6"/>
      <c r="N866" s="6"/>
      <c r="O866" s="6"/>
      <c r="P866" s="6"/>
      <c r="Q866" s="6"/>
      <c r="R866" s="6"/>
      <c r="S866" s="6"/>
      <c r="T866" s="6"/>
      <c r="U866" s="6"/>
      <c r="V866" s="6"/>
      <c r="W866" s="6"/>
      <c r="X866" s="6"/>
    </row>
    <row r="867" spans="6:24" x14ac:dyDescent="0.2">
      <c r="F867" s="6"/>
      <c r="G867" s="6"/>
      <c r="H867" s="6"/>
      <c r="I867" s="6"/>
      <c r="J867" s="6"/>
      <c r="K867" s="6"/>
      <c r="L867" s="6"/>
      <c r="M867" s="6"/>
      <c r="N867" s="6"/>
      <c r="O867" s="6"/>
      <c r="P867" s="6"/>
      <c r="Q867" s="6"/>
      <c r="R867" s="6"/>
      <c r="S867" s="6"/>
      <c r="T867" s="6"/>
      <c r="U867" s="6"/>
      <c r="V867" s="6"/>
      <c r="W867" s="6"/>
      <c r="X867" s="6"/>
    </row>
    <row r="868" spans="6:24" x14ac:dyDescent="0.2">
      <c r="F868" s="6"/>
      <c r="G868" s="6"/>
      <c r="H868" s="6"/>
      <c r="I868" s="6"/>
      <c r="J868" s="6"/>
      <c r="K868" s="6"/>
      <c r="L868" s="6"/>
      <c r="M868" s="6"/>
      <c r="N868" s="6"/>
      <c r="O868" s="6"/>
      <c r="P868" s="6"/>
      <c r="Q868" s="6"/>
      <c r="R868" s="6"/>
      <c r="S868" s="6"/>
      <c r="T868" s="6"/>
      <c r="U868" s="6"/>
      <c r="V868" s="6"/>
      <c r="W868" s="6"/>
      <c r="X868" s="6"/>
    </row>
    <row r="869" spans="6:24" x14ac:dyDescent="0.2">
      <c r="F869" s="6"/>
      <c r="G869" s="6"/>
      <c r="H869" s="6"/>
      <c r="I869" s="6"/>
      <c r="J869" s="6"/>
      <c r="K869" s="6"/>
      <c r="L869" s="6"/>
      <c r="M869" s="6"/>
      <c r="N869" s="6"/>
      <c r="O869" s="6"/>
      <c r="P869" s="6"/>
      <c r="Q869" s="6"/>
      <c r="R869" s="6"/>
      <c r="S869" s="6"/>
      <c r="T869" s="6"/>
      <c r="U869" s="6"/>
      <c r="V869" s="6"/>
      <c r="W869" s="6"/>
      <c r="X869" s="6"/>
    </row>
    <row r="870" spans="6:24" x14ac:dyDescent="0.2">
      <c r="F870" s="6"/>
      <c r="G870" s="6"/>
      <c r="H870" s="6"/>
      <c r="I870" s="6"/>
      <c r="J870" s="6"/>
      <c r="K870" s="6"/>
      <c r="L870" s="6"/>
      <c r="M870" s="6"/>
      <c r="N870" s="6"/>
      <c r="O870" s="6"/>
      <c r="P870" s="6"/>
      <c r="Q870" s="6"/>
      <c r="R870" s="6"/>
      <c r="S870" s="6"/>
      <c r="T870" s="6"/>
      <c r="U870" s="6"/>
      <c r="V870" s="6"/>
      <c r="W870" s="6"/>
      <c r="X870" s="6"/>
    </row>
    <row r="871" spans="6:24" x14ac:dyDescent="0.2">
      <c r="F871" s="6"/>
      <c r="G871" s="6"/>
      <c r="H871" s="6"/>
      <c r="I871" s="6"/>
      <c r="J871" s="6"/>
      <c r="K871" s="6"/>
      <c r="L871" s="6"/>
      <c r="M871" s="6"/>
      <c r="N871" s="6"/>
      <c r="O871" s="6"/>
      <c r="P871" s="6"/>
      <c r="Q871" s="6"/>
      <c r="R871" s="6"/>
      <c r="S871" s="6"/>
      <c r="T871" s="6"/>
      <c r="U871" s="6"/>
      <c r="V871" s="6"/>
      <c r="W871" s="6"/>
      <c r="X871" s="6"/>
    </row>
    <row r="872" spans="6:24" x14ac:dyDescent="0.2">
      <c r="F872" s="6"/>
      <c r="G872" s="6"/>
      <c r="H872" s="6"/>
      <c r="I872" s="6"/>
      <c r="J872" s="6"/>
      <c r="K872" s="6"/>
      <c r="L872" s="6"/>
      <c r="M872" s="6"/>
      <c r="N872" s="6"/>
      <c r="O872" s="6"/>
      <c r="P872" s="6"/>
      <c r="Q872" s="6"/>
      <c r="R872" s="6"/>
      <c r="S872" s="6"/>
      <c r="T872" s="6"/>
      <c r="U872" s="6"/>
      <c r="V872" s="6"/>
      <c r="W872" s="6"/>
      <c r="X872" s="6"/>
    </row>
    <row r="873" spans="6:24" x14ac:dyDescent="0.2">
      <c r="F873" s="6"/>
      <c r="G873" s="6"/>
      <c r="H873" s="6"/>
      <c r="I873" s="6"/>
      <c r="J873" s="6"/>
      <c r="K873" s="6"/>
      <c r="L873" s="6"/>
      <c r="M873" s="6"/>
      <c r="N873" s="6"/>
      <c r="O873" s="6"/>
      <c r="P873" s="6"/>
      <c r="Q873" s="6"/>
      <c r="R873" s="6"/>
      <c r="S873" s="6"/>
      <c r="T873" s="6"/>
      <c r="U873" s="6"/>
      <c r="V873" s="6"/>
      <c r="W873" s="6"/>
      <c r="X873" s="6"/>
    </row>
    <row r="874" spans="6:24" x14ac:dyDescent="0.2">
      <c r="F874" s="6"/>
      <c r="G874" s="6"/>
      <c r="H874" s="6"/>
      <c r="I874" s="6"/>
      <c r="J874" s="6"/>
      <c r="K874" s="6"/>
      <c r="L874" s="6"/>
      <c r="M874" s="6"/>
      <c r="N874" s="6"/>
      <c r="O874" s="6"/>
      <c r="P874" s="6"/>
      <c r="Q874" s="6"/>
      <c r="R874" s="6"/>
      <c r="S874" s="6"/>
      <c r="T874" s="6"/>
      <c r="U874" s="6"/>
      <c r="V874" s="6"/>
      <c r="W874" s="6"/>
      <c r="X874" s="6"/>
    </row>
    <row r="875" spans="6:24" x14ac:dyDescent="0.2">
      <c r="F875" s="6"/>
      <c r="G875" s="6"/>
      <c r="H875" s="6"/>
      <c r="I875" s="6"/>
      <c r="J875" s="6"/>
      <c r="K875" s="6"/>
      <c r="L875" s="6"/>
      <c r="M875" s="6"/>
      <c r="N875" s="6"/>
      <c r="O875" s="6"/>
      <c r="P875" s="6"/>
      <c r="Q875" s="6"/>
      <c r="R875" s="6"/>
      <c r="S875" s="6"/>
      <c r="T875" s="6"/>
      <c r="U875" s="6"/>
      <c r="V875" s="6"/>
      <c r="W875" s="6"/>
      <c r="X875" s="6"/>
    </row>
    <row r="876" spans="6:24" x14ac:dyDescent="0.2">
      <c r="F876" s="6"/>
      <c r="G876" s="6"/>
      <c r="H876" s="6"/>
      <c r="I876" s="6"/>
      <c r="J876" s="6"/>
      <c r="K876" s="6"/>
      <c r="L876" s="6"/>
      <c r="M876" s="6"/>
      <c r="N876" s="6"/>
      <c r="O876" s="6"/>
      <c r="P876" s="6"/>
      <c r="Q876" s="6"/>
      <c r="R876" s="6"/>
      <c r="S876" s="6"/>
      <c r="T876" s="6"/>
      <c r="U876" s="6"/>
      <c r="V876" s="6"/>
      <c r="W876" s="6"/>
      <c r="X876" s="6"/>
    </row>
    <row r="877" spans="6:24" x14ac:dyDescent="0.2">
      <c r="F877" s="6"/>
      <c r="G877" s="6"/>
      <c r="H877" s="6"/>
      <c r="I877" s="6"/>
      <c r="J877" s="6"/>
      <c r="K877" s="6"/>
      <c r="L877" s="6"/>
      <c r="M877" s="6"/>
      <c r="N877" s="6"/>
      <c r="O877" s="6"/>
      <c r="P877" s="6"/>
      <c r="Q877" s="6"/>
      <c r="R877" s="6"/>
      <c r="S877" s="6"/>
      <c r="T877" s="6"/>
      <c r="U877" s="6"/>
      <c r="V877" s="6"/>
      <c r="W877" s="6"/>
      <c r="X877" s="6"/>
    </row>
    <row r="878" spans="6:24" x14ac:dyDescent="0.2">
      <c r="F878" s="6"/>
      <c r="G878" s="6"/>
      <c r="H878" s="6"/>
      <c r="I878" s="6"/>
      <c r="J878" s="6"/>
      <c r="K878" s="6"/>
      <c r="L878" s="6"/>
      <c r="M878" s="6"/>
      <c r="N878" s="6"/>
      <c r="O878" s="6"/>
      <c r="P878" s="6"/>
      <c r="Q878" s="6"/>
      <c r="R878" s="6"/>
      <c r="S878" s="6"/>
      <c r="T878" s="6"/>
      <c r="U878" s="6"/>
      <c r="V878" s="6"/>
      <c r="W878" s="6"/>
      <c r="X878" s="6"/>
    </row>
    <row r="879" spans="6:24" x14ac:dyDescent="0.2">
      <c r="F879" s="6"/>
      <c r="G879" s="6"/>
      <c r="H879" s="6"/>
      <c r="I879" s="6"/>
      <c r="J879" s="6"/>
      <c r="K879" s="6"/>
      <c r="L879" s="6"/>
      <c r="M879" s="6"/>
      <c r="N879" s="6"/>
      <c r="O879" s="6"/>
      <c r="P879" s="6"/>
      <c r="Q879" s="6"/>
      <c r="R879" s="6"/>
      <c r="S879" s="6"/>
      <c r="T879" s="6"/>
      <c r="U879" s="6"/>
      <c r="V879" s="6"/>
      <c r="W879" s="6"/>
      <c r="X879" s="6"/>
    </row>
    <row r="880" spans="6:24" x14ac:dyDescent="0.2">
      <c r="F880" s="6"/>
      <c r="G880" s="6"/>
      <c r="H880" s="6"/>
      <c r="I880" s="6"/>
      <c r="J880" s="6"/>
      <c r="K880" s="6"/>
      <c r="L880" s="6"/>
      <c r="M880" s="6"/>
      <c r="N880" s="6"/>
      <c r="O880" s="6"/>
      <c r="P880" s="6"/>
      <c r="Q880" s="6"/>
      <c r="R880" s="6"/>
      <c r="S880" s="6"/>
      <c r="T880" s="6"/>
      <c r="U880" s="6"/>
      <c r="V880" s="6"/>
      <c r="W880" s="6"/>
      <c r="X880" s="6"/>
    </row>
    <row r="881" spans="6:24" x14ac:dyDescent="0.2">
      <c r="F881" s="6"/>
      <c r="G881" s="6"/>
      <c r="H881" s="6"/>
      <c r="I881" s="6"/>
      <c r="J881" s="6"/>
      <c r="K881" s="6"/>
      <c r="L881" s="6"/>
      <c r="M881" s="6"/>
      <c r="N881" s="6"/>
      <c r="O881" s="6"/>
      <c r="P881" s="6"/>
      <c r="Q881" s="6"/>
      <c r="R881" s="6"/>
      <c r="S881" s="6"/>
      <c r="T881" s="6"/>
      <c r="U881" s="6"/>
      <c r="V881" s="6"/>
      <c r="W881" s="6"/>
      <c r="X881" s="6"/>
    </row>
    <row r="882" spans="6:24" x14ac:dyDescent="0.2">
      <c r="F882" s="6"/>
      <c r="G882" s="6"/>
      <c r="H882" s="6"/>
      <c r="I882" s="6"/>
      <c r="J882" s="6"/>
      <c r="K882" s="6"/>
      <c r="L882" s="6"/>
      <c r="M882" s="6"/>
      <c r="N882" s="6"/>
      <c r="O882" s="6"/>
      <c r="P882" s="6"/>
      <c r="Q882" s="6"/>
      <c r="R882" s="6"/>
      <c r="S882" s="6"/>
      <c r="T882" s="6"/>
      <c r="U882" s="6"/>
      <c r="V882" s="6"/>
      <c r="W882" s="6"/>
      <c r="X882" s="6"/>
    </row>
    <row r="883" spans="6:24" x14ac:dyDescent="0.2">
      <c r="F883" s="6"/>
      <c r="G883" s="6"/>
      <c r="H883" s="6"/>
      <c r="I883" s="6"/>
      <c r="J883" s="6"/>
      <c r="K883" s="6"/>
      <c r="L883" s="6"/>
      <c r="M883" s="6"/>
      <c r="N883" s="6"/>
      <c r="O883" s="6"/>
      <c r="P883" s="6"/>
      <c r="Q883" s="6"/>
      <c r="R883" s="6"/>
      <c r="S883" s="6"/>
      <c r="T883" s="6"/>
      <c r="U883" s="6"/>
      <c r="V883" s="6"/>
      <c r="W883" s="6"/>
      <c r="X883" s="6"/>
    </row>
    <row r="884" spans="6:24" x14ac:dyDescent="0.2">
      <c r="F884" s="6"/>
      <c r="G884" s="6"/>
      <c r="H884" s="6"/>
      <c r="I884" s="6"/>
      <c r="J884" s="6"/>
      <c r="K884" s="6"/>
      <c r="L884" s="6"/>
      <c r="M884" s="6"/>
      <c r="N884" s="6"/>
      <c r="O884" s="6"/>
      <c r="P884" s="6"/>
      <c r="Q884" s="6"/>
      <c r="R884" s="6"/>
      <c r="S884" s="6"/>
      <c r="T884" s="6"/>
      <c r="U884" s="6"/>
      <c r="V884" s="6"/>
      <c r="W884" s="6"/>
      <c r="X884" s="6"/>
    </row>
    <row r="885" spans="6:24" x14ac:dyDescent="0.2">
      <c r="F885" s="6"/>
      <c r="G885" s="6"/>
      <c r="H885" s="6"/>
      <c r="I885" s="6"/>
      <c r="J885" s="6"/>
      <c r="K885" s="6"/>
      <c r="L885" s="6"/>
      <c r="M885" s="6"/>
      <c r="N885" s="6"/>
      <c r="O885" s="6"/>
      <c r="P885" s="6"/>
      <c r="Q885" s="6"/>
      <c r="R885" s="6"/>
      <c r="S885" s="6"/>
      <c r="T885" s="6"/>
      <c r="U885" s="6"/>
      <c r="V885" s="6"/>
      <c r="W885" s="6"/>
      <c r="X885" s="6"/>
    </row>
    <row r="886" spans="6:24" x14ac:dyDescent="0.2">
      <c r="F886" s="6"/>
      <c r="G886" s="6"/>
      <c r="H886" s="6"/>
      <c r="I886" s="6"/>
      <c r="J886" s="6"/>
      <c r="K886" s="6"/>
      <c r="L886" s="6"/>
      <c r="M886" s="6"/>
      <c r="N886" s="6"/>
      <c r="O886" s="6"/>
      <c r="P886" s="6"/>
      <c r="Q886" s="6"/>
      <c r="R886" s="6"/>
      <c r="S886" s="6"/>
      <c r="T886" s="6"/>
      <c r="U886" s="6"/>
      <c r="V886" s="6"/>
      <c r="W886" s="6"/>
      <c r="X886" s="6"/>
    </row>
    <row r="887" spans="6:24" x14ac:dyDescent="0.2">
      <c r="F887" s="6"/>
      <c r="G887" s="6"/>
      <c r="H887" s="6"/>
      <c r="I887" s="6"/>
      <c r="J887" s="6"/>
      <c r="K887" s="6"/>
      <c r="L887" s="6"/>
      <c r="M887" s="6"/>
      <c r="N887" s="6"/>
      <c r="O887" s="6"/>
      <c r="P887" s="6"/>
      <c r="Q887" s="6"/>
      <c r="R887" s="6"/>
      <c r="S887" s="6"/>
      <c r="T887" s="6"/>
      <c r="U887" s="6"/>
      <c r="V887" s="6"/>
      <c r="W887" s="6"/>
      <c r="X887" s="6"/>
    </row>
    <row r="888" spans="6:24" x14ac:dyDescent="0.2">
      <c r="F888" s="6"/>
      <c r="G888" s="6"/>
      <c r="H888" s="6"/>
      <c r="I888" s="6"/>
      <c r="J888" s="6"/>
      <c r="K888" s="6"/>
      <c r="L888" s="6"/>
      <c r="M888" s="6"/>
      <c r="N888" s="6"/>
      <c r="O888" s="6"/>
      <c r="P888" s="6"/>
      <c r="Q888" s="6"/>
      <c r="R888" s="6"/>
      <c r="S888" s="6"/>
      <c r="T888" s="6"/>
      <c r="U888" s="6"/>
      <c r="V888" s="6"/>
      <c r="W888" s="6"/>
      <c r="X888" s="6"/>
    </row>
    <row r="889" spans="6:24" x14ac:dyDescent="0.2">
      <c r="F889" s="6"/>
      <c r="G889" s="6"/>
      <c r="H889" s="6"/>
      <c r="I889" s="6"/>
      <c r="J889" s="6"/>
      <c r="K889" s="6"/>
      <c r="L889" s="6"/>
      <c r="M889" s="6"/>
      <c r="N889" s="6"/>
      <c r="O889" s="6"/>
      <c r="P889" s="6"/>
      <c r="Q889" s="6"/>
      <c r="R889" s="6"/>
      <c r="S889" s="6"/>
      <c r="T889" s="6"/>
      <c r="U889" s="6"/>
      <c r="V889" s="6"/>
      <c r="W889" s="6"/>
      <c r="X889" s="6"/>
    </row>
    <row r="890" spans="6:24" x14ac:dyDescent="0.2">
      <c r="F890" s="6"/>
      <c r="G890" s="6"/>
      <c r="H890" s="6"/>
      <c r="I890" s="6"/>
      <c r="J890" s="6"/>
      <c r="K890" s="6"/>
      <c r="L890" s="6"/>
      <c r="M890" s="6"/>
      <c r="N890" s="6"/>
      <c r="O890" s="6"/>
      <c r="P890" s="6"/>
      <c r="Q890" s="6"/>
      <c r="R890" s="6"/>
      <c r="S890" s="6"/>
      <c r="T890" s="6"/>
      <c r="U890" s="6"/>
      <c r="V890" s="6"/>
      <c r="W890" s="6"/>
      <c r="X890" s="6"/>
    </row>
    <row r="891" spans="6:24" x14ac:dyDescent="0.2">
      <c r="F891" s="6"/>
      <c r="G891" s="6"/>
      <c r="H891" s="6"/>
      <c r="I891" s="6"/>
      <c r="J891" s="6"/>
      <c r="K891" s="6"/>
      <c r="L891" s="6"/>
      <c r="M891" s="6"/>
      <c r="N891" s="6"/>
      <c r="O891" s="6"/>
      <c r="P891" s="6"/>
      <c r="Q891" s="6"/>
      <c r="R891" s="6"/>
      <c r="S891" s="6"/>
      <c r="T891" s="6"/>
      <c r="U891" s="6"/>
      <c r="V891" s="6"/>
      <c r="W891" s="6"/>
      <c r="X891" s="6"/>
    </row>
    <row r="892" spans="6:24" x14ac:dyDescent="0.2">
      <c r="F892" s="6"/>
      <c r="G892" s="6"/>
      <c r="H892" s="6"/>
      <c r="I892" s="6"/>
      <c r="J892" s="6"/>
      <c r="K892" s="6"/>
      <c r="L892" s="6"/>
      <c r="M892" s="6"/>
      <c r="N892" s="6"/>
      <c r="O892" s="6"/>
      <c r="P892" s="6"/>
      <c r="Q892" s="6"/>
      <c r="R892" s="6"/>
      <c r="S892" s="6"/>
      <c r="T892" s="6"/>
      <c r="U892" s="6"/>
      <c r="V892" s="6"/>
      <c r="W892" s="6"/>
      <c r="X892" s="6"/>
    </row>
    <row r="893" spans="6:24" x14ac:dyDescent="0.2">
      <c r="F893" s="6"/>
      <c r="G893" s="6"/>
      <c r="H893" s="6"/>
      <c r="I893" s="6"/>
      <c r="J893" s="6"/>
      <c r="K893" s="6"/>
      <c r="L893" s="6"/>
      <c r="M893" s="6"/>
      <c r="N893" s="6"/>
      <c r="O893" s="6"/>
      <c r="P893" s="6"/>
      <c r="Q893" s="6"/>
      <c r="R893" s="6"/>
      <c r="S893" s="6"/>
      <c r="T893" s="6"/>
      <c r="U893" s="6"/>
      <c r="V893" s="6"/>
      <c r="W893" s="6"/>
      <c r="X893" s="6"/>
    </row>
    <row r="894" spans="6:24" x14ac:dyDescent="0.2">
      <c r="F894" s="6"/>
      <c r="G894" s="6"/>
      <c r="H894" s="6"/>
      <c r="I894" s="6"/>
      <c r="J894" s="6"/>
      <c r="K894" s="6"/>
      <c r="L894" s="6"/>
      <c r="M894" s="6"/>
      <c r="N894" s="6"/>
      <c r="O894" s="6"/>
      <c r="P894" s="6"/>
      <c r="Q894" s="6"/>
      <c r="R894" s="6"/>
      <c r="S894" s="6"/>
      <c r="T894" s="6"/>
      <c r="U894" s="6"/>
      <c r="V894" s="6"/>
      <c r="W894" s="6"/>
      <c r="X894" s="6"/>
    </row>
    <row r="895" spans="6:24" x14ac:dyDescent="0.2">
      <c r="F895" s="6"/>
      <c r="G895" s="6"/>
      <c r="H895" s="6"/>
      <c r="I895" s="6"/>
      <c r="J895" s="6"/>
      <c r="K895" s="6"/>
      <c r="L895" s="6"/>
      <c r="M895" s="6"/>
      <c r="N895" s="6"/>
      <c r="O895" s="6"/>
      <c r="P895" s="6"/>
      <c r="Q895" s="6"/>
      <c r="R895" s="6"/>
      <c r="S895" s="6"/>
      <c r="T895" s="6"/>
      <c r="U895" s="6"/>
      <c r="V895" s="6"/>
      <c r="W895" s="6"/>
      <c r="X895" s="6"/>
    </row>
    <row r="896" spans="6:24" x14ac:dyDescent="0.2">
      <c r="F896" s="6"/>
      <c r="G896" s="6"/>
      <c r="H896" s="6"/>
      <c r="I896" s="6"/>
      <c r="J896" s="6"/>
      <c r="K896" s="6"/>
      <c r="L896" s="6"/>
      <c r="M896" s="6"/>
      <c r="N896" s="6"/>
      <c r="O896" s="6"/>
      <c r="P896" s="6"/>
      <c r="Q896" s="6"/>
      <c r="R896" s="6"/>
      <c r="S896" s="6"/>
      <c r="T896" s="6"/>
      <c r="U896" s="6"/>
      <c r="V896" s="6"/>
      <c r="W896" s="6"/>
      <c r="X896" s="6"/>
    </row>
    <row r="897" spans="6:24" x14ac:dyDescent="0.2">
      <c r="F897" s="6"/>
      <c r="G897" s="6"/>
      <c r="H897" s="6"/>
      <c r="I897" s="6"/>
      <c r="J897" s="6"/>
      <c r="K897" s="6"/>
      <c r="L897" s="6"/>
      <c r="M897" s="6"/>
      <c r="N897" s="6"/>
      <c r="O897" s="6"/>
      <c r="P897" s="6"/>
      <c r="Q897" s="6"/>
      <c r="R897" s="6"/>
      <c r="S897" s="6"/>
      <c r="T897" s="6"/>
      <c r="U897" s="6"/>
      <c r="V897" s="6"/>
      <c r="W897" s="6"/>
      <c r="X897" s="6"/>
    </row>
    <row r="898" spans="6:24" x14ac:dyDescent="0.2">
      <c r="F898" s="6"/>
      <c r="G898" s="6"/>
      <c r="H898" s="6"/>
      <c r="I898" s="6"/>
      <c r="J898" s="6"/>
      <c r="K898" s="6"/>
      <c r="L898" s="6"/>
      <c r="M898" s="6"/>
      <c r="N898" s="6"/>
      <c r="O898" s="6"/>
      <c r="P898" s="6"/>
      <c r="Q898" s="6"/>
      <c r="R898" s="6"/>
      <c r="S898" s="6"/>
      <c r="T898" s="6"/>
      <c r="U898" s="6"/>
      <c r="V898" s="6"/>
      <c r="W898" s="6"/>
      <c r="X898" s="6"/>
    </row>
    <row r="899" spans="6:24" x14ac:dyDescent="0.2">
      <c r="F899" s="6"/>
      <c r="G899" s="6"/>
      <c r="H899" s="6"/>
      <c r="I899" s="6"/>
      <c r="J899" s="6"/>
      <c r="K899" s="6"/>
      <c r="L899" s="6"/>
      <c r="M899" s="6"/>
      <c r="N899" s="6"/>
      <c r="O899" s="6"/>
      <c r="P899" s="6"/>
      <c r="Q899" s="6"/>
      <c r="R899" s="6"/>
      <c r="S899" s="6"/>
      <c r="T899" s="6"/>
      <c r="U899" s="6"/>
      <c r="V899" s="6"/>
      <c r="W899" s="6"/>
      <c r="X899" s="6"/>
    </row>
    <row r="900" spans="6:24" x14ac:dyDescent="0.2">
      <c r="F900" s="6"/>
      <c r="G900" s="6"/>
      <c r="H900" s="6"/>
      <c r="I900" s="6"/>
      <c r="J900" s="6"/>
      <c r="K900" s="6"/>
      <c r="L900" s="6"/>
      <c r="M900" s="6"/>
      <c r="N900" s="6"/>
      <c r="O900" s="6"/>
      <c r="P900" s="6"/>
      <c r="Q900" s="6"/>
      <c r="R900" s="6"/>
      <c r="S900" s="6"/>
      <c r="T900" s="6"/>
      <c r="U900" s="6"/>
      <c r="V900" s="6"/>
      <c r="W900" s="6"/>
      <c r="X900" s="6"/>
    </row>
    <row r="901" spans="6:24" x14ac:dyDescent="0.2">
      <c r="F901" s="6"/>
      <c r="G901" s="6"/>
      <c r="H901" s="6"/>
      <c r="I901" s="6"/>
      <c r="J901" s="6"/>
      <c r="K901" s="6"/>
      <c r="L901" s="6"/>
      <c r="M901" s="6"/>
      <c r="N901" s="6"/>
      <c r="O901" s="6"/>
      <c r="P901" s="6"/>
      <c r="Q901" s="6"/>
      <c r="R901" s="6"/>
      <c r="S901" s="6"/>
      <c r="T901" s="6"/>
      <c r="U901" s="6"/>
      <c r="V901" s="6"/>
      <c r="W901" s="6"/>
      <c r="X901" s="6"/>
    </row>
    <row r="902" spans="6:24" x14ac:dyDescent="0.2">
      <c r="F902" s="6"/>
      <c r="G902" s="6"/>
      <c r="H902" s="6"/>
      <c r="I902" s="6"/>
      <c r="J902" s="6"/>
      <c r="K902" s="6"/>
      <c r="L902" s="6"/>
      <c r="M902" s="6"/>
      <c r="N902" s="6"/>
      <c r="O902" s="6"/>
      <c r="P902" s="6"/>
      <c r="Q902" s="6"/>
      <c r="R902" s="6"/>
      <c r="S902" s="6"/>
      <c r="T902" s="6"/>
      <c r="U902" s="6"/>
      <c r="V902" s="6"/>
      <c r="W902" s="6"/>
      <c r="X902" s="6"/>
    </row>
    <row r="903" spans="6:24" x14ac:dyDescent="0.2">
      <c r="F903" s="6"/>
      <c r="G903" s="6"/>
      <c r="H903" s="6"/>
      <c r="I903" s="6"/>
      <c r="J903" s="6"/>
      <c r="K903" s="6"/>
      <c r="L903" s="6"/>
      <c r="M903" s="6"/>
      <c r="N903" s="6"/>
      <c r="O903" s="6"/>
      <c r="P903" s="6"/>
      <c r="Q903" s="6"/>
      <c r="R903" s="6"/>
      <c r="S903" s="6"/>
      <c r="T903" s="6"/>
      <c r="U903" s="6"/>
      <c r="V903" s="6"/>
      <c r="W903" s="6"/>
      <c r="X903" s="6"/>
    </row>
    <row r="904" spans="6:24" x14ac:dyDescent="0.2">
      <c r="F904" s="6"/>
      <c r="G904" s="6"/>
      <c r="H904" s="6"/>
      <c r="I904" s="6"/>
      <c r="J904" s="6"/>
      <c r="K904" s="6"/>
      <c r="L904" s="6"/>
      <c r="M904" s="6"/>
      <c r="N904" s="6"/>
      <c r="O904" s="6"/>
      <c r="P904" s="6"/>
      <c r="Q904" s="6"/>
      <c r="R904" s="6"/>
      <c r="S904" s="6"/>
      <c r="T904" s="6"/>
      <c r="U904" s="6"/>
      <c r="V904" s="6"/>
      <c r="W904" s="6"/>
      <c r="X904" s="6"/>
    </row>
    <row r="905" spans="6:24" x14ac:dyDescent="0.2">
      <c r="F905" s="6"/>
      <c r="G905" s="6"/>
      <c r="H905" s="6"/>
      <c r="I905" s="6"/>
      <c r="J905" s="6"/>
      <c r="K905" s="6"/>
      <c r="L905" s="6"/>
      <c r="M905" s="6"/>
      <c r="N905" s="6"/>
      <c r="O905" s="6"/>
      <c r="P905" s="6"/>
      <c r="Q905" s="6"/>
      <c r="R905" s="6"/>
      <c r="S905" s="6"/>
      <c r="T905" s="6"/>
      <c r="U905" s="6"/>
      <c r="V905" s="6"/>
      <c r="W905" s="6"/>
      <c r="X905" s="6"/>
    </row>
    <row r="906" spans="6:24" x14ac:dyDescent="0.2">
      <c r="F906" s="6"/>
      <c r="G906" s="6"/>
      <c r="H906" s="6"/>
      <c r="I906" s="6"/>
      <c r="J906" s="6"/>
      <c r="K906" s="6"/>
      <c r="L906" s="6"/>
      <c r="M906" s="6"/>
      <c r="N906" s="6"/>
      <c r="O906" s="6"/>
      <c r="P906" s="6"/>
      <c r="Q906" s="6"/>
      <c r="R906" s="6"/>
      <c r="S906" s="6"/>
      <c r="T906" s="6"/>
      <c r="U906" s="6"/>
      <c r="V906" s="6"/>
      <c r="W906" s="6"/>
      <c r="X906" s="6"/>
    </row>
    <row r="907" spans="6:24" x14ac:dyDescent="0.2">
      <c r="F907" s="6"/>
      <c r="G907" s="6"/>
      <c r="H907" s="6"/>
      <c r="I907" s="6"/>
      <c r="J907" s="6"/>
      <c r="K907" s="6"/>
      <c r="L907" s="6"/>
      <c r="M907" s="6"/>
      <c r="N907" s="6"/>
      <c r="O907" s="6"/>
      <c r="P907" s="6"/>
      <c r="Q907" s="6"/>
      <c r="R907" s="6"/>
      <c r="S907" s="6"/>
      <c r="T907" s="6"/>
      <c r="U907" s="6"/>
      <c r="V907" s="6"/>
      <c r="W907" s="6"/>
      <c r="X907" s="6"/>
    </row>
    <row r="908" spans="6:24" x14ac:dyDescent="0.2">
      <c r="F908" s="6"/>
      <c r="G908" s="6"/>
      <c r="H908" s="6"/>
      <c r="I908" s="6"/>
      <c r="J908" s="6"/>
      <c r="K908" s="6"/>
      <c r="L908" s="6"/>
      <c r="M908" s="6"/>
      <c r="N908" s="6"/>
      <c r="O908" s="6"/>
      <c r="P908" s="6"/>
      <c r="Q908" s="6"/>
      <c r="R908" s="6"/>
      <c r="S908" s="6"/>
      <c r="T908" s="6"/>
      <c r="U908" s="6"/>
      <c r="V908" s="6"/>
      <c r="W908" s="6"/>
      <c r="X908" s="6"/>
    </row>
    <row r="909" spans="6:24" x14ac:dyDescent="0.2">
      <c r="F909" s="6"/>
      <c r="G909" s="6"/>
      <c r="H909" s="6"/>
      <c r="I909" s="6"/>
      <c r="J909" s="6"/>
      <c r="K909" s="6"/>
      <c r="L909" s="6"/>
      <c r="M909" s="6"/>
      <c r="N909" s="6"/>
      <c r="O909" s="6"/>
      <c r="P909" s="6"/>
      <c r="Q909" s="6"/>
      <c r="R909" s="6"/>
      <c r="S909" s="6"/>
      <c r="T909" s="6"/>
      <c r="U909" s="6"/>
      <c r="V909" s="6"/>
      <c r="W909" s="6"/>
      <c r="X909" s="6"/>
    </row>
    <row r="910" spans="6:24" x14ac:dyDescent="0.2">
      <c r="F910" s="6"/>
      <c r="G910" s="6"/>
      <c r="H910" s="6"/>
      <c r="I910" s="6"/>
      <c r="J910" s="6"/>
      <c r="K910" s="6"/>
      <c r="L910" s="6"/>
      <c r="M910" s="6"/>
      <c r="N910" s="6"/>
      <c r="O910" s="6"/>
      <c r="P910" s="6"/>
      <c r="Q910" s="6"/>
      <c r="R910" s="6"/>
      <c r="S910" s="6"/>
      <c r="T910" s="6"/>
      <c r="U910" s="6"/>
      <c r="V910" s="6"/>
      <c r="W910" s="6"/>
      <c r="X910" s="6"/>
    </row>
    <row r="911" spans="6:24" x14ac:dyDescent="0.2">
      <c r="F911" s="6"/>
      <c r="G911" s="6"/>
      <c r="H911" s="6"/>
      <c r="I911" s="6"/>
      <c r="J911" s="6"/>
      <c r="K911" s="6"/>
      <c r="L911" s="6"/>
      <c r="M911" s="6"/>
      <c r="N911" s="6"/>
      <c r="O911" s="6"/>
      <c r="P911" s="6"/>
      <c r="Q911" s="6"/>
      <c r="R911" s="6"/>
      <c r="S911" s="6"/>
      <c r="T911" s="6"/>
      <c r="U911" s="6"/>
      <c r="V911" s="6"/>
      <c r="W911" s="6"/>
      <c r="X911" s="6"/>
    </row>
    <row r="912" spans="6:24" x14ac:dyDescent="0.2">
      <c r="F912" s="6"/>
      <c r="G912" s="6"/>
      <c r="H912" s="6"/>
      <c r="I912" s="6"/>
      <c r="J912" s="6"/>
      <c r="K912" s="6"/>
      <c r="L912" s="6"/>
      <c r="M912" s="6"/>
      <c r="N912" s="6"/>
      <c r="O912" s="6"/>
      <c r="P912" s="6"/>
      <c r="Q912" s="6"/>
      <c r="R912" s="6"/>
      <c r="S912" s="6"/>
      <c r="T912" s="6"/>
      <c r="U912" s="6"/>
      <c r="V912" s="6"/>
      <c r="W912" s="6"/>
      <c r="X912" s="6"/>
    </row>
    <row r="913" spans="6:24" x14ac:dyDescent="0.2">
      <c r="F913" s="6"/>
      <c r="G913" s="6"/>
      <c r="H913" s="6"/>
      <c r="I913" s="6"/>
      <c r="J913" s="6"/>
      <c r="K913" s="6"/>
      <c r="L913" s="6"/>
      <c r="M913" s="6"/>
      <c r="N913" s="6"/>
      <c r="O913" s="6"/>
      <c r="P913" s="6"/>
      <c r="Q913" s="6"/>
      <c r="R913" s="6"/>
      <c r="S913" s="6"/>
      <c r="T913" s="6"/>
      <c r="U913" s="6"/>
      <c r="V913" s="6"/>
      <c r="W913" s="6"/>
      <c r="X913" s="6"/>
    </row>
    <row r="914" spans="6:24" x14ac:dyDescent="0.2">
      <c r="F914" s="6"/>
      <c r="G914" s="6"/>
      <c r="H914" s="6"/>
      <c r="I914" s="6"/>
      <c r="J914" s="6"/>
      <c r="K914" s="6"/>
      <c r="L914" s="6"/>
      <c r="M914" s="6"/>
      <c r="N914" s="6"/>
      <c r="O914" s="6"/>
      <c r="P914" s="6"/>
      <c r="Q914" s="6"/>
      <c r="R914" s="6"/>
      <c r="S914" s="6"/>
      <c r="T914" s="6"/>
      <c r="U914" s="6"/>
      <c r="V914" s="6"/>
      <c r="W914" s="6"/>
      <c r="X914" s="6"/>
    </row>
    <row r="915" spans="6:24" x14ac:dyDescent="0.2">
      <c r="F915" s="6"/>
      <c r="G915" s="6"/>
      <c r="H915" s="6"/>
      <c r="I915" s="6"/>
      <c r="J915" s="6"/>
      <c r="K915" s="6"/>
      <c r="L915" s="6"/>
      <c r="M915" s="6"/>
      <c r="N915" s="6"/>
      <c r="O915" s="6"/>
      <c r="P915" s="6"/>
      <c r="Q915" s="6"/>
      <c r="R915" s="6"/>
      <c r="S915" s="6"/>
      <c r="T915" s="6"/>
      <c r="U915" s="6"/>
      <c r="V915" s="6"/>
      <c r="W915" s="6"/>
      <c r="X915" s="6"/>
    </row>
    <row r="916" spans="6:24" x14ac:dyDescent="0.2">
      <c r="F916" s="6"/>
      <c r="G916" s="6"/>
      <c r="H916" s="6"/>
      <c r="I916" s="6"/>
      <c r="J916" s="6"/>
      <c r="K916" s="6"/>
      <c r="L916" s="6"/>
      <c r="M916" s="6"/>
      <c r="N916" s="6"/>
      <c r="O916" s="6"/>
      <c r="P916" s="6"/>
      <c r="Q916" s="6"/>
      <c r="R916" s="6"/>
      <c r="S916" s="6"/>
      <c r="T916" s="6"/>
      <c r="U916" s="6"/>
      <c r="V916" s="6"/>
      <c r="W916" s="6"/>
      <c r="X916" s="6"/>
    </row>
    <row r="917" spans="6:24" x14ac:dyDescent="0.2">
      <c r="F917" s="6"/>
      <c r="G917" s="6"/>
      <c r="H917" s="6"/>
      <c r="I917" s="6"/>
      <c r="J917" s="6"/>
      <c r="K917" s="6"/>
      <c r="L917" s="6"/>
      <c r="M917" s="6"/>
      <c r="N917" s="6"/>
      <c r="O917" s="6"/>
      <c r="P917" s="6"/>
      <c r="Q917" s="6"/>
      <c r="R917" s="6"/>
      <c r="S917" s="6"/>
      <c r="T917" s="6"/>
      <c r="U917" s="6"/>
      <c r="V917" s="6"/>
      <c r="W917" s="6"/>
      <c r="X917" s="6"/>
    </row>
    <row r="918" spans="6:24" x14ac:dyDescent="0.2">
      <c r="F918" s="6"/>
      <c r="G918" s="6"/>
      <c r="H918" s="6"/>
      <c r="I918" s="6"/>
      <c r="J918" s="6"/>
      <c r="K918" s="6"/>
      <c r="L918" s="6"/>
      <c r="M918" s="6"/>
      <c r="N918" s="6"/>
      <c r="O918" s="6"/>
      <c r="P918" s="6"/>
      <c r="Q918" s="6"/>
      <c r="R918" s="6"/>
      <c r="S918" s="6"/>
      <c r="T918" s="6"/>
      <c r="U918" s="6"/>
      <c r="V918" s="6"/>
      <c r="W918" s="6"/>
      <c r="X918" s="6"/>
    </row>
    <row r="919" spans="6:24" x14ac:dyDescent="0.2">
      <c r="F919" s="6"/>
      <c r="G919" s="6"/>
      <c r="H919" s="6"/>
      <c r="I919" s="6"/>
      <c r="J919" s="6"/>
      <c r="K919" s="6"/>
      <c r="L919" s="6"/>
      <c r="M919" s="6"/>
      <c r="N919" s="6"/>
      <c r="O919" s="6"/>
      <c r="P919" s="6"/>
      <c r="Q919" s="6"/>
      <c r="R919" s="6"/>
      <c r="S919" s="6"/>
      <c r="T919" s="6"/>
      <c r="U919" s="6"/>
      <c r="V919" s="6"/>
      <c r="W919" s="6"/>
      <c r="X919" s="6"/>
    </row>
    <row r="920" spans="6:24" x14ac:dyDescent="0.2">
      <c r="F920" s="6"/>
      <c r="G920" s="6"/>
      <c r="H920" s="6"/>
      <c r="I920" s="6"/>
      <c r="J920" s="6"/>
      <c r="K920" s="6"/>
      <c r="L920" s="6"/>
      <c r="M920" s="6"/>
      <c r="N920" s="6"/>
      <c r="O920" s="6"/>
      <c r="P920" s="6"/>
      <c r="Q920" s="6"/>
      <c r="R920" s="6"/>
      <c r="S920" s="6"/>
      <c r="T920" s="6"/>
      <c r="U920" s="6"/>
      <c r="V920" s="6"/>
      <c r="W920" s="6"/>
      <c r="X920" s="6"/>
    </row>
    <row r="921" spans="6:24" x14ac:dyDescent="0.2">
      <c r="F921" s="6"/>
      <c r="G921" s="6"/>
      <c r="H921" s="6"/>
      <c r="I921" s="6"/>
      <c r="J921" s="6"/>
      <c r="K921" s="6"/>
      <c r="L921" s="6"/>
      <c r="M921" s="6"/>
      <c r="N921" s="6"/>
      <c r="O921" s="6"/>
      <c r="P921" s="6"/>
      <c r="Q921" s="6"/>
      <c r="R921" s="6"/>
      <c r="S921" s="6"/>
      <c r="T921" s="6"/>
      <c r="U921" s="6"/>
      <c r="V921" s="6"/>
      <c r="W921" s="6"/>
      <c r="X921" s="6"/>
    </row>
    <row r="922" spans="6:24" x14ac:dyDescent="0.2">
      <c r="F922" s="6"/>
      <c r="G922" s="6"/>
      <c r="H922" s="6"/>
      <c r="I922" s="6"/>
      <c r="J922" s="6"/>
      <c r="K922" s="6"/>
      <c r="L922" s="6"/>
      <c r="M922" s="6"/>
      <c r="N922" s="6"/>
      <c r="O922" s="6"/>
      <c r="P922" s="6"/>
      <c r="Q922" s="6"/>
      <c r="R922" s="6"/>
      <c r="S922" s="6"/>
      <c r="T922" s="6"/>
      <c r="U922" s="6"/>
      <c r="V922" s="6"/>
      <c r="W922" s="6"/>
      <c r="X922" s="6"/>
    </row>
    <row r="923" spans="6:24" x14ac:dyDescent="0.2">
      <c r="F923" s="6"/>
      <c r="G923" s="6"/>
      <c r="H923" s="6"/>
      <c r="I923" s="6"/>
      <c r="J923" s="6"/>
      <c r="K923" s="6"/>
      <c r="L923" s="6"/>
      <c r="M923" s="6"/>
      <c r="N923" s="6"/>
      <c r="O923" s="6"/>
      <c r="P923" s="6"/>
      <c r="Q923" s="6"/>
      <c r="R923" s="6"/>
      <c r="S923" s="6"/>
      <c r="T923" s="6"/>
      <c r="U923" s="6"/>
      <c r="V923" s="6"/>
      <c r="W923" s="6"/>
      <c r="X923" s="6"/>
    </row>
    <row r="924" spans="6:24" x14ac:dyDescent="0.2">
      <c r="F924" s="6"/>
      <c r="G924" s="6"/>
      <c r="H924" s="6"/>
      <c r="I924" s="6"/>
      <c r="J924" s="6"/>
      <c r="K924" s="6"/>
      <c r="L924" s="6"/>
      <c r="M924" s="6"/>
      <c r="N924" s="6"/>
      <c r="O924" s="6"/>
      <c r="P924" s="6"/>
      <c r="Q924" s="6"/>
      <c r="R924" s="6"/>
      <c r="S924" s="6"/>
      <c r="T924" s="6"/>
      <c r="U924" s="6"/>
      <c r="V924" s="6"/>
      <c r="W924" s="6"/>
      <c r="X924" s="6"/>
    </row>
    <row r="925" spans="6:24" x14ac:dyDescent="0.2">
      <c r="F925" s="6"/>
      <c r="G925" s="6"/>
      <c r="H925" s="6"/>
      <c r="I925" s="6"/>
      <c r="J925" s="6"/>
      <c r="K925" s="6"/>
      <c r="L925" s="6"/>
      <c r="M925" s="6"/>
      <c r="N925" s="6"/>
      <c r="O925" s="6"/>
      <c r="P925" s="6"/>
      <c r="Q925" s="6"/>
      <c r="R925" s="6"/>
      <c r="S925" s="6"/>
      <c r="T925" s="6"/>
      <c r="U925" s="6"/>
      <c r="V925" s="6"/>
      <c r="W925" s="6"/>
      <c r="X925" s="6"/>
    </row>
    <row r="926" spans="6:24" x14ac:dyDescent="0.2">
      <c r="F926" s="6"/>
      <c r="G926" s="6"/>
      <c r="H926" s="6"/>
      <c r="I926" s="6"/>
      <c r="J926" s="6"/>
      <c r="K926" s="6"/>
      <c r="L926" s="6"/>
      <c r="M926" s="6"/>
      <c r="N926" s="6"/>
      <c r="O926" s="6"/>
      <c r="P926" s="6"/>
      <c r="Q926" s="6"/>
      <c r="R926" s="6"/>
      <c r="S926" s="6"/>
      <c r="T926" s="6"/>
      <c r="U926" s="6"/>
      <c r="V926" s="6"/>
      <c r="W926" s="6"/>
      <c r="X926" s="6"/>
    </row>
    <row r="927" spans="6:24" x14ac:dyDescent="0.2">
      <c r="F927" s="6"/>
      <c r="G927" s="6"/>
      <c r="H927" s="6"/>
      <c r="I927" s="6"/>
      <c r="J927" s="6"/>
      <c r="K927" s="6"/>
      <c r="L927" s="6"/>
      <c r="M927" s="6"/>
      <c r="N927" s="6"/>
      <c r="O927" s="6"/>
      <c r="P927" s="6"/>
      <c r="Q927" s="6"/>
      <c r="R927" s="6"/>
      <c r="S927" s="6"/>
      <c r="T927" s="6"/>
      <c r="U927" s="6"/>
      <c r="V927" s="6"/>
      <c r="W927" s="6"/>
      <c r="X927" s="6"/>
    </row>
    <row r="928" spans="6:24" x14ac:dyDescent="0.2">
      <c r="F928" s="6"/>
      <c r="G928" s="6"/>
      <c r="H928" s="6"/>
      <c r="I928" s="6"/>
      <c r="J928" s="6"/>
      <c r="K928" s="6"/>
      <c r="L928" s="6"/>
      <c r="M928" s="6"/>
      <c r="N928" s="6"/>
      <c r="O928" s="6"/>
      <c r="P928" s="6"/>
      <c r="Q928" s="6"/>
      <c r="R928" s="6"/>
      <c r="S928" s="6"/>
      <c r="T928" s="6"/>
      <c r="U928" s="6"/>
      <c r="V928" s="6"/>
      <c r="W928" s="6"/>
      <c r="X928" s="6"/>
    </row>
    <row r="929" spans="6:24" x14ac:dyDescent="0.2">
      <c r="F929" s="6"/>
      <c r="G929" s="6"/>
      <c r="H929" s="6"/>
      <c r="I929" s="6"/>
      <c r="J929" s="6"/>
      <c r="K929" s="6"/>
      <c r="L929" s="6"/>
      <c r="M929" s="6"/>
      <c r="N929" s="6"/>
      <c r="O929" s="6"/>
      <c r="P929" s="6"/>
      <c r="Q929" s="6"/>
      <c r="R929" s="6"/>
      <c r="S929" s="6"/>
      <c r="T929" s="6"/>
      <c r="U929" s="6"/>
      <c r="V929" s="6"/>
      <c r="W929" s="6"/>
      <c r="X929" s="6"/>
    </row>
    <row r="930" spans="6:24" x14ac:dyDescent="0.2">
      <c r="F930" s="6"/>
      <c r="G930" s="6"/>
      <c r="H930" s="6"/>
      <c r="I930" s="6"/>
      <c r="J930" s="6"/>
      <c r="K930" s="6"/>
      <c r="L930" s="6"/>
      <c r="M930" s="6"/>
      <c r="N930" s="6"/>
      <c r="O930" s="6"/>
      <c r="P930" s="6"/>
      <c r="Q930" s="6"/>
      <c r="R930" s="6"/>
      <c r="S930" s="6"/>
      <c r="T930" s="6"/>
      <c r="U930" s="6"/>
      <c r="V930" s="6"/>
      <c r="W930" s="6"/>
      <c r="X930" s="6"/>
    </row>
    <row r="931" spans="6:24" x14ac:dyDescent="0.2">
      <c r="F931" s="6"/>
      <c r="G931" s="6"/>
      <c r="H931" s="6"/>
      <c r="I931" s="6"/>
      <c r="J931" s="6"/>
      <c r="K931" s="6"/>
      <c r="L931" s="6"/>
      <c r="M931" s="6"/>
      <c r="N931" s="6"/>
      <c r="O931" s="6"/>
      <c r="P931" s="6"/>
      <c r="Q931" s="6"/>
      <c r="R931" s="6"/>
      <c r="S931" s="6"/>
      <c r="T931" s="6"/>
      <c r="U931" s="6"/>
      <c r="V931" s="6"/>
      <c r="W931" s="6"/>
      <c r="X931" s="6"/>
    </row>
    <row r="932" spans="6:24" x14ac:dyDescent="0.2">
      <c r="F932" s="6"/>
      <c r="G932" s="6"/>
      <c r="H932" s="6"/>
      <c r="I932" s="6"/>
      <c r="J932" s="6"/>
      <c r="K932" s="6"/>
      <c r="L932" s="6"/>
      <c r="M932" s="6"/>
      <c r="N932" s="6"/>
      <c r="O932" s="6"/>
      <c r="P932" s="6"/>
      <c r="Q932" s="6"/>
      <c r="R932" s="6"/>
      <c r="S932" s="6"/>
      <c r="T932" s="6"/>
      <c r="U932" s="6"/>
      <c r="V932" s="6"/>
      <c r="W932" s="6"/>
      <c r="X932" s="6"/>
    </row>
    <row r="933" spans="6:24" x14ac:dyDescent="0.2">
      <c r="F933" s="6"/>
      <c r="G933" s="6"/>
      <c r="H933" s="6"/>
      <c r="I933" s="6"/>
      <c r="J933" s="6"/>
      <c r="K933" s="6"/>
      <c r="L933" s="6"/>
      <c r="M933" s="6"/>
      <c r="N933" s="6"/>
      <c r="O933" s="6"/>
      <c r="P933" s="6"/>
      <c r="Q933" s="6"/>
      <c r="R933" s="6"/>
      <c r="S933" s="6"/>
      <c r="T933" s="6"/>
      <c r="U933" s="6"/>
      <c r="V933" s="6"/>
      <c r="W933" s="6"/>
      <c r="X933" s="6"/>
    </row>
    <row r="934" spans="6:24" x14ac:dyDescent="0.2">
      <c r="F934" s="6"/>
      <c r="G934" s="6"/>
      <c r="H934" s="6"/>
      <c r="I934" s="6"/>
      <c r="J934" s="6"/>
      <c r="K934" s="6"/>
      <c r="L934" s="6"/>
      <c r="M934" s="6"/>
      <c r="N934" s="6"/>
      <c r="O934" s="6"/>
      <c r="P934" s="6"/>
      <c r="Q934" s="6"/>
      <c r="R934" s="6"/>
      <c r="S934" s="6"/>
      <c r="T934" s="6"/>
      <c r="U934" s="6"/>
      <c r="V934" s="6"/>
      <c r="W934" s="6"/>
      <c r="X934" s="6"/>
    </row>
    <row r="935" spans="6:24" x14ac:dyDescent="0.2">
      <c r="F935" s="6"/>
      <c r="G935" s="6"/>
      <c r="H935" s="6"/>
      <c r="I935" s="6"/>
      <c r="J935" s="6"/>
      <c r="K935" s="6"/>
      <c r="L935" s="6"/>
      <c r="M935" s="6"/>
      <c r="N935" s="6"/>
      <c r="O935" s="6"/>
      <c r="P935" s="6"/>
      <c r="Q935" s="6"/>
      <c r="R935" s="6"/>
      <c r="S935" s="6"/>
      <c r="T935" s="6"/>
      <c r="U935" s="6"/>
      <c r="V935" s="6"/>
      <c r="W935" s="6"/>
      <c r="X935" s="6"/>
    </row>
    <row r="936" spans="6:24" x14ac:dyDescent="0.2">
      <c r="F936" s="6"/>
      <c r="G936" s="6"/>
      <c r="H936" s="6"/>
      <c r="I936" s="6"/>
      <c r="J936" s="6"/>
      <c r="K936" s="6"/>
      <c r="L936" s="6"/>
      <c r="M936" s="6"/>
      <c r="N936" s="6"/>
      <c r="O936" s="6"/>
      <c r="P936" s="6"/>
      <c r="Q936" s="6"/>
      <c r="R936" s="6"/>
      <c r="S936" s="6"/>
      <c r="T936" s="6"/>
      <c r="U936" s="6"/>
      <c r="V936" s="6"/>
      <c r="W936" s="6"/>
      <c r="X936" s="6"/>
    </row>
    <row r="937" spans="6:24" x14ac:dyDescent="0.2">
      <c r="F937" s="6"/>
      <c r="G937" s="6"/>
      <c r="H937" s="6"/>
      <c r="I937" s="6"/>
      <c r="J937" s="6"/>
      <c r="K937" s="6"/>
      <c r="L937" s="6"/>
      <c r="M937" s="6"/>
      <c r="N937" s="6"/>
      <c r="O937" s="6"/>
      <c r="P937" s="6"/>
      <c r="Q937" s="6"/>
      <c r="R937" s="6"/>
      <c r="S937" s="6"/>
      <c r="T937" s="6"/>
      <c r="U937" s="6"/>
      <c r="V937" s="6"/>
      <c r="W937" s="6"/>
      <c r="X937" s="6"/>
    </row>
    <row r="938" spans="6:24" x14ac:dyDescent="0.2">
      <c r="F938" s="6"/>
      <c r="G938" s="6"/>
      <c r="H938" s="6"/>
      <c r="I938" s="6"/>
      <c r="J938" s="6"/>
      <c r="K938" s="6"/>
      <c r="L938" s="6"/>
      <c r="M938" s="6"/>
      <c r="N938" s="6"/>
      <c r="O938" s="6"/>
      <c r="P938" s="6"/>
      <c r="Q938" s="6"/>
      <c r="R938" s="6"/>
      <c r="S938" s="6"/>
      <c r="T938" s="6"/>
      <c r="U938" s="6"/>
      <c r="V938" s="6"/>
      <c r="W938" s="6"/>
      <c r="X938" s="6"/>
    </row>
    <row r="939" spans="6:24" x14ac:dyDescent="0.2">
      <c r="F939" s="6"/>
      <c r="G939" s="6"/>
      <c r="H939" s="6"/>
      <c r="I939" s="6"/>
      <c r="J939" s="6"/>
      <c r="K939" s="6"/>
      <c r="L939" s="6"/>
      <c r="M939" s="6"/>
      <c r="N939" s="6"/>
      <c r="O939" s="6"/>
      <c r="P939" s="6"/>
      <c r="Q939" s="6"/>
      <c r="R939" s="6"/>
      <c r="S939" s="6"/>
      <c r="T939" s="6"/>
      <c r="U939" s="6"/>
      <c r="V939" s="6"/>
      <c r="W939" s="6"/>
      <c r="X939" s="6"/>
    </row>
    <row r="940" spans="6:24" x14ac:dyDescent="0.2">
      <c r="F940" s="6"/>
      <c r="G940" s="6"/>
      <c r="H940" s="6"/>
      <c r="I940" s="6"/>
      <c r="J940" s="6"/>
      <c r="K940" s="6"/>
      <c r="L940" s="6"/>
      <c r="M940" s="6"/>
      <c r="N940" s="6"/>
      <c r="O940" s="6"/>
      <c r="P940" s="6"/>
      <c r="Q940" s="6"/>
      <c r="R940" s="6"/>
      <c r="S940" s="6"/>
      <c r="T940" s="6"/>
      <c r="U940" s="6"/>
      <c r="V940" s="6"/>
      <c r="W940" s="6"/>
      <c r="X940" s="6"/>
    </row>
    <row r="941" spans="6:24" x14ac:dyDescent="0.2">
      <c r="F941" s="6"/>
      <c r="G941" s="6"/>
      <c r="H941" s="6"/>
      <c r="I941" s="6"/>
      <c r="J941" s="6"/>
      <c r="K941" s="6"/>
      <c r="L941" s="6"/>
      <c r="M941" s="6"/>
      <c r="N941" s="6"/>
      <c r="O941" s="6"/>
      <c r="P941" s="6"/>
      <c r="Q941" s="6"/>
      <c r="R941" s="6"/>
      <c r="S941" s="6"/>
      <c r="T941" s="6"/>
      <c r="U941" s="6"/>
      <c r="V941" s="6"/>
      <c r="W941" s="6"/>
      <c r="X941" s="6"/>
    </row>
    <row r="942" spans="6:24" x14ac:dyDescent="0.2">
      <c r="F942" s="6"/>
      <c r="G942" s="6"/>
      <c r="H942" s="6"/>
      <c r="I942" s="6"/>
      <c r="J942" s="6"/>
      <c r="K942" s="6"/>
      <c r="L942" s="6"/>
      <c r="M942" s="6"/>
      <c r="N942" s="6"/>
      <c r="O942" s="6"/>
      <c r="P942" s="6"/>
      <c r="Q942" s="6"/>
      <c r="R942" s="6"/>
      <c r="S942" s="6"/>
      <c r="T942" s="6"/>
      <c r="U942" s="6"/>
      <c r="V942" s="6"/>
      <c r="W942" s="6"/>
      <c r="X942" s="6"/>
    </row>
    <row r="943" spans="6:24" x14ac:dyDescent="0.2">
      <c r="F943" s="6"/>
      <c r="G943" s="6"/>
      <c r="H943" s="6"/>
      <c r="I943" s="6"/>
      <c r="J943" s="6"/>
      <c r="K943" s="6"/>
      <c r="L943" s="6"/>
      <c r="M943" s="6"/>
      <c r="N943" s="6"/>
      <c r="O943" s="6"/>
      <c r="P943" s="6"/>
      <c r="Q943" s="6"/>
      <c r="R943" s="6"/>
      <c r="S943" s="6"/>
      <c r="T943" s="6"/>
      <c r="U943" s="6"/>
      <c r="V943" s="6"/>
      <c r="W943" s="6"/>
      <c r="X943" s="6"/>
    </row>
    <row r="944" spans="6:24" x14ac:dyDescent="0.2">
      <c r="F944" s="6"/>
      <c r="G944" s="6"/>
      <c r="H944" s="6"/>
      <c r="I944" s="6"/>
      <c r="J944" s="6"/>
      <c r="K944" s="6"/>
      <c r="L944" s="6"/>
      <c r="M944" s="6"/>
      <c r="N944" s="6"/>
      <c r="O944" s="6"/>
      <c r="P944" s="6"/>
      <c r="Q944" s="6"/>
      <c r="R944" s="6"/>
      <c r="S944" s="6"/>
      <c r="T944" s="6"/>
      <c r="U944" s="6"/>
      <c r="V944" s="6"/>
      <c r="W944" s="6"/>
      <c r="X944" s="6"/>
    </row>
    <row r="945" spans="6:24" x14ac:dyDescent="0.2">
      <c r="F945" s="6"/>
      <c r="G945" s="6"/>
      <c r="H945" s="6"/>
      <c r="I945" s="6"/>
      <c r="J945" s="6"/>
      <c r="K945" s="6"/>
      <c r="L945" s="6"/>
      <c r="M945" s="6"/>
      <c r="N945" s="6"/>
      <c r="O945" s="6"/>
      <c r="P945" s="6"/>
      <c r="Q945" s="6"/>
      <c r="R945" s="6"/>
      <c r="S945" s="6"/>
      <c r="T945" s="6"/>
      <c r="U945" s="6"/>
      <c r="V945" s="6"/>
      <c r="W945" s="6"/>
      <c r="X945" s="6"/>
    </row>
    <row r="946" spans="6:24" x14ac:dyDescent="0.2">
      <c r="F946" s="6"/>
      <c r="G946" s="6"/>
      <c r="H946" s="6"/>
      <c r="I946" s="6"/>
      <c r="J946" s="6"/>
      <c r="K946" s="6"/>
      <c r="L946" s="6"/>
      <c r="M946" s="6"/>
      <c r="N946" s="6"/>
      <c r="O946" s="6"/>
      <c r="P946" s="6"/>
      <c r="Q946" s="6"/>
      <c r="R946" s="6"/>
      <c r="S946" s="6"/>
      <c r="T946" s="6"/>
      <c r="U946" s="6"/>
      <c r="V946" s="6"/>
      <c r="W946" s="6"/>
      <c r="X946" s="6"/>
    </row>
    <row r="947" spans="6:24" x14ac:dyDescent="0.2">
      <c r="F947" s="6"/>
      <c r="G947" s="6"/>
      <c r="H947" s="6"/>
      <c r="I947" s="6"/>
      <c r="J947" s="6"/>
      <c r="K947" s="6"/>
      <c r="L947" s="6"/>
      <c r="M947" s="6"/>
      <c r="N947" s="6"/>
      <c r="O947" s="6"/>
      <c r="P947" s="6"/>
      <c r="Q947" s="6"/>
      <c r="R947" s="6"/>
      <c r="S947" s="6"/>
      <c r="T947" s="6"/>
      <c r="U947" s="6"/>
      <c r="V947" s="6"/>
      <c r="W947" s="6"/>
      <c r="X947" s="6"/>
    </row>
    <row r="948" spans="6:24" x14ac:dyDescent="0.2">
      <c r="F948" s="6"/>
      <c r="G948" s="6"/>
      <c r="H948" s="6"/>
      <c r="I948" s="6"/>
      <c r="J948" s="6"/>
      <c r="K948" s="6"/>
      <c r="L948" s="6"/>
      <c r="M948" s="6"/>
      <c r="N948" s="6"/>
      <c r="O948" s="6"/>
      <c r="P948" s="6"/>
      <c r="Q948" s="6"/>
      <c r="R948" s="6"/>
      <c r="S948" s="6"/>
      <c r="T948" s="6"/>
      <c r="U948" s="6"/>
      <c r="V948" s="6"/>
      <c r="W948" s="6"/>
      <c r="X948" s="6"/>
    </row>
    <row r="949" spans="6:24" x14ac:dyDescent="0.2">
      <c r="F949" s="6"/>
      <c r="G949" s="6"/>
      <c r="H949" s="6"/>
      <c r="I949" s="6"/>
      <c r="J949" s="6"/>
      <c r="K949" s="6"/>
      <c r="L949" s="6"/>
      <c r="M949" s="6"/>
      <c r="N949" s="6"/>
      <c r="O949" s="6"/>
      <c r="P949" s="6"/>
      <c r="Q949" s="6"/>
      <c r="R949" s="6"/>
      <c r="S949" s="6"/>
      <c r="T949" s="6"/>
      <c r="U949" s="6"/>
      <c r="V949" s="6"/>
      <c r="W949" s="6"/>
      <c r="X949" s="6"/>
    </row>
    <row r="950" spans="6:24" x14ac:dyDescent="0.2">
      <c r="F950" s="6"/>
      <c r="G950" s="6"/>
      <c r="H950" s="6"/>
      <c r="I950" s="6"/>
      <c r="J950" s="6"/>
      <c r="K950" s="6"/>
      <c r="L950" s="6"/>
      <c r="M950" s="6"/>
      <c r="N950" s="6"/>
      <c r="O950" s="6"/>
      <c r="P950" s="6"/>
      <c r="Q950" s="6"/>
      <c r="R950" s="6"/>
      <c r="S950" s="6"/>
      <c r="T950" s="6"/>
      <c r="U950" s="6"/>
      <c r="V950" s="6"/>
      <c r="W950" s="6"/>
      <c r="X950" s="6"/>
    </row>
    <row r="951" spans="6:24" x14ac:dyDescent="0.2">
      <c r="F951" s="6"/>
      <c r="G951" s="6"/>
      <c r="H951" s="6"/>
      <c r="I951" s="6"/>
      <c r="J951" s="6"/>
      <c r="K951" s="6"/>
      <c r="L951" s="6"/>
      <c r="M951" s="6"/>
      <c r="N951" s="6"/>
      <c r="O951" s="6"/>
      <c r="P951" s="6"/>
      <c r="Q951" s="6"/>
      <c r="R951" s="6"/>
      <c r="S951" s="6"/>
      <c r="T951" s="6"/>
      <c r="U951" s="6"/>
      <c r="V951" s="6"/>
      <c r="W951" s="6"/>
      <c r="X951" s="6"/>
    </row>
    <row r="952" spans="6:24" x14ac:dyDescent="0.2">
      <c r="F952" s="6"/>
      <c r="G952" s="6"/>
      <c r="H952" s="6"/>
      <c r="I952" s="6"/>
      <c r="J952" s="6"/>
      <c r="K952" s="6"/>
      <c r="L952" s="6"/>
      <c r="M952" s="6"/>
      <c r="N952" s="6"/>
      <c r="O952" s="6"/>
      <c r="P952" s="6"/>
      <c r="Q952" s="6"/>
      <c r="R952" s="6"/>
      <c r="S952" s="6"/>
      <c r="T952" s="6"/>
      <c r="U952" s="6"/>
      <c r="V952" s="6"/>
      <c r="W952" s="6"/>
      <c r="X952" s="6"/>
    </row>
    <row r="953" spans="6:24" x14ac:dyDescent="0.2">
      <c r="F953" s="6"/>
      <c r="G953" s="6"/>
      <c r="H953" s="6"/>
      <c r="I953" s="6"/>
      <c r="J953" s="6"/>
      <c r="K953" s="6"/>
      <c r="L953" s="6"/>
      <c r="M953" s="6"/>
      <c r="N953" s="6"/>
      <c r="O953" s="6"/>
      <c r="P953" s="6"/>
      <c r="Q953" s="6"/>
      <c r="R953" s="6"/>
      <c r="S953" s="6"/>
      <c r="T953" s="6"/>
      <c r="U953" s="6"/>
      <c r="V953" s="6"/>
      <c r="W953" s="6"/>
      <c r="X953" s="6"/>
    </row>
    <row r="954" spans="6:24" x14ac:dyDescent="0.2">
      <c r="F954" s="6"/>
      <c r="G954" s="6"/>
      <c r="H954" s="6"/>
      <c r="I954" s="6"/>
      <c r="J954" s="6"/>
      <c r="K954" s="6"/>
      <c r="L954" s="6"/>
      <c r="M954" s="6"/>
      <c r="N954" s="6"/>
      <c r="O954" s="6"/>
      <c r="P954" s="6"/>
      <c r="Q954" s="6"/>
      <c r="R954" s="6"/>
      <c r="S954" s="6"/>
      <c r="T954" s="6"/>
      <c r="U954" s="6"/>
      <c r="V954" s="6"/>
      <c r="W954" s="6"/>
      <c r="X954" s="6"/>
    </row>
    <row r="955" spans="6:24" x14ac:dyDescent="0.2">
      <c r="F955" s="6"/>
      <c r="G955" s="6"/>
      <c r="H955" s="6"/>
      <c r="I955" s="6"/>
      <c r="J955" s="6"/>
      <c r="K955" s="6"/>
      <c r="L955" s="6"/>
      <c r="M955" s="6"/>
      <c r="N955" s="6"/>
      <c r="O955" s="6"/>
      <c r="P955" s="6"/>
      <c r="Q955" s="6"/>
      <c r="R955" s="6"/>
      <c r="S955" s="6"/>
      <c r="T955" s="6"/>
      <c r="U955" s="6"/>
      <c r="V955" s="6"/>
      <c r="W955" s="6"/>
      <c r="X955" s="6"/>
    </row>
    <row r="956" spans="6:24" x14ac:dyDescent="0.2">
      <c r="F956" s="6"/>
      <c r="G956" s="6"/>
      <c r="H956" s="6"/>
      <c r="I956" s="6"/>
      <c r="J956" s="6"/>
      <c r="K956" s="6"/>
      <c r="L956" s="6"/>
      <c r="M956" s="6"/>
      <c r="N956" s="6"/>
      <c r="O956" s="6"/>
      <c r="P956" s="6"/>
      <c r="Q956" s="6"/>
      <c r="R956" s="6"/>
      <c r="S956" s="6"/>
      <c r="T956" s="6"/>
      <c r="U956" s="6"/>
      <c r="V956" s="6"/>
      <c r="W956" s="6"/>
      <c r="X956" s="6"/>
    </row>
    <row r="957" spans="6:24" x14ac:dyDescent="0.2">
      <c r="F957" s="6"/>
      <c r="G957" s="6"/>
      <c r="H957" s="6"/>
      <c r="I957" s="6"/>
      <c r="J957" s="6"/>
      <c r="K957" s="6"/>
      <c r="L957" s="6"/>
      <c r="M957" s="6"/>
      <c r="N957" s="6"/>
      <c r="O957" s="6"/>
      <c r="P957" s="6"/>
      <c r="Q957" s="6"/>
      <c r="R957" s="6"/>
      <c r="S957" s="6"/>
      <c r="T957" s="6"/>
      <c r="U957" s="6"/>
      <c r="V957" s="6"/>
      <c r="W957" s="6"/>
      <c r="X957" s="6"/>
    </row>
    <row r="958" spans="6:24" x14ac:dyDescent="0.2">
      <c r="F958" s="6"/>
      <c r="G958" s="6"/>
      <c r="H958" s="6"/>
      <c r="I958" s="6"/>
      <c r="J958" s="6"/>
      <c r="K958" s="6"/>
      <c r="L958" s="6"/>
      <c r="M958" s="6"/>
      <c r="N958" s="6"/>
      <c r="O958" s="6"/>
      <c r="P958" s="6"/>
      <c r="Q958" s="6"/>
      <c r="R958" s="6"/>
      <c r="S958" s="6"/>
      <c r="T958" s="6"/>
      <c r="U958" s="6"/>
      <c r="V958" s="6"/>
      <c r="W958" s="6"/>
      <c r="X958" s="6"/>
    </row>
    <row r="959" spans="6:24" x14ac:dyDescent="0.2">
      <c r="F959" s="6"/>
      <c r="G959" s="6"/>
      <c r="H959" s="6"/>
      <c r="I959" s="6"/>
      <c r="J959" s="6"/>
      <c r="K959" s="6"/>
      <c r="L959" s="6"/>
      <c r="M959" s="6"/>
      <c r="N959" s="6"/>
      <c r="O959" s="6"/>
      <c r="P959" s="6"/>
      <c r="Q959" s="6"/>
      <c r="R959" s="6"/>
      <c r="S959" s="6"/>
      <c r="T959" s="6"/>
      <c r="U959" s="6"/>
      <c r="V959" s="6"/>
      <c r="W959" s="6"/>
      <c r="X959" s="6"/>
    </row>
    <row r="960" spans="6:24" x14ac:dyDescent="0.2">
      <c r="F960" s="6"/>
      <c r="G960" s="6"/>
      <c r="H960" s="6"/>
      <c r="I960" s="6"/>
      <c r="J960" s="6"/>
      <c r="K960" s="6"/>
      <c r="L960" s="6"/>
      <c r="M960" s="6"/>
      <c r="N960" s="6"/>
      <c r="O960" s="6"/>
      <c r="P960" s="6"/>
      <c r="Q960" s="6"/>
      <c r="R960" s="6"/>
      <c r="S960" s="6"/>
      <c r="T960" s="6"/>
      <c r="U960" s="6"/>
      <c r="V960" s="6"/>
      <c r="W960" s="6"/>
      <c r="X960" s="6"/>
    </row>
    <row r="961" spans="6:24" x14ac:dyDescent="0.2">
      <c r="F961" s="6"/>
      <c r="G961" s="6"/>
      <c r="H961" s="6"/>
      <c r="I961" s="6"/>
      <c r="J961" s="6"/>
      <c r="K961" s="6"/>
      <c r="L961" s="6"/>
      <c r="M961" s="6"/>
      <c r="N961" s="6"/>
      <c r="O961" s="6"/>
      <c r="P961" s="6"/>
      <c r="Q961" s="6"/>
      <c r="R961" s="6"/>
      <c r="S961" s="6"/>
      <c r="T961" s="6"/>
      <c r="U961" s="6"/>
      <c r="V961" s="6"/>
      <c r="W961" s="6"/>
      <c r="X961" s="6"/>
    </row>
    <row r="962" spans="6:24" x14ac:dyDescent="0.2">
      <c r="F962" s="6"/>
      <c r="G962" s="6"/>
      <c r="H962" s="6"/>
      <c r="I962" s="6"/>
      <c r="J962" s="6"/>
      <c r="K962" s="6"/>
      <c r="L962" s="6"/>
      <c r="M962" s="6"/>
      <c r="N962" s="6"/>
      <c r="O962" s="6"/>
      <c r="P962" s="6"/>
      <c r="Q962" s="6"/>
      <c r="R962" s="6"/>
      <c r="S962" s="6"/>
      <c r="T962" s="6"/>
      <c r="U962" s="6"/>
      <c r="V962" s="6"/>
      <c r="W962" s="6"/>
      <c r="X962" s="6"/>
    </row>
    <row r="963" spans="6:24" x14ac:dyDescent="0.2">
      <c r="F963" s="6"/>
      <c r="G963" s="6"/>
      <c r="H963" s="6"/>
      <c r="I963" s="6"/>
      <c r="J963" s="6"/>
      <c r="K963" s="6"/>
      <c r="L963" s="6"/>
      <c r="M963" s="6"/>
      <c r="N963" s="6"/>
      <c r="O963" s="6"/>
      <c r="P963" s="6"/>
      <c r="Q963" s="6"/>
      <c r="R963" s="6"/>
      <c r="S963" s="6"/>
      <c r="T963" s="6"/>
      <c r="U963" s="6"/>
      <c r="V963" s="6"/>
      <c r="W963" s="6"/>
      <c r="X963" s="6"/>
    </row>
    <row r="964" spans="6:24" x14ac:dyDescent="0.2">
      <c r="F964" s="6"/>
      <c r="G964" s="6"/>
      <c r="H964" s="6"/>
      <c r="I964" s="6"/>
      <c r="J964" s="6"/>
      <c r="K964" s="6"/>
      <c r="L964" s="6"/>
      <c r="M964" s="6"/>
      <c r="N964" s="6"/>
      <c r="O964" s="6"/>
      <c r="P964" s="6"/>
      <c r="Q964" s="6"/>
      <c r="R964" s="6"/>
      <c r="S964" s="6"/>
      <c r="T964" s="6"/>
      <c r="U964" s="6"/>
      <c r="V964" s="6"/>
      <c r="W964" s="6"/>
      <c r="X964" s="6"/>
    </row>
    <row r="965" spans="6:24" x14ac:dyDescent="0.2">
      <c r="F965" s="6"/>
      <c r="G965" s="6"/>
      <c r="H965" s="6"/>
      <c r="I965" s="6"/>
      <c r="J965" s="6"/>
      <c r="K965" s="6"/>
      <c r="L965" s="6"/>
      <c r="M965" s="6"/>
      <c r="N965" s="6"/>
      <c r="O965" s="6"/>
      <c r="P965" s="6"/>
      <c r="Q965" s="6"/>
      <c r="R965" s="6"/>
      <c r="S965" s="6"/>
      <c r="T965" s="6"/>
      <c r="U965" s="6"/>
      <c r="V965" s="6"/>
      <c r="W965" s="6"/>
      <c r="X965" s="6"/>
    </row>
    <row r="966" spans="6:24" x14ac:dyDescent="0.2">
      <c r="F966" s="6"/>
      <c r="G966" s="6"/>
      <c r="H966" s="6"/>
      <c r="I966" s="6"/>
      <c r="J966" s="6"/>
      <c r="K966" s="6"/>
      <c r="L966" s="6"/>
      <c r="M966" s="6"/>
      <c r="N966" s="6"/>
      <c r="O966" s="6"/>
      <c r="P966" s="6"/>
      <c r="Q966" s="6"/>
      <c r="R966" s="6"/>
      <c r="S966" s="6"/>
      <c r="T966" s="6"/>
      <c r="U966" s="6"/>
      <c r="V966" s="6"/>
      <c r="W966" s="6"/>
      <c r="X966" s="6"/>
    </row>
    <row r="967" spans="6:24" x14ac:dyDescent="0.2">
      <c r="F967" s="6"/>
      <c r="G967" s="6"/>
      <c r="H967" s="6"/>
      <c r="I967" s="6"/>
      <c r="J967" s="6"/>
      <c r="K967" s="6"/>
      <c r="L967" s="6"/>
      <c r="M967" s="6"/>
      <c r="N967" s="6"/>
      <c r="O967" s="6"/>
      <c r="P967" s="6"/>
      <c r="Q967" s="6"/>
      <c r="R967" s="6"/>
      <c r="S967" s="6"/>
      <c r="T967" s="6"/>
      <c r="U967" s="6"/>
      <c r="V967" s="6"/>
      <c r="W967" s="6"/>
      <c r="X967" s="6"/>
    </row>
    <row r="968" spans="6:24" x14ac:dyDescent="0.2">
      <c r="F968" s="6"/>
      <c r="G968" s="6"/>
      <c r="H968" s="6"/>
      <c r="I968" s="6"/>
      <c r="J968" s="6"/>
      <c r="K968" s="6"/>
      <c r="L968" s="6"/>
      <c r="M968" s="6"/>
      <c r="N968" s="6"/>
      <c r="O968" s="6"/>
      <c r="P968" s="6"/>
      <c r="Q968" s="6"/>
      <c r="R968" s="6"/>
      <c r="S968" s="6"/>
      <c r="T968" s="6"/>
      <c r="U968" s="6"/>
      <c r="V968" s="6"/>
      <c r="W968" s="6"/>
      <c r="X968" s="6"/>
    </row>
    <row r="969" spans="6:24" x14ac:dyDescent="0.2">
      <c r="F969" s="6"/>
      <c r="G969" s="6"/>
      <c r="H969" s="6"/>
      <c r="I969" s="6"/>
      <c r="J969" s="6"/>
      <c r="K969" s="6"/>
      <c r="L969" s="6"/>
      <c r="M969" s="6"/>
      <c r="N969" s="6"/>
      <c r="O969" s="6"/>
      <c r="P969" s="6"/>
      <c r="Q969" s="6"/>
      <c r="R969" s="6"/>
      <c r="S969" s="6"/>
      <c r="T969" s="6"/>
      <c r="U969" s="6"/>
      <c r="V969" s="6"/>
      <c r="W969" s="6"/>
      <c r="X969" s="6"/>
    </row>
    <row r="970" spans="6:24" x14ac:dyDescent="0.2">
      <c r="F970" s="6"/>
      <c r="G970" s="6"/>
      <c r="H970" s="6"/>
      <c r="I970" s="6"/>
      <c r="J970" s="6"/>
      <c r="K970" s="6"/>
      <c r="L970" s="6"/>
      <c r="M970" s="6"/>
      <c r="N970" s="6"/>
      <c r="O970" s="6"/>
      <c r="P970" s="6"/>
      <c r="Q970" s="6"/>
      <c r="R970" s="6"/>
      <c r="S970" s="6"/>
      <c r="T970" s="6"/>
      <c r="U970" s="6"/>
      <c r="V970" s="6"/>
      <c r="W970" s="6"/>
      <c r="X970" s="6"/>
    </row>
    <row r="971" spans="6:24" x14ac:dyDescent="0.2">
      <c r="F971" s="6"/>
      <c r="G971" s="6"/>
      <c r="H971" s="6"/>
      <c r="I971" s="6"/>
      <c r="J971" s="6"/>
      <c r="K971" s="6"/>
      <c r="L971" s="6"/>
      <c r="M971" s="6"/>
      <c r="N971" s="6"/>
      <c r="O971" s="6"/>
      <c r="P971" s="6"/>
      <c r="Q971" s="6"/>
      <c r="R971" s="6"/>
      <c r="S971" s="6"/>
      <c r="T971" s="6"/>
      <c r="U971" s="6"/>
      <c r="V971" s="6"/>
      <c r="W971" s="6"/>
      <c r="X971" s="6"/>
    </row>
    <row r="972" spans="6:24" x14ac:dyDescent="0.2">
      <c r="F972" s="6"/>
      <c r="G972" s="6"/>
      <c r="H972" s="6"/>
      <c r="I972" s="6"/>
      <c r="J972" s="6"/>
      <c r="K972" s="6"/>
      <c r="L972" s="6"/>
      <c r="M972" s="6"/>
      <c r="N972" s="6"/>
      <c r="O972" s="6"/>
      <c r="P972" s="6"/>
      <c r="Q972" s="6"/>
      <c r="R972" s="6"/>
      <c r="S972" s="6"/>
      <c r="T972" s="6"/>
      <c r="U972" s="6"/>
      <c r="V972" s="6"/>
      <c r="W972" s="6"/>
      <c r="X972" s="6"/>
    </row>
    <row r="973" spans="6:24" x14ac:dyDescent="0.2">
      <c r="F973" s="6"/>
      <c r="G973" s="6"/>
      <c r="H973" s="6"/>
      <c r="I973" s="6"/>
      <c r="J973" s="6"/>
      <c r="K973" s="6"/>
      <c r="L973" s="6"/>
      <c r="M973" s="6"/>
      <c r="N973" s="6"/>
      <c r="O973" s="6"/>
      <c r="P973" s="6"/>
      <c r="Q973" s="6"/>
      <c r="R973" s="6"/>
      <c r="S973" s="6"/>
      <c r="T973" s="6"/>
      <c r="U973" s="6"/>
      <c r="V973" s="6"/>
      <c r="W973" s="6"/>
      <c r="X973" s="6"/>
    </row>
    <row r="974" spans="6:24" x14ac:dyDescent="0.2">
      <c r="F974" s="6"/>
      <c r="G974" s="6"/>
      <c r="H974" s="6"/>
      <c r="I974" s="6"/>
      <c r="J974" s="6"/>
      <c r="K974" s="6"/>
      <c r="L974" s="6"/>
      <c r="M974" s="6"/>
      <c r="N974" s="6"/>
      <c r="O974" s="6"/>
      <c r="P974" s="6"/>
      <c r="Q974" s="6"/>
      <c r="R974" s="6"/>
      <c r="S974" s="6"/>
      <c r="T974" s="6"/>
      <c r="U974" s="6"/>
      <c r="V974" s="6"/>
      <c r="W974" s="6"/>
      <c r="X974" s="6"/>
    </row>
    <row r="975" spans="6:24" x14ac:dyDescent="0.2">
      <c r="F975" s="6"/>
      <c r="G975" s="6"/>
      <c r="H975" s="6"/>
      <c r="I975" s="6"/>
      <c r="J975" s="6"/>
      <c r="K975" s="6"/>
      <c r="L975" s="6"/>
      <c r="M975" s="6"/>
      <c r="N975" s="6"/>
      <c r="O975" s="6"/>
      <c r="P975" s="6"/>
      <c r="Q975" s="6"/>
      <c r="R975" s="6"/>
      <c r="S975" s="6"/>
      <c r="T975" s="6"/>
      <c r="U975" s="6"/>
      <c r="V975" s="6"/>
      <c r="W975" s="6"/>
      <c r="X975" s="6"/>
    </row>
    <row r="976" spans="6:24" x14ac:dyDescent="0.2">
      <c r="F976" s="6"/>
      <c r="G976" s="6"/>
      <c r="H976" s="6"/>
      <c r="I976" s="6"/>
      <c r="J976" s="6"/>
      <c r="K976" s="6"/>
      <c r="L976" s="6"/>
      <c r="M976" s="6"/>
      <c r="N976" s="6"/>
      <c r="O976" s="6"/>
      <c r="P976" s="6"/>
      <c r="Q976" s="6"/>
      <c r="R976" s="6"/>
      <c r="S976" s="6"/>
      <c r="T976" s="6"/>
      <c r="U976" s="6"/>
      <c r="V976" s="6"/>
      <c r="W976" s="6"/>
      <c r="X976" s="6"/>
    </row>
    <row r="977" spans="6:24" x14ac:dyDescent="0.2">
      <c r="F977" s="6"/>
      <c r="G977" s="6"/>
      <c r="H977" s="6"/>
      <c r="I977" s="6"/>
      <c r="J977" s="6"/>
      <c r="K977" s="6"/>
      <c r="L977" s="6"/>
      <c r="M977" s="6"/>
      <c r="N977" s="6"/>
      <c r="O977" s="6"/>
      <c r="P977" s="6"/>
      <c r="Q977" s="6"/>
      <c r="R977" s="6"/>
      <c r="S977" s="6"/>
      <c r="T977" s="6"/>
      <c r="U977" s="6"/>
      <c r="V977" s="6"/>
      <c r="W977" s="6"/>
      <c r="X977" s="6"/>
    </row>
    <row r="978" spans="6:24" x14ac:dyDescent="0.2">
      <c r="F978" s="6"/>
      <c r="G978" s="6"/>
      <c r="H978" s="6"/>
      <c r="I978" s="6"/>
      <c r="J978" s="6"/>
      <c r="K978" s="6"/>
      <c r="L978" s="6"/>
      <c r="M978" s="6"/>
      <c r="N978" s="6"/>
      <c r="O978" s="6"/>
      <c r="P978" s="6"/>
      <c r="Q978" s="6"/>
      <c r="R978" s="6"/>
      <c r="S978" s="6"/>
      <c r="T978" s="6"/>
      <c r="U978" s="6"/>
      <c r="V978" s="6"/>
      <c r="W978" s="6"/>
      <c r="X978" s="6"/>
    </row>
    <row r="979" spans="6:24" x14ac:dyDescent="0.2">
      <c r="F979" s="6"/>
      <c r="G979" s="6"/>
      <c r="H979" s="6"/>
      <c r="I979" s="6"/>
      <c r="J979" s="6"/>
      <c r="K979" s="6"/>
      <c r="L979" s="6"/>
      <c r="M979" s="6"/>
      <c r="N979" s="6"/>
      <c r="O979" s="6"/>
      <c r="P979" s="6"/>
      <c r="Q979" s="6"/>
      <c r="R979" s="6"/>
      <c r="S979" s="6"/>
      <c r="T979" s="6"/>
      <c r="U979" s="6"/>
      <c r="V979" s="6"/>
      <c r="W979" s="6"/>
      <c r="X979" s="6"/>
    </row>
    <row r="980" spans="6:24" x14ac:dyDescent="0.2">
      <c r="F980" s="6"/>
      <c r="G980" s="6"/>
      <c r="H980" s="6"/>
      <c r="I980" s="6"/>
      <c r="J980" s="6"/>
      <c r="K980" s="6"/>
      <c r="L980" s="6"/>
      <c r="M980" s="6"/>
      <c r="N980" s="6"/>
      <c r="O980" s="6"/>
      <c r="P980" s="6"/>
      <c r="Q980" s="6"/>
      <c r="R980" s="6"/>
      <c r="S980" s="6"/>
      <c r="T980" s="6"/>
      <c r="U980" s="6"/>
      <c r="V980" s="6"/>
      <c r="W980" s="6"/>
      <c r="X980" s="6"/>
    </row>
    <row r="981" spans="6:24" x14ac:dyDescent="0.2">
      <c r="F981" s="6"/>
      <c r="G981" s="6"/>
      <c r="H981" s="6"/>
      <c r="I981" s="6"/>
      <c r="J981" s="6"/>
      <c r="K981" s="6"/>
      <c r="L981" s="6"/>
      <c r="M981" s="6"/>
      <c r="N981" s="6"/>
      <c r="O981" s="6"/>
      <c r="P981" s="6"/>
      <c r="Q981" s="6"/>
      <c r="R981" s="6"/>
      <c r="S981" s="6"/>
      <c r="T981" s="6"/>
      <c r="U981" s="6"/>
      <c r="V981" s="6"/>
      <c r="W981" s="6"/>
      <c r="X981" s="6"/>
    </row>
    <row r="982" spans="6:24" x14ac:dyDescent="0.2">
      <c r="F982" s="6"/>
      <c r="G982" s="6"/>
      <c r="H982" s="6"/>
      <c r="I982" s="6"/>
      <c r="J982" s="6"/>
      <c r="K982" s="6"/>
      <c r="L982" s="6"/>
      <c r="M982" s="6"/>
      <c r="N982" s="6"/>
      <c r="O982" s="6"/>
      <c r="P982" s="6"/>
      <c r="Q982" s="6"/>
      <c r="R982" s="6"/>
      <c r="S982" s="6"/>
      <c r="T982" s="6"/>
      <c r="U982" s="6"/>
      <c r="V982" s="6"/>
      <c r="W982" s="6"/>
      <c r="X982" s="6"/>
    </row>
    <row r="983" spans="6:24" x14ac:dyDescent="0.2">
      <c r="F983" s="6"/>
      <c r="G983" s="6"/>
      <c r="H983" s="6"/>
      <c r="I983" s="6"/>
      <c r="J983" s="6"/>
      <c r="K983" s="6"/>
      <c r="L983" s="6"/>
      <c r="M983" s="6"/>
      <c r="N983" s="6"/>
      <c r="O983" s="6"/>
      <c r="P983" s="6"/>
      <c r="Q983" s="6"/>
      <c r="R983" s="6"/>
      <c r="S983" s="6"/>
      <c r="T983" s="6"/>
      <c r="U983" s="6"/>
      <c r="V983" s="6"/>
      <c r="W983" s="6"/>
      <c r="X983" s="6"/>
    </row>
    <row r="984" spans="6:24" x14ac:dyDescent="0.2">
      <c r="F984" s="6"/>
      <c r="G984" s="6"/>
      <c r="H984" s="6"/>
      <c r="I984" s="6"/>
      <c r="J984" s="6"/>
      <c r="K984" s="6"/>
      <c r="L984" s="6"/>
      <c r="M984" s="6"/>
      <c r="N984" s="6"/>
      <c r="O984" s="6"/>
      <c r="P984" s="6"/>
      <c r="Q984" s="6"/>
      <c r="R984" s="6"/>
      <c r="S984" s="6"/>
      <c r="T984" s="6"/>
      <c r="U984" s="6"/>
      <c r="V984" s="6"/>
      <c r="W984" s="6"/>
      <c r="X984" s="6"/>
    </row>
    <row r="985" spans="6:24" x14ac:dyDescent="0.2">
      <c r="F985" s="6"/>
      <c r="G985" s="6"/>
      <c r="H985" s="6"/>
      <c r="I985" s="6"/>
      <c r="J985" s="6"/>
      <c r="K985" s="6"/>
      <c r="L985" s="6"/>
      <c r="M985" s="6"/>
      <c r="N985" s="6"/>
      <c r="O985" s="6"/>
      <c r="P985" s="6"/>
      <c r="Q985" s="6"/>
      <c r="R985" s="6"/>
      <c r="S985" s="6"/>
      <c r="T985" s="6"/>
      <c r="U985" s="6"/>
      <c r="V985" s="6"/>
      <c r="W985" s="6"/>
      <c r="X985" s="6"/>
    </row>
    <row r="986" spans="6:24" x14ac:dyDescent="0.2">
      <c r="F986" s="6"/>
      <c r="G986" s="6"/>
      <c r="H986" s="6"/>
      <c r="I986" s="6"/>
      <c r="J986" s="6"/>
      <c r="K986" s="6"/>
      <c r="L986" s="6"/>
      <c r="M986" s="6"/>
      <c r="N986" s="6"/>
      <c r="O986" s="6"/>
      <c r="P986" s="6"/>
      <c r="Q986" s="6"/>
      <c r="R986" s="6"/>
      <c r="S986" s="6"/>
      <c r="T986" s="6"/>
      <c r="U986" s="6"/>
      <c r="V986" s="6"/>
      <c r="W986" s="6"/>
      <c r="X986" s="6"/>
    </row>
    <row r="987" spans="6:24" x14ac:dyDescent="0.2">
      <c r="F987" s="6"/>
      <c r="G987" s="6"/>
      <c r="H987" s="6"/>
      <c r="I987" s="6"/>
      <c r="J987" s="6"/>
      <c r="K987" s="6"/>
      <c r="L987" s="6"/>
      <c r="M987" s="6"/>
      <c r="N987" s="6"/>
      <c r="O987" s="6"/>
      <c r="P987" s="6"/>
      <c r="Q987" s="6"/>
      <c r="R987" s="6"/>
      <c r="S987" s="6"/>
      <c r="T987" s="6"/>
      <c r="U987" s="6"/>
      <c r="V987" s="6"/>
      <c r="W987" s="6"/>
      <c r="X987" s="6"/>
    </row>
    <row r="988" spans="6:24" x14ac:dyDescent="0.2">
      <c r="F988" s="6"/>
      <c r="G988" s="6"/>
      <c r="H988" s="6"/>
      <c r="I988" s="6"/>
      <c r="J988" s="6"/>
      <c r="K988" s="6"/>
      <c r="L988" s="6"/>
      <c r="M988" s="6"/>
      <c r="N988" s="6"/>
      <c r="O988" s="6"/>
      <c r="P988" s="6"/>
      <c r="Q988" s="6"/>
      <c r="R988" s="6"/>
      <c r="S988" s="6"/>
      <c r="T988" s="6"/>
      <c r="U988" s="6"/>
      <c r="V988" s="6"/>
      <c r="W988" s="6"/>
      <c r="X988" s="6"/>
    </row>
    <row r="989" spans="6:24" x14ac:dyDescent="0.2">
      <c r="F989" s="6"/>
      <c r="G989" s="6"/>
      <c r="H989" s="6"/>
      <c r="I989" s="6"/>
      <c r="J989" s="6"/>
      <c r="K989" s="6"/>
      <c r="L989" s="6"/>
      <c r="M989" s="6"/>
      <c r="N989" s="6"/>
      <c r="O989" s="6"/>
      <c r="P989" s="6"/>
      <c r="Q989" s="6"/>
      <c r="R989" s="6"/>
      <c r="S989" s="6"/>
      <c r="T989" s="6"/>
      <c r="U989" s="6"/>
      <c r="V989" s="6"/>
      <c r="W989" s="6"/>
      <c r="X989" s="6"/>
    </row>
    <row r="990" spans="6:24" x14ac:dyDescent="0.2">
      <c r="F990" s="6"/>
      <c r="G990" s="6"/>
      <c r="H990" s="6"/>
      <c r="I990" s="6"/>
      <c r="J990" s="6"/>
      <c r="K990" s="6"/>
      <c r="L990" s="6"/>
      <c r="M990" s="6"/>
      <c r="N990" s="6"/>
      <c r="O990" s="6"/>
      <c r="P990" s="6"/>
      <c r="Q990" s="6"/>
      <c r="R990" s="6"/>
      <c r="S990" s="6"/>
      <c r="T990" s="6"/>
      <c r="U990" s="6"/>
      <c r="V990" s="6"/>
      <c r="W990" s="6"/>
      <c r="X990" s="6"/>
    </row>
    <row r="991" spans="6:24" x14ac:dyDescent="0.2">
      <c r="F991" s="6"/>
      <c r="G991" s="6"/>
      <c r="H991" s="6"/>
      <c r="I991" s="6"/>
      <c r="J991" s="6"/>
      <c r="K991" s="6"/>
      <c r="L991" s="6"/>
      <c r="M991" s="6"/>
      <c r="N991" s="6"/>
      <c r="O991" s="6"/>
      <c r="P991" s="6"/>
      <c r="Q991" s="6"/>
      <c r="R991" s="6"/>
      <c r="S991" s="6"/>
      <c r="T991" s="6"/>
      <c r="U991" s="6"/>
      <c r="V991" s="6"/>
      <c r="W991" s="6"/>
      <c r="X991" s="6"/>
    </row>
    <row r="992" spans="6:24" x14ac:dyDescent="0.2">
      <c r="F992" s="6"/>
      <c r="G992" s="6"/>
      <c r="H992" s="6"/>
      <c r="I992" s="6"/>
      <c r="J992" s="6"/>
      <c r="K992" s="6"/>
      <c r="L992" s="6"/>
      <c r="M992" s="6"/>
      <c r="N992" s="6"/>
      <c r="O992" s="6"/>
      <c r="P992" s="6"/>
      <c r="Q992" s="6"/>
      <c r="R992" s="6"/>
      <c r="S992" s="6"/>
      <c r="T992" s="6"/>
      <c r="U992" s="6"/>
      <c r="V992" s="6"/>
      <c r="W992" s="6"/>
      <c r="X992" s="6"/>
    </row>
    <row r="993" spans="6:24" x14ac:dyDescent="0.2">
      <c r="F993" s="6"/>
      <c r="G993" s="6"/>
      <c r="H993" s="6"/>
      <c r="I993" s="6"/>
      <c r="J993" s="6"/>
      <c r="K993" s="6"/>
      <c r="L993" s="6"/>
      <c r="M993" s="6"/>
      <c r="N993" s="6"/>
      <c r="O993" s="6"/>
      <c r="P993" s="6"/>
      <c r="Q993" s="6"/>
      <c r="R993" s="6"/>
      <c r="S993" s="6"/>
      <c r="T993" s="6"/>
      <c r="U993" s="6"/>
      <c r="V993" s="6"/>
      <c r="W993" s="6"/>
      <c r="X993" s="6"/>
    </row>
    <row r="994" spans="6:24" x14ac:dyDescent="0.2">
      <c r="F994" s="6"/>
      <c r="G994" s="6"/>
      <c r="H994" s="6"/>
      <c r="I994" s="6"/>
      <c r="J994" s="6"/>
      <c r="K994" s="6"/>
      <c r="L994" s="6"/>
      <c r="M994" s="6"/>
      <c r="N994" s="6"/>
      <c r="O994" s="6"/>
      <c r="P994" s="6"/>
      <c r="Q994" s="6"/>
      <c r="R994" s="6"/>
      <c r="S994" s="6"/>
      <c r="T994" s="6"/>
      <c r="U994" s="6"/>
      <c r="V994" s="6"/>
      <c r="W994" s="6"/>
      <c r="X994" s="6"/>
    </row>
    <row r="995" spans="6:24" x14ac:dyDescent="0.2">
      <c r="F995" s="6"/>
      <c r="G995" s="6"/>
      <c r="H995" s="6"/>
      <c r="I995" s="6"/>
      <c r="J995" s="6"/>
      <c r="K995" s="6"/>
      <c r="L995" s="6"/>
      <c r="M995" s="6"/>
      <c r="N995" s="6"/>
      <c r="O995" s="6"/>
      <c r="P995" s="6"/>
      <c r="Q995" s="6"/>
      <c r="R995" s="6"/>
      <c r="S995" s="6"/>
      <c r="T995" s="6"/>
      <c r="U995" s="6"/>
      <c r="V995" s="6"/>
      <c r="W995" s="6"/>
      <c r="X995" s="6"/>
    </row>
    <row r="996" spans="6:24" x14ac:dyDescent="0.2">
      <c r="F996" s="6"/>
      <c r="G996" s="6"/>
      <c r="H996" s="6"/>
      <c r="I996" s="6"/>
      <c r="J996" s="6"/>
      <c r="K996" s="6"/>
      <c r="L996" s="6"/>
      <c r="M996" s="6"/>
      <c r="N996" s="6"/>
      <c r="O996" s="6"/>
      <c r="P996" s="6"/>
      <c r="Q996" s="6"/>
      <c r="R996" s="6"/>
      <c r="S996" s="6"/>
      <c r="T996" s="6"/>
      <c r="U996" s="6"/>
      <c r="V996" s="6"/>
      <c r="W996" s="6"/>
      <c r="X996" s="6"/>
    </row>
    <row r="997" spans="6:24" x14ac:dyDescent="0.2">
      <c r="F997" s="6"/>
      <c r="G997" s="6"/>
      <c r="H997" s="6"/>
      <c r="I997" s="6"/>
      <c r="J997" s="6"/>
      <c r="K997" s="6"/>
      <c r="L997" s="6"/>
      <c r="M997" s="6"/>
      <c r="N997" s="6"/>
      <c r="O997" s="6"/>
      <c r="P997" s="6"/>
      <c r="Q997" s="6"/>
      <c r="R997" s="6"/>
      <c r="S997" s="6"/>
      <c r="T997" s="6"/>
      <c r="U997" s="6"/>
      <c r="V997" s="6"/>
      <c r="W997" s="6"/>
      <c r="X997" s="6"/>
    </row>
    <row r="998" spans="6:24" x14ac:dyDescent="0.2">
      <c r="F998" s="6"/>
      <c r="G998" s="6"/>
      <c r="H998" s="6"/>
      <c r="I998" s="6"/>
      <c r="J998" s="6"/>
      <c r="K998" s="6"/>
      <c r="L998" s="6"/>
      <c r="M998" s="6"/>
      <c r="N998" s="6"/>
      <c r="O998" s="6"/>
      <c r="P998" s="6"/>
      <c r="Q998" s="6"/>
      <c r="R998" s="6"/>
      <c r="S998" s="6"/>
      <c r="T998" s="6"/>
      <c r="U998" s="6"/>
      <c r="V998" s="6"/>
      <c r="W998" s="6"/>
      <c r="X998" s="6"/>
    </row>
    <row r="999" spans="6:24" x14ac:dyDescent="0.2">
      <c r="F999" s="6"/>
      <c r="G999" s="6"/>
      <c r="H999" s="6"/>
      <c r="I999" s="6"/>
      <c r="J999" s="6"/>
      <c r="K999" s="6"/>
      <c r="L999" s="6"/>
      <c r="M999" s="6"/>
      <c r="N999" s="6"/>
      <c r="O999" s="6"/>
      <c r="P999" s="6"/>
      <c r="Q999" s="6"/>
      <c r="R999" s="6"/>
      <c r="S999" s="6"/>
      <c r="T999" s="6"/>
      <c r="U999" s="6"/>
      <c r="V999" s="6"/>
      <c r="W999" s="6"/>
      <c r="X999" s="6"/>
    </row>
    <row r="1000" spans="6:24" x14ac:dyDescent="0.2">
      <c r="F1000" s="6"/>
      <c r="G1000" s="6"/>
      <c r="H1000" s="6"/>
      <c r="I1000" s="6"/>
      <c r="J1000" s="6"/>
      <c r="K1000" s="6"/>
      <c r="L1000" s="6"/>
      <c r="M1000" s="6"/>
      <c r="N1000" s="6"/>
      <c r="O1000" s="6"/>
      <c r="P1000" s="6"/>
      <c r="Q1000" s="6"/>
      <c r="R1000" s="6"/>
      <c r="S1000" s="6"/>
      <c r="T1000" s="6"/>
      <c r="U1000" s="6"/>
      <c r="V1000" s="6"/>
      <c r="W1000" s="6"/>
      <c r="X1000" s="6"/>
    </row>
    <row r="1001" spans="6:24" x14ac:dyDescent="0.2">
      <c r="F1001" s="6"/>
      <c r="G1001" s="6"/>
      <c r="H1001" s="6"/>
      <c r="I1001" s="6"/>
      <c r="J1001" s="6"/>
      <c r="K1001" s="6"/>
      <c r="L1001" s="6"/>
      <c r="M1001" s="6"/>
      <c r="N1001" s="6"/>
      <c r="O1001" s="6"/>
      <c r="P1001" s="6"/>
      <c r="Q1001" s="6"/>
      <c r="R1001" s="6"/>
      <c r="S1001" s="6"/>
      <c r="T1001" s="6"/>
      <c r="U1001" s="6"/>
      <c r="V1001" s="6"/>
      <c r="W1001" s="6"/>
      <c r="X1001" s="6"/>
    </row>
    <row r="1002" spans="6:24" x14ac:dyDescent="0.2">
      <c r="F1002" s="6"/>
      <c r="G1002" s="6"/>
      <c r="H1002" s="6"/>
      <c r="I1002" s="6"/>
      <c r="J1002" s="6"/>
      <c r="K1002" s="6"/>
      <c r="L1002" s="6"/>
      <c r="M1002" s="6"/>
      <c r="N1002" s="6"/>
      <c r="O1002" s="6"/>
      <c r="P1002" s="6"/>
      <c r="Q1002" s="6"/>
      <c r="R1002" s="6"/>
      <c r="S1002" s="6"/>
      <c r="T1002" s="6"/>
      <c r="U1002" s="6"/>
      <c r="V1002" s="6"/>
      <c r="W1002" s="6"/>
      <c r="X1002" s="6"/>
    </row>
    <row r="1003" spans="6:24" x14ac:dyDescent="0.2">
      <c r="F1003" s="6"/>
      <c r="G1003" s="6"/>
      <c r="H1003" s="6"/>
      <c r="I1003" s="6"/>
      <c r="J1003" s="6"/>
      <c r="K1003" s="6"/>
      <c r="L1003" s="6"/>
      <c r="M1003" s="6"/>
      <c r="N1003" s="6"/>
      <c r="O1003" s="6"/>
      <c r="P1003" s="6"/>
      <c r="Q1003" s="6"/>
      <c r="R1003" s="6"/>
      <c r="S1003" s="6"/>
      <c r="T1003" s="6"/>
      <c r="U1003" s="6"/>
      <c r="V1003" s="6"/>
      <c r="W1003" s="6"/>
      <c r="X1003" s="6"/>
    </row>
    <row r="1004" spans="6:24" x14ac:dyDescent="0.2">
      <c r="F1004" s="6"/>
      <c r="G1004" s="6"/>
      <c r="H1004" s="6"/>
      <c r="I1004" s="6"/>
      <c r="J1004" s="6"/>
      <c r="K1004" s="6"/>
      <c r="L1004" s="6"/>
      <c r="M1004" s="6"/>
      <c r="N1004" s="6"/>
      <c r="O1004" s="6"/>
      <c r="P1004" s="6"/>
      <c r="Q1004" s="6"/>
      <c r="R1004" s="6"/>
      <c r="S1004" s="6"/>
      <c r="T1004" s="6"/>
      <c r="U1004" s="6"/>
      <c r="V1004" s="6"/>
      <c r="W1004" s="6"/>
      <c r="X1004" s="6"/>
    </row>
    <row r="1005" spans="6:24" x14ac:dyDescent="0.2">
      <c r="F1005" s="6"/>
      <c r="G1005" s="6"/>
      <c r="H1005" s="6"/>
      <c r="I1005" s="6"/>
      <c r="J1005" s="6"/>
      <c r="K1005" s="6"/>
      <c r="L1005" s="6"/>
      <c r="M1005" s="6"/>
      <c r="N1005" s="6"/>
      <c r="O1005" s="6"/>
      <c r="P1005" s="6"/>
      <c r="Q1005" s="6"/>
      <c r="R1005" s="6"/>
      <c r="S1005" s="6"/>
      <c r="T1005" s="6"/>
      <c r="U1005" s="6"/>
      <c r="V1005" s="6"/>
      <c r="W1005" s="6"/>
      <c r="X1005" s="6"/>
    </row>
    <row r="1006" spans="6:24" x14ac:dyDescent="0.2">
      <c r="F1006" s="6"/>
      <c r="G1006" s="6"/>
      <c r="H1006" s="6"/>
      <c r="I1006" s="6"/>
      <c r="J1006" s="6"/>
      <c r="K1006" s="6"/>
      <c r="L1006" s="6"/>
      <c r="M1006" s="6"/>
      <c r="N1006" s="6"/>
      <c r="O1006" s="6"/>
      <c r="P1006" s="6"/>
      <c r="Q1006" s="6"/>
      <c r="R1006" s="6"/>
      <c r="S1006" s="6"/>
      <c r="T1006" s="6"/>
      <c r="U1006" s="6"/>
      <c r="V1006" s="6"/>
      <c r="W1006" s="6"/>
      <c r="X1006" s="6"/>
    </row>
    <row r="1007" spans="6:24" x14ac:dyDescent="0.2">
      <c r="F1007" s="6"/>
      <c r="G1007" s="6"/>
      <c r="H1007" s="6"/>
      <c r="I1007" s="6"/>
      <c r="J1007" s="6"/>
      <c r="K1007" s="6"/>
      <c r="L1007" s="6"/>
      <c r="M1007" s="6"/>
      <c r="N1007" s="6"/>
      <c r="O1007" s="6"/>
      <c r="P1007" s="6"/>
      <c r="Q1007" s="6"/>
      <c r="R1007" s="6"/>
      <c r="S1007" s="6"/>
      <c r="T1007" s="6"/>
      <c r="U1007" s="6"/>
      <c r="V1007" s="6"/>
      <c r="W1007" s="6"/>
      <c r="X1007" s="6"/>
    </row>
    <row r="1008" spans="6:24" x14ac:dyDescent="0.2">
      <c r="F1008" s="6"/>
      <c r="G1008" s="6"/>
      <c r="H1008" s="6"/>
      <c r="I1008" s="6"/>
      <c r="J1008" s="6"/>
      <c r="K1008" s="6"/>
      <c r="L1008" s="6"/>
      <c r="M1008" s="6"/>
      <c r="N1008" s="6"/>
      <c r="O1008" s="6"/>
      <c r="P1008" s="6"/>
      <c r="Q1008" s="6"/>
      <c r="R1008" s="6"/>
      <c r="S1008" s="6"/>
      <c r="T1008" s="6"/>
      <c r="U1008" s="6"/>
      <c r="V1008" s="6"/>
      <c r="W1008" s="6"/>
      <c r="X1008" s="6"/>
    </row>
    <row r="1009" spans="6:24" x14ac:dyDescent="0.2">
      <c r="F1009" s="6"/>
      <c r="G1009" s="6"/>
      <c r="H1009" s="6"/>
      <c r="I1009" s="6"/>
      <c r="J1009" s="6"/>
      <c r="K1009" s="6"/>
      <c r="L1009" s="6"/>
      <c r="M1009" s="6"/>
      <c r="N1009" s="6"/>
      <c r="O1009" s="6"/>
      <c r="P1009" s="6"/>
      <c r="Q1009" s="6"/>
      <c r="R1009" s="6"/>
      <c r="S1009" s="6"/>
      <c r="T1009" s="6"/>
      <c r="U1009" s="6"/>
      <c r="V1009" s="6"/>
      <c r="W1009" s="6"/>
      <c r="X1009" s="6"/>
    </row>
    <row r="1010" spans="6:24" x14ac:dyDescent="0.2">
      <c r="F1010" s="6"/>
      <c r="G1010" s="6"/>
      <c r="H1010" s="6"/>
      <c r="I1010" s="6"/>
      <c r="J1010" s="6"/>
      <c r="K1010" s="6"/>
      <c r="L1010" s="6"/>
      <c r="M1010" s="6"/>
      <c r="N1010" s="6"/>
      <c r="O1010" s="6"/>
      <c r="P1010" s="6"/>
      <c r="Q1010" s="6"/>
      <c r="R1010" s="6"/>
      <c r="S1010" s="6"/>
      <c r="T1010" s="6"/>
      <c r="U1010" s="6"/>
      <c r="V1010" s="6"/>
      <c r="W1010" s="6"/>
      <c r="X1010" s="6"/>
    </row>
    <row r="1011" spans="6:24" x14ac:dyDescent="0.2">
      <c r="F1011" s="6"/>
      <c r="G1011" s="6"/>
      <c r="H1011" s="6"/>
      <c r="I1011" s="6"/>
      <c r="J1011" s="6"/>
      <c r="K1011" s="6"/>
      <c r="L1011" s="6"/>
      <c r="M1011" s="6"/>
      <c r="N1011" s="6"/>
      <c r="O1011" s="6"/>
      <c r="P1011" s="6"/>
      <c r="Q1011" s="6"/>
      <c r="R1011" s="6"/>
      <c r="S1011" s="6"/>
      <c r="T1011" s="6"/>
      <c r="U1011" s="6"/>
      <c r="V1011" s="6"/>
      <c r="W1011" s="6"/>
      <c r="X1011" s="6"/>
    </row>
    <row r="1012" spans="6:24" x14ac:dyDescent="0.2">
      <c r="F1012" s="6"/>
      <c r="G1012" s="6"/>
      <c r="H1012" s="6"/>
      <c r="I1012" s="6"/>
      <c r="J1012" s="6"/>
      <c r="K1012" s="6"/>
      <c r="L1012" s="6"/>
      <c r="M1012" s="6"/>
      <c r="N1012" s="6"/>
      <c r="O1012" s="6"/>
      <c r="P1012" s="6"/>
      <c r="Q1012" s="6"/>
      <c r="R1012" s="6"/>
      <c r="S1012" s="6"/>
      <c r="T1012" s="6"/>
      <c r="U1012" s="6"/>
      <c r="V1012" s="6"/>
      <c r="W1012" s="6"/>
      <c r="X1012" s="6"/>
    </row>
    <row r="1013" spans="6:24" x14ac:dyDescent="0.2">
      <c r="F1013" s="6"/>
      <c r="G1013" s="6"/>
      <c r="H1013" s="6"/>
      <c r="I1013" s="6"/>
      <c r="J1013" s="6"/>
      <c r="K1013" s="6"/>
      <c r="L1013" s="6"/>
      <c r="M1013" s="6"/>
      <c r="N1013" s="6"/>
      <c r="O1013" s="6"/>
      <c r="P1013" s="6"/>
      <c r="Q1013" s="6"/>
      <c r="R1013" s="6"/>
      <c r="S1013" s="6"/>
      <c r="T1013" s="6"/>
      <c r="U1013" s="6"/>
      <c r="V1013" s="6"/>
      <c r="W1013" s="6"/>
      <c r="X1013" s="6"/>
    </row>
    <row r="1014" spans="6:24" x14ac:dyDescent="0.2">
      <c r="F1014" s="6"/>
      <c r="G1014" s="6"/>
      <c r="H1014" s="6"/>
      <c r="I1014" s="6"/>
      <c r="J1014" s="6"/>
      <c r="K1014" s="6"/>
      <c r="L1014" s="6"/>
      <c r="M1014" s="6"/>
      <c r="N1014" s="6"/>
      <c r="O1014" s="6"/>
      <c r="P1014" s="6"/>
      <c r="Q1014" s="6"/>
      <c r="R1014" s="6"/>
      <c r="S1014" s="6"/>
      <c r="T1014" s="6"/>
      <c r="U1014" s="6"/>
      <c r="V1014" s="6"/>
      <c r="W1014" s="6"/>
      <c r="X1014" s="6"/>
    </row>
    <row r="1015" spans="6:24" x14ac:dyDescent="0.2">
      <c r="F1015" s="6"/>
      <c r="G1015" s="6"/>
      <c r="H1015" s="6"/>
      <c r="I1015" s="6"/>
      <c r="J1015" s="6"/>
      <c r="K1015" s="6"/>
      <c r="L1015" s="6"/>
      <c r="M1015" s="6"/>
      <c r="N1015" s="6"/>
      <c r="O1015" s="6"/>
      <c r="P1015" s="6"/>
      <c r="Q1015" s="6"/>
      <c r="R1015" s="6"/>
      <c r="S1015" s="6"/>
      <c r="T1015" s="6"/>
      <c r="U1015" s="6"/>
      <c r="V1015" s="6"/>
      <c r="W1015" s="6"/>
      <c r="X1015" s="6"/>
    </row>
    <row r="1016" spans="6:24" x14ac:dyDescent="0.2">
      <c r="F1016" s="6"/>
      <c r="G1016" s="6"/>
      <c r="H1016" s="6"/>
      <c r="I1016" s="6"/>
      <c r="J1016" s="6"/>
      <c r="K1016" s="6"/>
      <c r="L1016" s="6"/>
      <c r="M1016" s="6"/>
      <c r="N1016" s="6"/>
      <c r="O1016" s="6"/>
      <c r="P1016" s="6"/>
      <c r="Q1016" s="6"/>
      <c r="R1016" s="6"/>
      <c r="S1016" s="6"/>
      <c r="T1016" s="6"/>
      <c r="U1016" s="6"/>
      <c r="V1016" s="6"/>
      <c r="W1016" s="6"/>
      <c r="X1016" s="6"/>
    </row>
    <row r="1017" spans="6:24" x14ac:dyDescent="0.2">
      <c r="F1017" s="6"/>
      <c r="G1017" s="6"/>
      <c r="H1017" s="6"/>
      <c r="I1017" s="6"/>
      <c r="J1017" s="6"/>
      <c r="K1017" s="6"/>
      <c r="L1017" s="6"/>
      <c r="M1017" s="6"/>
      <c r="N1017" s="6"/>
      <c r="O1017" s="6"/>
      <c r="P1017" s="6"/>
      <c r="Q1017" s="6"/>
      <c r="R1017" s="6"/>
      <c r="S1017" s="6"/>
      <c r="T1017" s="6"/>
      <c r="U1017" s="6"/>
      <c r="V1017" s="6"/>
      <c r="W1017" s="6"/>
      <c r="X1017" s="6"/>
    </row>
    <row r="1018" spans="6:24" x14ac:dyDescent="0.2">
      <c r="F1018" s="6"/>
      <c r="G1018" s="6"/>
      <c r="H1018" s="6"/>
      <c r="I1018" s="6"/>
      <c r="J1018" s="6"/>
      <c r="K1018" s="6"/>
      <c r="L1018" s="6"/>
      <c r="M1018" s="6"/>
      <c r="N1018" s="6"/>
      <c r="O1018" s="6"/>
      <c r="P1018" s="6"/>
      <c r="Q1018" s="6"/>
      <c r="R1018" s="6"/>
      <c r="S1018" s="6"/>
      <c r="T1018" s="6"/>
      <c r="U1018" s="6"/>
      <c r="V1018" s="6"/>
      <c r="W1018" s="6"/>
      <c r="X1018" s="6"/>
    </row>
    <row r="1019" spans="6:24" x14ac:dyDescent="0.2">
      <c r="F1019" s="6"/>
      <c r="G1019" s="6"/>
      <c r="H1019" s="6"/>
      <c r="I1019" s="6"/>
      <c r="J1019" s="6"/>
      <c r="K1019" s="6"/>
      <c r="L1019" s="6"/>
      <c r="M1019" s="6"/>
      <c r="N1019" s="6"/>
      <c r="O1019" s="6"/>
      <c r="P1019" s="6"/>
      <c r="Q1019" s="6"/>
      <c r="R1019" s="6"/>
      <c r="S1019" s="6"/>
      <c r="T1019" s="6"/>
      <c r="U1019" s="6"/>
      <c r="V1019" s="6"/>
      <c r="W1019" s="6"/>
      <c r="X1019" s="6"/>
    </row>
    <row r="1020" spans="6:24" x14ac:dyDescent="0.2">
      <c r="F1020" s="6"/>
      <c r="G1020" s="6"/>
      <c r="H1020" s="6"/>
      <c r="I1020" s="6"/>
      <c r="J1020" s="6"/>
      <c r="K1020" s="6"/>
      <c r="L1020" s="6"/>
      <c r="M1020" s="6"/>
      <c r="N1020" s="6"/>
      <c r="O1020" s="6"/>
      <c r="P1020" s="6"/>
      <c r="Q1020" s="6"/>
      <c r="R1020" s="6"/>
      <c r="S1020" s="6"/>
      <c r="T1020" s="6"/>
      <c r="U1020" s="6"/>
      <c r="V1020" s="6"/>
      <c r="W1020" s="6"/>
      <c r="X1020" s="6"/>
    </row>
    <row r="1021" spans="6:24" x14ac:dyDescent="0.2">
      <c r="F1021" s="6"/>
      <c r="G1021" s="6"/>
      <c r="H1021" s="6"/>
      <c r="I1021" s="6"/>
      <c r="J1021" s="6"/>
      <c r="K1021" s="6"/>
      <c r="L1021" s="6"/>
      <c r="M1021" s="6"/>
      <c r="N1021" s="6"/>
      <c r="O1021" s="6"/>
      <c r="P1021" s="6"/>
      <c r="Q1021" s="6"/>
      <c r="R1021" s="6"/>
      <c r="S1021" s="6"/>
      <c r="T1021" s="6"/>
      <c r="U1021" s="6"/>
      <c r="V1021" s="6"/>
      <c r="W1021" s="6"/>
      <c r="X1021" s="6"/>
    </row>
    <row r="1022" spans="6:24" x14ac:dyDescent="0.2">
      <c r="F1022" s="6"/>
      <c r="G1022" s="6"/>
      <c r="H1022" s="6"/>
      <c r="I1022" s="6"/>
      <c r="J1022" s="6"/>
      <c r="K1022" s="6"/>
      <c r="L1022" s="6"/>
      <c r="M1022" s="6"/>
      <c r="N1022" s="6"/>
      <c r="O1022" s="6"/>
      <c r="P1022" s="6"/>
      <c r="Q1022" s="6"/>
      <c r="R1022" s="6"/>
      <c r="S1022" s="6"/>
      <c r="T1022" s="6"/>
      <c r="U1022" s="6"/>
      <c r="V1022" s="6"/>
      <c r="W1022" s="6"/>
      <c r="X1022" s="6"/>
    </row>
    <row r="1023" spans="6:24" x14ac:dyDescent="0.2">
      <c r="F1023" s="6"/>
      <c r="G1023" s="6"/>
      <c r="H1023" s="6"/>
      <c r="I1023" s="6"/>
      <c r="J1023" s="6"/>
      <c r="K1023" s="6"/>
      <c r="L1023" s="6"/>
      <c r="M1023" s="6"/>
      <c r="N1023" s="6"/>
      <c r="O1023" s="6"/>
      <c r="P1023" s="6"/>
      <c r="Q1023" s="6"/>
      <c r="R1023" s="6"/>
      <c r="S1023" s="6"/>
      <c r="T1023" s="6"/>
      <c r="U1023" s="6"/>
      <c r="V1023" s="6"/>
      <c r="W1023" s="6"/>
      <c r="X1023" s="6"/>
    </row>
    <row r="1024" spans="6:24" x14ac:dyDescent="0.2">
      <c r="F1024" s="6"/>
      <c r="G1024" s="6"/>
      <c r="H1024" s="6"/>
      <c r="I1024" s="6"/>
      <c r="J1024" s="6"/>
      <c r="K1024" s="6"/>
      <c r="L1024" s="6"/>
      <c r="M1024" s="6"/>
      <c r="N1024" s="6"/>
      <c r="O1024" s="6"/>
      <c r="P1024" s="6"/>
      <c r="Q1024" s="6"/>
      <c r="R1024" s="6"/>
      <c r="S1024" s="6"/>
      <c r="T1024" s="6"/>
      <c r="U1024" s="6"/>
      <c r="V1024" s="6"/>
      <c r="W1024" s="6"/>
      <c r="X1024" s="6"/>
    </row>
    <row r="1025" spans="6:24" x14ac:dyDescent="0.2">
      <c r="F1025" s="6"/>
      <c r="G1025" s="6"/>
      <c r="H1025" s="6"/>
      <c r="I1025" s="6"/>
      <c r="J1025" s="6"/>
      <c r="K1025" s="6"/>
      <c r="L1025" s="6"/>
      <c r="M1025" s="6"/>
      <c r="N1025" s="6"/>
      <c r="O1025" s="6"/>
      <c r="P1025" s="6"/>
      <c r="Q1025" s="6"/>
      <c r="R1025" s="6"/>
      <c r="S1025" s="6"/>
      <c r="T1025" s="6"/>
      <c r="U1025" s="6"/>
      <c r="V1025" s="6"/>
      <c r="W1025" s="6"/>
      <c r="X1025" s="6"/>
    </row>
    <row r="1026" spans="6:24" x14ac:dyDescent="0.2">
      <c r="F1026" s="6"/>
      <c r="G1026" s="6"/>
      <c r="H1026" s="6"/>
      <c r="I1026" s="6"/>
      <c r="J1026" s="6"/>
      <c r="K1026" s="6"/>
      <c r="L1026" s="6"/>
      <c r="M1026" s="6"/>
      <c r="N1026" s="6"/>
      <c r="O1026" s="6"/>
      <c r="P1026" s="6"/>
      <c r="Q1026" s="6"/>
      <c r="R1026" s="6"/>
      <c r="S1026" s="6"/>
      <c r="T1026" s="6"/>
      <c r="U1026" s="6"/>
      <c r="V1026" s="6"/>
      <c r="W1026" s="6"/>
      <c r="X1026" s="6"/>
    </row>
    <row r="1027" spans="6:24" x14ac:dyDescent="0.2">
      <c r="F1027" s="6"/>
      <c r="G1027" s="6"/>
      <c r="H1027" s="6"/>
      <c r="I1027" s="6"/>
      <c r="J1027" s="6"/>
      <c r="K1027" s="6"/>
      <c r="L1027" s="6"/>
      <c r="M1027" s="6"/>
      <c r="N1027" s="6"/>
      <c r="O1027" s="6"/>
      <c r="P1027" s="6"/>
      <c r="Q1027" s="6"/>
      <c r="R1027" s="6"/>
      <c r="S1027" s="6"/>
      <c r="T1027" s="6"/>
      <c r="U1027" s="6"/>
      <c r="V1027" s="6"/>
      <c r="W1027" s="6"/>
      <c r="X1027" s="6"/>
    </row>
    <row r="1028" spans="6:24" x14ac:dyDescent="0.2">
      <c r="F1028" s="6"/>
      <c r="G1028" s="6"/>
      <c r="H1028" s="6"/>
      <c r="I1028" s="6"/>
      <c r="J1028" s="6"/>
      <c r="K1028" s="6"/>
      <c r="L1028" s="6"/>
      <c r="M1028" s="6"/>
      <c r="N1028" s="6"/>
      <c r="O1028" s="6"/>
      <c r="P1028" s="6"/>
      <c r="Q1028" s="6"/>
      <c r="R1028" s="6"/>
      <c r="S1028" s="6"/>
      <c r="T1028" s="6"/>
      <c r="U1028" s="6"/>
      <c r="V1028" s="6"/>
      <c r="W1028" s="6"/>
      <c r="X1028" s="6"/>
    </row>
    <row r="1029" spans="6:24" x14ac:dyDescent="0.2">
      <c r="F1029" s="6"/>
      <c r="G1029" s="6"/>
      <c r="H1029" s="6"/>
      <c r="I1029" s="6"/>
      <c r="J1029" s="6"/>
      <c r="K1029" s="6"/>
      <c r="L1029" s="6"/>
      <c r="M1029" s="6"/>
      <c r="N1029" s="6"/>
      <c r="O1029" s="6"/>
      <c r="P1029" s="6"/>
      <c r="Q1029" s="6"/>
      <c r="R1029" s="6"/>
      <c r="S1029" s="6"/>
      <c r="T1029" s="6"/>
      <c r="U1029" s="6"/>
      <c r="V1029" s="6"/>
      <c r="W1029" s="6"/>
      <c r="X1029" s="6"/>
    </row>
    <row r="1030" spans="6:24" x14ac:dyDescent="0.2">
      <c r="F1030" s="6"/>
      <c r="G1030" s="6"/>
      <c r="H1030" s="6"/>
      <c r="I1030" s="6"/>
      <c r="J1030" s="6"/>
      <c r="K1030" s="6"/>
      <c r="L1030" s="6"/>
      <c r="M1030" s="6"/>
      <c r="N1030" s="6"/>
      <c r="O1030" s="6"/>
      <c r="P1030" s="6"/>
      <c r="Q1030" s="6"/>
      <c r="R1030" s="6"/>
      <c r="S1030" s="6"/>
      <c r="T1030" s="6"/>
      <c r="U1030" s="6"/>
      <c r="V1030" s="6"/>
      <c r="W1030" s="6"/>
      <c r="X1030" s="6"/>
    </row>
    <row r="1031" spans="6:24" x14ac:dyDescent="0.2">
      <c r="F1031" s="6"/>
      <c r="G1031" s="6"/>
      <c r="H1031" s="6"/>
      <c r="I1031" s="6"/>
      <c r="J1031" s="6"/>
      <c r="K1031" s="6"/>
      <c r="L1031" s="6"/>
      <c r="M1031" s="6"/>
      <c r="N1031" s="6"/>
      <c r="O1031" s="6"/>
      <c r="P1031" s="6"/>
      <c r="Q1031" s="6"/>
      <c r="R1031" s="6"/>
      <c r="S1031" s="6"/>
      <c r="T1031" s="6"/>
      <c r="U1031" s="6"/>
      <c r="V1031" s="6"/>
      <c r="W1031" s="6"/>
      <c r="X1031" s="6"/>
    </row>
    <row r="1032" spans="6:24" x14ac:dyDescent="0.2">
      <c r="F1032" s="6"/>
      <c r="G1032" s="6"/>
      <c r="H1032" s="6"/>
      <c r="I1032" s="6"/>
      <c r="J1032" s="6"/>
      <c r="K1032" s="6"/>
      <c r="L1032" s="6"/>
      <c r="M1032" s="6"/>
      <c r="N1032" s="6"/>
      <c r="O1032" s="6"/>
      <c r="P1032" s="6"/>
      <c r="Q1032" s="6"/>
      <c r="R1032" s="6"/>
      <c r="S1032" s="6"/>
      <c r="T1032" s="6"/>
      <c r="U1032" s="6"/>
      <c r="V1032" s="6"/>
      <c r="W1032" s="6"/>
      <c r="X1032" s="6"/>
    </row>
    <row r="1033" spans="6:24" x14ac:dyDescent="0.2">
      <c r="F1033" s="6"/>
      <c r="G1033" s="6"/>
      <c r="H1033" s="6"/>
      <c r="I1033" s="6"/>
      <c r="J1033" s="6"/>
      <c r="K1033" s="6"/>
      <c r="L1033" s="6"/>
      <c r="M1033" s="6"/>
      <c r="N1033" s="6"/>
      <c r="O1033" s="6"/>
      <c r="P1033" s="6"/>
      <c r="Q1033" s="6"/>
      <c r="R1033" s="6"/>
      <c r="S1033" s="6"/>
      <c r="T1033" s="6"/>
      <c r="U1033" s="6"/>
      <c r="V1033" s="6"/>
      <c r="W1033" s="6"/>
      <c r="X1033" s="6"/>
    </row>
    <row r="1034" spans="6:24" x14ac:dyDescent="0.2">
      <c r="F1034" s="6"/>
      <c r="G1034" s="6"/>
      <c r="H1034" s="6"/>
      <c r="I1034" s="6"/>
      <c r="J1034" s="6"/>
      <c r="K1034" s="6"/>
      <c r="L1034" s="6"/>
      <c r="M1034" s="6"/>
      <c r="N1034" s="6"/>
      <c r="O1034" s="6"/>
      <c r="P1034" s="6"/>
      <c r="Q1034" s="6"/>
      <c r="R1034" s="6"/>
      <c r="S1034" s="6"/>
      <c r="T1034" s="6"/>
      <c r="U1034" s="6"/>
      <c r="V1034" s="6"/>
      <c r="W1034" s="6"/>
      <c r="X1034" s="6"/>
    </row>
    <row r="1035" spans="6:24" x14ac:dyDescent="0.2">
      <c r="F1035" s="6"/>
      <c r="G1035" s="6"/>
      <c r="H1035" s="6"/>
      <c r="I1035" s="6"/>
      <c r="J1035" s="6"/>
      <c r="K1035" s="6"/>
      <c r="L1035" s="6"/>
      <c r="M1035" s="6"/>
      <c r="N1035" s="6"/>
      <c r="O1035" s="6"/>
      <c r="P1035" s="6"/>
      <c r="Q1035" s="6"/>
      <c r="R1035" s="6"/>
      <c r="S1035" s="6"/>
      <c r="T1035" s="6"/>
      <c r="U1035" s="6"/>
      <c r="V1035" s="6"/>
      <c r="W1035" s="6"/>
      <c r="X1035" s="6"/>
    </row>
    <row r="1036" spans="6:24" x14ac:dyDescent="0.2">
      <c r="F1036" s="6"/>
      <c r="G1036" s="6"/>
      <c r="H1036" s="6"/>
      <c r="I1036" s="6"/>
      <c r="J1036" s="6"/>
      <c r="K1036" s="6"/>
      <c r="L1036" s="6"/>
      <c r="M1036" s="6"/>
      <c r="N1036" s="6"/>
      <c r="O1036" s="6"/>
      <c r="P1036" s="6"/>
      <c r="Q1036" s="6"/>
      <c r="R1036" s="6"/>
      <c r="S1036" s="6"/>
      <c r="T1036" s="6"/>
      <c r="U1036" s="6"/>
      <c r="V1036" s="6"/>
      <c r="W1036" s="6"/>
      <c r="X1036" s="6"/>
    </row>
    <row r="1037" spans="6:24" x14ac:dyDescent="0.2">
      <c r="F1037" s="6"/>
      <c r="G1037" s="6"/>
      <c r="H1037" s="6"/>
      <c r="I1037" s="6"/>
      <c r="J1037" s="6"/>
      <c r="K1037" s="6"/>
      <c r="L1037" s="6"/>
      <c r="M1037" s="6"/>
      <c r="N1037" s="6"/>
      <c r="O1037" s="6"/>
      <c r="P1037" s="6"/>
      <c r="Q1037" s="6"/>
      <c r="R1037" s="6"/>
      <c r="S1037" s="6"/>
      <c r="T1037" s="6"/>
      <c r="U1037" s="6"/>
      <c r="V1037" s="6"/>
      <c r="W1037" s="6"/>
      <c r="X1037" s="6"/>
    </row>
    <row r="1038" spans="6:24" x14ac:dyDescent="0.2">
      <c r="F1038" s="6"/>
      <c r="G1038" s="6"/>
      <c r="H1038" s="6"/>
      <c r="I1038" s="6"/>
      <c r="J1038" s="6"/>
      <c r="K1038" s="6"/>
      <c r="L1038" s="6"/>
      <c r="M1038" s="6"/>
      <c r="N1038" s="6"/>
      <c r="O1038" s="6"/>
      <c r="P1038" s="6"/>
      <c r="Q1038" s="6"/>
      <c r="R1038" s="6"/>
      <c r="S1038" s="6"/>
      <c r="T1038" s="6"/>
      <c r="U1038" s="6"/>
      <c r="V1038" s="6"/>
      <c r="W1038" s="6"/>
      <c r="X1038" s="6"/>
    </row>
    <row r="1039" spans="6:24" x14ac:dyDescent="0.2">
      <c r="F1039" s="6"/>
      <c r="G1039" s="6"/>
      <c r="H1039" s="6"/>
      <c r="I1039" s="6"/>
      <c r="J1039" s="6"/>
      <c r="K1039" s="6"/>
      <c r="L1039" s="6"/>
      <c r="M1039" s="6"/>
      <c r="N1039" s="6"/>
      <c r="O1039" s="6"/>
      <c r="P1039" s="6"/>
      <c r="Q1039" s="6"/>
      <c r="R1039" s="6"/>
      <c r="S1039" s="6"/>
      <c r="T1039" s="6"/>
      <c r="U1039" s="6"/>
      <c r="V1039" s="6"/>
      <c r="W1039" s="6"/>
      <c r="X1039" s="6"/>
    </row>
    <row r="1040" spans="6:24" x14ac:dyDescent="0.2">
      <c r="F1040" s="6"/>
      <c r="G1040" s="6"/>
      <c r="H1040" s="6"/>
      <c r="I1040" s="6"/>
      <c r="J1040" s="6"/>
      <c r="K1040" s="6"/>
      <c r="L1040" s="6"/>
      <c r="M1040" s="6"/>
      <c r="N1040" s="6"/>
      <c r="O1040" s="6"/>
      <c r="P1040" s="6"/>
      <c r="Q1040" s="6"/>
      <c r="R1040" s="6"/>
      <c r="S1040" s="6"/>
      <c r="T1040" s="6"/>
      <c r="U1040" s="6"/>
      <c r="V1040" s="6"/>
      <c r="W1040" s="6"/>
      <c r="X1040" s="6"/>
    </row>
    <row r="1041" spans="6:24" x14ac:dyDescent="0.2">
      <c r="F1041" s="6"/>
      <c r="G1041" s="6"/>
      <c r="H1041" s="6"/>
      <c r="I1041" s="6"/>
      <c r="J1041" s="6"/>
      <c r="K1041" s="6"/>
      <c r="L1041" s="6"/>
      <c r="M1041" s="6"/>
      <c r="N1041" s="6"/>
      <c r="O1041" s="6"/>
      <c r="P1041" s="6"/>
      <c r="Q1041" s="6"/>
      <c r="R1041" s="6"/>
      <c r="S1041" s="6"/>
      <c r="T1041" s="6"/>
      <c r="U1041" s="6"/>
      <c r="V1041" s="6"/>
      <c r="W1041" s="6"/>
      <c r="X1041" s="6"/>
    </row>
    <row r="1042" spans="6:24" x14ac:dyDescent="0.2">
      <c r="F1042" s="6"/>
      <c r="G1042" s="6"/>
      <c r="H1042" s="6"/>
      <c r="I1042" s="6"/>
      <c r="J1042" s="6"/>
      <c r="K1042" s="6"/>
      <c r="L1042" s="6"/>
      <c r="M1042" s="6"/>
      <c r="N1042" s="6"/>
      <c r="O1042" s="6"/>
      <c r="P1042" s="6"/>
      <c r="Q1042" s="6"/>
      <c r="R1042" s="6"/>
      <c r="S1042" s="6"/>
      <c r="T1042" s="6"/>
      <c r="U1042" s="6"/>
      <c r="V1042" s="6"/>
      <c r="W1042" s="6"/>
      <c r="X1042" s="6"/>
    </row>
    <row r="1043" spans="6:24" x14ac:dyDescent="0.2">
      <c r="F1043" s="6"/>
      <c r="G1043" s="6"/>
      <c r="H1043" s="6"/>
      <c r="I1043" s="6"/>
      <c r="J1043" s="6"/>
      <c r="K1043" s="6"/>
      <c r="L1043" s="6"/>
      <c r="M1043" s="6"/>
      <c r="N1043" s="6"/>
      <c r="O1043" s="6"/>
      <c r="P1043" s="6"/>
      <c r="Q1043" s="6"/>
      <c r="R1043" s="6"/>
      <c r="S1043" s="6"/>
      <c r="T1043" s="6"/>
      <c r="U1043" s="6"/>
      <c r="V1043" s="6"/>
      <c r="W1043" s="6"/>
      <c r="X1043" s="6"/>
    </row>
    <row r="1044" spans="6:24" x14ac:dyDescent="0.2">
      <c r="F1044" s="6"/>
      <c r="G1044" s="6"/>
      <c r="H1044" s="6"/>
      <c r="I1044" s="6"/>
      <c r="J1044" s="6"/>
      <c r="K1044" s="6"/>
      <c r="L1044" s="6"/>
      <c r="M1044" s="6"/>
      <c r="N1044" s="6"/>
      <c r="O1044" s="6"/>
      <c r="P1044" s="6"/>
      <c r="Q1044" s="6"/>
      <c r="R1044" s="6"/>
      <c r="S1044" s="6"/>
      <c r="T1044" s="6"/>
      <c r="U1044" s="6"/>
      <c r="V1044" s="6"/>
      <c r="W1044" s="6"/>
      <c r="X1044" s="6"/>
    </row>
    <row r="1045" spans="6:24" x14ac:dyDescent="0.2">
      <c r="F1045" s="6"/>
      <c r="G1045" s="6"/>
      <c r="H1045" s="6"/>
      <c r="I1045" s="6"/>
      <c r="J1045" s="6"/>
      <c r="K1045" s="6"/>
      <c r="L1045" s="6"/>
      <c r="M1045" s="6"/>
      <c r="N1045" s="6"/>
      <c r="O1045" s="6"/>
      <c r="P1045" s="6"/>
      <c r="Q1045" s="6"/>
      <c r="R1045" s="6"/>
      <c r="S1045" s="6"/>
      <c r="T1045" s="6"/>
      <c r="U1045" s="6"/>
      <c r="V1045" s="6"/>
      <c r="W1045" s="6"/>
      <c r="X1045" s="6"/>
    </row>
    <row r="1046" spans="6:24" x14ac:dyDescent="0.2">
      <c r="F1046" s="6"/>
      <c r="G1046" s="6"/>
      <c r="H1046" s="6"/>
      <c r="I1046" s="6"/>
      <c r="J1046" s="6"/>
      <c r="K1046" s="6"/>
      <c r="L1046" s="6"/>
      <c r="M1046" s="6"/>
      <c r="N1046" s="6"/>
      <c r="O1046" s="6"/>
      <c r="P1046" s="6"/>
      <c r="Q1046" s="6"/>
      <c r="R1046" s="6"/>
      <c r="S1046" s="6"/>
      <c r="T1046" s="6"/>
      <c r="U1046" s="6"/>
      <c r="V1046" s="6"/>
      <c r="W1046" s="6"/>
      <c r="X1046" s="6"/>
    </row>
    <row r="1047" spans="6:24" x14ac:dyDescent="0.2">
      <c r="F1047" s="6"/>
      <c r="G1047" s="6"/>
      <c r="H1047" s="6"/>
      <c r="I1047" s="6"/>
      <c r="J1047" s="6"/>
      <c r="K1047" s="6"/>
      <c r="L1047" s="6"/>
      <c r="M1047" s="6"/>
      <c r="N1047" s="6"/>
      <c r="O1047" s="6"/>
      <c r="P1047" s="6"/>
      <c r="Q1047" s="6"/>
      <c r="R1047" s="6"/>
      <c r="S1047" s="6"/>
      <c r="T1047" s="6"/>
      <c r="U1047" s="6"/>
      <c r="V1047" s="6"/>
      <c r="W1047" s="6"/>
      <c r="X1047" s="6"/>
    </row>
    <row r="1048" spans="6:24" x14ac:dyDescent="0.2">
      <c r="F1048" s="6"/>
      <c r="G1048" s="6"/>
      <c r="H1048" s="6"/>
      <c r="I1048" s="6"/>
      <c r="J1048" s="6"/>
      <c r="K1048" s="6"/>
      <c r="L1048" s="6"/>
      <c r="M1048" s="6"/>
      <c r="N1048" s="6"/>
      <c r="O1048" s="6"/>
      <c r="P1048" s="6"/>
      <c r="Q1048" s="6"/>
      <c r="R1048" s="6"/>
      <c r="S1048" s="6"/>
      <c r="T1048" s="6"/>
      <c r="U1048" s="6"/>
      <c r="V1048" s="6"/>
      <c r="W1048" s="6"/>
      <c r="X1048" s="6"/>
    </row>
    <row r="1049" spans="6:24" x14ac:dyDescent="0.2">
      <c r="F1049" s="6"/>
      <c r="G1049" s="6"/>
      <c r="H1049" s="6"/>
      <c r="I1049" s="6"/>
      <c r="J1049" s="6"/>
      <c r="K1049" s="6"/>
      <c r="L1049" s="6"/>
      <c r="M1049" s="6"/>
      <c r="N1049" s="6"/>
      <c r="O1049" s="6"/>
      <c r="P1049" s="6"/>
      <c r="Q1049" s="6"/>
      <c r="R1049" s="6"/>
      <c r="S1049" s="6"/>
      <c r="T1049" s="6"/>
      <c r="U1049" s="6"/>
      <c r="V1049" s="6"/>
      <c r="W1049" s="6"/>
      <c r="X1049" s="6"/>
    </row>
    <row r="1050" spans="6:24" x14ac:dyDescent="0.2">
      <c r="F1050" s="6"/>
      <c r="G1050" s="6"/>
      <c r="H1050" s="6"/>
      <c r="I1050" s="6"/>
      <c r="J1050" s="6"/>
      <c r="K1050" s="6"/>
      <c r="L1050" s="6"/>
      <c r="M1050" s="6"/>
      <c r="N1050" s="6"/>
      <c r="O1050" s="6"/>
      <c r="P1050" s="6"/>
      <c r="Q1050" s="6"/>
      <c r="R1050" s="6"/>
      <c r="S1050" s="6"/>
      <c r="T1050" s="6"/>
      <c r="U1050" s="6"/>
      <c r="V1050" s="6"/>
      <c r="W1050" s="6"/>
      <c r="X1050" s="6"/>
    </row>
    <row r="1051" spans="6:24" x14ac:dyDescent="0.2">
      <c r="F1051" s="6"/>
      <c r="G1051" s="6"/>
      <c r="H1051" s="6"/>
      <c r="I1051" s="6"/>
      <c r="J1051" s="6"/>
      <c r="K1051" s="6"/>
      <c r="L1051" s="6"/>
      <c r="M1051" s="6"/>
      <c r="N1051" s="6"/>
      <c r="O1051" s="6"/>
      <c r="P1051" s="6"/>
      <c r="Q1051" s="6"/>
      <c r="R1051" s="6"/>
      <c r="S1051" s="6"/>
      <c r="T1051" s="6"/>
      <c r="U1051" s="6"/>
      <c r="V1051" s="6"/>
      <c r="W1051" s="6"/>
      <c r="X1051" s="6"/>
    </row>
    <row r="1052" spans="6:24" x14ac:dyDescent="0.2">
      <c r="F1052" s="6"/>
      <c r="G1052" s="6"/>
      <c r="H1052" s="6"/>
      <c r="I1052" s="6"/>
      <c r="J1052" s="6"/>
      <c r="K1052" s="6"/>
      <c r="L1052" s="6"/>
      <c r="M1052" s="6"/>
      <c r="N1052" s="6"/>
      <c r="O1052" s="6"/>
      <c r="P1052" s="6"/>
      <c r="Q1052" s="6"/>
      <c r="R1052" s="6"/>
      <c r="S1052" s="6"/>
      <c r="T1052" s="6"/>
      <c r="U1052" s="6"/>
      <c r="V1052" s="6"/>
      <c r="W1052" s="6"/>
      <c r="X1052" s="6"/>
    </row>
    <row r="1053" spans="6:24" x14ac:dyDescent="0.2">
      <c r="F1053" s="6"/>
      <c r="G1053" s="6"/>
      <c r="H1053" s="6"/>
      <c r="I1053" s="6"/>
      <c r="J1053" s="6"/>
      <c r="K1053" s="6"/>
      <c r="L1053" s="6"/>
      <c r="M1053" s="6"/>
      <c r="N1053" s="6"/>
      <c r="O1053" s="6"/>
      <c r="P1053" s="6"/>
      <c r="Q1053" s="6"/>
      <c r="R1053" s="6"/>
      <c r="S1053" s="6"/>
      <c r="T1053" s="6"/>
      <c r="U1053" s="6"/>
      <c r="V1053" s="6"/>
      <c r="W1053" s="6"/>
      <c r="X1053" s="6"/>
    </row>
    <row r="1054" spans="6:24" x14ac:dyDescent="0.2">
      <c r="F1054" s="6"/>
      <c r="G1054" s="6"/>
      <c r="H1054" s="6"/>
      <c r="I1054" s="6"/>
      <c r="J1054" s="6"/>
      <c r="K1054" s="6"/>
      <c r="L1054" s="6"/>
      <c r="M1054" s="6"/>
      <c r="N1054" s="6"/>
      <c r="O1054" s="6"/>
      <c r="P1054" s="6"/>
      <c r="Q1054" s="6"/>
      <c r="R1054" s="6"/>
      <c r="S1054" s="6"/>
      <c r="T1054" s="6"/>
      <c r="U1054" s="6"/>
      <c r="V1054" s="6"/>
      <c r="W1054" s="6"/>
      <c r="X1054" s="6"/>
    </row>
    <row r="1055" spans="6:24" x14ac:dyDescent="0.2">
      <c r="F1055" s="6"/>
      <c r="G1055" s="6"/>
      <c r="H1055" s="6"/>
      <c r="I1055" s="6"/>
      <c r="J1055" s="6"/>
      <c r="K1055" s="6"/>
      <c r="L1055" s="6"/>
      <c r="M1055" s="6"/>
      <c r="N1055" s="6"/>
      <c r="O1055" s="6"/>
      <c r="P1055" s="6"/>
      <c r="Q1055" s="6"/>
      <c r="R1055" s="6"/>
      <c r="S1055" s="6"/>
      <c r="T1055" s="6"/>
      <c r="U1055" s="6"/>
      <c r="V1055" s="6"/>
      <c r="W1055" s="6"/>
      <c r="X1055" s="6"/>
    </row>
    <row r="1056" spans="6:24" x14ac:dyDescent="0.2">
      <c r="F1056" s="6"/>
      <c r="G1056" s="6"/>
      <c r="H1056" s="6"/>
      <c r="I1056" s="6"/>
      <c r="J1056" s="6"/>
      <c r="K1056" s="6"/>
      <c r="L1056" s="6"/>
      <c r="M1056" s="6"/>
      <c r="N1056" s="6"/>
      <c r="O1056" s="6"/>
      <c r="P1056" s="6"/>
      <c r="Q1056" s="6"/>
      <c r="R1056" s="6"/>
      <c r="S1056" s="6"/>
      <c r="T1056" s="6"/>
      <c r="U1056" s="6"/>
      <c r="V1056" s="6"/>
      <c r="W1056" s="6"/>
      <c r="X1056" s="6"/>
    </row>
    <row r="1057" spans="6:24" x14ac:dyDescent="0.2">
      <c r="F1057" s="6"/>
      <c r="G1057" s="6"/>
      <c r="H1057" s="6"/>
      <c r="I1057" s="6"/>
      <c r="J1057" s="6"/>
      <c r="K1057" s="6"/>
      <c r="L1057" s="6"/>
      <c r="M1057" s="6"/>
      <c r="N1057" s="6"/>
      <c r="O1057" s="6"/>
      <c r="P1057" s="6"/>
      <c r="Q1057" s="6"/>
      <c r="R1057" s="6"/>
      <c r="S1057" s="6"/>
      <c r="T1057" s="6"/>
      <c r="U1057" s="6"/>
      <c r="V1057" s="6"/>
      <c r="W1057" s="6"/>
      <c r="X1057" s="6"/>
    </row>
    <row r="1058" spans="6:24" x14ac:dyDescent="0.2">
      <c r="F1058" s="6"/>
      <c r="G1058" s="6"/>
      <c r="H1058" s="6"/>
      <c r="I1058" s="6"/>
      <c r="J1058" s="6"/>
      <c r="K1058" s="6"/>
      <c r="L1058" s="6"/>
      <c r="M1058" s="6"/>
      <c r="N1058" s="6"/>
      <c r="O1058" s="6"/>
      <c r="P1058" s="6"/>
      <c r="Q1058" s="6"/>
      <c r="R1058" s="6"/>
      <c r="S1058" s="6"/>
      <c r="T1058" s="6"/>
      <c r="U1058" s="6"/>
      <c r="V1058" s="6"/>
      <c r="W1058" s="6"/>
      <c r="X1058" s="6"/>
    </row>
    <row r="1059" spans="6:24" x14ac:dyDescent="0.2">
      <c r="F1059" s="6"/>
      <c r="G1059" s="6"/>
      <c r="H1059" s="6"/>
      <c r="I1059" s="6"/>
      <c r="J1059" s="6"/>
      <c r="K1059" s="6"/>
      <c r="L1059" s="6"/>
      <c r="M1059" s="6"/>
      <c r="N1059" s="6"/>
      <c r="O1059" s="6"/>
      <c r="P1059" s="6"/>
      <c r="Q1059" s="6"/>
      <c r="R1059" s="6"/>
      <c r="S1059" s="6"/>
      <c r="T1059" s="6"/>
      <c r="U1059" s="6"/>
      <c r="V1059" s="6"/>
      <c r="W1059" s="6"/>
      <c r="X1059" s="6"/>
    </row>
    <row r="1060" spans="6:24" x14ac:dyDescent="0.2">
      <c r="F1060" s="6"/>
      <c r="G1060" s="6"/>
      <c r="H1060" s="6"/>
      <c r="I1060" s="6"/>
      <c r="J1060" s="6"/>
      <c r="K1060" s="6"/>
      <c r="L1060" s="6"/>
      <c r="M1060" s="6"/>
      <c r="N1060" s="6"/>
      <c r="O1060" s="6"/>
      <c r="P1060" s="6"/>
      <c r="Q1060" s="6"/>
      <c r="R1060" s="6"/>
      <c r="S1060" s="6"/>
      <c r="T1060" s="6"/>
      <c r="U1060" s="6"/>
      <c r="V1060" s="6"/>
      <c r="W1060" s="6"/>
      <c r="X1060" s="6"/>
    </row>
    <row r="1061" spans="6:24" x14ac:dyDescent="0.2">
      <c r="F1061" s="6"/>
      <c r="G1061" s="6"/>
      <c r="H1061" s="6"/>
      <c r="I1061" s="6"/>
      <c r="J1061" s="6"/>
      <c r="K1061" s="6"/>
      <c r="L1061" s="6"/>
      <c r="M1061" s="6"/>
      <c r="N1061" s="6"/>
      <c r="O1061" s="6"/>
      <c r="P1061" s="6"/>
      <c r="Q1061" s="6"/>
      <c r="R1061" s="6"/>
      <c r="S1061" s="6"/>
      <c r="T1061" s="6"/>
      <c r="U1061" s="6"/>
      <c r="V1061" s="6"/>
      <c r="W1061" s="6"/>
      <c r="X1061" s="6"/>
    </row>
    <row r="1062" spans="6:24" x14ac:dyDescent="0.2">
      <c r="F1062" s="6"/>
      <c r="G1062" s="6"/>
      <c r="H1062" s="6"/>
      <c r="I1062" s="6"/>
      <c r="J1062" s="6"/>
      <c r="K1062" s="6"/>
      <c r="L1062" s="6"/>
      <c r="M1062" s="6"/>
      <c r="N1062" s="6"/>
      <c r="O1062" s="6"/>
      <c r="P1062" s="6"/>
      <c r="Q1062" s="6"/>
      <c r="R1062" s="6"/>
      <c r="S1062" s="6"/>
      <c r="T1062" s="6"/>
      <c r="U1062" s="6"/>
      <c r="V1062" s="6"/>
      <c r="W1062" s="6"/>
      <c r="X1062" s="6"/>
    </row>
    <row r="1063" spans="6:24" x14ac:dyDescent="0.2">
      <c r="F1063" s="6"/>
      <c r="G1063" s="6"/>
      <c r="H1063" s="6"/>
      <c r="I1063" s="6"/>
      <c r="J1063" s="6"/>
      <c r="K1063" s="6"/>
      <c r="L1063" s="6"/>
      <c r="M1063" s="6"/>
      <c r="N1063" s="6"/>
      <c r="O1063" s="6"/>
      <c r="P1063" s="6"/>
      <c r="Q1063" s="6"/>
      <c r="R1063" s="6"/>
      <c r="S1063" s="6"/>
      <c r="T1063" s="6"/>
      <c r="U1063" s="6"/>
      <c r="V1063" s="6"/>
      <c r="W1063" s="6"/>
      <c r="X1063" s="6"/>
    </row>
    <row r="1064" spans="6:24" x14ac:dyDescent="0.2">
      <c r="F1064" s="6"/>
      <c r="G1064" s="6"/>
      <c r="H1064" s="6"/>
      <c r="I1064" s="6"/>
      <c r="J1064" s="6"/>
      <c r="K1064" s="6"/>
      <c r="L1064" s="6"/>
      <c r="M1064" s="6"/>
      <c r="N1064" s="6"/>
      <c r="O1064" s="6"/>
      <c r="P1064" s="6"/>
      <c r="Q1064" s="6"/>
      <c r="R1064" s="6"/>
      <c r="S1064" s="6"/>
      <c r="T1064" s="6"/>
      <c r="U1064" s="6"/>
      <c r="V1064" s="6"/>
      <c r="W1064" s="6"/>
      <c r="X1064" s="6"/>
    </row>
    <row r="1065" spans="6:24" x14ac:dyDescent="0.2">
      <c r="F1065" s="6"/>
      <c r="G1065" s="6"/>
      <c r="H1065" s="6"/>
      <c r="I1065" s="6"/>
      <c r="J1065" s="6"/>
      <c r="K1065" s="6"/>
      <c r="L1065" s="6"/>
      <c r="M1065" s="6"/>
      <c r="N1065" s="6"/>
      <c r="O1065" s="6"/>
      <c r="P1065" s="6"/>
      <c r="Q1065" s="6"/>
      <c r="R1065" s="6"/>
      <c r="S1065" s="6"/>
      <c r="T1065" s="6"/>
      <c r="U1065" s="6"/>
      <c r="V1065" s="6"/>
      <c r="W1065" s="6"/>
      <c r="X1065" s="6"/>
    </row>
    <row r="1066" spans="6:24" x14ac:dyDescent="0.2">
      <c r="F1066" s="6"/>
      <c r="G1066" s="6"/>
      <c r="H1066" s="6"/>
      <c r="I1066" s="6"/>
      <c r="J1066" s="6"/>
      <c r="K1066" s="6"/>
      <c r="L1066" s="6"/>
      <c r="M1066" s="6"/>
      <c r="N1066" s="6"/>
      <c r="O1066" s="6"/>
      <c r="P1066" s="6"/>
      <c r="Q1066" s="6"/>
      <c r="R1066" s="6"/>
      <c r="S1066" s="6"/>
      <c r="T1066" s="6"/>
      <c r="U1066" s="6"/>
      <c r="V1066" s="6"/>
      <c r="W1066" s="6"/>
      <c r="X1066" s="6"/>
    </row>
    <row r="1067" spans="6:24" x14ac:dyDescent="0.2">
      <c r="F1067" s="6"/>
      <c r="G1067" s="6"/>
      <c r="H1067" s="6"/>
      <c r="I1067" s="6"/>
      <c r="J1067" s="6"/>
      <c r="K1067" s="6"/>
      <c r="L1067" s="6"/>
      <c r="M1067" s="6"/>
      <c r="N1067" s="6"/>
      <c r="O1067" s="6"/>
      <c r="P1067" s="6"/>
      <c r="Q1067" s="6"/>
      <c r="R1067" s="6"/>
      <c r="S1067" s="6"/>
      <c r="T1067" s="6"/>
      <c r="U1067" s="6"/>
      <c r="V1067" s="6"/>
      <c r="W1067" s="6"/>
      <c r="X1067" s="6"/>
    </row>
    <row r="1068" spans="6:24" x14ac:dyDescent="0.2">
      <c r="F1068" s="6"/>
      <c r="G1068" s="6"/>
      <c r="H1068" s="6"/>
      <c r="I1068" s="6"/>
      <c r="J1068" s="6"/>
      <c r="K1068" s="6"/>
      <c r="L1068" s="6"/>
      <c r="M1068" s="6"/>
      <c r="N1068" s="6"/>
      <c r="O1068" s="6"/>
      <c r="P1068" s="6"/>
      <c r="Q1068" s="6"/>
      <c r="R1068" s="6"/>
      <c r="S1068" s="6"/>
      <c r="T1068" s="6"/>
      <c r="U1068" s="6"/>
      <c r="V1068" s="6"/>
      <c r="W1068" s="6"/>
      <c r="X1068" s="6"/>
    </row>
    <row r="1069" spans="6:24" x14ac:dyDescent="0.2">
      <c r="F1069" s="6"/>
      <c r="G1069" s="6"/>
      <c r="H1069" s="6"/>
      <c r="I1069" s="6"/>
      <c r="J1069" s="6"/>
      <c r="K1069" s="6"/>
      <c r="L1069" s="6"/>
      <c r="M1069" s="6"/>
      <c r="N1069" s="6"/>
      <c r="O1069" s="6"/>
      <c r="P1069" s="6"/>
      <c r="Q1069" s="6"/>
      <c r="R1069" s="6"/>
      <c r="S1069" s="6"/>
      <c r="T1069" s="6"/>
      <c r="U1069" s="6"/>
      <c r="V1069" s="6"/>
      <c r="W1069" s="6"/>
      <c r="X1069" s="6"/>
    </row>
    <row r="1070" spans="6:24" x14ac:dyDescent="0.2">
      <c r="F1070" s="6"/>
      <c r="G1070" s="6"/>
      <c r="H1070" s="6"/>
      <c r="I1070" s="6"/>
      <c r="J1070" s="6"/>
      <c r="K1070" s="6"/>
      <c r="L1070" s="6"/>
      <c r="M1070" s="6"/>
      <c r="N1070" s="6"/>
      <c r="O1070" s="6"/>
      <c r="P1070" s="6"/>
      <c r="Q1070" s="6"/>
      <c r="R1070" s="6"/>
      <c r="S1070" s="6"/>
      <c r="T1070" s="6"/>
      <c r="U1070" s="6"/>
      <c r="V1070" s="6"/>
      <c r="W1070" s="6"/>
      <c r="X1070" s="6"/>
    </row>
    <row r="1071" spans="6:24" x14ac:dyDescent="0.2">
      <c r="F1071" s="6"/>
      <c r="G1071" s="6"/>
      <c r="H1071" s="6"/>
      <c r="I1071" s="6"/>
      <c r="J1071" s="6"/>
      <c r="K1071" s="6"/>
      <c r="L1071" s="6"/>
      <c r="M1071" s="6"/>
      <c r="N1071" s="6"/>
      <c r="O1071" s="6"/>
      <c r="P1071" s="6"/>
      <c r="Q1071" s="6"/>
      <c r="R1071" s="6"/>
      <c r="S1071" s="6"/>
      <c r="T1071" s="6"/>
      <c r="U1071" s="6"/>
      <c r="V1071" s="6"/>
      <c r="W1071" s="6"/>
      <c r="X1071" s="6"/>
    </row>
    <row r="1072" spans="6:24" x14ac:dyDescent="0.2">
      <c r="F1072" s="6"/>
      <c r="G1072" s="6"/>
      <c r="H1072" s="6"/>
      <c r="I1072" s="6"/>
      <c r="J1072" s="6"/>
      <c r="K1072" s="6"/>
      <c r="L1072" s="6"/>
      <c r="M1072" s="6"/>
      <c r="N1072" s="6"/>
      <c r="O1072" s="6"/>
      <c r="P1072" s="6"/>
      <c r="Q1072" s="6"/>
      <c r="R1072" s="6"/>
      <c r="S1072" s="6"/>
      <c r="T1072" s="6"/>
      <c r="U1072" s="6"/>
      <c r="V1072" s="6"/>
      <c r="W1072" s="6"/>
      <c r="X1072" s="6"/>
    </row>
    <row r="1073" spans="6:24" x14ac:dyDescent="0.2">
      <c r="F1073" s="6"/>
      <c r="G1073" s="6"/>
      <c r="H1073" s="6"/>
      <c r="I1073" s="6"/>
      <c r="J1073" s="6"/>
      <c r="K1073" s="6"/>
      <c r="L1073" s="6"/>
      <c r="M1073" s="6"/>
      <c r="N1073" s="6"/>
      <c r="O1073" s="6"/>
      <c r="P1073" s="6"/>
      <c r="Q1073" s="6"/>
      <c r="R1073" s="6"/>
      <c r="S1073" s="6"/>
      <c r="T1073" s="6"/>
      <c r="U1073" s="6"/>
      <c r="V1073" s="6"/>
      <c r="W1073" s="6"/>
      <c r="X1073" s="6"/>
    </row>
    <row r="1074" spans="6:24" x14ac:dyDescent="0.2">
      <c r="F1074" s="6"/>
      <c r="G1074" s="6"/>
      <c r="H1074" s="6"/>
      <c r="I1074" s="6"/>
      <c r="J1074" s="6"/>
      <c r="K1074" s="6"/>
      <c r="L1074" s="6"/>
      <c r="M1074" s="6"/>
      <c r="N1074" s="6"/>
      <c r="O1074" s="6"/>
      <c r="P1074" s="6"/>
      <c r="Q1074" s="6"/>
      <c r="R1074" s="6"/>
      <c r="S1074" s="6"/>
      <c r="T1074" s="6"/>
      <c r="U1074" s="6"/>
      <c r="V1074" s="6"/>
      <c r="W1074" s="6"/>
      <c r="X1074" s="6"/>
    </row>
    <row r="1075" spans="6:24" x14ac:dyDescent="0.2">
      <c r="F1075" s="6"/>
      <c r="G1075" s="6"/>
      <c r="H1075" s="6"/>
      <c r="I1075" s="6"/>
      <c r="J1075" s="6"/>
      <c r="K1075" s="6"/>
      <c r="L1075" s="6"/>
      <c r="M1075" s="6"/>
      <c r="N1075" s="6"/>
      <c r="O1075" s="6"/>
      <c r="P1075" s="6"/>
      <c r="Q1075" s="6"/>
      <c r="R1075" s="6"/>
      <c r="S1075" s="6"/>
      <c r="T1075" s="6"/>
      <c r="U1075" s="6"/>
      <c r="V1075" s="6"/>
      <c r="W1075" s="6"/>
      <c r="X1075" s="6"/>
    </row>
    <row r="1076" spans="6:24" x14ac:dyDescent="0.2">
      <c r="F1076" s="6"/>
      <c r="G1076" s="6"/>
      <c r="H1076" s="6"/>
      <c r="I1076" s="6"/>
      <c r="J1076" s="6"/>
      <c r="K1076" s="6"/>
      <c r="L1076" s="6"/>
      <c r="M1076" s="6"/>
      <c r="N1076" s="6"/>
      <c r="O1076" s="6"/>
      <c r="P1076" s="6"/>
      <c r="Q1076" s="6"/>
      <c r="R1076" s="6"/>
      <c r="S1076" s="6"/>
      <c r="T1076" s="6"/>
      <c r="U1076" s="6"/>
      <c r="V1076" s="6"/>
      <c r="W1076" s="6"/>
      <c r="X1076" s="6"/>
    </row>
    <row r="1077" spans="6:24" x14ac:dyDescent="0.2">
      <c r="F1077" s="6"/>
      <c r="G1077" s="6"/>
      <c r="H1077" s="6"/>
      <c r="I1077" s="6"/>
      <c r="J1077" s="6"/>
      <c r="K1077" s="6"/>
      <c r="L1077" s="6"/>
      <c r="M1077" s="6"/>
      <c r="N1077" s="6"/>
      <c r="O1077" s="6"/>
      <c r="P1077" s="6"/>
      <c r="Q1077" s="6"/>
      <c r="R1077" s="6"/>
      <c r="S1077" s="6"/>
      <c r="T1077" s="6"/>
      <c r="U1077" s="6"/>
      <c r="V1077" s="6"/>
      <c r="W1077" s="6"/>
      <c r="X1077" s="6"/>
    </row>
    <row r="1078" spans="6:24" x14ac:dyDescent="0.2">
      <c r="F1078" s="6"/>
      <c r="G1078" s="6"/>
      <c r="H1078" s="6"/>
      <c r="I1078" s="6"/>
      <c r="J1078" s="6"/>
      <c r="K1078" s="6"/>
      <c r="L1078" s="6"/>
      <c r="M1078" s="6"/>
      <c r="N1078" s="6"/>
      <c r="O1078" s="6"/>
      <c r="P1078" s="6"/>
      <c r="Q1078" s="6"/>
      <c r="R1078" s="6"/>
      <c r="S1078" s="6"/>
      <c r="T1078" s="6"/>
      <c r="U1078" s="6"/>
      <c r="V1078" s="6"/>
      <c r="W1078" s="6"/>
      <c r="X1078" s="6"/>
    </row>
    <row r="1079" spans="6:24" x14ac:dyDescent="0.2">
      <c r="F1079" s="6"/>
      <c r="G1079" s="6"/>
      <c r="H1079" s="6"/>
      <c r="I1079" s="6"/>
      <c r="J1079" s="6"/>
      <c r="K1079" s="6"/>
      <c r="L1079" s="6"/>
      <c r="M1079" s="6"/>
      <c r="N1079" s="6"/>
      <c r="O1079" s="6"/>
      <c r="P1079" s="6"/>
      <c r="Q1079" s="6"/>
      <c r="R1079" s="6"/>
      <c r="S1079" s="6"/>
      <c r="T1079" s="6"/>
      <c r="U1079" s="6"/>
      <c r="V1079" s="6"/>
      <c r="W1079" s="6"/>
      <c r="X1079" s="6"/>
    </row>
    <row r="1080" spans="6:24" x14ac:dyDescent="0.2">
      <c r="F1080" s="6"/>
      <c r="G1080" s="6"/>
      <c r="H1080" s="6"/>
      <c r="I1080" s="6"/>
      <c r="J1080" s="6"/>
      <c r="K1080" s="6"/>
      <c r="L1080" s="6"/>
      <c r="M1080" s="6"/>
      <c r="N1080" s="6"/>
      <c r="O1080" s="6"/>
      <c r="P1080" s="6"/>
      <c r="Q1080" s="6"/>
      <c r="R1080" s="6"/>
      <c r="S1080" s="6"/>
      <c r="T1080" s="6"/>
      <c r="U1080" s="6"/>
      <c r="V1080" s="6"/>
      <c r="W1080" s="6"/>
      <c r="X1080" s="6"/>
    </row>
    <row r="1081" spans="6:24" x14ac:dyDescent="0.2">
      <c r="F1081" s="6"/>
      <c r="G1081" s="6"/>
      <c r="H1081" s="6"/>
      <c r="I1081" s="6"/>
      <c r="J1081" s="6"/>
      <c r="K1081" s="6"/>
      <c r="L1081" s="6"/>
      <c r="M1081" s="6"/>
      <c r="N1081" s="6"/>
      <c r="O1081" s="6"/>
      <c r="P1081" s="6"/>
      <c r="Q1081" s="6"/>
      <c r="R1081" s="6"/>
      <c r="S1081" s="6"/>
      <c r="T1081" s="6"/>
      <c r="U1081" s="6"/>
      <c r="V1081" s="6"/>
      <c r="W1081" s="6"/>
      <c r="X1081" s="6"/>
    </row>
    <row r="1082" spans="6:24" x14ac:dyDescent="0.2">
      <c r="F1082" s="6"/>
      <c r="G1082" s="6"/>
      <c r="H1082" s="6"/>
      <c r="I1082" s="6"/>
      <c r="J1082" s="6"/>
      <c r="K1082" s="6"/>
      <c r="L1082" s="6"/>
      <c r="M1082" s="6"/>
      <c r="N1082" s="6"/>
      <c r="O1082" s="6"/>
      <c r="P1082" s="6"/>
      <c r="Q1082" s="6"/>
      <c r="R1082" s="6"/>
      <c r="S1082" s="6"/>
      <c r="T1082" s="6"/>
      <c r="U1082" s="6"/>
      <c r="V1082" s="6"/>
      <c r="W1082" s="6"/>
      <c r="X1082" s="6"/>
    </row>
    <row r="1083" spans="6:24" x14ac:dyDescent="0.2">
      <c r="F1083" s="6"/>
      <c r="G1083" s="6"/>
      <c r="H1083" s="6"/>
      <c r="I1083" s="6"/>
      <c r="J1083" s="6"/>
      <c r="K1083" s="6"/>
      <c r="L1083" s="6"/>
      <c r="M1083" s="6"/>
      <c r="N1083" s="6"/>
      <c r="O1083" s="6"/>
      <c r="P1083" s="6"/>
      <c r="Q1083" s="6"/>
      <c r="R1083" s="6"/>
      <c r="S1083" s="6"/>
      <c r="T1083" s="6"/>
      <c r="U1083" s="6"/>
      <c r="V1083" s="6"/>
      <c r="W1083" s="6"/>
      <c r="X1083" s="6"/>
    </row>
    <row r="1084" spans="6:24" x14ac:dyDescent="0.2">
      <c r="F1084" s="6"/>
      <c r="G1084" s="6"/>
      <c r="H1084" s="6"/>
      <c r="I1084" s="6"/>
      <c r="J1084" s="6"/>
      <c r="K1084" s="6"/>
      <c r="L1084" s="6"/>
      <c r="M1084" s="6"/>
      <c r="N1084" s="6"/>
      <c r="O1084" s="6"/>
      <c r="P1084" s="6"/>
      <c r="Q1084" s="6"/>
      <c r="R1084" s="6"/>
      <c r="S1084" s="6"/>
      <c r="T1084" s="6"/>
      <c r="U1084" s="6"/>
      <c r="V1084" s="6"/>
      <c r="W1084" s="6"/>
      <c r="X1084" s="6"/>
    </row>
    <row r="1085" spans="6:24" x14ac:dyDescent="0.2">
      <c r="F1085" s="6"/>
      <c r="G1085" s="6"/>
      <c r="H1085" s="6"/>
      <c r="I1085" s="6"/>
      <c r="J1085" s="6"/>
      <c r="K1085" s="6"/>
      <c r="L1085" s="6"/>
      <c r="M1085" s="6"/>
      <c r="N1085" s="6"/>
      <c r="O1085" s="6"/>
      <c r="P1085" s="6"/>
      <c r="Q1085" s="6"/>
      <c r="R1085" s="6"/>
      <c r="S1085" s="6"/>
      <c r="T1085" s="6"/>
      <c r="U1085" s="6"/>
      <c r="V1085" s="6"/>
      <c r="W1085" s="6"/>
      <c r="X1085" s="6"/>
    </row>
    <row r="1086" spans="6:24" x14ac:dyDescent="0.2">
      <c r="F1086" s="6"/>
      <c r="G1086" s="6"/>
      <c r="H1086" s="6"/>
      <c r="I1086" s="6"/>
      <c r="J1086" s="6"/>
      <c r="K1086" s="6"/>
      <c r="L1086" s="6"/>
      <c r="M1086" s="6"/>
      <c r="N1086" s="6"/>
      <c r="O1086" s="6"/>
      <c r="P1086" s="6"/>
      <c r="Q1086" s="6"/>
      <c r="R1086" s="6"/>
      <c r="S1086" s="6"/>
      <c r="T1086" s="6"/>
      <c r="U1086" s="6"/>
      <c r="V1086" s="6"/>
      <c r="W1086" s="6"/>
      <c r="X1086" s="6"/>
    </row>
    <row r="1087" spans="6:24" x14ac:dyDescent="0.2">
      <c r="F1087" s="6"/>
      <c r="G1087" s="6"/>
      <c r="H1087" s="6"/>
      <c r="I1087" s="6"/>
      <c r="J1087" s="6"/>
      <c r="K1087" s="6"/>
      <c r="L1087" s="6"/>
      <c r="M1087" s="6"/>
      <c r="N1087" s="6"/>
      <c r="O1087" s="6"/>
      <c r="P1087" s="6"/>
      <c r="Q1087" s="6"/>
      <c r="R1087" s="6"/>
      <c r="S1087" s="6"/>
      <c r="T1087" s="6"/>
      <c r="U1087" s="6"/>
      <c r="V1087" s="6"/>
      <c r="W1087" s="6"/>
      <c r="X1087" s="6"/>
    </row>
    <row r="1088" spans="6:24" x14ac:dyDescent="0.2">
      <c r="F1088" s="6"/>
      <c r="G1088" s="6"/>
      <c r="H1088" s="6"/>
      <c r="I1088" s="6"/>
      <c r="J1088" s="6"/>
      <c r="K1088" s="6"/>
      <c r="L1088" s="6"/>
      <c r="M1088" s="6"/>
      <c r="N1088" s="6"/>
      <c r="O1088" s="6"/>
      <c r="P1088" s="6"/>
      <c r="Q1088" s="6"/>
      <c r="R1088" s="6"/>
      <c r="S1088" s="6"/>
      <c r="T1088" s="6"/>
      <c r="U1088" s="6"/>
      <c r="V1088" s="6"/>
      <c r="W1088" s="6"/>
      <c r="X1088" s="6"/>
    </row>
    <row r="1089" spans="6:24" x14ac:dyDescent="0.2">
      <c r="F1089" s="6"/>
      <c r="G1089" s="6"/>
      <c r="H1089" s="6"/>
      <c r="I1089" s="6"/>
      <c r="J1089" s="6"/>
      <c r="K1089" s="6"/>
      <c r="L1089" s="6"/>
      <c r="M1089" s="6"/>
      <c r="N1089" s="6"/>
      <c r="O1089" s="6"/>
      <c r="P1089" s="6"/>
      <c r="Q1089" s="6"/>
      <c r="R1089" s="6"/>
      <c r="S1089" s="6"/>
      <c r="T1089" s="6"/>
      <c r="U1089" s="6"/>
      <c r="V1089" s="6"/>
      <c r="W1089" s="6"/>
      <c r="X1089" s="6"/>
    </row>
    <row r="1090" spans="6:24" x14ac:dyDescent="0.2">
      <c r="F1090" s="6"/>
      <c r="G1090" s="6"/>
      <c r="H1090" s="6"/>
      <c r="I1090" s="6"/>
      <c r="J1090" s="6"/>
      <c r="K1090" s="6"/>
      <c r="L1090" s="6"/>
      <c r="M1090" s="6"/>
      <c r="N1090" s="6"/>
      <c r="O1090" s="6"/>
      <c r="P1090" s="6"/>
      <c r="Q1090" s="6"/>
      <c r="R1090" s="6"/>
      <c r="S1090" s="6"/>
      <c r="T1090" s="6"/>
      <c r="U1090" s="6"/>
      <c r="V1090" s="6"/>
      <c r="W1090" s="6"/>
      <c r="X1090" s="6"/>
    </row>
    <row r="1091" spans="6:24" x14ac:dyDescent="0.2">
      <c r="F1091" s="6"/>
      <c r="G1091" s="6"/>
      <c r="H1091" s="6"/>
      <c r="I1091" s="6"/>
      <c r="J1091" s="6"/>
      <c r="K1091" s="6"/>
      <c r="L1091" s="6"/>
      <c r="M1091" s="6"/>
      <c r="N1091" s="6"/>
      <c r="O1091" s="6"/>
      <c r="P1091" s="6"/>
      <c r="Q1091" s="6"/>
      <c r="R1091" s="6"/>
      <c r="S1091" s="6"/>
      <c r="T1091" s="6"/>
      <c r="U1091" s="6"/>
      <c r="V1091" s="6"/>
      <c r="W1091" s="6"/>
      <c r="X1091" s="6"/>
    </row>
    <row r="1092" spans="6:24" x14ac:dyDescent="0.2">
      <c r="F1092" s="6"/>
      <c r="G1092" s="6"/>
      <c r="H1092" s="6"/>
      <c r="I1092" s="6"/>
      <c r="J1092" s="6"/>
      <c r="K1092" s="6"/>
      <c r="L1092" s="6"/>
      <c r="M1092" s="6"/>
      <c r="N1092" s="6"/>
      <c r="O1092" s="6"/>
      <c r="P1092" s="6"/>
      <c r="Q1092" s="6"/>
      <c r="R1092" s="6"/>
      <c r="S1092" s="6"/>
      <c r="T1092" s="6"/>
      <c r="U1092" s="6"/>
      <c r="V1092" s="6"/>
      <c r="W1092" s="6"/>
      <c r="X1092" s="6"/>
    </row>
    <row r="1093" spans="6:24" x14ac:dyDescent="0.2">
      <c r="F1093" s="6"/>
      <c r="G1093" s="6"/>
      <c r="H1093" s="6"/>
      <c r="I1093" s="6"/>
      <c r="J1093" s="6"/>
      <c r="K1093" s="6"/>
      <c r="L1093" s="6"/>
      <c r="M1093" s="6"/>
      <c r="N1093" s="6"/>
      <c r="O1093" s="6"/>
      <c r="P1093" s="6"/>
      <c r="Q1093" s="6"/>
      <c r="R1093" s="6"/>
      <c r="S1093" s="6"/>
      <c r="T1093" s="6"/>
      <c r="U1093" s="6"/>
      <c r="V1093" s="6"/>
      <c r="W1093" s="6"/>
      <c r="X1093" s="6"/>
    </row>
    <row r="1094" spans="6:24" x14ac:dyDescent="0.2">
      <c r="F1094" s="6"/>
      <c r="G1094" s="6"/>
      <c r="H1094" s="6"/>
      <c r="I1094" s="6"/>
      <c r="J1094" s="6"/>
      <c r="K1094" s="6"/>
      <c r="L1094" s="6"/>
      <c r="M1094" s="6"/>
      <c r="N1094" s="6"/>
      <c r="O1094" s="6"/>
      <c r="P1094" s="6"/>
      <c r="Q1094" s="6"/>
      <c r="R1094" s="6"/>
      <c r="S1094" s="6"/>
      <c r="T1094" s="6"/>
      <c r="U1094" s="6"/>
      <c r="V1094" s="6"/>
      <c r="W1094" s="6"/>
      <c r="X1094" s="6"/>
    </row>
    <row r="1095" spans="6:24" x14ac:dyDescent="0.2">
      <c r="F1095" s="6"/>
      <c r="G1095" s="6"/>
      <c r="H1095" s="6"/>
      <c r="I1095" s="6"/>
      <c r="J1095" s="6"/>
      <c r="K1095" s="6"/>
      <c r="L1095" s="6"/>
      <c r="M1095" s="6"/>
      <c r="N1095" s="6"/>
      <c r="O1095" s="6"/>
      <c r="P1095" s="6"/>
      <c r="Q1095" s="6"/>
      <c r="R1095" s="6"/>
      <c r="S1095" s="6"/>
      <c r="T1095" s="6"/>
      <c r="U1095" s="6"/>
      <c r="V1095" s="6"/>
      <c r="W1095" s="6"/>
      <c r="X1095" s="6"/>
    </row>
    <row r="1096" spans="6:24" x14ac:dyDescent="0.2">
      <c r="F1096" s="6"/>
      <c r="G1096" s="6"/>
      <c r="H1096" s="6"/>
      <c r="I1096" s="6"/>
      <c r="J1096" s="6"/>
      <c r="K1096" s="6"/>
      <c r="L1096" s="6"/>
      <c r="M1096" s="6"/>
      <c r="N1096" s="6"/>
      <c r="O1096" s="6"/>
      <c r="P1096" s="6"/>
      <c r="Q1096" s="6"/>
      <c r="R1096" s="6"/>
      <c r="S1096" s="6"/>
      <c r="T1096" s="6"/>
      <c r="U1096" s="6"/>
      <c r="V1096" s="6"/>
      <c r="W1096" s="6"/>
      <c r="X1096" s="6"/>
    </row>
    <row r="1097" spans="6:24" x14ac:dyDescent="0.2">
      <c r="F1097" s="6"/>
      <c r="G1097" s="6"/>
      <c r="H1097" s="6"/>
      <c r="I1097" s="6"/>
      <c r="J1097" s="6"/>
      <c r="K1097" s="6"/>
      <c r="L1097" s="6"/>
      <c r="M1097" s="6"/>
      <c r="N1097" s="6"/>
      <c r="O1097" s="6"/>
      <c r="P1097" s="6"/>
      <c r="Q1097" s="6"/>
      <c r="R1097" s="6"/>
      <c r="S1097" s="6"/>
      <c r="T1097" s="6"/>
      <c r="U1097" s="6"/>
      <c r="V1097" s="6"/>
      <c r="W1097" s="6"/>
      <c r="X1097" s="6"/>
    </row>
    <row r="1098" spans="6:24" x14ac:dyDescent="0.2">
      <c r="F1098" s="6"/>
      <c r="G1098" s="6"/>
      <c r="H1098" s="6"/>
      <c r="I1098" s="6"/>
      <c r="J1098" s="6"/>
      <c r="K1098" s="6"/>
      <c r="L1098" s="6"/>
      <c r="M1098" s="6"/>
      <c r="N1098" s="6"/>
      <c r="O1098" s="6"/>
      <c r="P1098" s="6"/>
      <c r="Q1098" s="6"/>
      <c r="R1098" s="6"/>
      <c r="S1098" s="6"/>
      <c r="T1098" s="6"/>
      <c r="U1098" s="6"/>
      <c r="V1098" s="6"/>
      <c r="W1098" s="6"/>
      <c r="X1098" s="6"/>
    </row>
    <row r="1099" spans="6:24" x14ac:dyDescent="0.2">
      <c r="F1099" s="6"/>
      <c r="G1099" s="6"/>
      <c r="H1099" s="6"/>
      <c r="I1099" s="6"/>
      <c r="J1099" s="6"/>
      <c r="K1099" s="6"/>
      <c r="L1099" s="6"/>
      <c r="M1099" s="6"/>
      <c r="N1099" s="6"/>
      <c r="O1099" s="6"/>
      <c r="P1099" s="6"/>
      <c r="Q1099" s="6"/>
      <c r="R1099" s="6"/>
      <c r="S1099" s="6"/>
      <c r="T1099" s="6"/>
      <c r="U1099" s="6"/>
      <c r="V1099" s="6"/>
      <c r="W1099" s="6"/>
      <c r="X1099" s="6"/>
    </row>
    <row r="1100" spans="6:24" x14ac:dyDescent="0.2">
      <c r="F1100" s="6"/>
      <c r="G1100" s="6"/>
      <c r="H1100" s="6"/>
      <c r="I1100" s="6"/>
      <c r="J1100" s="6"/>
      <c r="K1100" s="6"/>
      <c r="L1100" s="6"/>
      <c r="M1100" s="6"/>
      <c r="N1100" s="6"/>
      <c r="O1100" s="6"/>
      <c r="P1100" s="6"/>
      <c r="Q1100" s="6"/>
      <c r="R1100" s="6"/>
      <c r="S1100" s="6"/>
      <c r="T1100" s="6"/>
      <c r="U1100" s="6"/>
      <c r="V1100" s="6"/>
      <c r="W1100" s="6"/>
      <c r="X1100" s="6"/>
    </row>
    <row r="1101" spans="6:24" x14ac:dyDescent="0.2">
      <c r="F1101" s="6"/>
      <c r="G1101" s="6"/>
      <c r="H1101" s="6"/>
      <c r="I1101" s="6"/>
      <c r="J1101" s="6"/>
      <c r="K1101" s="6"/>
      <c r="L1101" s="6"/>
      <c r="M1101" s="6"/>
      <c r="N1101" s="6"/>
      <c r="O1101" s="6"/>
      <c r="P1101" s="6"/>
      <c r="Q1101" s="6"/>
      <c r="R1101" s="6"/>
      <c r="S1101" s="6"/>
      <c r="T1101" s="6"/>
      <c r="U1101" s="6"/>
      <c r="V1101" s="6"/>
      <c r="W1101" s="6"/>
      <c r="X1101" s="6"/>
    </row>
    <row r="1102" spans="6:24" x14ac:dyDescent="0.2">
      <c r="F1102" s="6"/>
      <c r="G1102" s="6"/>
      <c r="H1102" s="6"/>
      <c r="I1102" s="6"/>
      <c r="J1102" s="6"/>
      <c r="K1102" s="6"/>
      <c r="L1102" s="6"/>
      <c r="M1102" s="6"/>
      <c r="N1102" s="6"/>
      <c r="O1102" s="6"/>
      <c r="P1102" s="6"/>
      <c r="Q1102" s="6"/>
      <c r="R1102" s="6"/>
      <c r="S1102" s="6"/>
      <c r="T1102" s="6"/>
      <c r="U1102" s="6"/>
      <c r="V1102" s="6"/>
      <c r="W1102" s="6"/>
      <c r="X1102" s="6"/>
    </row>
    <row r="1103" spans="6:24" x14ac:dyDescent="0.2">
      <c r="F1103" s="6"/>
      <c r="G1103" s="6"/>
      <c r="H1103" s="6"/>
      <c r="I1103" s="6"/>
      <c r="J1103" s="6"/>
      <c r="K1103" s="6"/>
      <c r="L1103" s="6"/>
      <c r="M1103" s="6"/>
      <c r="N1103" s="6"/>
      <c r="O1103" s="6"/>
      <c r="P1103" s="6"/>
      <c r="Q1103" s="6"/>
      <c r="R1103" s="6"/>
      <c r="S1103" s="6"/>
      <c r="T1103" s="6"/>
      <c r="U1103" s="6"/>
      <c r="V1103" s="6"/>
      <c r="W1103" s="6"/>
      <c r="X1103" s="6"/>
    </row>
    <row r="1104" spans="6:24" x14ac:dyDescent="0.2">
      <c r="F1104" s="6"/>
      <c r="G1104" s="6"/>
      <c r="H1104" s="6"/>
      <c r="I1104" s="6"/>
      <c r="J1104" s="6"/>
      <c r="K1104" s="6"/>
      <c r="L1104" s="6"/>
      <c r="M1104" s="6"/>
      <c r="N1104" s="6"/>
      <c r="O1104" s="6"/>
      <c r="P1104" s="6"/>
      <c r="Q1104" s="6"/>
      <c r="R1104" s="6"/>
      <c r="S1104" s="6"/>
      <c r="T1104" s="6"/>
      <c r="U1104" s="6"/>
      <c r="V1104" s="6"/>
      <c r="W1104" s="6"/>
      <c r="X1104" s="6"/>
    </row>
    <row r="1105" spans="6:24" x14ac:dyDescent="0.2">
      <c r="F1105" s="6"/>
      <c r="G1105" s="6"/>
      <c r="H1105" s="6"/>
      <c r="I1105" s="6"/>
      <c r="J1105" s="6"/>
      <c r="K1105" s="6"/>
      <c r="L1105" s="6"/>
      <c r="M1105" s="6"/>
      <c r="N1105" s="6"/>
      <c r="O1105" s="6"/>
      <c r="P1105" s="6"/>
      <c r="Q1105" s="6"/>
      <c r="R1105" s="6"/>
      <c r="S1105" s="6"/>
      <c r="T1105" s="6"/>
      <c r="U1105" s="6"/>
      <c r="V1105" s="6"/>
      <c r="W1105" s="6"/>
      <c r="X1105" s="6"/>
    </row>
    <row r="1106" spans="6:24" x14ac:dyDescent="0.2">
      <c r="F1106" s="6"/>
      <c r="G1106" s="6"/>
      <c r="H1106" s="6"/>
      <c r="I1106" s="6"/>
      <c r="J1106" s="6"/>
      <c r="K1106" s="6"/>
      <c r="L1106" s="6"/>
      <c r="M1106" s="6"/>
      <c r="N1106" s="6"/>
      <c r="O1106" s="6"/>
      <c r="P1106" s="6"/>
      <c r="Q1106" s="6"/>
      <c r="R1106" s="6"/>
      <c r="S1106" s="6"/>
      <c r="T1106" s="6"/>
      <c r="U1106" s="6"/>
      <c r="V1106" s="6"/>
      <c r="W1106" s="6"/>
      <c r="X1106" s="6"/>
    </row>
    <row r="1107" spans="6:24" x14ac:dyDescent="0.2">
      <c r="F1107" s="6"/>
      <c r="G1107" s="6"/>
      <c r="H1107" s="6"/>
      <c r="I1107" s="6"/>
      <c r="J1107" s="6"/>
      <c r="K1107" s="6"/>
      <c r="L1107" s="6"/>
      <c r="M1107" s="6"/>
      <c r="N1107" s="6"/>
      <c r="O1107" s="6"/>
      <c r="P1107" s="6"/>
      <c r="Q1107" s="6"/>
      <c r="R1107" s="6"/>
      <c r="S1107" s="6"/>
      <c r="T1107" s="6"/>
      <c r="U1107" s="6"/>
      <c r="V1107" s="6"/>
      <c r="W1107" s="6"/>
      <c r="X1107" s="6"/>
    </row>
    <row r="1108" spans="6:24" x14ac:dyDescent="0.2">
      <c r="F1108" s="6"/>
      <c r="G1108" s="6"/>
      <c r="H1108" s="6"/>
      <c r="I1108" s="6"/>
      <c r="J1108" s="6"/>
      <c r="K1108" s="6"/>
      <c r="L1108" s="6"/>
      <c r="M1108" s="6"/>
      <c r="N1108" s="6"/>
      <c r="O1108" s="6"/>
      <c r="P1108" s="6"/>
      <c r="Q1108" s="6"/>
      <c r="R1108" s="6"/>
      <c r="S1108" s="6"/>
      <c r="T1108" s="6"/>
      <c r="U1108" s="6"/>
      <c r="V1108" s="6"/>
      <c r="W1108" s="6"/>
      <c r="X1108" s="6"/>
    </row>
    <row r="1109" spans="6:24" x14ac:dyDescent="0.2">
      <c r="F1109" s="6"/>
      <c r="G1109" s="6"/>
      <c r="H1109" s="6"/>
      <c r="I1109" s="6"/>
      <c r="J1109" s="6"/>
      <c r="K1109" s="6"/>
      <c r="L1109" s="6"/>
      <c r="M1109" s="6"/>
      <c r="N1109" s="6"/>
      <c r="O1109" s="6"/>
      <c r="P1109" s="6"/>
      <c r="Q1109" s="6"/>
      <c r="R1109" s="6"/>
      <c r="S1109" s="6"/>
      <c r="T1109" s="6"/>
      <c r="U1109" s="6"/>
      <c r="V1109" s="6"/>
      <c r="W1109" s="6"/>
      <c r="X1109" s="6"/>
    </row>
    <row r="1110" spans="6:24" x14ac:dyDescent="0.2">
      <c r="F1110" s="6"/>
      <c r="G1110" s="6"/>
      <c r="H1110" s="6"/>
      <c r="I1110" s="6"/>
      <c r="J1110" s="6"/>
      <c r="K1110" s="6"/>
      <c r="L1110" s="6"/>
      <c r="M1110" s="6"/>
      <c r="N1110" s="6"/>
      <c r="O1110" s="6"/>
      <c r="P1110" s="6"/>
      <c r="Q1110" s="6"/>
      <c r="R1110" s="6"/>
      <c r="S1110" s="6"/>
      <c r="T1110" s="6"/>
      <c r="U1110" s="6"/>
      <c r="V1110" s="6"/>
      <c r="W1110" s="6"/>
      <c r="X1110" s="6"/>
    </row>
    <row r="1111" spans="6:24" x14ac:dyDescent="0.2">
      <c r="F1111" s="6"/>
      <c r="G1111" s="6"/>
      <c r="H1111" s="6"/>
      <c r="I1111" s="6"/>
      <c r="J1111" s="6"/>
      <c r="K1111" s="6"/>
      <c r="L1111" s="6"/>
      <c r="M1111" s="6"/>
      <c r="N1111" s="6"/>
      <c r="O1111" s="6"/>
      <c r="P1111" s="6"/>
      <c r="Q1111" s="6"/>
      <c r="R1111" s="6"/>
      <c r="S1111" s="6"/>
      <c r="T1111" s="6"/>
      <c r="U1111" s="6"/>
      <c r="V1111" s="6"/>
      <c r="W1111" s="6"/>
      <c r="X1111" s="6"/>
    </row>
    <row r="1112" spans="6:24" x14ac:dyDescent="0.2">
      <c r="F1112" s="6"/>
      <c r="G1112" s="6"/>
      <c r="H1112" s="6"/>
      <c r="I1112" s="6"/>
      <c r="J1112" s="6"/>
      <c r="K1112" s="6"/>
      <c r="L1112" s="6"/>
      <c r="M1112" s="6"/>
      <c r="N1112" s="6"/>
      <c r="O1112" s="6"/>
      <c r="P1112" s="6"/>
      <c r="Q1112" s="6"/>
      <c r="R1112" s="6"/>
      <c r="S1112" s="6"/>
      <c r="T1112" s="6"/>
      <c r="U1112" s="6"/>
      <c r="V1112" s="6"/>
      <c r="W1112" s="6"/>
      <c r="X1112" s="6"/>
    </row>
    <row r="1113" spans="6:24" x14ac:dyDescent="0.2">
      <c r="F1113" s="6"/>
      <c r="G1113" s="6"/>
      <c r="H1113" s="6"/>
      <c r="I1113" s="6"/>
      <c r="J1113" s="6"/>
      <c r="K1113" s="6"/>
      <c r="L1113" s="6"/>
      <c r="M1113" s="6"/>
      <c r="N1113" s="6"/>
      <c r="O1113" s="6"/>
      <c r="P1113" s="6"/>
      <c r="Q1113" s="6"/>
      <c r="R1113" s="6"/>
      <c r="S1113" s="6"/>
      <c r="T1113" s="6"/>
      <c r="U1113" s="6"/>
      <c r="V1113" s="6"/>
      <c r="W1113" s="6"/>
      <c r="X1113" s="6"/>
    </row>
    <row r="1114" spans="6:24" x14ac:dyDescent="0.2">
      <c r="F1114" s="6"/>
      <c r="G1114" s="6"/>
      <c r="H1114" s="6"/>
      <c r="I1114" s="6"/>
      <c r="J1114" s="6"/>
      <c r="K1114" s="6"/>
      <c r="L1114" s="6"/>
      <c r="M1114" s="6"/>
      <c r="N1114" s="6"/>
      <c r="O1114" s="6"/>
      <c r="P1114" s="6"/>
      <c r="Q1114" s="6"/>
      <c r="R1114" s="6"/>
      <c r="S1114" s="6"/>
      <c r="T1114" s="6"/>
      <c r="U1114" s="6"/>
      <c r="V1114" s="6"/>
      <c r="W1114" s="6"/>
      <c r="X1114" s="6"/>
    </row>
    <row r="1115" spans="6:24" x14ac:dyDescent="0.2">
      <c r="F1115" s="6"/>
      <c r="G1115" s="6"/>
      <c r="H1115" s="6"/>
      <c r="I1115" s="6"/>
      <c r="J1115" s="6"/>
      <c r="K1115" s="6"/>
      <c r="L1115" s="6"/>
      <c r="M1115" s="6"/>
      <c r="N1115" s="6"/>
      <c r="O1115" s="6"/>
      <c r="P1115" s="6"/>
      <c r="Q1115" s="6"/>
      <c r="R1115" s="6"/>
      <c r="S1115" s="6"/>
      <c r="T1115" s="6"/>
      <c r="U1115" s="6"/>
      <c r="V1115" s="6"/>
      <c r="W1115" s="6"/>
      <c r="X1115" s="6"/>
    </row>
    <row r="1116" spans="6:24" x14ac:dyDescent="0.2">
      <c r="F1116" s="6"/>
      <c r="G1116" s="6"/>
      <c r="H1116" s="6"/>
      <c r="I1116" s="6"/>
      <c r="J1116" s="6"/>
      <c r="K1116" s="6"/>
      <c r="L1116" s="6"/>
      <c r="M1116" s="6"/>
      <c r="N1116" s="6"/>
      <c r="O1116" s="6"/>
      <c r="P1116" s="6"/>
      <c r="Q1116" s="6"/>
      <c r="R1116" s="6"/>
      <c r="S1116" s="6"/>
      <c r="T1116" s="6"/>
      <c r="U1116" s="6"/>
      <c r="V1116" s="6"/>
      <c r="W1116" s="6"/>
      <c r="X1116" s="6"/>
    </row>
    <row r="1117" spans="6:24" x14ac:dyDescent="0.2">
      <c r="F1117" s="6"/>
      <c r="G1117" s="6"/>
      <c r="H1117" s="6"/>
      <c r="I1117" s="6"/>
      <c r="J1117" s="6"/>
      <c r="K1117" s="6"/>
      <c r="L1117" s="6"/>
      <c r="M1117" s="6"/>
      <c r="N1117" s="6"/>
      <c r="O1117" s="6"/>
      <c r="P1117" s="6"/>
      <c r="Q1117" s="6"/>
      <c r="R1117" s="6"/>
      <c r="S1117" s="6"/>
      <c r="T1117" s="6"/>
      <c r="U1117" s="6"/>
      <c r="V1117" s="6"/>
      <c r="W1117" s="6"/>
      <c r="X1117" s="6"/>
    </row>
    <row r="1118" spans="6:24" x14ac:dyDescent="0.2">
      <c r="F1118" s="6"/>
      <c r="G1118" s="6"/>
      <c r="H1118" s="6"/>
      <c r="I1118" s="6"/>
      <c r="J1118" s="6"/>
      <c r="K1118" s="6"/>
      <c r="L1118" s="6"/>
      <c r="M1118" s="6"/>
      <c r="N1118" s="6"/>
      <c r="O1118" s="6"/>
      <c r="P1118" s="6"/>
      <c r="Q1118" s="6"/>
      <c r="R1118" s="6"/>
      <c r="S1118" s="6"/>
      <c r="T1118" s="6"/>
      <c r="U1118" s="6"/>
      <c r="V1118" s="6"/>
      <c r="W1118" s="6"/>
      <c r="X1118" s="6"/>
    </row>
    <row r="1119" spans="6:24" x14ac:dyDescent="0.2">
      <c r="F1119" s="6"/>
      <c r="G1119" s="6"/>
      <c r="H1119" s="6"/>
      <c r="I1119" s="6"/>
      <c r="J1119" s="6"/>
      <c r="K1119" s="6"/>
      <c r="L1119" s="6"/>
      <c r="M1119" s="6"/>
      <c r="N1119" s="6"/>
      <c r="O1119" s="6"/>
      <c r="P1119" s="6"/>
      <c r="Q1119" s="6"/>
      <c r="R1119" s="6"/>
      <c r="S1119" s="6"/>
      <c r="T1119" s="6"/>
      <c r="U1119" s="6"/>
      <c r="V1119" s="6"/>
      <c r="W1119" s="6"/>
      <c r="X1119" s="6"/>
    </row>
    <row r="1120" spans="6:24" x14ac:dyDescent="0.2">
      <c r="F1120" s="6"/>
      <c r="G1120" s="6"/>
      <c r="H1120" s="6"/>
      <c r="I1120" s="6"/>
      <c r="J1120" s="6"/>
      <c r="K1120" s="6"/>
      <c r="L1120" s="6"/>
      <c r="M1120" s="6"/>
      <c r="N1120" s="6"/>
      <c r="O1120" s="6"/>
      <c r="P1120" s="6"/>
      <c r="Q1120" s="6"/>
      <c r="R1120" s="6"/>
      <c r="S1120" s="6"/>
      <c r="T1120" s="6"/>
      <c r="U1120" s="6"/>
      <c r="V1120" s="6"/>
      <c r="W1120" s="6"/>
      <c r="X1120" s="6"/>
    </row>
    <row r="1121" spans="6:24" x14ac:dyDescent="0.2">
      <c r="F1121" s="6"/>
      <c r="G1121" s="6"/>
      <c r="H1121" s="6"/>
      <c r="I1121" s="6"/>
      <c r="J1121" s="6"/>
      <c r="K1121" s="6"/>
      <c r="L1121" s="6"/>
      <c r="M1121" s="6"/>
      <c r="N1121" s="6"/>
      <c r="O1121" s="6"/>
      <c r="P1121" s="6"/>
      <c r="Q1121" s="6"/>
      <c r="R1121" s="6"/>
      <c r="S1121" s="6"/>
      <c r="T1121" s="6"/>
      <c r="U1121" s="6"/>
      <c r="V1121" s="6"/>
      <c r="W1121" s="6"/>
      <c r="X1121" s="6"/>
    </row>
    <row r="1122" spans="6:24" x14ac:dyDescent="0.2">
      <c r="F1122" s="6"/>
      <c r="G1122" s="6"/>
      <c r="H1122" s="6"/>
      <c r="I1122" s="6"/>
      <c r="J1122" s="6"/>
      <c r="K1122" s="6"/>
      <c r="L1122" s="6"/>
      <c r="M1122" s="6"/>
      <c r="N1122" s="6"/>
      <c r="O1122" s="6"/>
      <c r="P1122" s="6"/>
      <c r="Q1122" s="6"/>
      <c r="R1122" s="6"/>
      <c r="S1122" s="6"/>
      <c r="T1122" s="6"/>
      <c r="U1122" s="6"/>
      <c r="V1122" s="6"/>
      <c r="W1122" s="6"/>
      <c r="X1122" s="6"/>
    </row>
    <row r="1123" spans="6:24" x14ac:dyDescent="0.2">
      <c r="F1123" s="6"/>
      <c r="G1123" s="6"/>
      <c r="H1123" s="6"/>
      <c r="I1123" s="6"/>
      <c r="J1123" s="6"/>
      <c r="K1123" s="6"/>
      <c r="L1123" s="6"/>
      <c r="M1123" s="6"/>
      <c r="N1123" s="6"/>
      <c r="O1123" s="6"/>
      <c r="P1123" s="6"/>
      <c r="Q1123" s="6"/>
      <c r="R1123" s="6"/>
      <c r="S1123" s="6"/>
      <c r="T1123" s="6"/>
      <c r="U1123" s="6"/>
      <c r="V1123" s="6"/>
      <c r="W1123" s="6"/>
      <c r="X1123" s="6"/>
    </row>
    <row r="1124" spans="6:24" x14ac:dyDescent="0.2">
      <c r="F1124" s="6"/>
      <c r="G1124" s="6"/>
      <c r="H1124" s="6"/>
      <c r="I1124" s="6"/>
      <c r="J1124" s="6"/>
      <c r="K1124" s="6"/>
      <c r="L1124" s="6"/>
      <c r="M1124" s="6"/>
      <c r="N1124" s="6"/>
      <c r="O1124" s="6"/>
      <c r="P1124" s="6"/>
      <c r="Q1124" s="6"/>
      <c r="R1124" s="6"/>
      <c r="S1124" s="6"/>
      <c r="T1124" s="6"/>
      <c r="U1124" s="6"/>
      <c r="V1124" s="6"/>
      <c r="W1124" s="6"/>
      <c r="X1124" s="6"/>
    </row>
    <row r="1125" spans="6:24" x14ac:dyDescent="0.2">
      <c r="F1125" s="6"/>
      <c r="G1125" s="6"/>
      <c r="H1125" s="6"/>
      <c r="I1125" s="6"/>
      <c r="J1125" s="6"/>
      <c r="K1125" s="6"/>
      <c r="L1125" s="6"/>
      <c r="M1125" s="6"/>
      <c r="N1125" s="6"/>
      <c r="O1125" s="6"/>
      <c r="P1125" s="6"/>
      <c r="Q1125" s="6"/>
      <c r="R1125" s="6"/>
      <c r="S1125" s="6"/>
      <c r="T1125" s="6"/>
      <c r="U1125" s="6"/>
      <c r="V1125" s="6"/>
      <c r="W1125" s="6"/>
      <c r="X1125" s="6"/>
    </row>
    <row r="1126" spans="6:24" x14ac:dyDescent="0.2">
      <c r="F1126" s="6"/>
      <c r="G1126" s="6"/>
      <c r="H1126" s="6"/>
      <c r="I1126" s="6"/>
      <c r="J1126" s="6"/>
      <c r="K1126" s="6"/>
      <c r="L1126" s="6"/>
      <c r="M1126" s="6"/>
      <c r="N1126" s="6"/>
      <c r="O1126" s="6"/>
      <c r="P1126" s="6"/>
      <c r="Q1126" s="6"/>
      <c r="R1126" s="6"/>
      <c r="S1126" s="6"/>
      <c r="T1126" s="6"/>
      <c r="U1126" s="6"/>
      <c r="V1126" s="6"/>
      <c r="W1126" s="6"/>
      <c r="X1126" s="6"/>
    </row>
    <row r="1127" spans="6:24" x14ac:dyDescent="0.2">
      <c r="F1127" s="6"/>
      <c r="G1127" s="6"/>
      <c r="H1127" s="6"/>
      <c r="I1127" s="6"/>
      <c r="J1127" s="6"/>
      <c r="K1127" s="6"/>
      <c r="L1127" s="6"/>
      <c r="M1127" s="6"/>
      <c r="N1127" s="6"/>
      <c r="O1127" s="6"/>
      <c r="P1127" s="6"/>
      <c r="Q1127" s="6"/>
      <c r="R1127" s="6"/>
      <c r="S1127" s="6"/>
      <c r="T1127" s="6"/>
      <c r="U1127" s="6"/>
      <c r="V1127" s="6"/>
      <c r="W1127" s="6"/>
      <c r="X1127" s="6"/>
    </row>
    <row r="1128" spans="6:24" x14ac:dyDescent="0.2">
      <c r="F1128" s="6"/>
      <c r="G1128" s="6"/>
      <c r="H1128" s="6"/>
      <c r="I1128" s="6"/>
      <c r="J1128" s="6"/>
      <c r="K1128" s="6"/>
      <c r="L1128" s="6"/>
      <c r="M1128" s="6"/>
      <c r="N1128" s="6"/>
      <c r="O1128" s="6"/>
      <c r="P1128" s="6"/>
      <c r="Q1128" s="6"/>
      <c r="R1128" s="6"/>
      <c r="S1128" s="6"/>
      <c r="T1128" s="6"/>
      <c r="U1128" s="6"/>
      <c r="V1128" s="6"/>
      <c r="W1128" s="6"/>
      <c r="X1128" s="6"/>
    </row>
    <row r="1129" spans="6:24" x14ac:dyDescent="0.2">
      <c r="F1129" s="6"/>
      <c r="G1129" s="6"/>
      <c r="H1129" s="6"/>
      <c r="I1129" s="6"/>
      <c r="J1129" s="6"/>
      <c r="K1129" s="6"/>
      <c r="L1129" s="6"/>
      <c r="M1129" s="6"/>
      <c r="N1129" s="6"/>
      <c r="O1129" s="6"/>
      <c r="P1129" s="6"/>
      <c r="Q1129" s="6"/>
      <c r="R1129" s="6"/>
      <c r="S1129" s="6"/>
      <c r="T1129" s="6"/>
      <c r="U1129" s="6"/>
      <c r="V1129" s="6"/>
      <c r="W1129" s="6"/>
      <c r="X1129" s="6"/>
    </row>
    <row r="1130" spans="6:24" x14ac:dyDescent="0.2">
      <c r="F1130" s="6"/>
      <c r="G1130" s="6"/>
      <c r="H1130" s="6"/>
      <c r="I1130" s="6"/>
      <c r="J1130" s="6"/>
      <c r="K1130" s="6"/>
      <c r="L1130" s="6"/>
      <c r="M1130" s="6"/>
      <c r="N1130" s="6"/>
      <c r="O1130" s="6"/>
      <c r="P1130" s="6"/>
      <c r="Q1130" s="6"/>
      <c r="R1130" s="6"/>
      <c r="S1130" s="6"/>
      <c r="T1130" s="6"/>
      <c r="U1130" s="6"/>
      <c r="V1130" s="6"/>
      <c r="W1130" s="6"/>
      <c r="X1130" s="6"/>
    </row>
    <row r="1131" spans="6:24" x14ac:dyDescent="0.2">
      <c r="F1131" s="6"/>
      <c r="G1131" s="6"/>
      <c r="H1131" s="6"/>
      <c r="I1131" s="6"/>
      <c r="J1131" s="6"/>
      <c r="K1131" s="6"/>
      <c r="L1131" s="6"/>
      <c r="M1131" s="6"/>
      <c r="N1131" s="6"/>
      <c r="O1131" s="6"/>
      <c r="P1131" s="6"/>
      <c r="Q1131" s="6"/>
      <c r="R1131" s="6"/>
      <c r="S1131" s="6"/>
      <c r="T1131" s="6"/>
      <c r="U1131" s="6"/>
      <c r="V1131" s="6"/>
      <c r="W1131" s="6"/>
      <c r="X1131" s="6"/>
    </row>
    <row r="1132" spans="6:24" x14ac:dyDescent="0.2">
      <c r="F1132" s="6"/>
      <c r="G1132" s="6"/>
      <c r="H1132" s="6"/>
      <c r="I1132" s="6"/>
      <c r="J1132" s="6"/>
      <c r="K1132" s="6"/>
      <c r="L1132" s="6"/>
      <c r="M1132" s="6"/>
      <c r="N1132" s="6"/>
      <c r="O1132" s="6"/>
      <c r="P1132" s="6"/>
      <c r="Q1132" s="6"/>
      <c r="R1132" s="6"/>
      <c r="S1132" s="6"/>
      <c r="T1132" s="6"/>
      <c r="U1132" s="6"/>
      <c r="V1132" s="6"/>
      <c r="W1132" s="6"/>
      <c r="X1132" s="6"/>
    </row>
    <row r="1133" spans="6:24" x14ac:dyDescent="0.2">
      <c r="F1133" s="6"/>
      <c r="G1133" s="6"/>
      <c r="H1133" s="6"/>
      <c r="I1133" s="6"/>
      <c r="J1133" s="6"/>
      <c r="K1133" s="6"/>
      <c r="L1133" s="6"/>
      <c r="M1133" s="6"/>
      <c r="N1133" s="6"/>
      <c r="O1133" s="6"/>
      <c r="P1133" s="6"/>
      <c r="Q1133" s="6"/>
      <c r="R1133" s="6"/>
      <c r="S1133" s="6"/>
      <c r="T1133" s="6"/>
      <c r="U1133" s="6"/>
      <c r="V1133" s="6"/>
      <c r="W1133" s="6"/>
      <c r="X1133" s="6"/>
    </row>
    <row r="1134" spans="6:24" x14ac:dyDescent="0.2">
      <c r="F1134" s="6"/>
      <c r="G1134" s="6"/>
      <c r="H1134" s="6"/>
      <c r="I1134" s="6"/>
      <c r="J1134" s="6"/>
      <c r="K1134" s="6"/>
      <c r="L1134" s="6"/>
      <c r="M1134" s="6"/>
      <c r="N1134" s="6"/>
      <c r="O1134" s="6"/>
      <c r="P1134" s="6"/>
      <c r="Q1134" s="6"/>
      <c r="R1134" s="6"/>
      <c r="S1134" s="6"/>
      <c r="T1134" s="6"/>
      <c r="U1134" s="6"/>
      <c r="V1134" s="6"/>
      <c r="W1134" s="6"/>
      <c r="X1134" s="6"/>
    </row>
    <row r="1135" spans="6:24" x14ac:dyDescent="0.2">
      <c r="F1135" s="6"/>
      <c r="G1135" s="6"/>
      <c r="H1135" s="6"/>
      <c r="I1135" s="6"/>
      <c r="J1135" s="6"/>
      <c r="K1135" s="6"/>
      <c r="L1135" s="6"/>
      <c r="M1135" s="6"/>
      <c r="N1135" s="6"/>
      <c r="O1135" s="6"/>
      <c r="P1135" s="6"/>
      <c r="Q1135" s="6"/>
      <c r="R1135" s="6"/>
      <c r="S1135" s="6"/>
      <c r="T1135" s="6"/>
      <c r="U1135" s="6"/>
      <c r="V1135" s="6"/>
      <c r="W1135" s="6"/>
      <c r="X1135" s="6"/>
    </row>
    <row r="1136" spans="6:24" x14ac:dyDescent="0.2">
      <c r="F1136" s="6"/>
      <c r="G1136" s="6"/>
      <c r="H1136" s="6"/>
      <c r="I1136" s="6"/>
      <c r="J1136" s="6"/>
      <c r="K1136" s="6"/>
      <c r="L1136" s="6"/>
      <c r="M1136" s="6"/>
      <c r="N1136" s="6"/>
      <c r="O1136" s="6"/>
      <c r="P1136" s="6"/>
      <c r="Q1136" s="6"/>
      <c r="R1136" s="6"/>
      <c r="S1136" s="6"/>
      <c r="T1136" s="6"/>
      <c r="U1136" s="6"/>
      <c r="V1136" s="6"/>
      <c r="W1136" s="6"/>
      <c r="X1136" s="6"/>
    </row>
    <row r="1137" spans="6:24" x14ac:dyDescent="0.2">
      <c r="F1137" s="6"/>
      <c r="G1137" s="6"/>
      <c r="H1137" s="6"/>
      <c r="I1137" s="6"/>
      <c r="J1137" s="6"/>
      <c r="K1137" s="6"/>
      <c r="L1137" s="6"/>
      <c r="M1137" s="6"/>
      <c r="N1137" s="6"/>
      <c r="O1137" s="6"/>
      <c r="P1137" s="6"/>
      <c r="Q1137" s="6"/>
      <c r="R1137" s="6"/>
      <c r="S1137" s="6"/>
      <c r="T1137" s="6"/>
      <c r="U1137" s="6"/>
      <c r="V1137" s="6"/>
      <c r="W1137" s="6"/>
      <c r="X1137" s="6"/>
    </row>
    <row r="1138" spans="6:24" x14ac:dyDescent="0.2">
      <c r="F1138" s="6"/>
      <c r="G1138" s="6"/>
      <c r="H1138" s="6"/>
      <c r="I1138" s="6"/>
      <c r="J1138" s="6"/>
      <c r="K1138" s="6"/>
      <c r="L1138" s="6"/>
      <c r="M1138" s="6"/>
      <c r="N1138" s="6"/>
      <c r="O1138" s="6"/>
      <c r="P1138" s="6"/>
      <c r="Q1138" s="6"/>
      <c r="R1138" s="6"/>
      <c r="S1138" s="6"/>
      <c r="T1138" s="6"/>
      <c r="U1138" s="6"/>
      <c r="V1138" s="6"/>
      <c r="W1138" s="6"/>
      <c r="X1138" s="6"/>
    </row>
    <row r="1139" spans="6:24" x14ac:dyDescent="0.2">
      <c r="F1139" s="6"/>
      <c r="G1139" s="6"/>
      <c r="H1139" s="6"/>
      <c r="I1139" s="6"/>
      <c r="J1139" s="6"/>
      <c r="K1139" s="6"/>
      <c r="L1139" s="6"/>
      <c r="M1139" s="6"/>
      <c r="N1139" s="6"/>
      <c r="O1139" s="6"/>
      <c r="P1139" s="6"/>
      <c r="Q1139" s="6"/>
      <c r="R1139" s="6"/>
      <c r="S1139" s="6"/>
      <c r="T1139" s="6"/>
      <c r="U1139" s="6"/>
      <c r="V1139" s="6"/>
      <c r="W1139" s="6"/>
      <c r="X1139" s="6"/>
    </row>
    <row r="1140" spans="6:24" x14ac:dyDescent="0.2">
      <c r="F1140" s="6"/>
      <c r="G1140" s="6"/>
      <c r="H1140" s="6"/>
      <c r="I1140" s="6"/>
      <c r="J1140" s="6"/>
      <c r="K1140" s="6"/>
      <c r="L1140" s="6"/>
      <c r="M1140" s="6"/>
      <c r="N1140" s="6"/>
      <c r="O1140" s="6"/>
      <c r="P1140" s="6"/>
      <c r="Q1140" s="6"/>
      <c r="R1140" s="6"/>
      <c r="S1140" s="6"/>
      <c r="T1140" s="6"/>
      <c r="U1140" s="6"/>
      <c r="V1140" s="6"/>
      <c r="W1140" s="6"/>
      <c r="X1140" s="6"/>
    </row>
    <row r="1141" spans="6:24" x14ac:dyDescent="0.2">
      <c r="F1141" s="6"/>
      <c r="G1141" s="6"/>
      <c r="H1141" s="6"/>
      <c r="I1141" s="6"/>
      <c r="J1141" s="6"/>
      <c r="K1141" s="6"/>
      <c r="L1141" s="6"/>
      <c r="M1141" s="6"/>
      <c r="N1141" s="6"/>
      <c r="O1141" s="6"/>
      <c r="P1141" s="6"/>
      <c r="Q1141" s="6"/>
      <c r="R1141" s="6"/>
      <c r="S1141" s="6"/>
      <c r="T1141" s="6"/>
      <c r="U1141" s="6"/>
      <c r="V1141" s="6"/>
      <c r="W1141" s="6"/>
      <c r="X1141" s="6"/>
    </row>
    <row r="1142" spans="6:24" x14ac:dyDescent="0.2">
      <c r="F1142" s="6"/>
      <c r="G1142" s="6"/>
      <c r="H1142" s="6"/>
      <c r="I1142" s="6"/>
      <c r="J1142" s="6"/>
      <c r="K1142" s="6"/>
      <c r="L1142" s="6"/>
      <c r="M1142" s="6"/>
      <c r="N1142" s="6"/>
      <c r="O1142" s="6"/>
      <c r="P1142" s="6"/>
      <c r="Q1142" s="6"/>
      <c r="R1142" s="6"/>
      <c r="S1142" s="6"/>
      <c r="T1142" s="6"/>
      <c r="U1142" s="6"/>
      <c r="V1142" s="6"/>
      <c r="W1142" s="6"/>
      <c r="X1142" s="6"/>
    </row>
    <row r="1143" spans="6:24" x14ac:dyDescent="0.2">
      <c r="F1143" s="6"/>
      <c r="G1143" s="6"/>
      <c r="H1143" s="6"/>
      <c r="I1143" s="6"/>
      <c r="J1143" s="6"/>
      <c r="K1143" s="6"/>
      <c r="L1143" s="6"/>
      <c r="M1143" s="6"/>
      <c r="N1143" s="6"/>
      <c r="O1143" s="6"/>
      <c r="P1143" s="6"/>
      <c r="Q1143" s="6"/>
      <c r="R1143" s="6"/>
      <c r="S1143" s="6"/>
      <c r="T1143" s="6"/>
      <c r="U1143" s="6"/>
      <c r="V1143" s="6"/>
      <c r="W1143" s="6"/>
      <c r="X1143" s="6"/>
    </row>
    <row r="1144" spans="6:24" x14ac:dyDescent="0.2">
      <c r="F1144" s="6"/>
      <c r="G1144" s="6"/>
      <c r="H1144" s="6"/>
      <c r="I1144" s="6"/>
      <c r="J1144" s="6"/>
      <c r="K1144" s="6"/>
      <c r="L1144" s="6"/>
      <c r="M1144" s="6"/>
      <c r="N1144" s="6"/>
      <c r="O1144" s="6"/>
      <c r="P1144" s="6"/>
      <c r="Q1144" s="6"/>
      <c r="R1144" s="6"/>
      <c r="S1144" s="6"/>
      <c r="T1144" s="6"/>
      <c r="U1144" s="6"/>
      <c r="V1144" s="6"/>
      <c r="W1144" s="6"/>
      <c r="X1144" s="6"/>
    </row>
    <row r="1145" spans="6:24" x14ac:dyDescent="0.2">
      <c r="F1145" s="6"/>
      <c r="G1145" s="6"/>
      <c r="H1145" s="6"/>
      <c r="I1145" s="6"/>
      <c r="J1145" s="6"/>
      <c r="K1145" s="6"/>
      <c r="L1145" s="6"/>
      <c r="M1145" s="6"/>
      <c r="N1145" s="6"/>
      <c r="O1145" s="6"/>
      <c r="P1145" s="6"/>
      <c r="Q1145" s="6"/>
      <c r="R1145" s="6"/>
      <c r="S1145" s="6"/>
      <c r="T1145" s="6"/>
      <c r="U1145" s="6"/>
      <c r="V1145" s="6"/>
      <c r="W1145" s="6"/>
      <c r="X1145" s="6"/>
    </row>
    <row r="1146" spans="6:24" x14ac:dyDescent="0.2">
      <c r="F1146" s="6"/>
      <c r="G1146" s="6"/>
      <c r="H1146" s="6"/>
      <c r="I1146" s="6"/>
      <c r="J1146" s="6"/>
      <c r="K1146" s="6"/>
      <c r="L1146" s="6"/>
      <c r="M1146" s="6"/>
      <c r="N1146" s="6"/>
      <c r="O1146" s="6"/>
      <c r="P1146" s="6"/>
      <c r="Q1146" s="6"/>
      <c r="R1146" s="6"/>
      <c r="S1146" s="6"/>
      <c r="T1146" s="6"/>
      <c r="U1146" s="6"/>
      <c r="V1146" s="6"/>
      <c r="W1146" s="6"/>
      <c r="X1146" s="6"/>
    </row>
    <row r="1147" spans="6:24" x14ac:dyDescent="0.2">
      <c r="F1147" s="6"/>
      <c r="G1147" s="6"/>
      <c r="H1147" s="6"/>
      <c r="I1147" s="6"/>
      <c r="J1147" s="6"/>
      <c r="K1147" s="6"/>
      <c r="L1147" s="6"/>
      <c r="M1147" s="6"/>
      <c r="N1147" s="6"/>
      <c r="O1147" s="6"/>
      <c r="P1147" s="6"/>
      <c r="Q1147" s="6"/>
      <c r="R1147" s="6"/>
      <c r="S1147" s="6"/>
      <c r="T1147" s="6"/>
      <c r="U1147" s="6"/>
      <c r="V1147" s="6"/>
      <c r="W1147" s="6"/>
      <c r="X1147" s="6"/>
    </row>
    <row r="1148" spans="6:24" x14ac:dyDescent="0.2">
      <c r="F1148" s="6"/>
      <c r="G1148" s="6"/>
      <c r="H1148" s="6"/>
      <c r="I1148" s="6"/>
      <c r="J1148" s="6"/>
      <c r="K1148" s="6"/>
      <c r="L1148" s="6"/>
      <c r="M1148" s="6"/>
      <c r="N1148" s="6"/>
      <c r="O1148" s="6"/>
      <c r="P1148" s="6"/>
      <c r="Q1148" s="6"/>
      <c r="R1148" s="6"/>
      <c r="S1148" s="6"/>
      <c r="T1148" s="6"/>
      <c r="U1148" s="6"/>
      <c r="V1148" s="6"/>
      <c r="W1148" s="6"/>
      <c r="X1148" s="6"/>
    </row>
    <row r="1149" spans="6:24" x14ac:dyDescent="0.2">
      <c r="F1149" s="6"/>
      <c r="G1149" s="6"/>
      <c r="H1149" s="6"/>
      <c r="I1149" s="6"/>
      <c r="J1149" s="6"/>
      <c r="K1149" s="6"/>
      <c r="L1149" s="6"/>
      <c r="M1149" s="6"/>
      <c r="N1149" s="6"/>
      <c r="O1149" s="6"/>
      <c r="P1149" s="6"/>
      <c r="Q1149" s="6"/>
      <c r="R1149" s="6"/>
      <c r="S1149" s="6"/>
      <c r="T1149" s="6"/>
      <c r="U1149" s="6"/>
      <c r="V1149" s="6"/>
      <c r="W1149" s="6"/>
      <c r="X1149" s="6"/>
    </row>
    <row r="1150" spans="6:24" x14ac:dyDescent="0.2">
      <c r="F1150" s="6"/>
      <c r="G1150" s="6"/>
      <c r="H1150" s="6"/>
      <c r="I1150" s="6"/>
      <c r="J1150" s="6"/>
      <c r="K1150" s="6"/>
      <c r="L1150" s="6"/>
      <c r="M1150" s="6"/>
      <c r="N1150" s="6"/>
      <c r="O1150" s="6"/>
      <c r="P1150" s="6"/>
      <c r="Q1150" s="6"/>
      <c r="R1150" s="6"/>
      <c r="S1150" s="6"/>
      <c r="T1150" s="6"/>
      <c r="U1150" s="6"/>
      <c r="V1150" s="6"/>
      <c r="W1150" s="6"/>
      <c r="X1150" s="6"/>
    </row>
    <row r="1151" spans="6:24" x14ac:dyDescent="0.2">
      <c r="F1151" s="6"/>
      <c r="G1151" s="6"/>
      <c r="H1151" s="6"/>
      <c r="I1151" s="6"/>
      <c r="J1151" s="6"/>
      <c r="K1151" s="6"/>
      <c r="L1151" s="6"/>
      <c r="M1151" s="6"/>
      <c r="N1151" s="6"/>
      <c r="O1151" s="6"/>
      <c r="P1151" s="6"/>
      <c r="Q1151" s="6"/>
      <c r="R1151" s="6"/>
      <c r="S1151" s="6"/>
      <c r="T1151" s="6"/>
      <c r="U1151" s="6"/>
      <c r="V1151" s="6"/>
      <c r="W1151" s="6"/>
      <c r="X1151" s="6"/>
    </row>
    <row r="1152" spans="6:24" x14ac:dyDescent="0.2">
      <c r="F1152" s="6"/>
      <c r="G1152" s="6"/>
      <c r="H1152" s="6"/>
      <c r="I1152" s="6"/>
      <c r="J1152" s="6"/>
      <c r="K1152" s="6"/>
      <c r="L1152" s="6"/>
      <c r="M1152" s="6"/>
      <c r="N1152" s="6"/>
      <c r="O1152" s="6"/>
      <c r="P1152" s="6"/>
      <c r="Q1152" s="6"/>
      <c r="R1152" s="6"/>
      <c r="S1152" s="6"/>
      <c r="T1152" s="6"/>
      <c r="U1152" s="6"/>
      <c r="V1152" s="6"/>
      <c r="W1152" s="6"/>
      <c r="X1152" s="6"/>
    </row>
    <row r="1153" spans="6:24" x14ac:dyDescent="0.2">
      <c r="F1153" s="6"/>
      <c r="G1153" s="6"/>
      <c r="H1153" s="6"/>
      <c r="I1153" s="6"/>
      <c r="J1153" s="6"/>
      <c r="K1153" s="6"/>
      <c r="L1153" s="6"/>
      <c r="M1153" s="6"/>
      <c r="N1153" s="6"/>
      <c r="O1153" s="6"/>
      <c r="P1153" s="6"/>
      <c r="Q1153" s="6"/>
      <c r="R1153" s="6"/>
      <c r="S1153" s="6"/>
      <c r="T1153" s="6"/>
      <c r="U1153" s="6"/>
      <c r="V1153" s="6"/>
      <c r="W1153" s="6"/>
      <c r="X1153" s="6"/>
    </row>
    <row r="1154" spans="6:24" x14ac:dyDescent="0.2">
      <c r="F1154" s="6"/>
      <c r="G1154" s="6"/>
      <c r="H1154" s="6"/>
      <c r="I1154" s="6"/>
      <c r="J1154" s="6"/>
      <c r="K1154" s="6"/>
      <c r="L1154" s="6"/>
      <c r="M1154" s="6"/>
      <c r="N1154" s="6"/>
      <c r="O1154" s="6"/>
      <c r="P1154" s="6"/>
      <c r="Q1154" s="6"/>
      <c r="R1154" s="6"/>
      <c r="S1154" s="6"/>
      <c r="T1154" s="6"/>
      <c r="U1154" s="6"/>
      <c r="V1154" s="6"/>
      <c r="W1154" s="6"/>
      <c r="X1154" s="6"/>
    </row>
    <row r="1155" spans="6:24" x14ac:dyDescent="0.2">
      <c r="F1155" s="6"/>
      <c r="G1155" s="6"/>
      <c r="H1155" s="6"/>
      <c r="I1155" s="6"/>
      <c r="J1155" s="6"/>
      <c r="K1155" s="6"/>
      <c r="L1155" s="6"/>
      <c r="M1155" s="6"/>
      <c r="N1155" s="6"/>
      <c r="O1155" s="6"/>
      <c r="P1155" s="6"/>
      <c r="Q1155" s="6"/>
      <c r="R1155" s="6"/>
      <c r="S1155" s="6"/>
      <c r="T1155" s="6"/>
      <c r="U1155" s="6"/>
      <c r="V1155" s="6"/>
      <c r="W1155" s="6"/>
      <c r="X1155" s="6"/>
    </row>
    <row r="1156" spans="6:24" x14ac:dyDescent="0.2">
      <c r="F1156" s="6"/>
      <c r="G1156" s="6"/>
      <c r="H1156" s="6"/>
      <c r="I1156" s="6"/>
      <c r="J1156" s="6"/>
      <c r="K1156" s="6"/>
      <c r="L1156" s="6"/>
      <c r="M1156" s="6"/>
      <c r="N1156" s="6"/>
      <c r="O1156" s="6"/>
      <c r="P1156" s="6"/>
      <c r="Q1156" s="6"/>
      <c r="R1156" s="6"/>
      <c r="S1156" s="6"/>
      <c r="T1156" s="6"/>
      <c r="U1156" s="6"/>
      <c r="V1156" s="6"/>
      <c r="W1156" s="6"/>
      <c r="X1156" s="6"/>
    </row>
    <row r="1157" spans="6:24" x14ac:dyDescent="0.2">
      <c r="F1157" s="6"/>
      <c r="G1157" s="6"/>
      <c r="H1157" s="6"/>
      <c r="I1157" s="6"/>
      <c r="J1157" s="6"/>
      <c r="K1157" s="6"/>
      <c r="L1157" s="6"/>
      <c r="M1157" s="6"/>
      <c r="N1157" s="6"/>
      <c r="O1157" s="6"/>
      <c r="P1157" s="6"/>
      <c r="Q1157" s="6"/>
      <c r="R1157" s="6"/>
      <c r="S1157" s="6"/>
      <c r="T1157" s="6"/>
      <c r="U1157" s="6"/>
      <c r="V1157" s="6"/>
      <c r="W1157" s="6"/>
      <c r="X1157" s="6"/>
    </row>
    <row r="1158" spans="6:24" x14ac:dyDescent="0.2">
      <c r="F1158" s="6"/>
      <c r="G1158" s="6"/>
      <c r="H1158" s="6"/>
      <c r="I1158" s="6"/>
      <c r="J1158" s="6"/>
      <c r="K1158" s="6"/>
      <c r="L1158" s="6"/>
      <c r="M1158" s="6"/>
      <c r="N1158" s="6"/>
      <c r="O1158" s="6"/>
      <c r="P1158" s="6"/>
      <c r="Q1158" s="6"/>
      <c r="R1158" s="6"/>
      <c r="S1158" s="6"/>
      <c r="T1158" s="6"/>
      <c r="U1158" s="6"/>
      <c r="V1158" s="6"/>
      <c r="W1158" s="6"/>
      <c r="X1158" s="6"/>
    </row>
    <row r="1159" spans="6:24" x14ac:dyDescent="0.2">
      <c r="F1159" s="6"/>
      <c r="G1159" s="6"/>
      <c r="H1159" s="6"/>
      <c r="I1159" s="6"/>
      <c r="J1159" s="6"/>
      <c r="K1159" s="6"/>
      <c r="L1159" s="6"/>
      <c r="M1159" s="6"/>
      <c r="N1159" s="6"/>
      <c r="O1159" s="6"/>
      <c r="P1159" s="6"/>
      <c r="Q1159" s="6"/>
      <c r="R1159" s="6"/>
      <c r="S1159" s="6"/>
      <c r="T1159" s="6"/>
      <c r="U1159" s="6"/>
      <c r="V1159" s="6"/>
      <c r="W1159" s="6"/>
      <c r="X1159" s="6"/>
    </row>
    <row r="1160" spans="6:24" x14ac:dyDescent="0.2">
      <c r="F1160" s="6"/>
      <c r="G1160" s="6"/>
      <c r="H1160" s="6"/>
      <c r="I1160" s="6"/>
      <c r="J1160" s="6"/>
      <c r="K1160" s="6"/>
      <c r="L1160" s="6"/>
      <c r="M1160" s="6"/>
      <c r="N1160" s="6"/>
      <c r="O1160" s="6"/>
      <c r="P1160" s="6"/>
      <c r="Q1160" s="6"/>
      <c r="R1160" s="6"/>
      <c r="S1160" s="6"/>
      <c r="T1160" s="6"/>
      <c r="U1160" s="6"/>
      <c r="V1160" s="6"/>
      <c r="W1160" s="6"/>
      <c r="X1160" s="6"/>
    </row>
    <row r="1161" spans="6:24" x14ac:dyDescent="0.2">
      <c r="F1161" s="6"/>
      <c r="G1161" s="6"/>
      <c r="H1161" s="6"/>
      <c r="I1161" s="6"/>
      <c r="J1161" s="6"/>
      <c r="K1161" s="6"/>
      <c r="L1161" s="6"/>
      <c r="M1161" s="6"/>
      <c r="N1161" s="6"/>
      <c r="O1161" s="6"/>
      <c r="P1161" s="6"/>
      <c r="Q1161" s="6"/>
      <c r="R1161" s="6"/>
      <c r="S1161" s="6"/>
      <c r="T1161" s="6"/>
      <c r="U1161" s="6"/>
      <c r="V1161" s="6"/>
      <c r="W1161" s="6"/>
      <c r="X1161" s="6"/>
    </row>
    <row r="1162" spans="6:24" x14ac:dyDescent="0.2">
      <c r="F1162" s="6"/>
      <c r="G1162" s="6"/>
      <c r="H1162" s="6"/>
      <c r="I1162" s="6"/>
      <c r="J1162" s="6"/>
      <c r="K1162" s="6"/>
      <c r="L1162" s="6"/>
      <c r="M1162" s="6"/>
      <c r="N1162" s="6"/>
      <c r="O1162" s="6"/>
      <c r="P1162" s="6"/>
      <c r="Q1162" s="6"/>
      <c r="R1162" s="6"/>
      <c r="S1162" s="6"/>
      <c r="T1162" s="6"/>
      <c r="U1162" s="6"/>
      <c r="V1162" s="6"/>
      <c r="W1162" s="6"/>
      <c r="X1162" s="6"/>
    </row>
    <row r="1163" spans="6:24" x14ac:dyDescent="0.2">
      <c r="F1163" s="6"/>
      <c r="G1163" s="6"/>
      <c r="H1163" s="6"/>
      <c r="I1163" s="6"/>
      <c r="J1163" s="6"/>
      <c r="K1163" s="6"/>
      <c r="L1163" s="6"/>
      <c r="M1163" s="6"/>
      <c r="N1163" s="6"/>
      <c r="O1163" s="6"/>
      <c r="P1163" s="6"/>
      <c r="Q1163" s="6"/>
      <c r="R1163" s="6"/>
      <c r="S1163" s="6"/>
      <c r="T1163" s="6"/>
      <c r="U1163" s="6"/>
      <c r="V1163" s="6"/>
      <c r="W1163" s="6"/>
      <c r="X1163" s="6"/>
    </row>
    <row r="1164" spans="6:24" x14ac:dyDescent="0.2">
      <c r="F1164" s="6"/>
      <c r="G1164" s="6"/>
      <c r="H1164" s="6"/>
      <c r="I1164" s="6"/>
      <c r="J1164" s="6"/>
      <c r="K1164" s="6"/>
      <c r="L1164" s="6"/>
      <c r="M1164" s="6"/>
      <c r="N1164" s="6"/>
      <c r="O1164" s="6"/>
      <c r="P1164" s="6"/>
      <c r="Q1164" s="6"/>
      <c r="R1164" s="6"/>
      <c r="S1164" s="6"/>
      <c r="T1164" s="6"/>
      <c r="U1164" s="6"/>
      <c r="V1164" s="6"/>
      <c r="W1164" s="6"/>
      <c r="X1164" s="6"/>
    </row>
    <row r="1165" spans="6:24" x14ac:dyDescent="0.2">
      <c r="F1165" s="6"/>
      <c r="G1165" s="6"/>
      <c r="H1165" s="6"/>
      <c r="I1165" s="6"/>
      <c r="J1165" s="6"/>
      <c r="K1165" s="6"/>
      <c r="L1165" s="6"/>
      <c r="M1165" s="6"/>
      <c r="N1165" s="6"/>
      <c r="O1165" s="6"/>
      <c r="P1165" s="6"/>
      <c r="Q1165" s="6"/>
      <c r="R1165" s="6"/>
      <c r="S1165" s="6"/>
      <c r="T1165" s="6"/>
      <c r="U1165" s="6"/>
      <c r="V1165" s="6"/>
      <c r="W1165" s="6"/>
      <c r="X1165" s="6"/>
    </row>
    <row r="1166" spans="6:24" x14ac:dyDescent="0.2">
      <c r="F1166" s="6"/>
      <c r="G1166" s="6"/>
      <c r="H1166" s="6"/>
      <c r="I1166" s="6"/>
      <c r="J1166" s="6"/>
      <c r="K1166" s="6"/>
      <c r="L1166" s="6"/>
      <c r="M1166" s="6"/>
      <c r="N1166" s="6"/>
      <c r="O1166" s="6"/>
      <c r="P1166" s="6"/>
      <c r="Q1166" s="6"/>
      <c r="R1166" s="6"/>
      <c r="S1166" s="6"/>
      <c r="T1166" s="6"/>
      <c r="U1166" s="6"/>
      <c r="V1166" s="6"/>
      <c r="W1166" s="6"/>
      <c r="X1166" s="6"/>
    </row>
    <row r="1167" spans="6:24" x14ac:dyDescent="0.2">
      <c r="F1167" s="6"/>
      <c r="G1167" s="6"/>
      <c r="H1167" s="6"/>
      <c r="I1167" s="6"/>
      <c r="J1167" s="6"/>
      <c r="K1167" s="6"/>
      <c r="L1167" s="6"/>
      <c r="M1167" s="6"/>
      <c r="N1167" s="6"/>
      <c r="O1167" s="6"/>
      <c r="P1167" s="6"/>
      <c r="Q1167" s="6"/>
      <c r="R1167" s="6"/>
      <c r="S1167" s="6"/>
      <c r="T1167" s="6"/>
      <c r="U1167" s="6"/>
      <c r="V1167" s="6"/>
      <c r="W1167" s="6"/>
      <c r="X1167" s="6"/>
    </row>
    <row r="1168" spans="6:24" x14ac:dyDescent="0.2">
      <c r="F1168" s="6"/>
      <c r="G1168" s="6"/>
      <c r="H1168" s="6"/>
      <c r="I1168" s="6"/>
      <c r="J1168" s="6"/>
      <c r="K1168" s="6"/>
      <c r="L1168" s="6"/>
      <c r="M1168" s="6"/>
      <c r="N1168" s="6"/>
      <c r="O1168" s="6"/>
      <c r="P1168" s="6"/>
      <c r="Q1168" s="6"/>
      <c r="R1168" s="6"/>
      <c r="S1168" s="6"/>
      <c r="T1168" s="6"/>
      <c r="U1168" s="6"/>
      <c r="V1168" s="6"/>
      <c r="W1168" s="6"/>
      <c r="X1168" s="6"/>
    </row>
    <row r="1169" spans="6:24" x14ac:dyDescent="0.2">
      <c r="F1169" s="6"/>
      <c r="G1169" s="6"/>
      <c r="H1169" s="6"/>
      <c r="I1169" s="6"/>
      <c r="J1169" s="6"/>
      <c r="K1169" s="6"/>
      <c r="L1169" s="6"/>
      <c r="M1169" s="6"/>
      <c r="N1169" s="6"/>
      <c r="O1169" s="6"/>
      <c r="P1169" s="6"/>
      <c r="Q1169" s="6"/>
      <c r="R1169" s="6"/>
      <c r="S1169" s="6"/>
      <c r="T1169" s="6"/>
      <c r="U1169" s="6"/>
      <c r="V1169" s="6"/>
      <c r="W1169" s="6"/>
      <c r="X1169" s="6"/>
    </row>
    <row r="1170" spans="6:24" x14ac:dyDescent="0.2">
      <c r="F1170" s="6"/>
      <c r="G1170" s="6"/>
      <c r="H1170" s="6"/>
      <c r="I1170" s="6"/>
      <c r="J1170" s="6"/>
      <c r="K1170" s="6"/>
      <c r="L1170" s="6"/>
      <c r="M1170" s="6"/>
      <c r="N1170" s="6"/>
      <c r="O1170" s="6"/>
      <c r="P1170" s="6"/>
      <c r="Q1170" s="6"/>
      <c r="R1170" s="6"/>
      <c r="S1170" s="6"/>
      <c r="T1170" s="6"/>
      <c r="U1170" s="6"/>
      <c r="V1170" s="6"/>
      <c r="W1170" s="6"/>
      <c r="X1170" s="6"/>
    </row>
    <row r="1171" spans="6:24" x14ac:dyDescent="0.2">
      <c r="F1171" s="6"/>
      <c r="G1171" s="6"/>
      <c r="H1171" s="6"/>
      <c r="I1171" s="6"/>
      <c r="J1171" s="6"/>
      <c r="K1171" s="6"/>
      <c r="L1171" s="6"/>
      <c r="M1171" s="6"/>
      <c r="N1171" s="6"/>
      <c r="O1171" s="6"/>
      <c r="P1171" s="6"/>
      <c r="Q1171" s="6"/>
      <c r="R1171" s="6"/>
      <c r="S1171" s="6"/>
      <c r="T1171" s="6"/>
      <c r="U1171" s="6"/>
      <c r="V1171" s="6"/>
      <c r="W1171" s="6"/>
      <c r="X1171" s="6"/>
    </row>
    <row r="1172" spans="6:24" x14ac:dyDescent="0.2">
      <c r="F1172" s="6"/>
      <c r="G1172" s="6"/>
      <c r="H1172" s="6"/>
      <c r="I1172" s="6"/>
      <c r="J1172" s="6"/>
      <c r="K1172" s="6"/>
      <c r="L1172" s="6"/>
      <c r="M1172" s="6"/>
      <c r="N1172" s="6"/>
      <c r="O1172" s="6"/>
      <c r="P1172" s="6"/>
      <c r="Q1172" s="6"/>
      <c r="R1172" s="6"/>
      <c r="S1172" s="6"/>
      <c r="T1172" s="6"/>
      <c r="U1172" s="6"/>
      <c r="V1172" s="6"/>
      <c r="W1172" s="6"/>
      <c r="X1172" s="6"/>
    </row>
    <row r="1173" spans="6:24" x14ac:dyDescent="0.2">
      <c r="F1173" s="6"/>
      <c r="G1173" s="6"/>
      <c r="H1173" s="6"/>
      <c r="I1173" s="6"/>
      <c r="J1173" s="6"/>
      <c r="K1173" s="6"/>
      <c r="L1173" s="6"/>
      <c r="M1173" s="6"/>
      <c r="N1173" s="6"/>
      <c r="O1173" s="6"/>
      <c r="P1173" s="6"/>
      <c r="Q1173" s="6"/>
      <c r="R1173" s="6"/>
      <c r="S1173" s="6"/>
      <c r="T1173" s="6"/>
      <c r="U1173" s="6"/>
      <c r="V1173" s="6"/>
      <c r="W1173" s="6"/>
      <c r="X1173" s="6"/>
    </row>
    <row r="1174" spans="6:24" x14ac:dyDescent="0.2">
      <c r="F1174" s="6"/>
      <c r="G1174" s="6"/>
      <c r="H1174" s="6"/>
      <c r="I1174" s="6"/>
      <c r="J1174" s="6"/>
      <c r="K1174" s="6"/>
      <c r="L1174" s="6"/>
      <c r="M1174" s="6"/>
      <c r="N1174" s="6"/>
      <c r="O1174" s="6"/>
      <c r="P1174" s="6"/>
      <c r="Q1174" s="6"/>
      <c r="R1174" s="6"/>
      <c r="S1174" s="6"/>
      <c r="T1174" s="6"/>
      <c r="U1174" s="6"/>
      <c r="V1174" s="6"/>
      <c r="W1174" s="6"/>
      <c r="X1174" s="6"/>
    </row>
    <row r="1175" spans="6:24" x14ac:dyDescent="0.2">
      <c r="F1175" s="6"/>
      <c r="G1175" s="6"/>
      <c r="H1175" s="6"/>
      <c r="I1175" s="6"/>
      <c r="J1175" s="6"/>
      <c r="K1175" s="6"/>
      <c r="L1175" s="6"/>
      <c r="M1175" s="6"/>
      <c r="N1175" s="6"/>
      <c r="O1175" s="6"/>
      <c r="P1175" s="6"/>
      <c r="Q1175" s="6"/>
      <c r="R1175" s="6"/>
      <c r="S1175" s="6"/>
      <c r="T1175" s="6"/>
      <c r="U1175" s="6"/>
      <c r="V1175" s="6"/>
      <c r="W1175" s="6"/>
      <c r="X1175" s="6"/>
    </row>
    <row r="1176" spans="6:24" x14ac:dyDescent="0.2">
      <c r="F1176" s="6"/>
      <c r="G1176" s="6"/>
      <c r="H1176" s="6"/>
      <c r="I1176" s="6"/>
      <c r="J1176" s="6"/>
      <c r="K1176" s="6"/>
      <c r="L1176" s="6"/>
      <c r="M1176" s="6"/>
      <c r="N1176" s="6"/>
      <c r="O1176" s="6"/>
      <c r="P1176" s="6"/>
      <c r="Q1176" s="6"/>
      <c r="R1176" s="6"/>
      <c r="S1176" s="6"/>
      <c r="T1176" s="6"/>
      <c r="U1176" s="6"/>
      <c r="V1176" s="6"/>
      <c r="W1176" s="6"/>
      <c r="X1176" s="6"/>
    </row>
    <row r="1177" spans="6:24" x14ac:dyDescent="0.2">
      <c r="F1177" s="6"/>
      <c r="G1177" s="6"/>
      <c r="H1177" s="6"/>
      <c r="I1177" s="6"/>
      <c r="J1177" s="6"/>
      <c r="K1177" s="6"/>
      <c r="L1177" s="6"/>
      <c r="M1177" s="6"/>
      <c r="N1177" s="6"/>
      <c r="O1177" s="6"/>
      <c r="P1177" s="6"/>
      <c r="Q1177" s="6"/>
      <c r="R1177" s="6"/>
      <c r="S1177" s="6"/>
      <c r="T1177" s="6"/>
      <c r="U1177" s="6"/>
      <c r="V1177" s="6"/>
      <c r="W1177" s="6"/>
      <c r="X1177" s="6"/>
    </row>
    <row r="1178" spans="6:24" x14ac:dyDescent="0.2">
      <c r="F1178" s="6"/>
      <c r="G1178" s="6"/>
      <c r="H1178" s="6"/>
      <c r="I1178" s="6"/>
      <c r="J1178" s="6"/>
      <c r="K1178" s="6"/>
      <c r="L1178" s="6"/>
      <c r="M1178" s="6"/>
      <c r="N1178" s="6"/>
      <c r="O1178" s="6"/>
      <c r="P1178" s="6"/>
      <c r="Q1178" s="6"/>
      <c r="R1178" s="6"/>
      <c r="S1178" s="6"/>
      <c r="T1178" s="6"/>
      <c r="U1178" s="6"/>
      <c r="V1178" s="6"/>
      <c r="W1178" s="6"/>
      <c r="X1178" s="6"/>
    </row>
    <row r="1179" spans="6:24" x14ac:dyDescent="0.2">
      <c r="F1179" s="6"/>
      <c r="G1179" s="6"/>
      <c r="H1179" s="6"/>
      <c r="I1179" s="6"/>
      <c r="J1179" s="6"/>
      <c r="K1179" s="6"/>
      <c r="L1179" s="6"/>
      <c r="M1179" s="6"/>
      <c r="N1179" s="6"/>
      <c r="O1179" s="6"/>
      <c r="P1179" s="6"/>
      <c r="Q1179" s="6"/>
      <c r="R1179" s="6"/>
      <c r="S1179" s="6"/>
      <c r="T1179" s="6"/>
      <c r="U1179" s="6"/>
      <c r="V1179" s="6"/>
      <c r="W1179" s="6"/>
      <c r="X1179" s="6"/>
    </row>
    <row r="1180" spans="6:24" x14ac:dyDescent="0.2">
      <c r="F1180" s="6"/>
      <c r="G1180" s="6"/>
      <c r="H1180" s="6"/>
      <c r="I1180" s="6"/>
      <c r="J1180" s="6"/>
      <c r="K1180" s="6"/>
      <c r="L1180" s="6"/>
      <c r="M1180" s="6"/>
      <c r="N1180" s="6"/>
      <c r="O1180" s="6"/>
      <c r="P1180" s="6"/>
      <c r="Q1180" s="6"/>
      <c r="R1180" s="6"/>
      <c r="S1180" s="6"/>
      <c r="T1180" s="6"/>
      <c r="U1180" s="6"/>
      <c r="V1180" s="6"/>
      <c r="W1180" s="6"/>
      <c r="X1180" s="6"/>
    </row>
    <row r="1181" spans="6:24" x14ac:dyDescent="0.2">
      <c r="F1181" s="6"/>
      <c r="G1181" s="6"/>
      <c r="H1181" s="6"/>
      <c r="I1181" s="6"/>
      <c r="J1181" s="6"/>
      <c r="K1181" s="6"/>
      <c r="L1181" s="6"/>
      <c r="M1181" s="6"/>
      <c r="N1181" s="6"/>
      <c r="O1181" s="6"/>
      <c r="P1181" s="6"/>
      <c r="Q1181" s="6"/>
      <c r="R1181" s="6"/>
      <c r="S1181" s="6"/>
      <c r="T1181" s="6"/>
      <c r="U1181" s="6"/>
      <c r="V1181" s="6"/>
      <c r="W1181" s="6"/>
      <c r="X1181" s="6"/>
    </row>
    <row r="1182" spans="6:24" x14ac:dyDescent="0.2">
      <c r="F1182" s="6"/>
      <c r="G1182" s="6"/>
      <c r="H1182" s="6"/>
      <c r="I1182" s="6"/>
      <c r="J1182" s="6"/>
      <c r="K1182" s="6"/>
      <c r="L1182" s="6"/>
      <c r="M1182" s="6"/>
      <c r="N1182" s="6"/>
      <c r="O1182" s="6"/>
      <c r="P1182" s="6"/>
      <c r="Q1182" s="6"/>
      <c r="R1182" s="6"/>
      <c r="S1182" s="6"/>
      <c r="T1182" s="6"/>
      <c r="U1182" s="6"/>
      <c r="V1182" s="6"/>
      <c r="W1182" s="6"/>
      <c r="X1182" s="6"/>
    </row>
    <row r="1183" spans="6:24" x14ac:dyDescent="0.2">
      <c r="F1183" s="6"/>
      <c r="G1183" s="6"/>
      <c r="H1183" s="6"/>
      <c r="I1183" s="6"/>
      <c r="J1183" s="6"/>
      <c r="K1183" s="6"/>
      <c r="L1183" s="6"/>
      <c r="M1183" s="6"/>
      <c r="N1183" s="6"/>
      <c r="O1183" s="6"/>
      <c r="P1183" s="6"/>
      <c r="Q1183" s="6"/>
      <c r="R1183" s="6"/>
      <c r="S1183" s="6"/>
      <c r="T1183" s="6"/>
      <c r="U1183" s="6"/>
      <c r="V1183" s="6"/>
      <c r="W1183" s="6"/>
      <c r="X1183" s="6"/>
    </row>
    <row r="1184" spans="6:24" x14ac:dyDescent="0.2">
      <c r="F1184" s="6"/>
      <c r="G1184" s="6"/>
      <c r="H1184" s="6"/>
      <c r="I1184" s="6"/>
      <c r="J1184" s="6"/>
      <c r="K1184" s="6"/>
      <c r="L1184" s="6"/>
      <c r="M1184" s="6"/>
      <c r="N1184" s="6"/>
      <c r="O1184" s="6"/>
      <c r="P1184" s="6"/>
      <c r="Q1184" s="6"/>
      <c r="R1184" s="6"/>
      <c r="S1184" s="6"/>
      <c r="T1184" s="6"/>
      <c r="U1184" s="6"/>
      <c r="V1184" s="6"/>
      <c r="W1184" s="6"/>
      <c r="X1184" s="6"/>
    </row>
    <row r="1185" spans="6:24" x14ac:dyDescent="0.2">
      <c r="F1185" s="6"/>
      <c r="G1185" s="6"/>
      <c r="H1185" s="6"/>
      <c r="I1185" s="6"/>
      <c r="J1185" s="6"/>
      <c r="K1185" s="6"/>
      <c r="L1185" s="6"/>
      <c r="M1185" s="6"/>
      <c r="N1185" s="6"/>
      <c r="O1185" s="6"/>
      <c r="P1185" s="6"/>
      <c r="Q1185" s="6"/>
      <c r="R1185" s="6"/>
      <c r="S1185" s="6"/>
      <c r="T1185" s="6"/>
      <c r="U1185" s="6"/>
      <c r="V1185" s="6"/>
      <c r="W1185" s="6"/>
      <c r="X1185" s="6"/>
    </row>
    <row r="1186" spans="6:24" x14ac:dyDescent="0.2">
      <c r="F1186" s="6"/>
      <c r="G1186" s="6"/>
      <c r="H1186" s="6"/>
      <c r="I1186" s="6"/>
      <c r="J1186" s="6"/>
      <c r="K1186" s="6"/>
      <c r="L1186" s="6"/>
      <c r="M1186" s="6"/>
      <c r="N1186" s="6"/>
      <c r="O1186" s="6"/>
      <c r="P1186" s="6"/>
      <c r="Q1186" s="6"/>
      <c r="R1186" s="6"/>
      <c r="S1186" s="6"/>
      <c r="T1186" s="6"/>
      <c r="U1186" s="6"/>
      <c r="V1186" s="6"/>
      <c r="W1186" s="6"/>
      <c r="X1186" s="6"/>
    </row>
    <row r="1187" spans="6:24" x14ac:dyDescent="0.2">
      <c r="F1187" s="6"/>
      <c r="G1187" s="6"/>
      <c r="H1187" s="6"/>
      <c r="I1187" s="6"/>
      <c r="J1187" s="6"/>
      <c r="K1187" s="6"/>
      <c r="L1187" s="6"/>
      <c r="M1187" s="6"/>
      <c r="N1187" s="6"/>
      <c r="O1187" s="6"/>
      <c r="P1187" s="6"/>
      <c r="Q1187" s="6"/>
      <c r="R1187" s="6"/>
      <c r="S1187" s="6"/>
      <c r="T1187" s="6"/>
      <c r="U1187" s="6"/>
      <c r="V1187" s="6"/>
      <c r="W1187" s="6"/>
      <c r="X1187" s="6"/>
    </row>
    <row r="1188" spans="6:24" x14ac:dyDescent="0.2">
      <c r="F1188" s="6"/>
      <c r="G1188" s="6"/>
      <c r="H1188" s="6"/>
      <c r="I1188" s="6"/>
      <c r="J1188" s="6"/>
      <c r="K1188" s="6"/>
      <c r="L1188" s="6"/>
      <c r="M1188" s="6"/>
      <c r="N1188" s="6"/>
      <c r="O1188" s="6"/>
      <c r="P1188" s="6"/>
      <c r="Q1188" s="6"/>
      <c r="R1188" s="6"/>
      <c r="S1188" s="6"/>
      <c r="T1188" s="6"/>
      <c r="U1188" s="6"/>
      <c r="V1188" s="6"/>
      <c r="W1188" s="6"/>
      <c r="X1188" s="6"/>
    </row>
    <row r="1189" spans="6:24" x14ac:dyDescent="0.2">
      <c r="F1189" s="6"/>
      <c r="G1189" s="6"/>
      <c r="H1189" s="6"/>
      <c r="I1189" s="6"/>
      <c r="J1189" s="6"/>
      <c r="K1189" s="6"/>
      <c r="L1189" s="6"/>
      <c r="M1189" s="6"/>
      <c r="N1189" s="6"/>
      <c r="O1189" s="6"/>
      <c r="P1189" s="6"/>
      <c r="Q1189" s="6"/>
      <c r="R1189" s="6"/>
      <c r="S1189" s="6"/>
      <c r="T1189" s="6"/>
      <c r="U1189" s="6"/>
      <c r="V1189" s="6"/>
      <c r="W1189" s="6"/>
      <c r="X1189" s="6"/>
    </row>
    <row r="1190" spans="6:24" x14ac:dyDescent="0.2">
      <c r="F1190" s="6"/>
      <c r="G1190" s="6"/>
      <c r="H1190" s="6"/>
      <c r="I1190" s="6"/>
      <c r="J1190" s="6"/>
      <c r="K1190" s="6"/>
      <c r="L1190" s="6"/>
      <c r="M1190" s="6"/>
      <c r="N1190" s="6"/>
      <c r="O1190" s="6"/>
      <c r="P1190" s="6"/>
      <c r="Q1190" s="6"/>
      <c r="R1190" s="6"/>
      <c r="S1190" s="6"/>
      <c r="T1190" s="6"/>
      <c r="U1190" s="6"/>
      <c r="V1190" s="6"/>
      <c r="W1190" s="6"/>
      <c r="X1190" s="6"/>
    </row>
    <row r="1191" spans="6:24" x14ac:dyDescent="0.2">
      <c r="F1191" s="6"/>
      <c r="G1191" s="6"/>
      <c r="H1191" s="6"/>
      <c r="I1191" s="6"/>
      <c r="J1191" s="6"/>
      <c r="K1191" s="6"/>
      <c r="L1191" s="6"/>
      <c r="M1191" s="6"/>
      <c r="N1191" s="6"/>
      <c r="O1191" s="6"/>
      <c r="P1191" s="6"/>
      <c r="Q1191" s="6"/>
      <c r="R1191" s="6"/>
      <c r="S1191" s="6"/>
      <c r="T1191" s="6"/>
      <c r="U1191" s="6"/>
      <c r="V1191" s="6"/>
      <c r="W1191" s="6"/>
      <c r="X1191" s="6"/>
    </row>
    <row r="1192" spans="6:24" x14ac:dyDescent="0.2">
      <c r="F1192" s="6"/>
      <c r="G1192" s="6"/>
      <c r="H1192" s="6"/>
      <c r="I1192" s="6"/>
      <c r="J1192" s="6"/>
      <c r="K1192" s="6"/>
      <c r="L1192" s="6"/>
      <c r="M1192" s="6"/>
      <c r="N1192" s="6"/>
      <c r="O1192" s="6"/>
      <c r="P1192" s="6"/>
      <c r="Q1192" s="6"/>
      <c r="R1192" s="6"/>
      <c r="S1192" s="6"/>
      <c r="T1192" s="6"/>
      <c r="U1192" s="6"/>
      <c r="V1192" s="6"/>
      <c r="W1192" s="6"/>
      <c r="X1192" s="6"/>
    </row>
    <row r="1193" spans="6:24" x14ac:dyDescent="0.2">
      <c r="F1193" s="6"/>
      <c r="G1193" s="6"/>
      <c r="H1193" s="6"/>
      <c r="I1193" s="6"/>
      <c r="J1193" s="6"/>
      <c r="K1193" s="6"/>
      <c r="L1193" s="6"/>
      <c r="M1193" s="6"/>
      <c r="N1193" s="6"/>
      <c r="O1193" s="6"/>
      <c r="P1193" s="6"/>
      <c r="Q1193" s="6"/>
      <c r="R1193" s="6"/>
      <c r="S1193" s="6"/>
      <c r="T1193" s="6"/>
      <c r="U1193" s="6"/>
      <c r="V1193" s="6"/>
      <c r="W1193" s="6"/>
      <c r="X1193" s="6"/>
    </row>
    <row r="1194" spans="6:24" x14ac:dyDescent="0.2">
      <c r="F1194" s="6"/>
      <c r="G1194" s="6"/>
      <c r="H1194" s="6"/>
      <c r="I1194" s="6"/>
      <c r="J1194" s="6"/>
      <c r="K1194" s="6"/>
      <c r="L1194" s="6"/>
      <c r="M1194" s="6"/>
      <c r="N1194" s="6"/>
      <c r="O1194" s="6"/>
      <c r="P1194" s="6"/>
      <c r="Q1194" s="6"/>
      <c r="R1194" s="6"/>
      <c r="S1194" s="6"/>
      <c r="T1194" s="6"/>
      <c r="U1194" s="6"/>
      <c r="V1194" s="6"/>
      <c r="W1194" s="6"/>
      <c r="X1194" s="6"/>
    </row>
    <row r="1195" spans="6:24" x14ac:dyDescent="0.2">
      <c r="F1195" s="6"/>
      <c r="G1195" s="6"/>
      <c r="H1195" s="6"/>
      <c r="I1195" s="6"/>
      <c r="J1195" s="6"/>
      <c r="K1195" s="6"/>
      <c r="L1195" s="6"/>
      <c r="M1195" s="6"/>
      <c r="N1195" s="6"/>
      <c r="O1195" s="6"/>
      <c r="P1195" s="6"/>
      <c r="Q1195" s="6"/>
      <c r="R1195" s="6"/>
      <c r="S1195" s="6"/>
      <c r="T1195" s="6"/>
      <c r="U1195" s="6"/>
      <c r="V1195" s="6"/>
      <c r="W1195" s="6"/>
      <c r="X1195" s="6"/>
    </row>
    <row r="1196" spans="6:24" x14ac:dyDescent="0.2">
      <c r="F1196" s="6"/>
      <c r="G1196" s="6"/>
      <c r="H1196" s="6"/>
      <c r="I1196" s="6"/>
      <c r="J1196" s="6"/>
      <c r="K1196" s="6"/>
      <c r="L1196" s="6"/>
      <c r="M1196" s="6"/>
      <c r="N1196" s="6"/>
      <c r="O1196" s="6"/>
      <c r="P1196" s="6"/>
      <c r="Q1196" s="6"/>
      <c r="R1196" s="6"/>
      <c r="S1196" s="6"/>
      <c r="T1196" s="6"/>
      <c r="U1196" s="6"/>
      <c r="V1196" s="6"/>
      <c r="W1196" s="6"/>
      <c r="X1196" s="6"/>
    </row>
    <row r="1197" spans="6:24" x14ac:dyDescent="0.2">
      <c r="F1197" s="6"/>
      <c r="G1197" s="6"/>
      <c r="H1197" s="6"/>
      <c r="I1197" s="6"/>
      <c r="J1197" s="6"/>
      <c r="K1197" s="6"/>
      <c r="L1197" s="6"/>
      <c r="M1197" s="6"/>
      <c r="N1197" s="6"/>
      <c r="O1197" s="6"/>
      <c r="P1197" s="6"/>
      <c r="Q1197" s="6"/>
      <c r="R1197" s="6"/>
      <c r="S1197" s="6"/>
      <c r="T1197" s="6"/>
      <c r="U1197" s="6"/>
      <c r="V1197" s="6"/>
      <c r="W1197" s="6"/>
      <c r="X1197" s="6"/>
    </row>
    <row r="1198" spans="6:24" x14ac:dyDescent="0.2">
      <c r="F1198" s="6"/>
      <c r="G1198" s="6"/>
      <c r="H1198" s="6"/>
      <c r="I1198" s="6"/>
      <c r="J1198" s="6"/>
      <c r="K1198" s="6"/>
      <c r="L1198" s="6"/>
      <c r="M1198" s="6"/>
      <c r="N1198" s="6"/>
      <c r="O1198" s="6"/>
      <c r="P1198" s="6"/>
      <c r="Q1198" s="6"/>
      <c r="R1198" s="6"/>
      <c r="S1198" s="6"/>
      <c r="T1198" s="6"/>
      <c r="U1198" s="6"/>
      <c r="V1198" s="6"/>
      <c r="W1198" s="6"/>
      <c r="X1198" s="6"/>
    </row>
    <row r="1199" spans="6:24" x14ac:dyDescent="0.2">
      <c r="F1199" s="6"/>
      <c r="G1199" s="6"/>
      <c r="H1199" s="6"/>
      <c r="I1199" s="6"/>
      <c r="J1199" s="6"/>
      <c r="K1199" s="6"/>
      <c r="L1199" s="6"/>
      <c r="M1199" s="6"/>
      <c r="N1199" s="6"/>
      <c r="O1199" s="6"/>
      <c r="P1199" s="6"/>
      <c r="Q1199" s="6"/>
      <c r="R1199" s="6"/>
      <c r="S1199" s="6"/>
      <c r="T1199" s="6"/>
      <c r="U1199" s="6"/>
      <c r="V1199" s="6"/>
      <c r="W1199" s="6"/>
      <c r="X1199" s="6"/>
    </row>
    <row r="1200" spans="6:24" x14ac:dyDescent="0.2">
      <c r="F1200" s="6"/>
      <c r="G1200" s="6"/>
      <c r="H1200" s="6"/>
      <c r="I1200" s="6"/>
      <c r="J1200" s="6"/>
      <c r="K1200" s="6"/>
      <c r="L1200" s="6"/>
      <c r="M1200" s="6"/>
      <c r="N1200" s="6"/>
      <c r="O1200" s="6"/>
      <c r="P1200" s="6"/>
      <c r="Q1200" s="6"/>
      <c r="R1200" s="6"/>
      <c r="S1200" s="6"/>
      <c r="T1200" s="6"/>
      <c r="U1200" s="6"/>
      <c r="V1200" s="6"/>
      <c r="W1200" s="6"/>
      <c r="X1200" s="6"/>
    </row>
    <row r="1201" spans="6:24" x14ac:dyDescent="0.2">
      <c r="F1201" s="6"/>
      <c r="G1201" s="6"/>
      <c r="H1201" s="6"/>
      <c r="I1201" s="6"/>
      <c r="J1201" s="6"/>
      <c r="K1201" s="6"/>
      <c r="L1201" s="6"/>
      <c r="M1201" s="6"/>
      <c r="N1201" s="6"/>
      <c r="O1201" s="6"/>
      <c r="P1201" s="6"/>
      <c r="Q1201" s="6"/>
      <c r="R1201" s="6"/>
      <c r="S1201" s="6"/>
      <c r="T1201" s="6"/>
      <c r="U1201" s="6"/>
      <c r="V1201" s="6"/>
      <c r="W1201" s="6"/>
      <c r="X1201" s="6"/>
    </row>
    <row r="1202" spans="6:24" x14ac:dyDescent="0.2">
      <c r="F1202" s="6"/>
      <c r="G1202" s="6"/>
      <c r="H1202" s="6"/>
      <c r="I1202" s="6"/>
      <c r="J1202" s="6"/>
      <c r="K1202" s="6"/>
      <c r="L1202" s="6"/>
      <c r="M1202" s="6"/>
      <c r="N1202" s="6"/>
      <c r="O1202" s="6"/>
      <c r="P1202" s="6"/>
      <c r="Q1202" s="6"/>
      <c r="R1202" s="6"/>
      <c r="S1202" s="6"/>
      <c r="T1202" s="6"/>
      <c r="U1202" s="6"/>
      <c r="V1202" s="6"/>
      <c r="W1202" s="6"/>
      <c r="X1202" s="6"/>
    </row>
    <row r="1203" spans="6:24" x14ac:dyDescent="0.2">
      <c r="F1203" s="6"/>
      <c r="G1203" s="6"/>
      <c r="H1203" s="6"/>
      <c r="I1203" s="6"/>
      <c r="J1203" s="6"/>
      <c r="K1203" s="6"/>
      <c r="L1203" s="6"/>
      <c r="M1203" s="6"/>
      <c r="N1203" s="6"/>
      <c r="O1203" s="6"/>
      <c r="P1203" s="6"/>
      <c r="Q1203" s="6"/>
      <c r="R1203" s="6"/>
      <c r="S1203" s="6"/>
      <c r="T1203" s="6"/>
      <c r="U1203" s="6"/>
      <c r="V1203" s="6"/>
      <c r="W1203" s="6"/>
      <c r="X1203" s="6"/>
    </row>
    <row r="1204" spans="6:24" x14ac:dyDescent="0.2">
      <c r="F1204" s="6"/>
      <c r="G1204" s="6"/>
      <c r="H1204" s="6"/>
      <c r="I1204" s="6"/>
      <c r="J1204" s="6"/>
      <c r="K1204" s="6"/>
      <c r="L1204" s="6"/>
      <c r="M1204" s="6"/>
      <c r="N1204" s="6"/>
      <c r="O1204" s="6"/>
      <c r="P1204" s="6"/>
      <c r="Q1204" s="6"/>
      <c r="R1204" s="6"/>
      <c r="S1204" s="6"/>
      <c r="T1204" s="6"/>
      <c r="U1204" s="6"/>
      <c r="V1204" s="6"/>
      <c r="W1204" s="6"/>
      <c r="X1204" s="6"/>
    </row>
    <row r="1205" spans="6:24" x14ac:dyDescent="0.2">
      <c r="F1205" s="6"/>
      <c r="G1205" s="6"/>
      <c r="H1205" s="6"/>
      <c r="I1205" s="6"/>
      <c r="J1205" s="6"/>
      <c r="K1205" s="6"/>
      <c r="L1205" s="6"/>
      <c r="M1205" s="6"/>
      <c r="N1205" s="6"/>
      <c r="O1205" s="6"/>
      <c r="P1205" s="6"/>
      <c r="Q1205" s="6"/>
      <c r="R1205" s="6"/>
      <c r="S1205" s="6"/>
      <c r="T1205" s="6"/>
      <c r="U1205" s="6"/>
      <c r="V1205" s="6"/>
      <c r="W1205" s="6"/>
      <c r="X1205" s="6"/>
    </row>
    <row r="1206" spans="6:24" x14ac:dyDescent="0.2">
      <c r="F1206" s="6"/>
      <c r="G1206" s="6"/>
      <c r="H1206" s="6"/>
      <c r="I1206" s="6"/>
      <c r="J1206" s="6"/>
      <c r="K1206" s="6"/>
      <c r="L1206" s="6"/>
      <c r="M1206" s="6"/>
      <c r="N1206" s="6"/>
      <c r="O1206" s="6"/>
      <c r="P1206" s="6"/>
      <c r="Q1206" s="6"/>
      <c r="R1206" s="6"/>
      <c r="S1206" s="6"/>
      <c r="T1206" s="6"/>
      <c r="U1206" s="6"/>
      <c r="V1206" s="6"/>
      <c r="W1206" s="6"/>
      <c r="X1206" s="6"/>
    </row>
    <row r="1207" spans="6:24" x14ac:dyDescent="0.2">
      <c r="F1207" s="6"/>
      <c r="G1207" s="6"/>
      <c r="H1207" s="6"/>
      <c r="I1207" s="6"/>
      <c r="J1207" s="6"/>
      <c r="K1207" s="6"/>
      <c r="L1207" s="6"/>
      <c r="M1207" s="6"/>
      <c r="N1207" s="6"/>
      <c r="O1207" s="6"/>
      <c r="P1207" s="6"/>
      <c r="Q1207" s="6"/>
      <c r="R1207" s="6"/>
      <c r="S1207" s="6"/>
      <c r="T1207" s="6"/>
      <c r="U1207" s="6"/>
      <c r="V1207" s="6"/>
      <c r="W1207" s="6"/>
      <c r="X1207" s="6"/>
    </row>
    <row r="1208" spans="6:24" x14ac:dyDescent="0.2">
      <c r="F1208" s="6"/>
      <c r="G1208" s="6"/>
      <c r="H1208" s="6"/>
      <c r="I1208" s="6"/>
      <c r="J1208" s="6"/>
      <c r="K1208" s="6"/>
      <c r="L1208" s="6"/>
      <c r="M1208" s="6"/>
      <c r="N1208" s="6"/>
      <c r="O1208" s="6"/>
      <c r="P1208" s="6"/>
      <c r="Q1208" s="6"/>
      <c r="R1208" s="6"/>
      <c r="S1208" s="6"/>
      <c r="T1208" s="6"/>
      <c r="U1208" s="6"/>
      <c r="V1208" s="6"/>
      <c r="W1208" s="6"/>
      <c r="X1208" s="6"/>
    </row>
    <row r="1209" spans="6:24" x14ac:dyDescent="0.2">
      <c r="F1209" s="6"/>
      <c r="G1209" s="6"/>
      <c r="H1209" s="6"/>
      <c r="I1209" s="6"/>
      <c r="J1209" s="6"/>
      <c r="K1209" s="6"/>
      <c r="L1209" s="6"/>
      <c r="M1209" s="6"/>
      <c r="N1209" s="6"/>
      <c r="O1209" s="6"/>
      <c r="P1209" s="6"/>
      <c r="Q1209" s="6"/>
      <c r="R1209" s="6"/>
      <c r="S1209" s="6"/>
      <c r="T1209" s="6"/>
      <c r="U1209" s="6"/>
      <c r="V1209" s="6"/>
      <c r="W1209" s="6"/>
      <c r="X1209" s="6"/>
    </row>
    <row r="1210" spans="6:24" x14ac:dyDescent="0.2">
      <c r="F1210" s="6"/>
      <c r="G1210" s="6"/>
      <c r="H1210" s="6"/>
      <c r="I1210" s="6"/>
      <c r="J1210" s="6"/>
      <c r="K1210" s="6"/>
      <c r="L1210" s="6"/>
      <c r="M1210" s="6"/>
      <c r="N1210" s="6"/>
      <c r="O1210" s="6"/>
      <c r="P1210" s="6"/>
      <c r="Q1210" s="6"/>
      <c r="R1210" s="6"/>
      <c r="S1210" s="6"/>
      <c r="T1210" s="6"/>
      <c r="U1210" s="6"/>
      <c r="V1210" s="6"/>
      <c r="W1210" s="6"/>
      <c r="X1210" s="6"/>
    </row>
    <row r="1211" spans="6:24" x14ac:dyDescent="0.2">
      <c r="F1211" s="6"/>
      <c r="G1211" s="6"/>
      <c r="H1211" s="6"/>
      <c r="I1211" s="6"/>
      <c r="J1211" s="6"/>
      <c r="K1211" s="6"/>
      <c r="L1211" s="6"/>
      <c r="M1211" s="6"/>
      <c r="N1211" s="6"/>
      <c r="O1211" s="6"/>
      <c r="P1211" s="6"/>
      <c r="Q1211" s="6"/>
      <c r="R1211" s="6"/>
      <c r="S1211" s="6"/>
      <c r="T1211" s="6"/>
      <c r="U1211" s="6"/>
      <c r="V1211" s="6"/>
      <c r="W1211" s="6"/>
      <c r="X1211" s="6"/>
    </row>
    <row r="1212" spans="6:24" x14ac:dyDescent="0.2">
      <c r="F1212" s="6"/>
      <c r="G1212" s="6"/>
      <c r="H1212" s="6"/>
      <c r="I1212" s="6"/>
      <c r="J1212" s="6"/>
      <c r="K1212" s="6"/>
      <c r="L1212" s="6"/>
      <c r="M1212" s="6"/>
      <c r="N1212" s="6"/>
      <c r="O1212" s="6"/>
      <c r="P1212" s="6"/>
      <c r="Q1212" s="6"/>
      <c r="R1212" s="6"/>
      <c r="S1212" s="6"/>
      <c r="T1212" s="6"/>
      <c r="U1212" s="6"/>
      <c r="V1212" s="6"/>
      <c r="W1212" s="6"/>
      <c r="X1212" s="6"/>
    </row>
    <row r="1213" spans="6:24" x14ac:dyDescent="0.2">
      <c r="F1213" s="6"/>
      <c r="G1213" s="6"/>
      <c r="H1213" s="6"/>
      <c r="I1213" s="6"/>
      <c r="J1213" s="6"/>
      <c r="K1213" s="6"/>
      <c r="L1213" s="6"/>
      <c r="M1213" s="6"/>
      <c r="N1213" s="6"/>
      <c r="O1213" s="6"/>
      <c r="P1213" s="6"/>
      <c r="Q1213" s="6"/>
      <c r="R1213" s="6"/>
      <c r="S1213" s="6"/>
      <c r="T1213" s="6"/>
      <c r="U1213" s="6"/>
      <c r="V1213" s="6"/>
      <c r="W1213" s="6"/>
      <c r="X1213" s="6"/>
    </row>
    <row r="1214" spans="6:24" x14ac:dyDescent="0.2">
      <c r="F1214" s="6"/>
      <c r="G1214" s="6"/>
      <c r="H1214" s="6"/>
      <c r="I1214" s="6"/>
      <c r="J1214" s="6"/>
      <c r="K1214" s="6"/>
      <c r="L1214" s="6"/>
      <c r="M1214" s="6"/>
      <c r="N1214" s="6"/>
      <c r="O1214" s="6"/>
      <c r="P1214" s="6"/>
      <c r="Q1214" s="6"/>
      <c r="R1214" s="6"/>
      <c r="S1214" s="6"/>
      <c r="T1214" s="6"/>
      <c r="U1214" s="6"/>
      <c r="V1214" s="6"/>
      <c r="W1214" s="6"/>
      <c r="X1214" s="6"/>
    </row>
    <row r="1215" spans="6:24" x14ac:dyDescent="0.2">
      <c r="F1215" s="6"/>
      <c r="G1215" s="6"/>
      <c r="H1215" s="6"/>
      <c r="I1215" s="6"/>
      <c r="J1215" s="6"/>
      <c r="K1215" s="6"/>
      <c r="L1215" s="6"/>
      <c r="M1215" s="6"/>
      <c r="N1215" s="6"/>
      <c r="O1215" s="6"/>
      <c r="P1215" s="6"/>
      <c r="Q1215" s="6"/>
      <c r="R1215" s="6"/>
      <c r="S1215" s="6"/>
      <c r="T1215" s="6"/>
      <c r="U1215" s="6"/>
      <c r="V1215" s="6"/>
      <c r="W1215" s="6"/>
      <c r="X1215" s="6"/>
    </row>
    <row r="1216" spans="6:24" x14ac:dyDescent="0.2">
      <c r="F1216" s="6"/>
      <c r="G1216" s="6"/>
      <c r="H1216" s="6"/>
      <c r="I1216" s="6"/>
      <c r="J1216" s="6"/>
      <c r="K1216" s="6"/>
      <c r="L1216" s="6"/>
      <c r="M1216" s="6"/>
      <c r="N1216" s="6"/>
      <c r="O1216" s="6"/>
      <c r="P1216" s="6"/>
      <c r="Q1216" s="6"/>
      <c r="R1216" s="6"/>
      <c r="S1216" s="6"/>
      <c r="T1216" s="6"/>
      <c r="U1216" s="6"/>
      <c r="V1216" s="6"/>
      <c r="W1216" s="6"/>
      <c r="X1216" s="6"/>
    </row>
    <row r="1217" spans="6:24" x14ac:dyDescent="0.2">
      <c r="F1217" s="6"/>
      <c r="G1217" s="6"/>
      <c r="H1217" s="6"/>
      <c r="I1217" s="6"/>
      <c r="J1217" s="6"/>
      <c r="K1217" s="6"/>
      <c r="L1217" s="6"/>
      <c r="M1217" s="6"/>
      <c r="N1217" s="6"/>
      <c r="O1217" s="6"/>
      <c r="P1217" s="6"/>
      <c r="Q1217" s="6"/>
      <c r="R1217" s="6"/>
      <c r="S1217" s="6"/>
      <c r="T1217" s="6"/>
      <c r="U1217" s="6"/>
      <c r="V1217" s="6"/>
      <c r="W1217" s="6"/>
      <c r="X1217" s="6"/>
    </row>
    <row r="1218" spans="6:24" x14ac:dyDescent="0.2">
      <c r="F1218" s="6"/>
      <c r="G1218" s="6"/>
      <c r="H1218" s="6"/>
      <c r="I1218" s="6"/>
      <c r="J1218" s="6"/>
      <c r="K1218" s="6"/>
      <c r="L1218" s="6"/>
      <c r="M1218" s="6"/>
      <c r="N1218" s="6"/>
      <c r="O1218" s="6"/>
      <c r="P1218" s="6"/>
      <c r="Q1218" s="6"/>
      <c r="R1218" s="6"/>
      <c r="S1218" s="6"/>
      <c r="T1218" s="6"/>
      <c r="U1218" s="6"/>
      <c r="V1218" s="6"/>
      <c r="W1218" s="6"/>
      <c r="X1218" s="6"/>
    </row>
    <row r="1219" spans="6:24" x14ac:dyDescent="0.2">
      <c r="F1219" s="6"/>
      <c r="G1219" s="6"/>
      <c r="H1219" s="6"/>
      <c r="I1219" s="6"/>
      <c r="J1219" s="6"/>
      <c r="K1219" s="6"/>
      <c r="L1219" s="6"/>
      <c r="M1219" s="6"/>
      <c r="N1219" s="6"/>
      <c r="O1219" s="6"/>
      <c r="P1219" s="6"/>
      <c r="Q1219" s="6"/>
      <c r="R1219" s="6"/>
      <c r="S1219" s="6"/>
      <c r="T1219" s="6"/>
      <c r="U1219" s="6"/>
      <c r="V1219" s="6"/>
      <c r="W1219" s="6"/>
      <c r="X1219" s="6"/>
    </row>
    <row r="1220" spans="6:24" x14ac:dyDescent="0.2">
      <c r="F1220" s="6"/>
      <c r="G1220" s="6"/>
      <c r="H1220" s="6"/>
      <c r="I1220" s="6"/>
      <c r="J1220" s="6"/>
      <c r="K1220" s="6"/>
      <c r="L1220" s="6"/>
      <c r="M1220" s="6"/>
      <c r="N1220" s="6"/>
      <c r="O1220" s="6"/>
      <c r="P1220" s="6"/>
      <c r="Q1220" s="6"/>
      <c r="R1220" s="6"/>
      <c r="S1220" s="6"/>
      <c r="T1220" s="6"/>
      <c r="U1220" s="6"/>
      <c r="V1220" s="6"/>
      <c r="W1220" s="6"/>
      <c r="X1220" s="6"/>
    </row>
    <row r="1221" spans="6:24" x14ac:dyDescent="0.2">
      <c r="F1221" s="6"/>
      <c r="G1221" s="6"/>
      <c r="H1221" s="6"/>
      <c r="I1221" s="6"/>
      <c r="J1221" s="6"/>
      <c r="K1221" s="6"/>
      <c r="L1221" s="6"/>
      <c r="M1221" s="6"/>
      <c r="N1221" s="6"/>
      <c r="O1221" s="6"/>
      <c r="P1221" s="6"/>
      <c r="Q1221" s="6"/>
      <c r="R1221" s="6"/>
      <c r="S1221" s="6"/>
      <c r="T1221" s="6"/>
      <c r="U1221" s="6"/>
      <c r="V1221" s="6"/>
      <c r="W1221" s="6"/>
      <c r="X1221" s="6"/>
    </row>
    <row r="1222" spans="6:24" x14ac:dyDescent="0.2">
      <c r="F1222" s="6"/>
      <c r="G1222" s="6"/>
      <c r="H1222" s="6"/>
      <c r="I1222" s="6"/>
      <c r="J1222" s="6"/>
      <c r="K1222" s="6"/>
      <c r="L1222" s="6"/>
      <c r="M1222" s="6"/>
      <c r="N1222" s="6"/>
      <c r="O1222" s="6"/>
      <c r="P1222" s="6"/>
      <c r="Q1222" s="6"/>
      <c r="R1222" s="6"/>
      <c r="S1222" s="6"/>
      <c r="T1222" s="6"/>
      <c r="U1222" s="6"/>
      <c r="V1222" s="6"/>
      <c r="W1222" s="6"/>
      <c r="X1222" s="6"/>
    </row>
    <row r="1223" spans="6:24" x14ac:dyDescent="0.2">
      <c r="F1223" s="6"/>
      <c r="G1223" s="6"/>
      <c r="H1223" s="6"/>
      <c r="I1223" s="6"/>
      <c r="J1223" s="6"/>
      <c r="K1223" s="6"/>
      <c r="L1223" s="6"/>
      <c r="M1223" s="6"/>
      <c r="N1223" s="6"/>
      <c r="O1223" s="6"/>
      <c r="P1223" s="6"/>
      <c r="Q1223" s="6"/>
      <c r="R1223" s="6"/>
      <c r="S1223" s="6"/>
      <c r="T1223" s="6"/>
      <c r="U1223" s="6"/>
      <c r="V1223" s="6"/>
      <c r="W1223" s="6"/>
      <c r="X1223" s="6"/>
    </row>
    <row r="1224" spans="6:24" x14ac:dyDescent="0.2">
      <c r="F1224" s="6"/>
      <c r="G1224" s="6"/>
      <c r="H1224" s="6"/>
      <c r="I1224" s="6"/>
      <c r="J1224" s="6"/>
      <c r="K1224" s="6"/>
      <c r="L1224" s="6"/>
      <c r="M1224" s="6"/>
      <c r="N1224" s="6"/>
      <c r="O1224" s="6"/>
      <c r="P1224" s="6"/>
      <c r="Q1224" s="6"/>
      <c r="R1224" s="6"/>
      <c r="S1224" s="6"/>
      <c r="T1224" s="6"/>
      <c r="U1224" s="6"/>
      <c r="V1224" s="6"/>
      <c r="W1224" s="6"/>
      <c r="X1224" s="6"/>
    </row>
    <row r="1225" spans="6:24" x14ac:dyDescent="0.2">
      <c r="F1225" s="6"/>
      <c r="G1225" s="6"/>
      <c r="H1225" s="6"/>
      <c r="I1225" s="6"/>
      <c r="J1225" s="6"/>
      <c r="K1225" s="6"/>
      <c r="L1225" s="6"/>
      <c r="M1225" s="6"/>
      <c r="N1225" s="6"/>
      <c r="O1225" s="6"/>
      <c r="P1225" s="6"/>
      <c r="Q1225" s="6"/>
      <c r="R1225" s="6"/>
      <c r="S1225" s="6"/>
      <c r="T1225" s="6"/>
      <c r="U1225" s="6"/>
      <c r="V1225" s="6"/>
      <c r="W1225" s="6"/>
      <c r="X1225" s="6"/>
    </row>
    <row r="1226" spans="6:24" x14ac:dyDescent="0.2">
      <c r="F1226" s="6"/>
      <c r="G1226" s="6"/>
      <c r="H1226" s="6"/>
      <c r="I1226" s="6"/>
      <c r="J1226" s="6"/>
      <c r="K1226" s="6"/>
      <c r="L1226" s="6"/>
      <c r="M1226" s="6"/>
      <c r="N1226" s="6"/>
      <c r="O1226" s="6"/>
      <c r="P1226" s="6"/>
      <c r="Q1226" s="6"/>
      <c r="R1226" s="6"/>
      <c r="S1226" s="6"/>
      <c r="T1226" s="6"/>
      <c r="U1226" s="6"/>
      <c r="V1226" s="6"/>
      <c r="W1226" s="6"/>
      <c r="X1226" s="6"/>
    </row>
    <row r="1227" spans="6:24" x14ac:dyDescent="0.2">
      <c r="F1227" s="6"/>
      <c r="G1227" s="6"/>
      <c r="H1227" s="6"/>
      <c r="I1227" s="6"/>
      <c r="J1227" s="6"/>
      <c r="K1227" s="6"/>
      <c r="L1227" s="6"/>
      <c r="M1227" s="6"/>
      <c r="N1227" s="6"/>
      <c r="O1227" s="6"/>
      <c r="P1227" s="6"/>
      <c r="Q1227" s="6"/>
      <c r="R1227" s="6"/>
      <c r="S1227" s="6"/>
      <c r="T1227" s="6"/>
      <c r="U1227" s="6"/>
      <c r="V1227" s="6"/>
      <c r="W1227" s="6"/>
      <c r="X1227" s="6"/>
    </row>
    <row r="1228" spans="6:24" x14ac:dyDescent="0.2">
      <c r="F1228" s="6"/>
      <c r="G1228" s="6"/>
      <c r="H1228" s="6"/>
      <c r="I1228" s="6"/>
      <c r="J1228" s="6"/>
      <c r="K1228" s="6"/>
      <c r="L1228" s="6"/>
      <c r="M1228" s="6"/>
      <c r="N1228" s="6"/>
      <c r="O1228" s="6"/>
      <c r="P1228" s="6"/>
      <c r="Q1228" s="6"/>
      <c r="R1228" s="6"/>
      <c r="S1228" s="6"/>
      <c r="T1228" s="6"/>
      <c r="U1228" s="6"/>
      <c r="V1228" s="6"/>
      <c r="W1228" s="6"/>
      <c r="X1228" s="6"/>
    </row>
    <row r="1229" spans="6:24" x14ac:dyDescent="0.2">
      <c r="F1229" s="6"/>
      <c r="G1229" s="6"/>
      <c r="H1229" s="6"/>
      <c r="I1229" s="6"/>
      <c r="J1229" s="6"/>
      <c r="K1229" s="6"/>
      <c r="L1229" s="6"/>
      <c r="M1229" s="6"/>
      <c r="N1229" s="6"/>
      <c r="O1229" s="6"/>
      <c r="P1229" s="6"/>
      <c r="Q1229" s="6"/>
      <c r="R1229" s="6"/>
      <c r="S1229" s="6"/>
      <c r="T1229" s="6"/>
      <c r="U1229" s="6"/>
      <c r="V1229" s="6"/>
      <c r="W1229" s="6"/>
      <c r="X1229" s="6"/>
    </row>
    <row r="1230" spans="6:24" x14ac:dyDescent="0.2">
      <c r="F1230" s="6"/>
      <c r="G1230" s="6"/>
      <c r="H1230" s="6"/>
      <c r="I1230" s="6"/>
      <c r="J1230" s="6"/>
      <c r="K1230" s="6"/>
      <c r="L1230" s="6"/>
      <c r="M1230" s="6"/>
      <c r="N1230" s="6"/>
      <c r="O1230" s="6"/>
      <c r="P1230" s="6"/>
      <c r="Q1230" s="6"/>
      <c r="R1230" s="6"/>
      <c r="S1230" s="6"/>
      <c r="T1230" s="6"/>
      <c r="U1230" s="6"/>
      <c r="V1230" s="6"/>
      <c r="W1230" s="6"/>
      <c r="X1230" s="6"/>
    </row>
    <row r="1231" spans="6:24" x14ac:dyDescent="0.2">
      <c r="F1231" s="6"/>
      <c r="G1231" s="6"/>
      <c r="H1231" s="6"/>
      <c r="I1231" s="6"/>
      <c r="J1231" s="6"/>
      <c r="K1231" s="6"/>
      <c r="L1231" s="6"/>
      <c r="M1231" s="6"/>
      <c r="N1231" s="6"/>
      <c r="O1231" s="6"/>
      <c r="P1231" s="6"/>
      <c r="Q1231" s="6"/>
      <c r="R1231" s="6"/>
      <c r="S1231" s="6"/>
      <c r="T1231" s="6"/>
      <c r="U1231" s="6"/>
      <c r="V1231" s="6"/>
      <c r="W1231" s="6"/>
      <c r="X1231" s="6"/>
    </row>
    <row r="1232" spans="6:24" x14ac:dyDescent="0.2">
      <c r="F1232" s="6"/>
      <c r="G1232" s="6"/>
      <c r="H1232" s="6"/>
      <c r="I1232" s="6"/>
      <c r="J1232" s="6"/>
      <c r="K1232" s="6"/>
      <c r="L1232" s="6"/>
      <c r="M1232" s="6"/>
      <c r="N1232" s="6"/>
      <c r="O1232" s="6"/>
      <c r="P1232" s="6"/>
      <c r="Q1232" s="6"/>
      <c r="R1232" s="6"/>
      <c r="S1232" s="6"/>
      <c r="T1232" s="6"/>
      <c r="U1232" s="6"/>
      <c r="V1232" s="6"/>
      <c r="W1232" s="6"/>
      <c r="X1232" s="6"/>
    </row>
    <row r="1233" spans="6:24" x14ac:dyDescent="0.2">
      <c r="F1233" s="6"/>
      <c r="G1233" s="6"/>
      <c r="H1233" s="6"/>
      <c r="I1233" s="6"/>
      <c r="J1233" s="6"/>
      <c r="K1233" s="6"/>
      <c r="L1233" s="6"/>
      <c r="M1233" s="6"/>
      <c r="N1233" s="6"/>
      <c r="O1233" s="6"/>
      <c r="P1233" s="6"/>
      <c r="Q1233" s="6"/>
      <c r="R1233" s="6"/>
      <c r="S1233" s="6"/>
      <c r="T1233" s="6"/>
      <c r="U1233" s="6"/>
      <c r="V1233" s="6"/>
      <c r="W1233" s="6"/>
      <c r="X1233" s="6"/>
    </row>
    <row r="1234" spans="6:24" x14ac:dyDescent="0.2">
      <c r="F1234" s="6"/>
      <c r="G1234" s="6"/>
      <c r="H1234" s="6"/>
      <c r="I1234" s="6"/>
      <c r="J1234" s="6"/>
      <c r="K1234" s="6"/>
      <c r="L1234" s="6"/>
      <c r="M1234" s="6"/>
      <c r="N1234" s="6"/>
      <c r="O1234" s="6"/>
      <c r="P1234" s="6"/>
      <c r="Q1234" s="6"/>
      <c r="R1234" s="6"/>
      <c r="S1234" s="6"/>
      <c r="T1234" s="6"/>
      <c r="U1234" s="6"/>
      <c r="V1234" s="6"/>
      <c r="W1234" s="6"/>
      <c r="X1234" s="6"/>
    </row>
    <row r="1235" spans="6:24" x14ac:dyDescent="0.2">
      <c r="F1235" s="6"/>
      <c r="G1235" s="6"/>
      <c r="H1235" s="6"/>
      <c r="I1235" s="6"/>
      <c r="J1235" s="6"/>
      <c r="K1235" s="6"/>
      <c r="L1235" s="6"/>
      <c r="M1235" s="6"/>
      <c r="N1235" s="6"/>
      <c r="O1235" s="6"/>
      <c r="P1235" s="6"/>
      <c r="Q1235" s="6"/>
      <c r="R1235" s="6"/>
      <c r="S1235" s="6"/>
      <c r="T1235" s="6"/>
      <c r="U1235" s="6"/>
      <c r="V1235" s="6"/>
      <c r="W1235" s="6"/>
      <c r="X1235" s="6"/>
    </row>
    <row r="1236" spans="6:24" x14ac:dyDescent="0.2">
      <c r="F1236" s="6"/>
      <c r="G1236" s="6"/>
      <c r="H1236" s="6"/>
      <c r="I1236" s="6"/>
      <c r="J1236" s="6"/>
      <c r="K1236" s="6"/>
      <c r="L1236" s="6"/>
      <c r="M1236" s="6"/>
      <c r="N1236" s="6"/>
      <c r="O1236" s="6"/>
      <c r="P1236" s="6"/>
      <c r="Q1236" s="6"/>
      <c r="R1236" s="6"/>
      <c r="S1236" s="6"/>
      <c r="T1236" s="6"/>
      <c r="U1236" s="6"/>
      <c r="V1236" s="6"/>
      <c r="W1236" s="6"/>
      <c r="X1236" s="6"/>
    </row>
    <row r="1237" spans="6:24" x14ac:dyDescent="0.2">
      <c r="F1237" s="6"/>
      <c r="G1237" s="6"/>
      <c r="H1237" s="6"/>
      <c r="I1237" s="6"/>
      <c r="J1237" s="6"/>
      <c r="K1237" s="6"/>
      <c r="L1237" s="6"/>
      <c r="M1237" s="6"/>
      <c r="N1237" s="6"/>
      <c r="O1237" s="6"/>
      <c r="P1237" s="6"/>
      <c r="Q1237" s="6"/>
      <c r="R1237" s="6"/>
      <c r="S1237" s="6"/>
      <c r="T1237" s="6"/>
      <c r="U1237" s="6"/>
      <c r="V1237" s="6"/>
      <c r="W1237" s="6"/>
      <c r="X1237" s="6"/>
    </row>
    <row r="1238" spans="6:24" x14ac:dyDescent="0.2">
      <c r="F1238" s="6"/>
      <c r="G1238" s="6"/>
      <c r="H1238" s="6"/>
      <c r="I1238" s="6"/>
      <c r="J1238" s="6"/>
      <c r="K1238" s="6"/>
      <c r="L1238" s="6"/>
      <c r="M1238" s="6"/>
      <c r="N1238" s="6"/>
      <c r="O1238" s="6"/>
      <c r="P1238" s="6"/>
      <c r="Q1238" s="6"/>
      <c r="R1238" s="6"/>
      <c r="S1238" s="6"/>
      <c r="T1238" s="6"/>
      <c r="U1238" s="6"/>
      <c r="V1238" s="6"/>
      <c r="W1238" s="6"/>
      <c r="X1238" s="6"/>
    </row>
    <row r="1239" spans="6:24" x14ac:dyDescent="0.2">
      <c r="F1239" s="6"/>
      <c r="G1239" s="6"/>
      <c r="H1239" s="6"/>
      <c r="I1239" s="6"/>
      <c r="J1239" s="6"/>
      <c r="K1239" s="6"/>
      <c r="L1239" s="6"/>
      <c r="M1239" s="6"/>
      <c r="N1239" s="6"/>
      <c r="O1239" s="6"/>
      <c r="P1239" s="6"/>
      <c r="Q1239" s="6"/>
      <c r="R1239" s="6"/>
      <c r="S1239" s="6"/>
      <c r="T1239" s="6"/>
      <c r="U1239" s="6"/>
      <c r="V1239" s="6"/>
      <c r="W1239" s="6"/>
      <c r="X1239" s="6"/>
    </row>
    <row r="1240" spans="6:24" x14ac:dyDescent="0.2">
      <c r="F1240" s="6"/>
      <c r="G1240" s="6"/>
      <c r="H1240" s="6"/>
      <c r="I1240" s="6"/>
      <c r="J1240" s="6"/>
      <c r="K1240" s="6"/>
      <c r="L1240" s="6"/>
      <c r="M1240" s="6"/>
      <c r="N1240" s="6"/>
      <c r="O1240" s="6"/>
      <c r="P1240" s="6"/>
      <c r="Q1240" s="6"/>
      <c r="R1240" s="6"/>
      <c r="S1240" s="6"/>
      <c r="T1240" s="6"/>
      <c r="U1240" s="6"/>
      <c r="V1240" s="6"/>
      <c r="W1240" s="6"/>
      <c r="X1240" s="6"/>
    </row>
    <row r="1241" spans="6:24" x14ac:dyDescent="0.2">
      <c r="F1241" s="6"/>
      <c r="G1241" s="6"/>
      <c r="H1241" s="6"/>
      <c r="I1241" s="6"/>
      <c r="J1241" s="6"/>
      <c r="K1241" s="6"/>
      <c r="L1241" s="6"/>
      <c r="M1241" s="6"/>
      <c r="N1241" s="6"/>
      <c r="O1241" s="6"/>
      <c r="P1241" s="6"/>
      <c r="Q1241" s="6"/>
      <c r="R1241" s="6"/>
      <c r="S1241" s="6"/>
      <c r="T1241" s="6"/>
      <c r="U1241" s="6"/>
      <c r="V1241" s="6"/>
      <c r="W1241" s="6"/>
      <c r="X1241" s="6"/>
    </row>
    <row r="1242" spans="6:24" x14ac:dyDescent="0.2">
      <c r="F1242" s="6"/>
      <c r="G1242" s="6"/>
      <c r="H1242" s="6"/>
      <c r="I1242" s="6"/>
      <c r="J1242" s="6"/>
      <c r="K1242" s="6"/>
      <c r="L1242" s="6"/>
      <c r="M1242" s="6"/>
      <c r="N1242" s="6"/>
      <c r="O1242" s="6"/>
      <c r="P1242" s="6"/>
      <c r="Q1242" s="6"/>
      <c r="R1242" s="6"/>
      <c r="S1242" s="6"/>
      <c r="T1242" s="6"/>
      <c r="U1242" s="6"/>
      <c r="V1242" s="6"/>
      <c r="W1242" s="6"/>
      <c r="X1242" s="6"/>
    </row>
    <row r="1243" spans="6:24" x14ac:dyDescent="0.2">
      <c r="F1243" s="6"/>
      <c r="G1243" s="6"/>
      <c r="H1243" s="6"/>
      <c r="I1243" s="6"/>
      <c r="J1243" s="6"/>
      <c r="K1243" s="6"/>
      <c r="L1243" s="6"/>
      <c r="M1243" s="6"/>
      <c r="N1243" s="6"/>
      <c r="O1243" s="6"/>
      <c r="P1243" s="6"/>
      <c r="Q1243" s="6"/>
      <c r="R1243" s="6"/>
      <c r="S1243" s="6"/>
      <c r="T1243" s="6"/>
      <c r="U1243" s="6"/>
      <c r="V1243" s="6"/>
      <c r="W1243" s="6"/>
      <c r="X1243" s="6"/>
    </row>
    <row r="1244" spans="6:24" x14ac:dyDescent="0.2">
      <c r="F1244" s="6"/>
      <c r="G1244" s="6"/>
      <c r="H1244" s="6"/>
      <c r="I1244" s="6"/>
      <c r="J1244" s="6"/>
      <c r="K1244" s="6"/>
      <c r="L1244" s="6"/>
      <c r="M1244" s="6"/>
      <c r="N1244" s="6"/>
      <c r="O1244" s="6"/>
      <c r="P1244" s="6"/>
      <c r="Q1244" s="6"/>
      <c r="R1244" s="6"/>
      <c r="S1244" s="6"/>
      <c r="T1244" s="6"/>
      <c r="U1244" s="6"/>
      <c r="V1244" s="6"/>
      <c r="W1244" s="6"/>
      <c r="X1244" s="6"/>
    </row>
    <row r="1245" spans="6:24" x14ac:dyDescent="0.2">
      <c r="F1245" s="6"/>
      <c r="G1245" s="6"/>
      <c r="H1245" s="6"/>
      <c r="I1245" s="6"/>
      <c r="J1245" s="6"/>
      <c r="K1245" s="6"/>
      <c r="L1245" s="6"/>
      <c r="M1245" s="6"/>
      <c r="N1245" s="6"/>
      <c r="O1245" s="6"/>
      <c r="P1245" s="6"/>
      <c r="Q1245" s="6"/>
      <c r="R1245" s="6"/>
      <c r="S1245" s="6"/>
      <c r="T1245" s="6"/>
      <c r="U1245" s="6"/>
      <c r="V1245" s="6"/>
      <c r="W1245" s="6"/>
      <c r="X1245" s="6"/>
    </row>
    <row r="1246" spans="6:24" x14ac:dyDescent="0.2">
      <c r="F1246" s="6"/>
      <c r="G1246" s="6"/>
      <c r="H1246" s="6"/>
      <c r="I1246" s="6"/>
      <c r="J1246" s="6"/>
      <c r="K1246" s="6"/>
      <c r="L1246" s="6"/>
      <c r="M1246" s="6"/>
      <c r="N1246" s="6"/>
      <c r="O1246" s="6"/>
      <c r="P1246" s="6"/>
      <c r="Q1246" s="6"/>
      <c r="R1246" s="6"/>
      <c r="S1246" s="6"/>
      <c r="T1246" s="6"/>
      <c r="U1246" s="6"/>
      <c r="V1246" s="6"/>
      <c r="W1246" s="6"/>
      <c r="X1246" s="6"/>
    </row>
    <row r="1247" spans="6:24" x14ac:dyDescent="0.2">
      <c r="F1247" s="6"/>
      <c r="G1247" s="6"/>
      <c r="H1247" s="6"/>
      <c r="I1247" s="6"/>
      <c r="J1247" s="6"/>
      <c r="K1247" s="6"/>
      <c r="L1247" s="6"/>
      <c r="M1247" s="6"/>
      <c r="N1247" s="6"/>
      <c r="O1247" s="6"/>
      <c r="P1247" s="6"/>
      <c r="Q1247" s="6"/>
      <c r="R1247" s="6"/>
      <c r="S1247" s="6"/>
      <c r="T1247" s="6"/>
      <c r="U1247" s="6"/>
      <c r="V1247" s="6"/>
      <c r="W1247" s="6"/>
      <c r="X1247" s="6"/>
    </row>
    <row r="1248" spans="6:24" x14ac:dyDescent="0.2">
      <c r="F1248" s="6"/>
      <c r="G1248" s="6"/>
      <c r="H1248" s="6"/>
      <c r="I1248" s="6"/>
      <c r="J1248" s="6"/>
      <c r="K1248" s="6"/>
      <c r="L1248" s="6"/>
      <c r="M1248" s="6"/>
      <c r="N1248" s="6"/>
      <c r="O1248" s="6"/>
      <c r="P1248" s="6"/>
      <c r="Q1248" s="6"/>
      <c r="R1248" s="6"/>
      <c r="S1248" s="6"/>
      <c r="T1248" s="6"/>
      <c r="U1248" s="6"/>
      <c r="V1248" s="6"/>
      <c r="W1248" s="6"/>
      <c r="X1248" s="6"/>
    </row>
    <row r="1249" spans="6:24" x14ac:dyDescent="0.2">
      <c r="F1249" s="6"/>
      <c r="G1249" s="6"/>
      <c r="H1249" s="6"/>
      <c r="I1249" s="6"/>
      <c r="J1249" s="6"/>
      <c r="K1249" s="6"/>
      <c r="L1249" s="6"/>
      <c r="M1249" s="6"/>
      <c r="N1249" s="6"/>
      <c r="O1249" s="6"/>
      <c r="P1249" s="6"/>
      <c r="Q1249" s="6"/>
      <c r="R1249" s="6"/>
      <c r="S1249" s="6"/>
      <c r="T1249" s="6"/>
      <c r="U1249" s="6"/>
      <c r="V1249" s="6"/>
      <c r="W1249" s="6"/>
      <c r="X1249" s="6"/>
    </row>
    <row r="1250" spans="6:24" x14ac:dyDescent="0.2">
      <c r="F1250" s="6"/>
      <c r="G1250" s="6"/>
      <c r="H1250" s="6"/>
      <c r="I1250" s="6"/>
      <c r="J1250" s="6"/>
      <c r="K1250" s="6"/>
      <c r="L1250" s="6"/>
      <c r="M1250" s="6"/>
      <c r="N1250" s="6"/>
      <c r="O1250" s="6"/>
      <c r="P1250" s="6"/>
      <c r="Q1250" s="6"/>
      <c r="R1250" s="6"/>
      <c r="S1250" s="6"/>
      <c r="T1250" s="6"/>
      <c r="U1250" s="6"/>
      <c r="V1250" s="6"/>
      <c r="W1250" s="6"/>
      <c r="X1250" s="6"/>
    </row>
    <row r="1251" spans="6:24" x14ac:dyDescent="0.2">
      <c r="F1251" s="6"/>
      <c r="G1251" s="6"/>
      <c r="H1251" s="6"/>
      <c r="I1251" s="6"/>
      <c r="J1251" s="6"/>
      <c r="K1251" s="6"/>
      <c r="L1251" s="6"/>
      <c r="M1251" s="6"/>
      <c r="N1251" s="6"/>
      <c r="O1251" s="6"/>
      <c r="P1251" s="6"/>
      <c r="Q1251" s="6"/>
      <c r="R1251" s="6"/>
      <c r="S1251" s="6"/>
      <c r="T1251" s="6"/>
      <c r="U1251" s="6"/>
      <c r="V1251" s="6"/>
      <c r="W1251" s="6"/>
      <c r="X1251" s="6"/>
    </row>
    <row r="1252" spans="6:24" x14ac:dyDescent="0.2">
      <c r="F1252" s="6"/>
      <c r="G1252" s="6"/>
      <c r="H1252" s="6"/>
      <c r="I1252" s="6"/>
      <c r="J1252" s="6"/>
      <c r="K1252" s="6"/>
      <c r="L1252" s="6"/>
      <c r="M1252" s="6"/>
      <c r="N1252" s="6"/>
      <c r="O1252" s="6"/>
      <c r="P1252" s="6"/>
      <c r="Q1252" s="6"/>
      <c r="R1252" s="6"/>
      <c r="S1252" s="6"/>
      <c r="T1252" s="6"/>
      <c r="U1252" s="6"/>
      <c r="V1252" s="6"/>
      <c r="W1252" s="6"/>
      <c r="X1252" s="6"/>
    </row>
    <row r="1253" spans="6:24" x14ac:dyDescent="0.2">
      <c r="F1253" s="6"/>
      <c r="G1253" s="6"/>
      <c r="H1253" s="6"/>
      <c r="I1253" s="6"/>
      <c r="J1253" s="6"/>
      <c r="K1253" s="6"/>
      <c r="L1253" s="6"/>
      <c r="M1253" s="6"/>
      <c r="N1253" s="6"/>
      <c r="O1253" s="6"/>
      <c r="P1253" s="6"/>
      <c r="Q1253" s="6"/>
      <c r="R1253" s="6"/>
      <c r="S1253" s="6"/>
      <c r="T1253" s="6"/>
      <c r="U1253" s="6"/>
      <c r="V1253" s="6"/>
      <c r="W1253" s="6"/>
      <c r="X1253" s="6"/>
    </row>
    <row r="1254" spans="6:24" x14ac:dyDescent="0.2">
      <c r="F1254" s="6"/>
      <c r="G1254" s="6"/>
      <c r="H1254" s="6"/>
      <c r="I1254" s="6"/>
      <c r="J1254" s="6"/>
      <c r="K1254" s="6"/>
      <c r="L1254" s="6"/>
      <c r="M1254" s="6"/>
      <c r="N1254" s="6"/>
      <c r="O1254" s="6"/>
      <c r="P1254" s="6"/>
      <c r="Q1254" s="6"/>
      <c r="R1254" s="6"/>
      <c r="S1254" s="6"/>
      <c r="T1254" s="6"/>
      <c r="U1254" s="6"/>
      <c r="V1254" s="6"/>
      <c r="W1254" s="6"/>
      <c r="X1254" s="6"/>
    </row>
    <row r="1255" spans="6:24" x14ac:dyDescent="0.2">
      <c r="F1255" s="6"/>
      <c r="G1255" s="6"/>
      <c r="H1255" s="6"/>
      <c r="I1255" s="6"/>
      <c r="J1255" s="6"/>
      <c r="K1255" s="6"/>
      <c r="L1255" s="6"/>
      <c r="M1255" s="6"/>
      <c r="N1255" s="6"/>
      <c r="O1255" s="6"/>
      <c r="P1255" s="6"/>
      <c r="Q1255" s="6"/>
      <c r="R1255" s="6"/>
      <c r="S1255" s="6"/>
      <c r="T1255" s="6"/>
      <c r="U1255" s="6"/>
      <c r="V1255" s="6"/>
      <c r="W1255" s="6"/>
      <c r="X1255" s="6"/>
    </row>
    <row r="1256" spans="6:24" x14ac:dyDescent="0.2">
      <c r="F1256" s="6"/>
      <c r="G1256" s="6"/>
      <c r="H1256" s="6"/>
      <c r="I1256" s="6"/>
      <c r="J1256" s="6"/>
      <c r="K1256" s="6"/>
      <c r="L1256" s="6"/>
      <c r="M1256" s="6"/>
      <c r="N1256" s="6"/>
      <c r="O1256" s="6"/>
      <c r="P1256" s="6"/>
      <c r="Q1256" s="6"/>
      <c r="R1256" s="6"/>
      <c r="S1256" s="6"/>
      <c r="T1256" s="6"/>
      <c r="U1256" s="6"/>
      <c r="V1256" s="6"/>
      <c r="W1256" s="6"/>
      <c r="X1256" s="6"/>
    </row>
    <row r="1257" spans="6:24" x14ac:dyDescent="0.2">
      <c r="F1257" s="6"/>
      <c r="G1257" s="6"/>
      <c r="H1257" s="6"/>
      <c r="I1257" s="6"/>
      <c r="J1257" s="6"/>
      <c r="K1257" s="6"/>
      <c r="L1257" s="6"/>
      <c r="M1257" s="6"/>
      <c r="N1257" s="6"/>
      <c r="O1257" s="6"/>
      <c r="P1257" s="6"/>
      <c r="Q1257" s="6"/>
      <c r="R1257" s="6"/>
      <c r="S1257" s="6"/>
      <c r="T1257" s="6"/>
      <c r="U1257" s="6"/>
      <c r="V1257" s="6"/>
      <c r="W1257" s="6"/>
      <c r="X1257" s="6"/>
    </row>
    <row r="1258" spans="6:24" x14ac:dyDescent="0.2">
      <c r="F1258" s="6"/>
      <c r="G1258" s="6"/>
      <c r="H1258" s="6"/>
      <c r="I1258" s="6"/>
      <c r="J1258" s="6"/>
      <c r="K1258" s="6"/>
      <c r="L1258" s="6"/>
      <c r="M1258" s="6"/>
      <c r="N1258" s="6"/>
      <c r="O1258" s="6"/>
      <c r="P1258" s="6"/>
      <c r="Q1258" s="6"/>
      <c r="R1258" s="6"/>
      <c r="S1258" s="6"/>
      <c r="T1258" s="6"/>
      <c r="U1258" s="6"/>
      <c r="V1258" s="6"/>
      <c r="W1258" s="6"/>
      <c r="X1258" s="6"/>
    </row>
    <row r="1259" spans="6:24" x14ac:dyDescent="0.2">
      <c r="F1259" s="6"/>
      <c r="G1259" s="6"/>
      <c r="H1259" s="6"/>
      <c r="I1259" s="6"/>
      <c r="J1259" s="6"/>
      <c r="K1259" s="6"/>
      <c r="L1259" s="6"/>
      <c r="M1259" s="6"/>
      <c r="N1259" s="6"/>
      <c r="O1259" s="6"/>
      <c r="P1259" s="6"/>
      <c r="Q1259" s="6"/>
      <c r="R1259" s="6"/>
      <c r="S1259" s="6"/>
      <c r="T1259" s="6"/>
      <c r="U1259" s="6"/>
      <c r="V1259" s="6"/>
      <c r="W1259" s="6"/>
      <c r="X1259" s="6"/>
    </row>
    <row r="1260" spans="6:24" x14ac:dyDescent="0.2">
      <c r="F1260" s="6"/>
      <c r="G1260" s="6"/>
      <c r="H1260" s="6"/>
      <c r="I1260" s="6"/>
      <c r="J1260" s="6"/>
      <c r="K1260" s="6"/>
      <c r="L1260" s="6"/>
      <c r="M1260" s="6"/>
      <c r="N1260" s="6"/>
      <c r="O1260" s="6"/>
      <c r="P1260" s="6"/>
      <c r="Q1260" s="6"/>
      <c r="R1260" s="6"/>
      <c r="S1260" s="6"/>
      <c r="T1260" s="6"/>
      <c r="U1260" s="6"/>
      <c r="V1260" s="6"/>
      <c r="W1260" s="6"/>
      <c r="X1260" s="6"/>
    </row>
    <row r="1261" spans="6:24" x14ac:dyDescent="0.2">
      <c r="F1261" s="6"/>
      <c r="G1261" s="6"/>
      <c r="H1261" s="6"/>
      <c r="I1261" s="6"/>
      <c r="J1261" s="6"/>
      <c r="K1261" s="6"/>
      <c r="L1261" s="6"/>
      <c r="M1261" s="6"/>
      <c r="N1261" s="6"/>
      <c r="O1261" s="6"/>
      <c r="P1261" s="6"/>
      <c r="Q1261" s="6"/>
      <c r="R1261" s="6"/>
      <c r="S1261" s="6"/>
      <c r="T1261" s="6"/>
      <c r="U1261" s="6"/>
      <c r="V1261" s="6"/>
      <c r="W1261" s="6"/>
      <c r="X1261" s="6"/>
    </row>
    <row r="1262" spans="6:24" x14ac:dyDescent="0.2">
      <c r="F1262" s="6"/>
      <c r="G1262" s="6"/>
      <c r="H1262" s="6"/>
      <c r="I1262" s="6"/>
      <c r="J1262" s="6"/>
      <c r="K1262" s="6"/>
      <c r="L1262" s="6"/>
      <c r="M1262" s="6"/>
      <c r="N1262" s="6"/>
      <c r="O1262" s="6"/>
      <c r="P1262" s="6"/>
      <c r="Q1262" s="6"/>
      <c r="R1262" s="6"/>
      <c r="S1262" s="6"/>
      <c r="T1262" s="6"/>
      <c r="U1262" s="6"/>
      <c r="V1262" s="6"/>
      <c r="W1262" s="6"/>
      <c r="X1262" s="6"/>
    </row>
    <row r="1263" spans="6:24" x14ac:dyDescent="0.2">
      <c r="F1263" s="6"/>
      <c r="G1263" s="6"/>
      <c r="H1263" s="6"/>
      <c r="I1263" s="6"/>
      <c r="J1263" s="6"/>
      <c r="K1263" s="6"/>
      <c r="L1263" s="6"/>
      <c r="M1263" s="6"/>
      <c r="N1263" s="6"/>
      <c r="O1263" s="6"/>
      <c r="P1263" s="6"/>
      <c r="Q1263" s="6"/>
      <c r="R1263" s="6"/>
      <c r="S1263" s="6"/>
      <c r="T1263" s="6"/>
      <c r="U1263" s="6"/>
      <c r="V1263" s="6"/>
      <c r="W1263" s="6"/>
      <c r="X1263" s="6"/>
    </row>
    <row r="1264" spans="6:24" x14ac:dyDescent="0.2">
      <c r="F1264" s="6"/>
      <c r="G1264" s="6"/>
      <c r="H1264" s="6"/>
      <c r="I1264" s="6"/>
      <c r="J1264" s="6"/>
      <c r="K1264" s="6"/>
      <c r="L1264" s="6"/>
      <c r="M1264" s="6"/>
      <c r="N1264" s="6"/>
      <c r="O1264" s="6"/>
      <c r="P1264" s="6"/>
      <c r="Q1264" s="6"/>
      <c r="R1264" s="6"/>
      <c r="S1264" s="6"/>
      <c r="T1264" s="6"/>
      <c r="U1264" s="6"/>
      <c r="V1264" s="6"/>
      <c r="W1264" s="6"/>
      <c r="X1264" s="6"/>
    </row>
    <row r="1265" spans="6:24" x14ac:dyDescent="0.2">
      <c r="F1265" s="6"/>
      <c r="G1265" s="6"/>
      <c r="H1265" s="6"/>
      <c r="I1265" s="6"/>
      <c r="J1265" s="6"/>
      <c r="K1265" s="6"/>
      <c r="L1265" s="6"/>
      <c r="M1265" s="6"/>
      <c r="N1265" s="6"/>
      <c r="O1265" s="6"/>
      <c r="P1265" s="6"/>
      <c r="Q1265" s="6"/>
      <c r="R1265" s="6"/>
      <c r="S1265" s="6"/>
      <c r="T1265" s="6"/>
      <c r="U1265" s="6"/>
      <c r="V1265" s="6"/>
      <c r="W1265" s="6"/>
      <c r="X1265" s="6"/>
    </row>
    <row r="1266" spans="6:24" x14ac:dyDescent="0.2">
      <c r="F1266" s="6"/>
      <c r="G1266" s="6"/>
      <c r="H1266" s="6"/>
      <c r="I1266" s="6"/>
      <c r="J1266" s="6"/>
      <c r="K1266" s="6"/>
      <c r="L1266" s="6"/>
      <c r="M1266" s="6"/>
      <c r="N1266" s="6"/>
      <c r="O1266" s="6"/>
      <c r="P1266" s="6"/>
      <c r="Q1266" s="6"/>
      <c r="R1266" s="6"/>
      <c r="S1266" s="6"/>
      <c r="T1266" s="6"/>
      <c r="U1266" s="6"/>
      <c r="V1266" s="6"/>
      <c r="W1266" s="6"/>
      <c r="X1266" s="6"/>
    </row>
    <row r="1267" spans="6:24" x14ac:dyDescent="0.2">
      <c r="F1267" s="6"/>
      <c r="G1267" s="6"/>
      <c r="H1267" s="6"/>
      <c r="I1267" s="6"/>
      <c r="J1267" s="6"/>
      <c r="K1267" s="6"/>
      <c r="L1267" s="6"/>
      <c r="M1267" s="6"/>
      <c r="N1267" s="6"/>
      <c r="O1267" s="6"/>
      <c r="P1267" s="6"/>
      <c r="Q1267" s="6"/>
      <c r="R1267" s="6"/>
      <c r="S1267" s="6"/>
      <c r="T1267" s="6"/>
      <c r="U1267" s="6"/>
      <c r="V1267" s="6"/>
      <c r="W1267" s="6"/>
      <c r="X1267" s="6"/>
    </row>
    <row r="1268" spans="6:24" x14ac:dyDescent="0.2">
      <c r="F1268" s="6"/>
      <c r="G1268" s="6"/>
      <c r="H1268" s="6"/>
      <c r="I1268" s="6"/>
      <c r="J1268" s="6"/>
      <c r="K1268" s="6"/>
      <c r="L1268" s="6"/>
      <c r="M1268" s="6"/>
      <c r="N1268" s="6"/>
      <c r="O1268" s="6"/>
      <c r="P1268" s="6"/>
      <c r="Q1268" s="6"/>
      <c r="R1268" s="6"/>
      <c r="S1268" s="6"/>
      <c r="T1268" s="6"/>
      <c r="U1268" s="6"/>
      <c r="V1268" s="6"/>
      <c r="W1268" s="6"/>
      <c r="X1268" s="6"/>
    </row>
    <row r="1269" spans="6:24" x14ac:dyDescent="0.2">
      <c r="F1269" s="6"/>
      <c r="G1269" s="6"/>
      <c r="H1269" s="6"/>
      <c r="I1269" s="6"/>
      <c r="J1269" s="6"/>
      <c r="K1269" s="6"/>
      <c r="L1269" s="6"/>
      <c r="M1269" s="6"/>
      <c r="N1269" s="6"/>
      <c r="O1269" s="6"/>
      <c r="P1269" s="6"/>
      <c r="Q1269" s="6"/>
      <c r="R1269" s="6"/>
      <c r="S1269" s="6"/>
      <c r="T1269" s="6"/>
      <c r="U1269" s="6"/>
      <c r="V1269" s="6"/>
      <c r="W1269" s="6"/>
      <c r="X1269" s="6"/>
    </row>
    <row r="1270" spans="6:24" x14ac:dyDescent="0.2">
      <c r="F1270" s="6"/>
      <c r="G1270" s="6"/>
      <c r="H1270" s="6"/>
      <c r="I1270" s="6"/>
      <c r="J1270" s="6"/>
      <c r="K1270" s="6"/>
      <c r="L1270" s="6"/>
      <c r="M1270" s="6"/>
      <c r="N1270" s="6"/>
      <c r="O1270" s="6"/>
      <c r="P1270" s="6"/>
      <c r="Q1270" s="6"/>
      <c r="R1270" s="6"/>
      <c r="S1270" s="6"/>
      <c r="T1270" s="6"/>
      <c r="U1270" s="6"/>
      <c r="V1270" s="6"/>
      <c r="W1270" s="6"/>
      <c r="X1270" s="6"/>
    </row>
    <row r="1271" spans="6:24" x14ac:dyDescent="0.2">
      <c r="F1271" s="6"/>
      <c r="G1271" s="6"/>
      <c r="H1271" s="6"/>
      <c r="I1271" s="6"/>
      <c r="J1271" s="6"/>
      <c r="K1271" s="6"/>
      <c r="L1271" s="6"/>
      <c r="M1271" s="6"/>
      <c r="N1271" s="6"/>
      <c r="O1271" s="6"/>
      <c r="P1271" s="6"/>
      <c r="Q1271" s="6"/>
      <c r="R1271" s="6"/>
      <c r="S1271" s="6"/>
      <c r="T1271" s="6"/>
      <c r="U1271" s="6"/>
      <c r="V1271" s="6"/>
      <c r="W1271" s="6"/>
      <c r="X1271" s="6"/>
    </row>
    <row r="1272" spans="6:24" x14ac:dyDescent="0.2">
      <c r="F1272" s="6"/>
      <c r="G1272" s="6"/>
      <c r="H1272" s="6"/>
      <c r="I1272" s="6"/>
      <c r="J1272" s="6"/>
      <c r="K1272" s="6"/>
      <c r="L1272" s="6"/>
      <c r="M1272" s="6"/>
      <c r="N1272" s="6"/>
      <c r="O1272" s="6"/>
      <c r="P1272" s="6"/>
      <c r="Q1272" s="6"/>
      <c r="R1272" s="6"/>
      <c r="S1272" s="6"/>
      <c r="T1272" s="6"/>
      <c r="U1272" s="6"/>
      <c r="V1272" s="6"/>
      <c r="W1272" s="6"/>
      <c r="X1272" s="6"/>
    </row>
    <row r="1273" spans="6:24" x14ac:dyDescent="0.2">
      <c r="F1273" s="6"/>
      <c r="G1273" s="6"/>
      <c r="H1273" s="6"/>
      <c r="I1273" s="6"/>
      <c r="J1273" s="6"/>
      <c r="K1273" s="6"/>
      <c r="L1273" s="6"/>
      <c r="M1273" s="6"/>
      <c r="N1273" s="6"/>
      <c r="O1273" s="6"/>
      <c r="P1273" s="6"/>
      <c r="Q1273" s="6"/>
      <c r="R1273" s="6"/>
      <c r="S1273" s="6"/>
      <c r="T1273" s="6"/>
      <c r="U1273" s="6"/>
      <c r="V1273" s="6"/>
      <c r="W1273" s="6"/>
      <c r="X1273" s="6"/>
    </row>
    <row r="1274" spans="6:24" x14ac:dyDescent="0.2">
      <c r="F1274" s="6"/>
      <c r="G1274" s="6"/>
      <c r="H1274" s="6"/>
      <c r="I1274" s="6"/>
      <c r="J1274" s="6"/>
      <c r="K1274" s="6"/>
      <c r="L1274" s="6"/>
      <c r="M1274" s="6"/>
      <c r="N1274" s="6"/>
      <c r="O1274" s="6"/>
      <c r="P1274" s="6"/>
      <c r="Q1274" s="6"/>
      <c r="R1274" s="6"/>
      <c r="S1274" s="6"/>
      <c r="T1274" s="6"/>
      <c r="U1274" s="6"/>
      <c r="V1274" s="6"/>
      <c r="W1274" s="6"/>
      <c r="X1274" s="6"/>
    </row>
    <row r="1275" spans="6:24" x14ac:dyDescent="0.2">
      <c r="F1275" s="6"/>
      <c r="G1275" s="6"/>
      <c r="H1275" s="6"/>
      <c r="I1275" s="6"/>
      <c r="J1275" s="6"/>
      <c r="K1275" s="6"/>
      <c r="L1275" s="6"/>
      <c r="M1275" s="6"/>
      <c r="N1275" s="6"/>
      <c r="O1275" s="6"/>
      <c r="P1275" s="6"/>
      <c r="Q1275" s="6"/>
      <c r="R1275" s="6"/>
      <c r="S1275" s="6"/>
      <c r="T1275" s="6"/>
      <c r="U1275" s="6"/>
      <c r="V1275" s="6"/>
      <c r="W1275" s="6"/>
      <c r="X1275" s="6"/>
    </row>
    <row r="1276" spans="6:24" x14ac:dyDescent="0.2">
      <c r="F1276" s="6"/>
      <c r="G1276" s="6"/>
      <c r="H1276" s="6"/>
      <c r="I1276" s="6"/>
      <c r="J1276" s="6"/>
      <c r="K1276" s="6"/>
      <c r="L1276" s="6"/>
      <c r="M1276" s="6"/>
      <c r="N1276" s="6"/>
      <c r="O1276" s="6"/>
      <c r="P1276" s="6"/>
      <c r="Q1276" s="6"/>
      <c r="R1276" s="6"/>
      <c r="S1276" s="6"/>
      <c r="T1276" s="6"/>
      <c r="U1276" s="6"/>
      <c r="V1276" s="6"/>
      <c r="W1276" s="6"/>
      <c r="X1276" s="6"/>
    </row>
    <row r="1277" spans="6:24" x14ac:dyDescent="0.2">
      <c r="F1277" s="6"/>
      <c r="G1277" s="6"/>
      <c r="H1277" s="6"/>
      <c r="I1277" s="6"/>
      <c r="J1277" s="6"/>
      <c r="K1277" s="6"/>
      <c r="L1277" s="6"/>
      <c r="M1277" s="6"/>
      <c r="N1277" s="6"/>
      <c r="O1277" s="6"/>
      <c r="P1277" s="6"/>
      <c r="Q1277" s="6"/>
      <c r="R1277" s="6"/>
      <c r="S1277" s="6"/>
      <c r="T1277" s="6"/>
      <c r="U1277" s="6"/>
      <c r="V1277" s="6"/>
      <c r="W1277" s="6"/>
      <c r="X1277" s="6"/>
    </row>
    <row r="1278" spans="6:24" x14ac:dyDescent="0.2">
      <c r="F1278" s="6"/>
      <c r="G1278" s="6"/>
      <c r="H1278" s="6"/>
      <c r="I1278" s="6"/>
      <c r="J1278" s="6"/>
      <c r="K1278" s="6"/>
      <c r="L1278" s="6"/>
      <c r="M1278" s="6"/>
      <c r="N1278" s="6"/>
      <c r="O1278" s="6"/>
      <c r="P1278" s="6"/>
      <c r="Q1278" s="6"/>
      <c r="R1278" s="6"/>
      <c r="S1278" s="6"/>
      <c r="T1278" s="6"/>
      <c r="U1278" s="6"/>
      <c r="V1278" s="6"/>
      <c r="W1278" s="6"/>
      <c r="X1278" s="6"/>
    </row>
    <row r="1279" spans="6:24" x14ac:dyDescent="0.2">
      <c r="F1279" s="6"/>
      <c r="G1279" s="6"/>
      <c r="H1279" s="6"/>
      <c r="I1279" s="6"/>
      <c r="J1279" s="6"/>
      <c r="K1279" s="6"/>
      <c r="L1279" s="6"/>
      <c r="M1279" s="6"/>
      <c r="N1279" s="6"/>
      <c r="O1279" s="6"/>
      <c r="P1279" s="6"/>
      <c r="Q1279" s="6"/>
      <c r="R1279" s="6"/>
      <c r="S1279" s="6"/>
      <c r="T1279" s="6"/>
      <c r="U1279" s="6"/>
      <c r="V1279" s="6"/>
      <c r="W1279" s="6"/>
      <c r="X1279" s="6"/>
    </row>
    <row r="1280" spans="6:24" x14ac:dyDescent="0.2">
      <c r="F1280" s="6"/>
      <c r="G1280" s="6"/>
      <c r="H1280" s="6"/>
      <c r="I1280" s="6"/>
      <c r="J1280" s="6"/>
      <c r="K1280" s="6"/>
      <c r="L1280" s="6"/>
      <c r="M1280" s="6"/>
      <c r="N1280" s="6"/>
      <c r="O1280" s="6"/>
      <c r="P1280" s="6"/>
      <c r="Q1280" s="6"/>
      <c r="R1280" s="6"/>
      <c r="S1280" s="6"/>
      <c r="T1280" s="6"/>
      <c r="U1280" s="6"/>
      <c r="V1280" s="6"/>
      <c r="W1280" s="6"/>
      <c r="X1280" s="6"/>
    </row>
    <row r="1281" spans="6:24" x14ac:dyDescent="0.2">
      <c r="F1281" s="6"/>
      <c r="G1281" s="6"/>
      <c r="H1281" s="6"/>
      <c r="I1281" s="6"/>
      <c r="J1281" s="6"/>
      <c r="K1281" s="6"/>
      <c r="L1281" s="6"/>
      <c r="M1281" s="6"/>
      <c r="N1281" s="6"/>
      <c r="O1281" s="6"/>
      <c r="P1281" s="6"/>
      <c r="Q1281" s="6"/>
      <c r="R1281" s="6"/>
      <c r="S1281" s="6"/>
      <c r="T1281" s="6"/>
      <c r="U1281" s="6"/>
      <c r="V1281" s="6"/>
      <c r="W1281" s="6"/>
      <c r="X1281" s="6"/>
    </row>
    <row r="1282" spans="6:24" x14ac:dyDescent="0.2">
      <c r="F1282" s="6"/>
      <c r="G1282" s="6"/>
      <c r="H1282" s="6"/>
      <c r="I1282" s="6"/>
      <c r="J1282" s="6"/>
      <c r="K1282" s="6"/>
      <c r="L1282" s="6"/>
      <c r="M1282" s="6"/>
      <c r="N1282" s="6"/>
      <c r="O1282" s="6"/>
      <c r="P1282" s="6"/>
      <c r="Q1282" s="6"/>
      <c r="R1282" s="6"/>
      <c r="S1282" s="6"/>
      <c r="T1282" s="6"/>
      <c r="U1282" s="6"/>
      <c r="V1282" s="6"/>
      <c r="W1282" s="6"/>
      <c r="X1282" s="6"/>
    </row>
    <row r="1283" spans="6:24" x14ac:dyDescent="0.2">
      <c r="F1283" s="6"/>
      <c r="G1283" s="6"/>
      <c r="H1283" s="6"/>
      <c r="I1283" s="6"/>
      <c r="J1283" s="6"/>
      <c r="K1283" s="6"/>
      <c r="L1283" s="6"/>
      <c r="M1283" s="6"/>
      <c r="N1283" s="6"/>
      <c r="O1283" s="6"/>
      <c r="P1283" s="6"/>
      <c r="Q1283" s="6"/>
      <c r="R1283" s="6"/>
      <c r="S1283" s="6"/>
      <c r="T1283" s="6"/>
      <c r="U1283" s="6"/>
      <c r="V1283" s="6"/>
      <c r="W1283" s="6"/>
      <c r="X1283" s="6"/>
    </row>
    <row r="1284" spans="6:24" x14ac:dyDescent="0.2">
      <c r="F1284" s="6"/>
      <c r="G1284" s="6"/>
      <c r="H1284" s="6"/>
      <c r="I1284" s="6"/>
      <c r="J1284" s="6"/>
      <c r="K1284" s="6"/>
      <c r="L1284" s="6"/>
      <c r="M1284" s="6"/>
      <c r="N1284" s="6"/>
      <c r="O1284" s="6"/>
      <c r="P1284" s="6"/>
      <c r="Q1284" s="6"/>
      <c r="R1284" s="6"/>
      <c r="S1284" s="6"/>
      <c r="T1284" s="6"/>
      <c r="U1284" s="6"/>
      <c r="V1284" s="6"/>
      <c r="W1284" s="6"/>
      <c r="X1284" s="6"/>
    </row>
    <row r="1285" spans="6:24" x14ac:dyDescent="0.2">
      <c r="F1285" s="6"/>
      <c r="G1285" s="6"/>
      <c r="H1285" s="6"/>
      <c r="I1285" s="6"/>
      <c r="J1285" s="6"/>
      <c r="K1285" s="6"/>
      <c r="L1285" s="6"/>
      <c r="M1285" s="6"/>
      <c r="N1285" s="6"/>
      <c r="O1285" s="6"/>
      <c r="P1285" s="6"/>
      <c r="Q1285" s="6"/>
      <c r="R1285" s="6"/>
      <c r="S1285" s="6"/>
      <c r="T1285" s="6"/>
      <c r="U1285" s="6"/>
      <c r="V1285" s="6"/>
      <c r="W1285" s="6"/>
      <c r="X1285" s="6"/>
    </row>
    <row r="1286" spans="6:24" x14ac:dyDescent="0.2">
      <c r="F1286" s="6"/>
      <c r="G1286" s="6"/>
      <c r="H1286" s="6"/>
      <c r="I1286" s="6"/>
      <c r="J1286" s="6"/>
      <c r="K1286" s="6"/>
      <c r="L1286" s="6"/>
      <c r="M1286" s="6"/>
      <c r="N1286" s="6"/>
      <c r="O1286" s="6"/>
      <c r="P1286" s="6"/>
      <c r="Q1286" s="6"/>
      <c r="R1286" s="6"/>
      <c r="S1286" s="6"/>
      <c r="T1286" s="6"/>
      <c r="U1286" s="6"/>
      <c r="V1286" s="6"/>
      <c r="W1286" s="6"/>
      <c r="X1286" s="6"/>
    </row>
    <row r="1287" spans="6:24" x14ac:dyDescent="0.2">
      <c r="F1287" s="6"/>
      <c r="G1287" s="6"/>
      <c r="H1287" s="6"/>
      <c r="I1287" s="6"/>
      <c r="J1287" s="6"/>
      <c r="K1287" s="6"/>
      <c r="L1287" s="6"/>
      <c r="M1287" s="6"/>
      <c r="N1287" s="6"/>
      <c r="O1287" s="6"/>
      <c r="P1287" s="6"/>
      <c r="Q1287" s="6"/>
      <c r="R1287" s="6"/>
      <c r="S1287" s="6"/>
      <c r="T1287" s="6"/>
      <c r="U1287" s="6"/>
      <c r="V1287" s="6"/>
      <c r="W1287" s="6"/>
      <c r="X1287" s="6"/>
    </row>
    <row r="1288" spans="6:24" x14ac:dyDescent="0.2">
      <c r="F1288" s="6"/>
      <c r="G1288" s="6"/>
      <c r="H1288" s="6"/>
      <c r="I1288" s="6"/>
      <c r="J1288" s="6"/>
      <c r="K1288" s="6"/>
      <c r="L1288" s="6"/>
      <c r="M1288" s="6"/>
      <c r="N1288" s="6"/>
      <c r="O1288" s="6"/>
      <c r="P1288" s="6"/>
      <c r="Q1288" s="6"/>
      <c r="R1288" s="6"/>
      <c r="S1288" s="6"/>
      <c r="T1288" s="6"/>
      <c r="U1288" s="6"/>
      <c r="V1288" s="6"/>
      <c r="W1288" s="6"/>
      <c r="X1288" s="6"/>
    </row>
    <row r="1289" spans="6:24" x14ac:dyDescent="0.2">
      <c r="F1289" s="6"/>
      <c r="G1289" s="6"/>
      <c r="H1289" s="6"/>
      <c r="I1289" s="6"/>
      <c r="J1289" s="6"/>
      <c r="K1289" s="6"/>
      <c r="L1289" s="6"/>
      <c r="M1289" s="6"/>
      <c r="N1289" s="6"/>
      <c r="O1289" s="6"/>
      <c r="P1289" s="6"/>
      <c r="Q1289" s="6"/>
      <c r="R1289" s="6"/>
      <c r="S1289" s="6"/>
      <c r="T1289" s="6"/>
      <c r="U1289" s="6"/>
      <c r="V1289" s="6"/>
      <c r="W1289" s="6"/>
      <c r="X1289" s="6"/>
    </row>
    <row r="1290" spans="6:24" x14ac:dyDescent="0.2">
      <c r="F1290" s="6"/>
      <c r="G1290" s="6"/>
      <c r="H1290" s="6"/>
      <c r="I1290" s="6"/>
      <c r="J1290" s="6"/>
      <c r="K1290" s="6"/>
      <c r="L1290" s="6"/>
      <c r="M1290" s="6"/>
      <c r="N1290" s="6"/>
      <c r="O1290" s="6"/>
      <c r="P1290" s="6"/>
      <c r="Q1290" s="6"/>
      <c r="R1290" s="6"/>
      <c r="S1290" s="6"/>
      <c r="T1290" s="6"/>
      <c r="U1290" s="6"/>
      <c r="V1290" s="6"/>
      <c r="W1290" s="6"/>
      <c r="X1290" s="6"/>
    </row>
    <row r="1291" spans="6:24" x14ac:dyDescent="0.2">
      <c r="F1291" s="6"/>
      <c r="G1291" s="6"/>
      <c r="H1291" s="6"/>
      <c r="I1291" s="6"/>
      <c r="J1291" s="6"/>
      <c r="K1291" s="6"/>
      <c r="L1291" s="6"/>
      <c r="M1291" s="6"/>
      <c r="N1291" s="6"/>
      <c r="O1291" s="6"/>
      <c r="P1291" s="6"/>
      <c r="Q1291" s="6"/>
      <c r="R1291" s="6"/>
      <c r="S1291" s="6"/>
      <c r="T1291" s="6"/>
      <c r="U1291" s="6"/>
      <c r="V1291" s="6"/>
      <c r="W1291" s="6"/>
      <c r="X1291" s="6"/>
    </row>
    <row r="1292" spans="6:24" x14ac:dyDescent="0.2">
      <c r="F1292" s="6"/>
      <c r="G1292" s="6"/>
      <c r="H1292" s="6"/>
      <c r="I1292" s="6"/>
      <c r="J1292" s="6"/>
      <c r="K1292" s="6"/>
      <c r="L1292" s="6"/>
      <c r="M1292" s="6"/>
      <c r="N1292" s="6"/>
      <c r="O1292" s="6"/>
      <c r="P1292" s="6"/>
      <c r="Q1292" s="6"/>
      <c r="R1292" s="6"/>
      <c r="S1292" s="6"/>
      <c r="T1292" s="6"/>
      <c r="U1292" s="6"/>
      <c r="V1292" s="6"/>
      <c r="W1292" s="6"/>
      <c r="X1292" s="6"/>
    </row>
    <row r="1293" spans="6:24" x14ac:dyDescent="0.2">
      <c r="F1293" s="6"/>
      <c r="G1293" s="6"/>
      <c r="H1293" s="6"/>
      <c r="I1293" s="6"/>
      <c r="J1293" s="6"/>
      <c r="K1293" s="6"/>
      <c r="L1293" s="6"/>
      <c r="M1293" s="6"/>
      <c r="N1293" s="6"/>
      <c r="O1293" s="6"/>
      <c r="P1293" s="6"/>
      <c r="Q1293" s="6"/>
      <c r="R1293" s="6"/>
      <c r="S1293" s="6"/>
      <c r="T1293" s="6"/>
      <c r="U1293" s="6"/>
      <c r="V1293" s="6"/>
      <c r="W1293" s="6"/>
      <c r="X1293" s="6"/>
    </row>
    <row r="1294" spans="6:24" x14ac:dyDescent="0.2">
      <c r="F1294" s="6"/>
      <c r="G1294" s="6"/>
      <c r="H1294" s="6"/>
      <c r="I1294" s="6"/>
      <c r="J1294" s="6"/>
      <c r="K1294" s="6"/>
      <c r="L1294" s="6"/>
      <c r="M1294" s="6"/>
      <c r="N1294" s="6"/>
      <c r="O1294" s="6"/>
      <c r="P1294" s="6"/>
      <c r="Q1294" s="6"/>
      <c r="R1294" s="6"/>
      <c r="S1294" s="6"/>
      <c r="T1294" s="6"/>
      <c r="U1294" s="6"/>
      <c r="V1294" s="6"/>
      <c r="W1294" s="6"/>
      <c r="X1294" s="6"/>
    </row>
    <row r="1295" spans="6:24" x14ac:dyDescent="0.2">
      <c r="F1295" s="6"/>
      <c r="G1295" s="6"/>
      <c r="H1295" s="6"/>
      <c r="I1295" s="6"/>
      <c r="J1295" s="6"/>
      <c r="K1295" s="6"/>
      <c r="L1295" s="6"/>
      <c r="M1295" s="6"/>
      <c r="N1295" s="6"/>
      <c r="O1295" s="6"/>
      <c r="P1295" s="6"/>
      <c r="Q1295" s="6"/>
      <c r="R1295" s="6"/>
      <c r="S1295" s="6"/>
      <c r="T1295" s="6"/>
      <c r="U1295" s="6"/>
      <c r="V1295" s="6"/>
      <c r="W1295" s="6"/>
      <c r="X1295" s="6"/>
    </row>
    <row r="1296" spans="6:24" x14ac:dyDescent="0.2">
      <c r="F1296" s="6"/>
      <c r="G1296" s="6"/>
      <c r="H1296" s="6"/>
      <c r="I1296" s="6"/>
      <c r="J1296" s="6"/>
      <c r="K1296" s="6"/>
      <c r="L1296" s="6"/>
      <c r="M1296" s="6"/>
      <c r="N1296" s="6"/>
      <c r="O1296" s="6"/>
      <c r="P1296" s="6"/>
      <c r="Q1296" s="6"/>
      <c r="R1296" s="6"/>
      <c r="S1296" s="6"/>
      <c r="T1296" s="6"/>
      <c r="U1296" s="6"/>
      <c r="V1296" s="6"/>
      <c r="W1296" s="6"/>
      <c r="X1296" s="6"/>
    </row>
    <row r="1297" spans="6:24" x14ac:dyDescent="0.2">
      <c r="F1297" s="6"/>
      <c r="G1297" s="6"/>
      <c r="H1297" s="6"/>
      <c r="I1297" s="6"/>
      <c r="J1297" s="6"/>
      <c r="K1297" s="6"/>
      <c r="L1297" s="6"/>
      <c r="M1297" s="6"/>
      <c r="N1297" s="6"/>
      <c r="O1297" s="6"/>
      <c r="P1297" s="6"/>
      <c r="Q1297" s="6"/>
      <c r="R1297" s="6"/>
      <c r="S1297" s="6"/>
      <c r="T1297" s="6"/>
      <c r="U1297" s="6"/>
      <c r="V1297" s="6"/>
      <c r="W1297" s="6"/>
      <c r="X1297" s="6"/>
    </row>
    <row r="1298" spans="6:24" x14ac:dyDescent="0.2">
      <c r="F1298" s="6"/>
      <c r="G1298" s="6"/>
      <c r="H1298" s="6"/>
      <c r="I1298" s="6"/>
      <c r="J1298" s="6"/>
      <c r="K1298" s="6"/>
      <c r="L1298" s="6"/>
      <c r="M1298" s="6"/>
      <c r="N1298" s="6"/>
      <c r="O1298" s="6"/>
      <c r="P1298" s="6"/>
      <c r="Q1298" s="6"/>
      <c r="R1298" s="6"/>
      <c r="S1298" s="6"/>
      <c r="T1298" s="6"/>
      <c r="U1298" s="6"/>
      <c r="V1298" s="6"/>
      <c r="W1298" s="6"/>
      <c r="X1298" s="6"/>
    </row>
    <row r="1299" spans="6:24" x14ac:dyDescent="0.2">
      <c r="F1299" s="6"/>
      <c r="G1299" s="6"/>
      <c r="H1299" s="6"/>
      <c r="I1299" s="6"/>
      <c r="J1299" s="6"/>
      <c r="K1299" s="6"/>
      <c r="L1299" s="6"/>
      <c r="M1299" s="6"/>
      <c r="N1299" s="6"/>
      <c r="O1299" s="6"/>
      <c r="P1299" s="6"/>
      <c r="Q1299" s="6"/>
      <c r="R1299" s="6"/>
      <c r="S1299" s="6"/>
      <c r="T1299" s="6"/>
      <c r="U1299" s="6"/>
      <c r="V1299" s="6"/>
      <c r="W1299" s="6"/>
      <c r="X1299" s="6"/>
    </row>
    <row r="1300" spans="6:24" x14ac:dyDescent="0.2">
      <c r="F1300" s="6"/>
      <c r="G1300" s="6"/>
      <c r="H1300" s="6"/>
      <c r="I1300" s="6"/>
      <c r="J1300" s="6"/>
      <c r="K1300" s="6"/>
      <c r="L1300" s="6"/>
      <c r="M1300" s="6"/>
      <c r="N1300" s="6"/>
      <c r="O1300" s="6"/>
      <c r="P1300" s="6"/>
      <c r="Q1300" s="6"/>
      <c r="R1300" s="6"/>
      <c r="S1300" s="6"/>
      <c r="T1300" s="6"/>
      <c r="U1300" s="6"/>
      <c r="V1300" s="6"/>
      <c r="W1300" s="6"/>
      <c r="X1300" s="6"/>
    </row>
    <row r="1301" spans="6:24" x14ac:dyDescent="0.2">
      <c r="F1301" s="6"/>
      <c r="G1301" s="6"/>
      <c r="H1301" s="6"/>
      <c r="I1301" s="6"/>
      <c r="J1301" s="6"/>
      <c r="K1301" s="6"/>
      <c r="L1301" s="6"/>
      <c r="M1301" s="6"/>
      <c r="N1301" s="6"/>
      <c r="O1301" s="6"/>
      <c r="P1301" s="6"/>
      <c r="Q1301" s="6"/>
      <c r="R1301" s="6"/>
      <c r="S1301" s="6"/>
      <c r="T1301" s="6"/>
      <c r="U1301" s="6"/>
      <c r="V1301" s="6"/>
      <c r="W1301" s="6"/>
      <c r="X1301" s="6"/>
    </row>
    <row r="1302" spans="6:24" x14ac:dyDescent="0.2">
      <c r="F1302" s="6"/>
      <c r="G1302" s="6"/>
      <c r="H1302" s="6"/>
      <c r="I1302" s="6"/>
      <c r="J1302" s="6"/>
      <c r="K1302" s="6"/>
      <c r="L1302" s="6"/>
      <c r="M1302" s="6"/>
      <c r="N1302" s="6"/>
      <c r="O1302" s="6"/>
      <c r="P1302" s="6"/>
      <c r="Q1302" s="6"/>
      <c r="R1302" s="6"/>
      <c r="S1302" s="6"/>
      <c r="T1302" s="6"/>
      <c r="U1302" s="6"/>
      <c r="V1302" s="6"/>
      <c r="W1302" s="6"/>
      <c r="X1302" s="6"/>
    </row>
    <row r="1303" spans="6:24" x14ac:dyDescent="0.2">
      <c r="F1303" s="6"/>
      <c r="G1303" s="6"/>
      <c r="H1303" s="6"/>
      <c r="I1303" s="6"/>
      <c r="J1303" s="6"/>
      <c r="K1303" s="6"/>
      <c r="L1303" s="6"/>
      <c r="M1303" s="6"/>
      <c r="N1303" s="6"/>
      <c r="O1303" s="6"/>
      <c r="P1303" s="6"/>
      <c r="Q1303" s="6"/>
      <c r="R1303" s="6"/>
      <c r="S1303" s="6"/>
      <c r="T1303" s="6"/>
      <c r="U1303" s="6"/>
      <c r="V1303" s="6"/>
      <c r="W1303" s="6"/>
      <c r="X1303" s="6"/>
    </row>
    <row r="1304" spans="6:24" x14ac:dyDescent="0.2">
      <c r="F1304" s="6"/>
      <c r="G1304" s="6"/>
      <c r="H1304" s="6"/>
      <c r="I1304" s="6"/>
      <c r="J1304" s="6"/>
      <c r="K1304" s="6"/>
      <c r="L1304" s="6"/>
      <c r="M1304" s="6"/>
      <c r="N1304" s="6"/>
      <c r="O1304" s="6"/>
      <c r="P1304" s="6"/>
      <c r="Q1304" s="6"/>
      <c r="R1304" s="6"/>
      <c r="S1304" s="6"/>
      <c r="T1304" s="6"/>
      <c r="U1304" s="6"/>
      <c r="V1304" s="6"/>
      <c r="W1304" s="6"/>
      <c r="X1304" s="6"/>
    </row>
    <row r="1305" spans="6:24" x14ac:dyDescent="0.2">
      <c r="F1305" s="6"/>
      <c r="G1305" s="6"/>
      <c r="H1305" s="6"/>
      <c r="I1305" s="6"/>
      <c r="J1305" s="6"/>
      <c r="K1305" s="6"/>
      <c r="L1305" s="6"/>
      <c r="M1305" s="6"/>
      <c r="N1305" s="6"/>
      <c r="O1305" s="6"/>
      <c r="P1305" s="6"/>
      <c r="Q1305" s="6"/>
      <c r="R1305" s="6"/>
      <c r="S1305" s="6"/>
      <c r="T1305" s="6"/>
      <c r="U1305" s="6"/>
      <c r="V1305" s="6"/>
      <c r="W1305" s="6"/>
      <c r="X1305" s="6"/>
    </row>
    <row r="1306" spans="6:24" x14ac:dyDescent="0.2">
      <c r="F1306" s="6"/>
      <c r="G1306" s="6"/>
      <c r="H1306" s="6"/>
      <c r="I1306" s="6"/>
      <c r="J1306" s="6"/>
      <c r="K1306" s="6"/>
      <c r="L1306" s="6"/>
      <c r="M1306" s="6"/>
      <c r="N1306" s="6"/>
      <c r="O1306" s="6"/>
      <c r="P1306" s="6"/>
      <c r="Q1306" s="6"/>
      <c r="R1306" s="6"/>
      <c r="S1306" s="6"/>
      <c r="T1306" s="6"/>
      <c r="U1306" s="6"/>
      <c r="V1306" s="6"/>
      <c r="W1306" s="6"/>
      <c r="X1306" s="6"/>
    </row>
    <row r="1307" spans="6:24" x14ac:dyDescent="0.2">
      <c r="F1307" s="6"/>
      <c r="G1307" s="6"/>
      <c r="H1307" s="6"/>
      <c r="I1307" s="6"/>
      <c r="J1307" s="6"/>
      <c r="K1307" s="6"/>
      <c r="L1307" s="6"/>
      <c r="M1307" s="6"/>
      <c r="N1307" s="6"/>
      <c r="O1307" s="6"/>
      <c r="P1307" s="6"/>
      <c r="Q1307" s="6"/>
      <c r="R1307" s="6"/>
      <c r="S1307" s="6"/>
      <c r="T1307" s="6"/>
      <c r="U1307" s="6"/>
      <c r="V1307" s="6"/>
      <c r="W1307" s="6"/>
      <c r="X1307" s="6"/>
    </row>
    <row r="1308" spans="6:24" x14ac:dyDescent="0.2">
      <c r="F1308" s="6"/>
      <c r="G1308" s="6"/>
      <c r="H1308" s="6"/>
      <c r="I1308" s="6"/>
      <c r="J1308" s="6"/>
      <c r="K1308" s="6"/>
      <c r="L1308" s="6"/>
      <c r="M1308" s="6"/>
      <c r="N1308" s="6"/>
      <c r="O1308" s="6"/>
      <c r="P1308" s="6"/>
      <c r="Q1308" s="6"/>
      <c r="R1308" s="6"/>
      <c r="S1308" s="6"/>
      <c r="T1308" s="6"/>
      <c r="U1308" s="6"/>
      <c r="V1308" s="6"/>
      <c r="W1308" s="6"/>
      <c r="X1308" s="6"/>
    </row>
    <row r="1309" spans="6:24" x14ac:dyDescent="0.2">
      <c r="F1309" s="6"/>
      <c r="G1309" s="6"/>
      <c r="H1309" s="6"/>
      <c r="I1309" s="6"/>
      <c r="J1309" s="6"/>
      <c r="K1309" s="6"/>
      <c r="L1309" s="6"/>
      <c r="M1309" s="6"/>
      <c r="N1309" s="6"/>
      <c r="O1309" s="6"/>
      <c r="P1309" s="6"/>
      <c r="Q1309" s="6"/>
      <c r="R1309" s="6"/>
      <c r="S1309" s="6"/>
      <c r="T1309" s="6"/>
      <c r="U1309" s="6"/>
      <c r="V1309" s="6"/>
      <c r="W1309" s="6"/>
      <c r="X1309" s="6"/>
    </row>
    <row r="1310" spans="6:24" x14ac:dyDescent="0.2">
      <c r="F1310" s="6"/>
      <c r="G1310" s="6"/>
      <c r="H1310" s="6"/>
      <c r="I1310" s="6"/>
      <c r="J1310" s="6"/>
      <c r="K1310" s="6"/>
      <c r="L1310" s="6"/>
      <c r="M1310" s="6"/>
      <c r="N1310" s="6"/>
      <c r="O1310" s="6"/>
      <c r="P1310" s="6"/>
      <c r="Q1310" s="6"/>
      <c r="R1310" s="6"/>
      <c r="S1310" s="6"/>
      <c r="T1310" s="6"/>
      <c r="U1310" s="6"/>
      <c r="V1310" s="6"/>
      <c r="W1310" s="6"/>
      <c r="X1310" s="6"/>
    </row>
    <row r="1311" spans="6:24" x14ac:dyDescent="0.2">
      <c r="F1311" s="6"/>
      <c r="G1311" s="6"/>
      <c r="H1311" s="6"/>
      <c r="I1311" s="6"/>
      <c r="J1311" s="6"/>
      <c r="K1311" s="6"/>
      <c r="L1311" s="6"/>
      <c r="M1311" s="6"/>
      <c r="N1311" s="6"/>
      <c r="O1311" s="6"/>
      <c r="P1311" s="6"/>
      <c r="Q1311" s="6"/>
      <c r="R1311" s="6"/>
      <c r="S1311" s="6"/>
      <c r="T1311" s="6"/>
      <c r="U1311" s="6"/>
      <c r="V1311" s="6"/>
      <c r="W1311" s="6"/>
      <c r="X1311" s="6"/>
    </row>
    <row r="1312" spans="6:24" x14ac:dyDescent="0.2">
      <c r="F1312" s="6"/>
      <c r="G1312" s="6"/>
      <c r="H1312" s="6"/>
      <c r="I1312" s="6"/>
      <c r="J1312" s="6"/>
      <c r="K1312" s="6"/>
      <c r="L1312" s="6"/>
      <c r="M1312" s="6"/>
      <c r="N1312" s="6"/>
      <c r="O1312" s="6"/>
      <c r="P1312" s="6"/>
      <c r="Q1312" s="6"/>
      <c r="R1312" s="6"/>
      <c r="S1312" s="6"/>
      <c r="T1312" s="6"/>
      <c r="U1312" s="6"/>
      <c r="V1312" s="6"/>
      <c r="W1312" s="6"/>
      <c r="X1312" s="6"/>
    </row>
    <row r="1313" spans="6:24" x14ac:dyDescent="0.2">
      <c r="F1313" s="6"/>
      <c r="G1313" s="6"/>
      <c r="H1313" s="6"/>
      <c r="I1313" s="6"/>
      <c r="J1313" s="6"/>
      <c r="K1313" s="6"/>
      <c r="L1313" s="6"/>
      <c r="M1313" s="6"/>
      <c r="N1313" s="6"/>
      <c r="O1313" s="6"/>
      <c r="P1313" s="6"/>
      <c r="Q1313" s="6"/>
      <c r="R1313" s="6"/>
      <c r="S1313" s="6"/>
      <c r="T1313" s="6"/>
      <c r="U1313" s="6"/>
      <c r="V1313" s="6"/>
      <c r="W1313" s="6"/>
      <c r="X1313" s="6"/>
    </row>
    <row r="1314" spans="6:24" x14ac:dyDescent="0.2">
      <c r="F1314" s="6"/>
      <c r="G1314" s="6"/>
      <c r="H1314" s="6"/>
      <c r="I1314" s="6"/>
      <c r="J1314" s="6"/>
      <c r="K1314" s="6"/>
      <c r="L1314" s="6"/>
      <c r="M1314" s="6"/>
      <c r="N1314" s="6"/>
      <c r="O1314" s="6"/>
      <c r="P1314" s="6"/>
      <c r="Q1314" s="6"/>
      <c r="R1314" s="6"/>
      <c r="S1314" s="6"/>
      <c r="T1314" s="6"/>
      <c r="U1314" s="6"/>
      <c r="V1314" s="6"/>
      <c r="W1314" s="6"/>
      <c r="X1314" s="6"/>
    </row>
    <row r="1315" spans="6:24" x14ac:dyDescent="0.2">
      <c r="F1315" s="6"/>
      <c r="G1315" s="6"/>
      <c r="H1315" s="6"/>
      <c r="I1315" s="6"/>
      <c r="J1315" s="6"/>
      <c r="K1315" s="6"/>
      <c r="L1315" s="6"/>
      <c r="M1315" s="6"/>
      <c r="N1315" s="6"/>
      <c r="O1315" s="6"/>
      <c r="P1315" s="6"/>
      <c r="Q1315" s="6"/>
      <c r="R1315" s="6"/>
      <c r="S1315" s="6"/>
      <c r="T1315" s="6"/>
      <c r="U1315" s="6"/>
      <c r="V1315" s="6"/>
      <c r="W1315" s="6"/>
      <c r="X1315" s="6"/>
    </row>
    <row r="1316" spans="6:24" x14ac:dyDescent="0.2">
      <c r="F1316" s="6"/>
      <c r="G1316" s="6"/>
      <c r="H1316" s="6"/>
      <c r="I1316" s="6"/>
      <c r="J1316" s="6"/>
      <c r="K1316" s="6"/>
      <c r="L1316" s="6"/>
      <c r="M1316" s="6"/>
      <c r="N1316" s="6"/>
      <c r="O1316" s="6"/>
      <c r="P1316" s="6"/>
      <c r="Q1316" s="6"/>
      <c r="R1316" s="6"/>
      <c r="S1316" s="6"/>
      <c r="T1316" s="6"/>
      <c r="U1316" s="6"/>
      <c r="V1316" s="6"/>
      <c r="W1316" s="6"/>
      <c r="X1316" s="6"/>
    </row>
    <row r="1317" spans="6:24" x14ac:dyDescent="0.2">
      <c r="F1317" s="6"/>
      <c r="G1317" s="6"/>
      <c r="H1317" s="6"/>
      <c r="I1317" s="6"/>
      <c r="J1317" s="6"/>
      <c r="K1317" s="6"/>
      <c r="L1317" s="6"/>
      <c r="M1317" s="6"/>
      <c r="N1317" s="6"/>
      <c r="O1317" s="6"/>
      <c r="P1317" s="6"/>
      <c r="Q1317" s="6"/>
      <c r="R1317" s="6"/>
      <c r="S1317" s="6"/>
      <c r="T1317" s="6"/>
      <c r="U1317" s="6"/>
      <c r="V1317" s="6"/>
      <c r="W1317" s="6"/>
      <c r="X1317" s="6"/>
    </row>
  </sheetData>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showGridLines="0" zoomScale="80" zoomScaleNormal="80" workbookViewId="0">
      <pane xSplit="4" ySplit="12" topLeftCell="E13" activePane="bottomRight" state="frozen"/>
      <selection pane="topRight" activeCell="E1" sqref="E1"/>
      <selection pane="bottomLeft" activeCell="A5" sqref="A5"/>
      <selection pane="bottomRight" activeCell="M28" sqref="M28"/>
    </sheetView>
  </sheetViews>
  <sheetFormatPr defaultColWidth="11.7109375" defaultRowHeight="12.75" x14ac:dyDescent="0.2"/>
  <cols>
    <col min="1" max="2" width="3.7109375" style="1" customWidth="1"/>
    <col min="3" max="3" width="40.7109375" style="1" customWidth="1"/>
    <col min="4" max="5" width="6.7109375" style="1" customWidth="1"/>
    <col min="6" max="6" width="11.7109375" style="86" customWidth="1"/>
    <col min="7" max="7" width="11.7109375" style="86"/>
    <col min="8" max="16384" width="11.7109375" style="1"/>
  </cols>
  <sheetData>
    <row r="1" spans="1:14" ht="27.75" x14ac:dyDescent="0.4">
      <c r="A1" s="7" t="s">
        <v>275</v>
      </c>
      <c r="F1" s="1"/>
      <c r="G1" s="1"/>
    </row>
    <row r="2" spans="1:14" x14ac:dyDescent="0.2">
      <c r="A2" s="2"/>
      <c r="F2" s="1"/>
      <c r="G2" s="1"/>
    </row>
    <row r="3" spans="1:14" x14ac:dyDescent="0.2">
      <c r="A3" s="2"/>
      <c r="F3" s="9">
        <f>CF!F4</f>
        <v>7</v>
      </c>
      <c r="G3" s="9">
        <f>CF!G4</f>
        <v>8</v>
      </c>
      <c r="H3" s="9">
        <f>CF!H4</f>
        <v>9</v>
      </c>
      <c r="I3" s="10">
        <f>CF!I4</f>
        <v>10</v>
      </c>
      <c r="J3" s="10">
        <f>CF!J4</f>
        <v>11</v>
      </c>
      <c r="K3" s="10">
        <f>CF!K4</f>
        <v>12</v>
      </c>
      <c r="L3" s="10">
        <f>CF!L4</f>
        <v>13</v>
      </c>
      <c r="M3" s="10">
        <f>CF!M4</f>
        <v>14</v>
      </c>
      <c r="N3" s="10">
        <f>CF!N4</f>
        <v>15</v>
      </c>
    </row>
    <row r="4" spans="1:14" x14ac:dyDescent="0.2">
      <c r="A4" s="2"/>
      <c r="F4" s="9"/>
      <c r="G4" s="9"/>
      <c r="H4" s="9"/>
      <c r="I4" s="10"/>
      <c r="J4" s="10"/>
      <c r="K4" s="10"/>
      <c r="L4" s="10"/>
      <c r="M4" s="10"/>
      <c r="N4" s="10"/>
    </row>
    <row r="5" spans="1:14" x14ac:dyDescent="0.2">
      <c r="A5" s="2"/>
      <c r="B5" s="1" t="s">
        <v>284</v>
      </c>
      <c r="F5" s="6">
        <f>'P&amp;L'!F10-SUM('P&amp;L'!F18:F21)</f>
        <v>1675</v>
      </c>
      <c r="G5" s="6">
        <f>'P&amp;L'!G10-SUM('P&amp;L'!G18:G21)</f>
        <v>856</v>
      </c>
      <c r="H5" s="6">
        <f>'P&amp;L'!H10-SUM('P&amp;L'!H18:H21)</f>
        <v>8499</v>
      </c>
      <c r="I5" s="6">
        <f>'P&amp;L'!I10-SUM('P&amp;L'!I18:I21)</f>
        <v>33534.681675663218</v>
      </c>
      <c r="J5" s="6">
        <f>'P&amp;L'!J10-SUM('P&amp;L'!J18:J21)</f>
        <v>18205.232052145002</v>
      </c>
      <c r="K5" s="6">
        <f>'P&amp;L'!K10-SUM('P&amp;L'!K18:K21)</f>
        <v>93555.513702844619</v>
      </c>
      <c r="L5" s="6">
        <f>'P&amp;L'!L10-SUM('P&amp;L'!L18:L21)</f>
        <v>205110.5914285006</v>
      </c>
      <c r="M5" s="6">
        <f>'P&amp;L'!M10-SUM('P&amp;L'!M18:M21)</f>
        <v>357422.76277405</v>
      </c>
      <c r="N5" s="6">
        <f>'P&amp;L'!N10-SUM('P&amp;L'!N18:N21)</f>
        <v>603141.69427873706</v>
      </c>
    </row>
    <row r="6" spans="1:14" x14ac:dyDescent="0.2">
      <c r="A6" s="2"/>
      <c r="B6" s="1" t="s">
        <v>304</v>
      </c>
      <c r="F6" s="6">
        <f>'P&amp;L'!F29</f>
        <v>328</v>
      </c>
      <c r="G6" s="6">
        <f>'P&amp;L'!G29</f>
        <v>-1302.1999999999971</v>
      </c>
      <c r="H6" s="6">
        <f>'P&amp;L'!H29</f>
        <v>-563.52000000000407</v>
      </c>
      <c r="I6" s="6">
        <f ca="1">'P&amp;L'!I29</f>
        <v>16886.499099058517</v>
      </c>
      <c r="J6" s="6">
        <f ca="1">'P&amp;L'!J29</f>
        <v>7897.3050198265501</v>
      </c>
      <c r="K6" s="6">
        <f ca="1">'P&amp;L'!K29</f>
        <v>61454.468331726064</v>
      </c>
      <c r="L6" s="6">
        <f ca="1">'P&amp;L'!L29</f>
        <v>139739.46157659392</v>
      </c>
      <c r="M6" s="6">
        <f ca="1">'P&amp;L'!M29</f>
        <v>246388.39085883572</v>
      </c>
      <c r="N6" s="6">
        <f ca="1">'P&amp;L'!N29</f>
        <v>418550.85087798833</v>
      </c>
    </row>
    <row r="7" spans="1:14" x14ac:dyDescent="0.2">
      <c r="A7" s="2"/>
      <c r="B7" s="1" t="s">
        <v>305</v>
      </c>
      <c r="F7" s="1"/>
      <c r="G7" s="6">
        <f>BS!G60</f>
        <v>93211</v>
      </c>
      <c r="H7" s="6">
        <f>BS!H60</f>
        <v>97063</v>
      </c>
      <c r="I7" s="6">
        <f ca="1">BS!I60</f>
        <v>113952.49909905852</v>
      </c>
      <c r="J7" s="6">
        <f ca="1">BS!J60</f>
        <v>296849.80411888508</v>
      </c>
      <c r="K7" s="6">
        <f ca="1">BS!K60</f>
        <v>358304.27245061111</v>
      </c>
      <c r="L7" s="6">
        <f ca="1">BS!L60</f>
        <v>498043.73402720504</v>
      </c>
      <c r="M7" s="6">
        <f ca="1">BS!M60</f>
        <v>744432.12488604046</v>
      </c>
      <c r="N7" s="6">
        <f ca="1">BS!N60</f>
        <v>1162982.9757640096</v>
      </c>
    </row>
    <row r="8" spans="1:14" x14ac:dyDescent="0.2">
      <c r="A8" s="2"/>
      <c r="B8" s="1" t="s">
        <v>309</v>
      </c>
      <c r="F8" s="1"/>
      <c r="G8" s="6">
        <f>BS!G41</f>
        <v>395</v>
      </c>
      <c r="H8" s="6">
        <f>BS!H41</f>
        <v>528</v>
      </c>
      <c r="I8" s="6">
        <f>BS!I41</f>
        <v>528</v>
      </c>
      <c r="J8" s="6">
        <f>BS!J41</f>
        <v>528</v>
      </c>
      <c r="K8" s="6">
        <f>BS!K41</f>
        <v>528</v>
      </c>
      <c r="L8" s="6">
        <f>BS!L41</f>
        <v>528</v>
      </c>
      <c r="M8" s="6">
        <f>BS!M41</f>
        <v>528</v>
      </c>
      <c r="N8" s="6">
        <f>BS!N41</f>
        <v>528</v>
      </c>
    </row>
    <row r="9" spans="1:14" x14ac:dyDescent="0.2">
      <c r="A9" s="2"/>
      <c r="B9" s="1" t="s">
        <v>310</v>
      </c>
      <c r="F9" s="1"/>
      <c r="G9" s="6">
        <f>BS!G20</f>
        <v>80495</v>
      </c>
      <c r="H9" s="6">
        <f>BS!H20</f>
        <v>89979</v>
      </c>
      <c r="I9" s="6">
        <f ca="1">BS!I20</f>
        <v>104209.46076823681</v>
      </c>
      <c r="J9" s="6">
        <f ca="1">BS!J20</f>
        <v>292551.90501916851</v>
      </c>
      <c r="K9" s="6">
        <f ca="1">BS!K20</f>
        <v>363043.37787061639</v>
      </c>
      <c r="L9" s="6">
        <f ca="1">BS!L20</f>
        <v>519899.61908419</v>
      </c>
      <c r="M9" s="6">
        <f ca="1">BS!M20</f>
        <v>786033.30888476491</v>
      </c>
      <c r="N9" s="6">
        <f ca="1">BS!N20</f>
        <v>1240776.7855162567</v>
      </c>
    </row>
    <row r="10" spans="1:14" x14ac:dyDescent="0.2">
      <c r="A10" s="2"/>
      <c r="F10" s="1"/>
      <c r="G10" s="6"/>
      <c r="H10" s="6"/>
      <c r="I10" s="6"/>
      <c r="J10" s="6"/>
      <c r="K10" s="6"/>
      <c r="L10" s="6"/>
      <c r="M10" s="6"/>
      <c r="N10" s="6"/>
    </row>
    <row r="11" spans="1:14" x14ac:dyDescent="0.2">
      <c r="F11" s="1"/>
      <c r="G11" s="1"/>
    </row>
    <row r="12" spans="1:14" x14ac:dyDescent="0.2">
      <c r="A12" s="1" t="str">
        <f>Valuation!A12</f>
        <v>(Unless otherwise specified, all financials are in US $ Thousand)</v>
      </c>
      <c r="F12" s="94"/>
      <c r="G12" s="94"/>
      <c r="H12" s="94"/>
      <c r="I12" s="95"/>
      <c r="J12" s="95"/>
      <c r="K12" s="95"/>
      <c r="L12" s="95"/>
    </row>
    <row r="13" spans="1:14" x14ac:dyDescent="0.2">
      <c r="F13" s="94"/>
      <c r="G13" s="94"/>
      <c r="H13" s="94"/>
      <c r="I13" s="95"/>
      <c r="J13" s="95"/>
      <c r="K13" s="95"/>
      <c r="L13" s="95"/>
    </row>
    <row r="14" spans="1:14" x14ac:dyDescent="0.2">
      <c r="A14" s="101"/>
      <c r="B14" s="102"/>
      <c r="C14" s="103"/>
      <c r="D14" s="103"/>
      <c r="E14" s="104"/>
      <c r="F14" s="104"/>
      <c r="G14" s="210" t="s">
        <v>276</v>
      </c>
      <c r="H14" s="211"/>
      <c r="I14" s="212" t="s">
        <v>277</v>
      </c>
      <c r="J14" s="211"/>
      <c r="K14" s="212" t="s">
        <v>278</v>
      </c>
      <c r="L14" s="213"/>
    </row>
    <row r="15" spans="1:14" x14ac:dyDescent="0.2">
      <c r="A15" s="107"/>
      <c r="B15" s="108" t="s">
        <v>279</v>
      </c>
      <c r="C15" s="107"/>
      <c r="D15" s="107"/>
      <c r="E15" s="108"/>
      <c r="F15" s="108"/>
      <c r="G15" s="109" t="s">
        <v>312</v>
      </c>
      <c r="H15" s="149" t="s">
        <v>313</v>
      </c>
      <c r="I15" s="149" t="s">
        <v>312</v>
      </c>
      <c r="J15" s="149" t="s">
        <v>313</v>
      </c>
      <c r="K15" s="149" t="s">
        <v>312</v>
      </c>
      <c r="L15" s="149" t="s">
        <v>313</v>
      </c>
    </row>
    <row r="16" spans="1:14" ht="15" x14ac:dyDescent="0.25">
      <c r="A16" s="111"/>
      <c r="B16" s="112" t="s">
        <v>300</v>
      </c>
      <c r="C16" s="112"/>
      <c r="D16" s="112"/>
      <c r="E16" s="113"/>
      <c r="F16" s="113"/>
      <c r="G16" s="114">
        <v>22.51</v>
      </c>
      <c r="H16" s="115">
        <f>G16-1</f>
        <v>21.51</v>
      </c>
      <c r="I16">
        <v>3.7800000000000002</v>
      </c>
      <c r="J16" s="115">
        <f>I16-0.5</f>
        <v>3.2800000000000002</v>
      </c>
      <c r="K16">
        <v>13.01</v>
      </c>
      <c r="L16" s="115">
        <f>K16-1</f>
        <v>12.01</v>
      </c>
    </row>
    <row r="17" spans="1:12" ht="15" x14ac:dyDescent="0.25">
      <c r="A17" s="111"/>
      <c r="B17" s="112" t="s">
        <v>301</v>
      </c>
      <c r="C17" s="112"/>
      <c r="D17" s="112"/>
      <c r="E17" s="113"/>
      <c r="F17" s="113"/>
      <c r="G17" s="114">
        <v>23.06</v>
      </c>
      <c r="H17" s="115">
        <f t="shared" ref="H17:H20" si="0">G17-1</f>
        <v>22.06</v>
      </c>
      <c r="I17">
        <v>2.27</v>
      </c>
      <c r="J17" s="115">
        <f t="shared" ref="J17:J20" si="1">I17-0.5</f>
        <v>1.77</v>
      </c>
      <c r="K17">
        <v>12.24</v>
      </c>
      <c r="L17" s="115">
        <f t="shared" ref="L17:L20" si="2">K17-1</f>
        <v>11.24</v>
      </c>
    </row>
    <row r="18" spans="1:12" ht="15" x14ac:dyDescent="0.25">
      <c r="A18" s="111"/>
      <c r="B18" s="112" t="s">
        <v>303</v>
      </c>
      <c r="C18" s="112"/>
      <c r="D18" s="112"/>
      <c r="E18" s="113"/>
      <c r="F18" s="113"/>
      <c r="G18" s="114">
        <v>71.400000000000006</v>
      </c>
      <c r="H18" s="115">
        <f t="shared" si="0"/>
        <v>70.400000000000006</v>
      </c>
      <c r="I18">
        <v>11.53</v>
      </c>
      <c r="J18" s="115">
        <f t="shared" si="1"/>
        <v>11.03</v>
      </c>
      <c r="K18">
        <v>40.590000000000003</v>
      </c>
      <c r="L18" s="115">
        <f t="shared" si="2"/>
        <v>39.590000000000003</v>
      </c>
    </row>
    <row r="19" spans="1:12" ht="15" x14ac:dyDescent="0.25">
      <c r="A19" s="111"/>
      <c r="B19" s="112" t="s">
        <v>314</v>
      </c>
      <c r="C19" s="112"/>
      <c r="D19" s="112"/>
      <c r="E19" s="113"/>
      <c r="F19" s="113"/>
      <c r="G19" s="114">
        <v>76.88</v>
      </c>
      <c r="H19" s="115">
        <f t="shared" si="0"/>
        <v>75.88</v>
      </c>
      <c r="I19">
        <v>32.1</v>
      </c>
      <c r="J19" s="115">
        <f t="shared" si="1"/>
        <v>31.6</v>
      </c>
      <c r="K19">
        <v>61.2</v>
      </c>
      <c r="L19" s="115">
        <f t="shared" si="2"/>
        <v>60.2</v>
      </c>
    </row>
    <row r="20" spans="1:12" ht="15" x14ac:dyDescent="0.25">
      <c r="A20" s="111"/>
      <c r="B20" s="112" t="s">
        <v>302</v>
      </c>
      <c r="C20" s="112"/>
      <c r="D20" s="112"/>
      <c r="E20" s="113"/>
      <c r="F20" s="113"/>
      <c r="G20" s="114">
        <v>23.83</v>
      </c>
      <c r="H20" s="115">
        <f t="shared" si="0"/>
        <v>22.83</v>
      </c>
      <c r="I20">
        <v>4.3499999999999996</v>
      </c>
      <c r="J20" s="115">
        <f t="shared" si="1"/>
        <v>3.8499999999999996</v>
      </c>
      <c r="K20">
        <v>11.58</v>
      </c>
      <c r="L20" s="115">
        <f t="shared" si="2"/>
        <v>10.58</v>
      </c>
    </row>
    <row r="21" spans="1:12" x14ac:dyDescent="0.2">
      <c r="A21" s="105"/>
      <c r="B21" s="106" t="s">
        <v>280</v>
      </c>
      <c r="C21" s="110"/>
      <c r="D21" s="110"/>
      <c r="E21" s="106"/>
      <c r="F21" s="106"/>
      <c r="G21" s="116">
        <f>AVERAGE(G16:G20)</f>
        <v>43.536000000000001</v>
      </c>
      <c r="H21" s="116">
        <f t="shared" ref="H21" si="3">AVERAGE(H16:H20)</f>
        <v>42.536000000000001</v>
      </c>
      <c r="I21" s="117">
        <f>AVERAGE(I16:I18)</f>
        <v>5.8599999999999994</v>
      </c>
      <c r="J21" s="117">
        <f t="shared" ref="J21" si="4">AVERAGE(J16:J18)</f>
        <v>5.3599999999999994</v>
      </c>
      <c r="K21" s="117">
        <f>AVERAGE(K16:K20)</f>
        <v>27.724</v>
      </c>
      <c r="L21" s="118">
        <f t="shared" ref="L21" si="5">AVERAGE(L16:L20)</f>
        <v>26.724</v>
      </c>
    </row>
    <row r="22" spans="1:12" ht="13.5" thickBot="1" x14ac:dyDescent="0.25">
      <c r="A22" s="119"/>
      <c r="B22" s="120" t="s">
        <v>281</v>
      </c>
      <c r="C22" s="121"/>
      <c r="D22" s="121"/>
      <c r="E22" s="120"/>
      <c r="F22" s="120"/>
      <c r="G22" s="122">
        <f>MEDIAN(G16:G20)</f>
        <v>23.83</v>
      </c>
      <c r="H22" s="122">
        <f t="shared" ref="H22" si="6">MEDIAN(H16:H20)</f>
        <v>22.83</v>
      </c>
      <c r="I22" s="123">
        <f>MEDIAN(I16:I18)</f>
        <v>3.7800000000000002</v>
      </c>
      <c r="J22" s="123">
        <f>MEDIAN(J16:J18)</f>
        <v>3.2800000000000002</v>
      </c>
      <c r="K22" s="123">
        <f>MEDIAN(K16:K20)</f>
        <v>13.01</v>
      </c>
      <c r="L22" s="124">
        <f>MEDIAN(L16:L20)</f>
        <v>12.01</v>
      </c>
    </row>
    <row r="23" spans="1:12" ht="13.5" thickTop="1" x14ac:dyDescent="0.2">
      <c r="A23" s="145"/>
      <c r="B23" s="146"/>
      <c r="C23" s="146"/>
      <c r="D23" s="146"/>
      <c r="E23" s="147"/>
      <c r="F23" s="147"/>
      <c r="G23" s="148"/>
      <c r="H23" s="148"/>
      <c r="I23" s="148"/>
      <c r="J23" s="148"/>
      <c r="K23" s="148"/>
      <c r="L23" s="148"/>
    </row>
    <row r="25" spans="1:12" x14ac:dyDescent="0.2">
      <c r="A25" s="1" t="s">
        <v>282</v>
      </c>
      <c r="E25" s="1" t="s">
        <v>280</v>
      </c>
    </row>
    <row r="26" spans="1:12" x14ac:dyDescent="0.2">
      <c r="G26" s="125" t="s">
        <v>283</v>
      </c>
      <c r="H26" s="87" t="s">
        <v>284</v>
      </c>
      <c r="I26" s="87" t="s">
        <v>285</v>
      </c>
      <c r="J26" s="87" t="s">
        <v>286</v>
      </c>
      <c r="K26" s="87" t="s">
        <v>287</v>
      </c>
      <c r="L26" s="87" t="s">
        <v>288</v>
      </c>
    </row>
    <row r="27" spans="1:12" x14ac:dyDescent="0.2">
      <c r="B27" s="1" t="s">
        <v>306</v>
      </c>
      <c r="G27" s="126">
        <f>IF(E25="Median",K22,K21)</f>
        <v>27.724</v>
      </c>
      <c r="H27" s="127">
        <f>K5</f>
        <v>93555.513702844619</v>
      </c>
      <c r="I27" s="127">
        <f>G27*H27</f>
        <v>2593733.0618976643</v>
      </c>
      <c r="J27" s="127">
        <f ca="1">I8-I9</f>
        <v>-103681.46076823681</v>
      </c>
      <c r="K27" s="127">
        <f ca="1">I27-J27</f>
        <v>2697414.5226659011</v>
      </c>
      <c r="L27" s="128">
        <f ca="1">K27/Valuation!F9</f>
        <v>30.692896575780587</v>
      </c>
    </row>
    <row r="28" spans="1:12" x14ac:dyDescent="0.2">
      <c r="B28" s="1" t="s">
        <v>289</v>
      </c>
      <c r="G28" s="126">
        <f>IF(E25="Median",L22,L21)</f>
        <v>26.724</v>
      </c>
      <c r="H28" s="127">
        <f>L5</f>
        <v>205110.5914285006</v>
      </c>
      <c r="I28" s="127">
        <f t="shared" ref="I28" si="7">G28*H28</f>
        <v>5481375.4453352503</v>
      </c>
      <c r="J28" s="127">
        <f ca="1">J8-J9</f>
        <v>-292023.90501916851</v>
      </c>
      <c r="K28" s="127">
        <f t="shared" ref="K28" ca="1" si="8">I28-J28</f>
        <v>5773399.3503544191</v>
      </c>
      <c r="L28" s="128">
        <f ca="1">K28/Valuation!F9</f>
        <v>65.69340665370737</v>
      </c>
    </row>
    <row r="30" spans="1:12" x14ac:dyDescent="0.2">
      <c r="H30" s="151"/>
    </row>
    <row r="31" spans="1:12" x14ac:dyDescent="0.2">
      <c r="A31" s="1" t="s">
        <v>282</v>
      </c>
      <c r="E31" s="1" t="s">
        <v>280</v>
      </c>
    </row>
    <row r="32" spans="1:12" x14ac:dyDescent="0.2">
      <c r="G32" s="125" t="s">
        <v>283</v>
      </c>
      <c r="H32" s="87" t="s">
        <v>290</v>
      </c>
      <c r="I32" s="87" t="s">
        <v>288</v>
      </c>
    </row>
    <row r="33" spans="1:10" x14ac:dyDescent="0.2">
      <c r="B33" s="1" t="s">
        <v>307</v>
      </c>
      <c r="G33" s="126">
        <f>IF(E31="Median",G22,G21)</f>
        <v>43.536000000000001</v>
      </c>
      <c r="H33" s="150">
        <f ca="1">K6/Valuation!F9</f>
        <v>0.69926799339727441</v>
      </c>
      <c r="I33" s="128">
        <f ca="1">G33*H33</f>
        <v>30.443331360543741</v>
      </c>
    </row>
    <row r="34" spans="1:10" x14ac:dyDescent="0.2">
      <c r="B34" s="1" t="s">
        <v>291</v>
      </c>
      <c r="G34" s="126">
        <f>IF(E31="Median",H22,H21)</f>
        <v>42.536000000000001</v>
      </c>
      <c r="H34" s="150">
        <f ca="1">L6/Valuation!F9</f>
        <v>1.5900443946178362</v>
      </c>
      <c r="I34" s="128">
        <f t="shared" ref="I34" ca="1" si="9">G34*H34</f>
        <v>67.634128369464278</v>
      </c>
    </row>
    <row r="35" spans="1:10" x14ac:dyDescent="0.2">
      <c r="G35" s="97"/>
      <c r="H35" s="88"/>
      <c r="I35" s="88"/>
    </row>
    <row r="36" spans="1:10" x14ac:dyDescent="0.2">
      <c r="A36" s="1" t="s">
        <v>282</v>
      </c>
      <c r="E36" s="1" t="s">
        <v>280</v>
      </c>
      <c r="G36" s="97"/>
      <c r="H36" s="88"/>
      <c r="I36" s="88"/>
    </row>
    <row r="37" spans="1:10" x14ac:dyDescent="0.2">
      <c r="G37" s="125" t="s">
        <v>283</v>
      </c>
      <c r="H37" s="87" t="s">
        <v>311</v>
      </c>
      <c r="I37" s="87" t="s">
        <v>288</v>
      </c>
    </row>
    <row r="38" spans="1:10" x14ac:dyDescent="0.2">
      <c r="B38" s="1" t="s">
        <v>308</v>
      </c>
      <c r="G38" s="126">
        <f>IF(E36="Median",I22,I21)</f>
        <v>5.8599999999999994</v>
      </c>
      <c r="H38" s="150">
        <f ca="1">K7/Valuation!F9</f>
        <v>4.0770137050044504</v>
      </c>
      <c r="I38" s="128">
        <f ca="1">H38*G38</f>
        <v>23.891300311326077</v>
      </c>
    </row>
    <row r="39" spans="1:10" x14ac:dyDescent="0.2">
      <c r="B39" s="1" t="s">
        <v>292</v>
      </c>
      <c r="G39" s="126">
        <f>IF(E36="Median",J22,J21)</f>
        <v>5.3599999999999994</v>
      </c>
      <c r="H39" s="127">
        <f ca="1">L7/Valuation!F9</f>
        <v>5.6670580996222863</v>
      </c>
      <c r="I39" s="128">
        <f t="shared" ref="I39" ca="1" si="10">H39*G39</f>
        <v>30.375431413975452</v>
      </c>
    </row>
    <row r="40" spans="1:10" x14ac:dyDescent="0.2">
      <c r="G40" s="126"/>
      <c r="H40" s="127"/>
      <c r="I40" s="128"/>
    </row>
    <row r="41" spans="1:10" x14ac:dyDescent="0.2">
      <c r="G41" s="97"/>
      <c r="H41" s="88"/>
      <c r="I41" s="88"/>
    </row>
    <row r="42" spans="1:10" x14ac:dyDescent="0.2">
      <c r="G42" s="130" t="s">
        <v>293</v>
      </c>
      <c r="H42" s="131" t="s">
        <v>294</v>
      </c>
      <c r="I42" s="132" t="s">
        <v>295</v>
      </c>
      <c r="J42" s="133" t="s">
        <v>296</v>
      </c>
    </row>
    <row r="43" spans="1:10" x14ac:dyDescent="0.2">
      <c r="G43" s="134" t="s">
        <v>297</v>
      </c>
      <c r="H43" s="135">
        <f ca="1">MIN('Trading Comparables'!L27:L28)</f>
        <v>30.692896575780587</v>
      </c>
      <c r="I43" s="136">
        <f ca="1">MAX('Trading Comparables'!L27:L28)</f>
        <v>65.69340665370737</v>
      </c>
      <c r="J43" s="137">
        <f ca="1">I43-H43</f>
        <v>35.000510077926783</v>
      </c>
    </row>
    <row r="44" spans="1:10" x14ac:dyDescent="0.2">
      <c r="G44" s="138" t="s">
        <v>298</v>
      </c>
      <c r="H44" s="139">
        <f ca="1">MIN('Trading Comparables'!I33:I34)</f>
        <v>30.443331360543741</v>
      </c>
      <c r="I44" s="140">
        <f ca="1">MAX('Trading Comparables'!I33:I34)</f>
        <v>67.634128369464278</v>
      </c>
      <c r="J44" s="137">
        <f ca="1">I44-H44</f>
        <v>37.190797008920541</v>
      </c>
    </row>
    <row r="45" spans="1:10" x14ac:dyDescent="0.2">
      <c r="G45" s="141" t="s">
        <v>299</v>
      </c>
      <c r="H45" s="142">
        <f ca="1">MIN('Trading Comparables'!I38:I39)</f>
        <v>23.891300311326077</v>
      </c>
      <c r="I45" s="143">
        <f ca="1">MAX('Trading Comparables'!I38:I39)</f>
        <v>30.375431413975452</v>
      </c>
      <c r="J45" s="144">
        <f ca="1">I45-H45</f>
        <v>6.4841311026493749</v>
      </c>
    </row>
    <row r="46" spans="1:10" x14ac:dyDescent="0.2">
      <c r="G46" s="111" t="s">
        <v>315</v>
      </c>
      <c r="I46" s="139"/>
      <c r="J46" s="139">
        <f ca="1">Valuation!F40</f>
        <v>35.673274852445893</v>
      </c>
    </row>
    <row r="47" spans="1:10" x14ac:dyDescent="0.2">
      <c r="G47" s="125"/>
      <c r="H47" s="87"/>
      <c r="I47" s="87"/>
    </row>
    <row r="48" spans="1:10" x14ac:dyDescent="0.2">
      <c r="G48" s="129"/>
      <c r="H48" s="127"/>
      <c r="I48" s="128"/>
    </row>
    <row r="49" spans="7:12" x14ac:dyDescent="0.2">
      <c r="G49" s="129"/>
      <c r="H49" s="127"/>
      <c r="I49" s="128"/>
    </row>
    <row r="50" spans="7:12" x14ac:dyDescent="0.2">
      <c r="G50" s="126"/>
      <c r="H50" s="127"/>
      <c r="I50" s="128"/>
    </row>
    <row r="57" spans="7:12" x14ac:dyDescent="0.2">
      <c r="G57" s="111"/>
      <c r="H57" s="111"/>
      <c r="I57" s="111"/>
      <c r="J57" s="139"/>
      <c r="K57" s="139"/>
      <c r="L57" s="139"/>
    </row>
  </sheetData>
  <mergeCells count="3">
    <mergeCell ref="G14:H14"/>
    <mergeCell ref="I14:J14"/>
    <mergeCell ref="K14:L14"/>
  </mergeCells>
  <dataValidations count="1">
    <dataValidation type="list" allowBlank="1" showInputMessage="1" showErrorMessage="1" sqref="E25 E36 E31 E41 E46">
      <formula1>"Median,Mean"</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9"/>
  <sheetViews>
    <sheetView showGridLines="0" zoomScale="80" zoomScaleNormal="80" workbookViewId="0">
      <selection activeCell="K39" sqref="K39"/>
    </sheetView>
  </sheetViews>
  <sheetFormatPr defaultColWidth="0" defaultRowHeight="12.75" zeroHeight="1" x14ac:dyDescent="0.2"/>
  <cols>
    <col min="1" max="24" width="9.140625" style="1" customWidth="1"/>
    <col min="25" max="16384" width="9.140625" style="1"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sheetData>
  <sheetProtection password="CF7A"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T32"/>
  <sheetViews>
    <sheetView workbookViewId="0">
      <selection activeCell="B1048576" sqref="B1048576"/>
    </sheetView>
  </sheetViews>
  <sheetFormatPr defaultColWidth="0" defaultRowHeight="0" customHeight="1" zeroHeight="1" x14ac:dyDescent="0.2"/>
  <cols>
    <col min="1" max="2" width="1.28515625" style="159" customWidth="1"/>
    <col min="3" max="3" width="12.5703125" style="159" customWidth="1"/>
    <col min="4" max="7" width="6.42578125" style="159" customWidth="1"/>
    <col min="8" max="8" width="14.85546875" style="159" customWidth="1"/>
    <col min="9" max="12" width="9.140625" style="159" customWidth="1"/>
    <col min="13" max="256" width="0" style="159" hidden="1"/>
    <col min="257" max="258" width="1.28515625" style="159" hidden="1" customWidth="1"/>
    <col min="259" max="259" width="12.5703125" style="159" hidden="1" customWidth="1"/>
    <col min="260" max="263" width="6.42578125" style="159" hidden="1" customWidth="1"/>
    <col min="264" max="264" width="14.85546875" style="159" hidden="1" customWidth="1"/>
    <col min="265" max="268" width="9.140625" style="159" hidden="1" customWidth="1"/>
    <col min="269" max="512" width="0" style="159" hidden="1"/>
    <col min="513" max="514" width="1.28515625" style="159" hidden="1" customWidth="1"/>
    <col min="515" max="515" width="12.5703125" style="159" hidden="1" customWidth="1"/>
    <col min="516" max="519" width="6.42578125" style="159" hidden="1" customWidth="1"/>
    <col min="520" max="520" width="14.85546875" style="159" hidden="1" customWidth="1"/>
    <col min="521" max="524" width="9.140625" style="159" hidden="1" customWidth="1"/>
    <col min="525" max="768" width="0" style="159" hidden="1"/>
    <col min="769" max="770" width="1.28515625" style="159" hidden="1" customWidth="1"/>
    <col min="771" max="771" width="12.5703125" style="159" hidden="1" customWidth="1"/>
    <col min="772" max="775" width="6.42578125" style="159" hidden="1" customWidth="1"/>
    <col min="776" max="776" width="14.85546875" style="159" hidden="1" customWidth="1"/>
    <col min="777" max="780" width="9.140625" style="159" hidden="1" customWidth="1"/>
    <col min="781" max="1024" width="0" style="159" hidden="1"/>
    <col min="1025" max="1026" width="1.28515625" style="159" hidden="1" customWidth="1"/>
    <col min="1027" max="1027" width="12.5703125" style="159" hidden="1" customWidth="1"/>
    <col min="1028" max="1031" width="6.42578125" style="159" hidden="1" customWidth="1"/>
    <col min="1032" max="1032" width="14.85546875" style="159" hidden="1" customWidth="1"/>
    <col min="1033" max="1036" width="9.140625" style="159" hidden="1" customWidth="1"/>
    <col min="1037" max="1280" width="0" style="159" hidden="1"/>
    <col min="1281" max="1282" width="1.28515625" style="159" hidden="1" customWidth="1"/>
    <col min="1283" max="1283" width="12.5703125" style="159" hidden="1" customWidth="1"/>
    <col min="1284" max="1287" width="6.42578125" style="159" hidden="1" customWidth="1"/>
    <col min="1288" max="1288" width="14.85546875" style="159" hidden="1" customWidth="1"/>
    <col min="1289" max="1292" width="9.140625" style="159" hidden="1" customWidth="1"/>
    <col min="1293" max="1536" width="0" style="159" hidden="1"/>
    <col min="1537" max="1538" width="1.28515625" style="159" hidden="1" customWidth="1"/>
    <col min="1539" max="1539" width="12.5703125" style="159" hidden="1" customWidth="1"/>
    <col min="1540" max="1543" width="6.42578125" style="159" hidden="1" customWidth="1"/>
    <col min="1544" max="1544" width="14.85546875" style="159" hidden="1" customWidth="1"/>
    <col min="1545" max="1548" width="9.140625" style="159" hidden="1" customWidth="1"/>
    <col min="1549" max="1792" width="0" style="159" hidden="1"/>
    <col min="1793" max="1794" width="1.28515625" style="159" hidden="1" customWidth="1"/>
    <col min="1795" max="1795" width="12.5703125" style="159" hidden="1" customWidth="1"/>
    <col min="1796" max="1799" width="6.42578125" style="159" hidden="1" customWidth="1"/>
    <col min="1800" max="1800" width="14.85546875" style="159" hidden="1" customWidth="1"/>
    <col min="1801" max="1804" width="9.140625" style="159" hidden="1" customWidth="1"/>
    <col min="1805" max="2048" width="0" style="159" hidden="1"/>
    <col min="2049" max="2050" width="1.28515625" style="159" hidden="1" customWidth="1"/>
    <col min="2051" max="2051" width="12.5703125" style="159" hidden="1" customWidth="1"/>
    <col min="2052" max="2055" width="6.42578125" style="159" hidden="1" customWidth="1"/>
    <col min="2056" max="2056" width="14.85546875" style="159" hidden="1" customWidth="1"/>
    <col min="2057" max="2060" width="9.140625" style="159" hidden="1" customWidth="1"/>
    <col min="2061" max="2304" width="0" style="159" hidden="1"/>
    <col min="2305" max="2306" width="1.28515625" style="159" hidden="1" customWidth="1"/>
    <col min="2307" max="2307" width="12.5703125" style="159" hidden="1" customWidth="1"/>
    <col min="2308" max="2311" width="6.42578125" style="159" hidden="1" customWidth="1"/>
    <col min="2312" max="2312" width="14.85546875" style="159" hidden="1" customWidth="1"/>
    <col min="2313" max="2316" width="9.140625" style="159" hidden="1" customWidth="1"/>
    <col min="2317" max="2560" width="0" style="159" hidden="1"/>
    <col min="2561" max="2562" width="1.28515625" style="159" hidden="1" customWidth="1"/>
    <col min="2563" max="2563" width="12.5703125" style="159" hidden="1" customWidth="1"/>
    <col min="2564" max="2567" width="6.42578125" style="159" hidden="1" customWidth="1"/>
    <col min="2568" max="2568" width="14.85546875" style="159" hidden="1" customWidth="1"/>
    <col min="2569" max="2572" width="9.140625" style="159" hidden="1" customWidth="1"/>
    <col min="2573" max="2816" width="0" style="159" hidden="1"/>
    <col min="2817" max="2818" width="1.28515625" style="159" hidden="1" customWidth="1"/>
    <col min="2819" max="2819" width="12.5703125" style="159" hidden="1" customWidth="1"/>
    <col min="2820" max="2823" width="6.42578125" style="159" hidden="1" customWidth="1"/>
    <col min="2824" max="2824" width="14.85546875" style="159" hidden="1" customWidth="1"/>
    <col min="2825" max="2828" width="9.140625" style="159" hidden="1" customWidth="1"/>
    <col min="2829" max="3072" width="0" style="159" hidden="1"/>
    <col min="3073" max="3074" width="1.28515625" style="159" hidden="1" customWidth="1"/>
    <col min="3075" max="3075" width="12.5703125" style="159" hidden="1" customWidth="1"/>
    <col min="3076" max="3079" width="6.42578125" style="159" hidden="1" customWidth="1"/>
    <col min="3080" max="3080" width="14.85546875" style="159" hidden="1" customWidth="1"/>
    <col min="3081" max="3084" width="9.140625" style="159" hidden="1" customWidth="1"/>
    <col min="3085" max="3328" width="0" style="159" hidden="1"/>
    <col min="3329" max="3330" width="1.28515625" style="159" hidden="1" customWidth="1"/>
    <col min="3331" max="3331" width="12.5703125" style="159" hidden="1" customWidth="1"/>
    <col min="3332" max="3335" width="6.42578125" style="159" hidden="1" customWidth="1"/>
    <col min="3336" max="3336" width="14.85546875" style="159" hidden="1" customWidth="1"/>
    <col min="3337" max="3340" width="9.140625" style="159" hidden="1" customWidth="1"/>
    <col min="3341" max="3584" width="0" style="159" hidden="1"/>
    <col min="3585" max="3586" width="1.28515625" style="159" hidden="1" customWidth="1"/>
    <col min="3587" max="3587" width="12.5703125" style="159" hidden="1" customWidth="1"/>
    <col min="3588" max="3591" width="6.42578125" style="159" hidden="1" customWidth="1"/>
    <col min="3592" max="3592" width="14.85546875" style="159" hidden="1" customWidth="1"/>
    <col min="3593" max="3596" width="9.140625" style="159" hidden="1" customWidth="1"/>
    <col min="3597" max="3840" width="0" style="159" hidden="1"/>
    <col min="3841" max="3842" width="1.28515625" style="159" hidden="1" customWidth="1"/>
    <col min="3843" max="3843" width="12.5703125" style="159" hidden="1" customWidth="1"/>
    <col min="3844" max="3847" width="6.42578125" style="159" hidden="1" customWidth="1"/>
    <col min="3848" max="3848" width="14.85546875" style="159" hidden="1" customWidth="1"/>
    <col min="3849" max="3852" width="9.140625" style="159" hidden="1" customWidth="1"/>
    <col min="3853" max="4096" width="0" style="159" hidden="1"/>
    <col min="4097" max="4098" width="1.28515625" style="159" hidden="1" customWidth="1"/>
    <col min="4099" max="4099" width="12.5703125" style="159" hidden="1" customWidth="1"/>
    <col min="4100" max="4103" width="6.42578125" style="159" hidden="1" customWidth="1"/>
    <col min="4104" max="4104" width="14.85546875" style="159" hidden="1" customWidth="1"/>
    <col min="4105" max="4108" width="9.140625" style="159" hidden="1" customWidth="1"/>
    <col min="4109" max="4352" width="0" style="159" hidden="1"/>
    <col min="4353" max="4354" width="1.28515625" style="159" hidden="1" customWidth="1"/>
    <col min="4355" max="4355" width="12.5703125" style="159" hidden="1" customWidth="1"/>
    <col min="4356" max="4359" width="6.42578125" style="159" hidden="1" customWidth="1"/>
    <col min="4360" max="4360" width="14.85546875" style="159" hidden="1" customWidth="1"/>
    <col min="4361" max="4364" width="9.140625" style="159" hidden="1" customWidth="1"/>
    <col min="4365" max="4608" width="0" style="159" hidden="1"/>
    <col min="4609" max="4610" width="1.28515625" style="159" hidden="1" customWidth="1"/>
    <col min="4611" max="4611" width="12.5703125" style="159" hidden="1" customWidth="1"/>
    <col min="4612" max="4615" width="6.42578125" style="159" hidden="1" customWidth="1"/>
    <col min="4616" max="4616" width="14.85546875" style="159" hidden="1" customWidth="1"/>
    <col min="4617" max="4620" width="9.140625" style="159" hidden="1" customWidth="1"/>
    <col min="4621" max="4864" width="0" style="159" hidden="1"/>
    <col min="4865" max="4866" width="1.28515625" style="159" hidden="1" customWidth="1"/>
    <col min="4867" max="4867" width="12.5703125" style="159" hidden="1" customWidth="1"/>
    <col min="4868" max="4871" width="6.42578125" style="159" hidden="1" customWidth="1"/>
    <col min="4872" max="4872" width="14.85546875" style="159" hidden="1" customWidth="1"/>
    <col min="4873" max="4876" width="9.140625" style="159" hidden="1" customWidth="1"/>
    <col min="4877" max="5120" width="0" style="159" hidden="1"/>
    <col min="5121" max="5122" width="1.28515625" style="159" hidden="1" customWidth="1"/>
    <col min="5123" max="5123" width="12.5703125" style="159" hidden="1" customWidth="1"/>
    <col min="5124" max="5127" width="6.42578125" style="159" hidden="1" customWidth="1"/>
    <col min="5128" max="5128" width="14.85546875" style="159" hidden="1" customWidth="1"/>
    <col min="5129" max="5132" width="9.140625" style="159" hidden="1" customWidth="1"/>
    <col min="5133" max="5376" width="0" style="159" hidden="1"/>
    <col min="5377" max="5378" width="1.28515625" style="159" hidden="1" customWidth="1"/>
    <col min="5379" max="5379" width="12.5703125" style="159" hidden="1" customWidth="1"/>
    <col min="5380" max="5383" width="6.42578125" style="159" hidden="1" customWidth="1"/>
    <col min="5384" max="5384" width="14.85546875" style="159" hidden="1" customWidth="1"/>
    <col min="5385" max="5388" width="9.140625" style="159" hidden="1" customWidth="1"/>
    <col min="5389" max="5632" width="0" style="159" hidden="1"/>
    <col min="5633" max="5634" width="1.28515625" style="159" hidden="1" customWidth="1"/>
    <col min="5635" max="5635" width="12.5703125" style="159" hidden="1" customWidth="1"/>
    <col min="5636" max="5639" width="6.42578125" style="159" hidden="1" customWidth="1"/>
    <col min="5640" max="5640" width="14.85546875" style="159" hidden="1" customWidth="1"/>
    <col min="5641" max="5644" width="9.140625" style="159" hidden="1" customWidth="1"/>
    <col min="5645" max="5888" width="0" style="159" hidden="1"/>
    <col min="5889" max="5890" width="1.28515625" style="159" hidden="1" customWidth="1"/>
    <col min="5891" max="5891" width="12.5703125" style="159" hidden="1" customWidth="1"/>
    <col min="5892" max="5895" width="6.42578125" style="159" hidden="1" customWidth="1"/>
    <col min="5896" max="5896" width="14.85546875" style="159" hidden="1" customWidth="1"/>
    <col min="5897" max="5900" width="9.140625" style="159" hidden="1" customWidth="1"/>
    <col min="5901" max="6144" width="0" style="159" hidden="1"/>
    <col min="6145" max="6146" width="1.28515625" style="159" hidden="1" customWidth="1"/>
    <col min="6147" max="6147" width="12.5703125" style="159" hidden="1" customWidth="1"/>
    <col min="6148" max="6151" width="6.42578125" style="159" hidden="1" customWidth="1"/>
    <col min="6152" max="6152" width="14.85546875" style="159" hidden="1" customWidth="1"/>
    <col min="6153" max="6156" width="9.140625" style="159" hidden="1" customWidth="1"/>
    <col min="6157" max="6400" width="0" style="159" hidden="1"/>
    <col min="6401" max="6402" width="1.28515625" style="159" hidden="1" customWidth="1"/>
    <col min="6403" max="6403" width="12.5703125" style="159" hidden="1" customWidth="1"/>
    <col min="6404" max="6407" width="6.42578125" style="159" hidden="1" customWidth="1"/>
    <col min="6408" max="6408" width="14.85546875" style="159" hidden="1" customWidth="1"/>
    <col min="6409" max="6412" width="9.140625" style="159" hidden="1" customWidth="1"/>
    <col min="6413" max="6656" width="0" style="159" hidden="1"/>
    <col min="6657" max="6658" width="1.28515625" style="159" hidden="1" customWidth="1"/>
    <col min="6659" max="6659" width="12.5703125" style="159" hidden="1" customWidth="1"/>
    <col min="6660" max="6663" width="6.42578125" style="159" hidden="1" customWidth="1"/>
    <col min="6664" max="6664" width="14.85546875" style="159" hidden="1" customWidth="1"/>
    <col min="6665" max="6668" width="9.140625" style="159" hidden="1" customWidth="1"/>
    <col min="6669" max="6912" width="0" style="159" hidden="1"/>
    <col min="6913" max="6914" width="1.28515625" style="159" hidden="1" customWidth="1"/>
    <col min="6915" max="6915" width="12.5703125" style="159" hidden="1" customWidth="1"/>
    <col min="6916" max="6919" width="6.42578125" style="159" hidden="1" customWidth="1"/>
    <col min="6920" max="6920" width="14.85546875" style="159" hidden="1" customWidth="1"/>
    <col min="6921" max="6924" width="9.140625" style="159" hidden="1" customWidth="1"/>
    <col min="6925" max="7168" width="0" style="159" hidden="1"/>
    <col min="7169" max="7170" width="1.28515625" style="159" hidden="1" customWidth="1"/>
    <col min="7171" max="7171" width="12.5703125" style="159" hidden="1" customWidth="1"/>
    <col min="7172" max="7175" width="6.42578125" style="159" hidden="1" customWidth="1"/>
    <col min="7176" max="7176" width="14.85546875" style="159" hidden="1" customWidth="1"/>
    <col min="7177" max="7180" width="9.140625" style="159" hidden="1" customWidth="1"/>
    <col min="7181" max="7424" width="0" style="159" hidden="1"/>
    <col min="7425" max="7426" width="1.28515625" style="159" hidden="1" customWidth="1"/>
    <col min="7427" max="7427" width="12.5703125" style="159" hidden="1" customWidth="1"/>
    <col min="7428" max="7431" width="6.42578125" style="159" hidden="1" customWidth="1"/>
    <col min="7432" max="7432" width="14.85546875" style="159" hidden="1" customWidth="1"/>
    <col min="7433" max="7436" width="9.140625" style="159" hidden="1" customWidth="1"/>
    <col min="7437" max="7680" width="0" style="159" hidden="1"/>
    <col min="7681" max="7682" width="1.28515625" style="159" hidden="1" customWidth="1"/>
    <col min="7683" max="7683" width="12.5703125" style="159" hidden="1" customWidth="1"/>
    <col min="7684" max="7687" width="6.42578125" style="159" hidden="1" customWidth="1"/>
    <col min="7688" max="7688" width="14.85546875" style="159" hidden="1" customWidth="1"/>
    <col min="7689" max="7692" width="9.140625" style="159" hidden="1" customWidth="1"/>
    <col min="7693" max="7936" width="0" style="159" hidden="1"/>
    <col min="7937" max="7938" width="1.28515625" style="159" hidden="1" customWidth="1"/>
    <col min="7939" max="7939" width="12.5703125" style="159" hidden="1" customWidth="1"/>
    <col min="7940" max="7943" width="6.42578125" style="159" hidden="1" customWidth="1"/>
    <col min="7944" max="7944" width="14.85546875" style="159" hidden="1" customWidth="1"/>
    <col min="7945" max="7948" width="9.140625" style="159" hidden="1" customWidth="1"/>
    <col min="7949" max="8192" width="0" style="159" hidden="1"/>
    <col min="8193" max="8194" width="1.28515625" style="159" hidden="1" customWidth="1"/>
    <col min="8195" max="8195" width="12.5703125" style="159" hidden="1" customWidth="1"/>
    <col min="8196" max="8199" width="6.42578125" style="159" hidden="1" customWidth="1"/>
    <col min="8200" max="8200" width="14.85546875" style="159" hidden="1" customWidth="1"/>
    <col min="8201" max="8204" width="9.140625" style="159" hidden="1" customWidth="1"/>
    <col min="8205" max="8448" width="0" style="159" hidden="1"/>
    <col min="8449" max="8450" width="1.28515625" style="159" hidden="1" customWidth="1"/>
    <col min="8451" max="8451" width="12.5703125" style="159" hidden="1" customWidth="1"/>
    <col min="8452" max="8455" width="6.42578125" style="159" hidden="1" customWidth="1"/>
    <col min="8456" max="8456" width="14.85546875" style="159" hidden="1" customWidth="1"/>
    <col min="8457" max="8460" width="9.140625" style="159" hidden="1" customWidth="1"/>
    <col min="8461" max="8704" width="0" style="159" hidden="1"/>
    <col min="8705" max="8706" width="1.28515625" style="159" hidden="1" customWidth="1"/>
    <col min="8707" max="8707" width="12.5703125" style="159" hidden="1" customWidth="1"/>
    <col min="8708" max="8711" width="6.42578125" style="159" hidden="1" customWidth="1"/>
    <col min="8712" max="8712" width="14.85546875" style="159" hidden="1" customWidth="1"/>
    <col min="8713" max="8716" width="9.140625" style="159" hidden="1" customWidth="1"/>
    <col min="8717" max="8960" width="0" style="159" hidden="1"/>
    <col min="8961" max="8962" width="1.28515625" style="159" hidden="1" customWidth="1"/>
    <col min="8963" max="8963" width="12.5703125" style="159" hidden="1" customWidth="1"/>
    <col min="8964" max="8967" width="6.42578125" style="159" hidden="1" customWidth="1"/>
    <col min="8968" max="8968" width="14.85546875" style="159" hidden="1" customWidth="1"/>
    <col min="8969" max="8972" width="9.140625" style="159" hidden="1" customWidth="1"/>
    <col min="8973" max="9216" width="0" style="159" hidden="1"/>
    <col min="9217" max="9218" width="1.28515625" style="159" hidden="1" customWidth="1"/>
    <col min="9219" max="9219" width="12.5703125" style="159" hidden="1" customWidth="1"/>
    <col min="9220" max="9223" width="6.42578125" style="159" hidden="1" customWidth="1"/>
    <col min="9224" max="9224" width="14.85546875" style="159" hidden="1" customWidth="1"/>
    <col min="9225" max="9228" width="9.140625" style="159" hidden="1" customWidth="1"/>
    <col min="9229" max="9472" width="0" style="159" hidden="1"/>
    <col min="9473" max="9474" width="1.28515625" style="159" hidden="1" customWidth="1"/>
    <col min="9475" max="9475" width="12.5703125" style="159" hidden="1" customWidth="1"/>
    <col min="9476" max="9479" width="6.42578125" style="159" hidden="1" customWidth="1"/>
    <col min="9480" max="9480" width="14.85546875" style="159" hidden="1" customWidth="1"/>
    <col min="9481" max="9484" width="9.140625" style="159" hidden="1" customWidth="1"/>
    <col min="9485" max="9728" width="0" style="159" hidden="1"/>
    <col min="9729" max="9730" width="1.28515625" style="159" hidden="1" customWidth="1"/>
    <col min="9731" max="9731" width="12.5703125" style="159" hidden="1" customWidth="1"/>
    <col min="9732" max="9735" width="6.42578125" style="159" hidden="1" customWidth="1"/>
    <col min="9736" max="9736" width="14.85546875" style="159" hidden="1" customWidth="1"/>
    <col min="9737" max="9740" width="9.140625" style="159" hidden="1" customWidth="1"/>
    <col min="9741" max="9984" width="0" style="159" hidden="1"/>
    <col min="9985" max="9986" width="1.28515625" style="159" hidden="1" customWidth="1"/>
    <col min="9987" max="9987" width="12.5703125" style="159" hidden="1" customWidth="1"/>
    <col min="9988" max="9991" width="6.42578125" style="159" hidden="1" customWidth="1"/>
    <col min="9992" max="9992" width="14.85546875" style="159" hidden="1" customWidth="1"/>
    <col min="9993" max="9996" width="9.140625" style="159" hidden="1" customWidth="1"/>
    <col min="9997" max="10240" width="0" style="159" hidden="1"/>
    <col min="10241" max="10242" width="1.28515625" style="159" hidden="1" customWidth="1"/>
    <col min="10243" max="10243" width="12.5703125" style="159" hidden="1" customWidth="1"/>
    <col min="10244" max="10247" width="6.42578125" style="159" hidden="1" customWidth="1"/>
    <col min="10248" max="10248" width="14.85546875" style="159" hidden="1" customWidth="1"/>
    <col min="10249" max="10252" width="9.140625" style="159" hidden="1" customWidth="1"/>
    <col min="10253" max="10496" width="0" style="159" hidden="1"/>
    <col min="10497" max="10498" width="1.28515625" style="159" hidden="1" customWidth="1"/>
    <col min="10499" max="10499" width="12.5703125" style="159" hidden="1" customWidth="1"/>
    <col min="10500" max="10503" width="6.42578125" style="159" hidden="1" customWidth="1"/>
    <col min="10504" max="10504" width="14.85546875" style="159" hidden="1" customWidth="1"/>
    <col min="10505" max="10508" width="9.140625" style="159" hidden="1" customWidth="1"/>
    <col min="10509" max="10752" width="0" style="159" hidden="1"/>
    <col min="10753" max="10754" width="1.28515625" style="159" hidden="1" customWidth="1"/>
    <col min="10755" max="10755" width="12.5703125" style="159" hidden="1" customWidth="1"/>
    <col min="10756" max="10759" width="6.42578125" style="159" hidden="1" customWidth="1"/>
    <col min="10760" max="10760" width="14.85546875" style="159" hidden="1" customWidth="1"/>
    <col min="10761" max="10764" width="9.140625" style="159" hidden="1" customWidth="1"/>
    <col min="10765" max="11008" width="0" style="159" hidden="1"/>
    <col min="11009" max="11010" width="1.28515625" style="159" hidden="1" customWidth="1"/>
    <col min="11011" max="11011" width="12.5703125" style="159" hidden="1" customWidth="1"/>
    <col min="11012" max="11015" width="6.42578125" style="159" hidden="1" customWidth="1"/>
    <col min="11016" max="11016" width="14.85546875" style="159" hidden="1" customWidth="1"/>
    <col min="11017" max="11020" width="9.140625" style="159" hidden="1" customWidth="1"/>
    <col min="11021" max="11264" width="0" style="159" hidden="1"/>
    <col min="11265" max="11266" width="1.28515625" style="159" hidden="1" customWidth="1"/>
    <col min="11267" max="11267" width="12.5703125" style="159" hidden="1" customWidth="1"/>
    <col min="11268" max="11271" width="6.42578125" style="159" hidden="1" customWidth="1"/>
    <col min="11272" max="11272" width="14.85546875" style="159" hidden="1" customWidth="1"/>
    <col min="11273" max="11276" width="9.140625" style="159" hidden="1" customWidth="1"/>
    <col min="11277" max="11520" width="0" style="159" hidden="1"/>
    <col min="11521" max="11522" width="1.28515625" style="159" hidden="1" customWidth="1"/>
    <col min="11523" max="11523" width="12.5703125" style="159" hidden="1" customWidth="1"/>
    <col min="11524" max="11527" width="6.42578125" style="159" hidden="1" customWidth="1"/>
    <col min="11528" max="11528" width="14.85546875" style="159" hidden="1" customWidth="1"/>
    <col min="11529" max="11532" width="9.140625" style="159" hidden="1" customWidth="1"/>
    <col min="11533" max="11776" width="0" style="159" hidden="1"/>
    <col min="11777" max="11778" width="1.28515625" style="159" hidden="1" customWidth="1"/>
    <col min="11779" max="11779" width="12.5703125" style="159" hidden="1" customWidth="1"/>
    <col min="11780" max="11783" width="6.42578125" style="159" hidden="1" customWidth="1"/>
    <col min="11784" max="11784" width="14.85546875" style="159" hidden="1" customWidth="1"/>
    <col min="11785" max="11788" width="9.140625" style="159" hidden="1" customWidth="1"/>
    <col min="11789" max="12032" width="0" style="159" hidden="1"/>
    <col min="12033" max="12034" width="1.28515625" style="159" hidden="1" customWidth="1"/>
    <col min="12035" max="12035" width="12.5703125" style="159" hidden="1" customWidth="1"/>
    <col min="12036" max="12039" width="6.42578125" style="159" hidden="1" customWidth="1"/>
    <col min="12040" max="12040" width="14.85546875" style="159" hidden="1" customWidth="1"/>
    <col min="12041" max="12044" width="9.140625" style="159" hidden="1" customWidth="1"/>
    <col min="12045" max="12288" width="0" style="159" hidden="1"/>
    <col min="12289" max="12290" width="1.28515625" style="159" hidden="1" customWidth="1"/>
    <col min="12291" max="12291" width="12.5703125" style="159" hidden="1" customWidth="1"/>
    <col min="12292" max="12295" width="6.42578125" style="159" hidden="1" customWidth="1"/>
    <col min="12296" max="12296" width="14.85546875" style="159" hidden="1" customWidth="1"/>
    <col min="12297" max="12300" width="9.140625" style="159" hidden="1" customWidth="1"/>
    <col min="12301" max="12544" width="0" style="159" hidden="1"/>
    <col min="12545" max="12546" width="1.28515625" style="159" hidden="1" customWidth="1"/>
    <col min="12547" max="12547" width="12.5703125" style="159" hidden="1" customWidth="1"/>
    <col min="12548" max="12551" width="6.42578125" style="159" hidden="1" customWidth="1"/>
    <col min="12552" max="12552" width="14.85546875" style="159" hidden="1" customWidth="1"/>
    <col min="12553" max="12556" width="9.140625" style="159" hidden="1" customWidth="1"/>
    <col min="12557" max="12800" width="0" style="159" hidden="1"/>
    <col min="12801" max="12802" width="1.28515625" style="159" hidden="1" customWidth="1"/>
    <col min="12803" max="12803" width="12.5703125" style="159" hidden="1" customWidth="1"/>
    <col min="12804" max="12807" width="6.42578125" style="159" hidden="1" customWidth="1"/>
    <col min="12808" max="12808" width="14.85546875" style="159" hidden="1" customWidth="1"/>
    <col min="12809" max="12812" width="9.140625" style="159" hidden="1" customWidth="1"/>
    <col min="12813" max="13056" width="0" style="159" hidden="1"/>
    <col min="13057" max="13058" width="1.28515625" style="159" hidden="1" customWidth="1"/>
    <col min="13059" max="13059" width="12.5703125" style="159" hidden="1" customWidth="1"/>
    <col min="13060" max="13063" width="6.42578125" style="159" hidden="1" customWidth="1"/>
    <col min="13064" max="13064" width="14.85546875" style="159" hidden="1" customWidth="1"/>
    <col min="13065" max="13068" width="9.140625" style="159" hidden="1" customWidth="1"/>
    <col min="13069" max="13312" width="0" style="159" hidden="1"/>
    <col min="13313" max="13314" width="1.28515625" style="159" hidden="1" customWidth="1"/>
    <col min="13315" max="13315" width="12.5703125" style="159" hidden="1" customWidth="1"/>
    <col min="13316" max="13319" width="6.42578125" style="159" hidden="1" customWidth="1"/>
    <col min="13320" max="13320" width="14.85546875" style="159" hidden="1" customWidth="1"/>
    <col min="13321" max="13324" width="9.140625" style="159" hidden="1" customWidth="1"/>
    <col min="13325" max="13568" width="0" style="159" hidden="1"/>
    <col min="13569" max="13570" width="1.28515625" style="159" hidden="1" customWidth="1"/>
    <col min="13571" max="13571" width="12.5703125" style="159" hidden="1" customWidth="1"/>
    <col min="13572" max="13575" width="6.42578125" style="159" hidden="1" customWidth="1"/>
    <col min="13576" max="13576" width="14.85546875" style="159" hidden="1" customWidth="1"/>
    <col min="13577" max="13580" width="9.140625" style="159" hidden="1" customWidth="1"/>
    <col min="13581" max="13824" width="0" style="159" hidden="1"/>
    <col min="13825" max="13826" width="1.28515625" style="159" hidden="1" customWidth="1"/>
    <col min="13827" max="13827" width="12.5703125" style="159" hidden="1" customWidth="1"/>
    <col min="13828" max="13831" width="6.42578125" style="159" hidden="1" customWidth="1"/>
    <col min="13832" max="13832" width="14.85546875" style="159" hidden="1" customWidth="1"/>
    <col min="13833" max="13836" width="9.140625" style="159" hidden="1" customWidth="1"/>
    <col min="13837" max="14080" width="0" style="159" hidden="1"/>
    <col min="14081" max="14082" width="1.28515625" style="159" hidden="1" customWidth="1"/>
    <col min="14083" max="14083" width="12.5703125" style="159" hidden="1" customWidth="1"/>
    <col min="14084" max="14087" width="6.42578125" style="159" hidden="1" customWidth="1"/>
    <col min="14088" max="14088" width="14.85546875" style="159" hidden="1" customWidth="1"/>
    <col min="14089" max="14092" width="9.140625" style="159" hidden="1" customWidth="1"/>
    <col min="14093" max="14336" width="0" style="159" hidden="1"/>
    <col min="14337" max="14338" width="1.28515625" style="159" hidden="1" customWidth="1"/>
    <col min="14339" max="14339" width="12.5703125" style="159" hidden="1" customWidth="1"/>
    <col min="14340" max="14343" width="6.42578125" style="159" hidden="1" customWidth="1"/>
    <col min="14344" max="14344" width="14.85546875" style="159" hidden="1" customWidth="1"/>
    <col min="14345" max="14348" width="9.140625" style="159" hidden="1" customWidth="1"/>
    <col min="14349" max="14592" width="0" style="159" hidden="1"/>
    <col min="14593" max="14594" width="1.28515625" style="159" hidden="1" customWidth="1"/>
    <col min="14595" max="14595" width="12.5703125" style="159" hidden="1" customWidth="1"/>
    <col min="14596" max="14599" width="6.42578125" style="159" hidden="1" customWidth="1"/>
    <col min="14600" max="14600" width="14.85546875" style="159" hidden="1" customWidth="1"/>
    <col min="14601" max="14604" width="9.140625" style="159" hidden="1" customWidth="1"/>
    <col min="14605" max="14848" width="0" style="159" hidden="1"/>
    <col min="14849" max="14850" width="1.28515625" style="159" hidden="1" customWidth="1"/>
    <col min="14851" max="14851" width="12.5703125" style="159" hidden="1" customWidth="1"/>
    <col min="14852" max="14855" width="6.42578125" style="159" hidden="1" customWidth="1"/>
    <col min="14856" max="14856" width="14.85546875" style="159" hidden="1" customWidth="1"/>
    <col min="14857" max="14860" width="9.140625" style="159" hidden="1" customWidth="1"/>
    <col min="14861" max="15104" width="0" style="159" hidden="1"/>
    <col min="15105" max="15106" width="1.28515625" style="159" hidden="1" customWidth="1"/>
    <col min="15107" max="15107" width="12.5703125" style="159" hidden="1" customWidth="1"/>
    <col min="15108" max="15111" width="6.42578125" style="159" hidden="1" customWidth="1"/>
    <col min="15112" max="15112" width="14.85546875" style="159" hidden="1" customWidth="1"/>
    <col min="15113" max="15116" width="9.140625" style="159" hidden="1" customWidth="1"/>
    <col min="15117" max="15360" width="0" style="159" hidden="1"/>
    <col min="15361" max="15362" width="1.28515625" style="159" hidden="1" customWidth="1"/>
    <col min="15363" max="15363" width="12.5703125" style="159" hidden="1" customWidth="1"/>
    <col min="15364" max="15367" width="6.42578125" style="159" hidden="1" customWidth="1"/>
    <col min="15368" max="15368" width="14.85546875" style="159" hidden="1" customWidth="1"/>
    <col min="15369" max="15372" width="9.140625" style="159" hidden="1" customWidth="1"/>
    <col min="15373" max="15616" width="0" style="159" hidden="1"/>
    <col min="15617" max="15618" width="1.28515625" style="159" hidden="1" customWidth="1"/>
    <col min="15619" max="15619" width="12.5703125" style="159" hidden="1" customWidth="1"/>
    <col min="15620" max="15623" width="6.42578125" style="159" hidden="1" customWidth="1"/>
    <col min="15624" max="15624" width="14.85546875" style="159" hidden="1" customWidth="1"/>
    <col min="15625" max="15628" width="9.140625" style="159" hidden="1" customWidth="1"/>
    <col min="15629" max="15872" width="0" style="159" hidden="1"/>
    <col min="15873" max="15874" width="1.28515625" style="159" hidden="1" customWidth="1"/>
    <col min="15875" max="15875" width="12.5703125" style="159" hidden="1" customWidth="1"/>
    <col min="15876" max="15879" width="6.42578125" style="159" hidden="1" customWidth="1"/>
    <col min="15880" max="15880" width="14.85546875" style="159" hidden="1" customWidth="1"/>
    <col min="15881" max="15884" width="9.140625" style="159" hidden="1" customWidth="1"/>
    <col min="15885" max="16128" width="0" style="159" hidden="1"/>
    <col min="16129" max="16130" width="1.28515625" style="159" hidden="1" customWidth="1"/>
    <col min="16131" max="16131" width="12.5703125" style="159" hidden="1" customWidth="1"/>
    <col min="16132" max="16135" width="6.42578125" style="159" hidden="1" customWidth="1"/>
    <col min="16136" max="16136" width="14.85546875" style="159" hidden="1" customWidth="1"/>
    <col min="16137" max="16140" width="9.140625" style="159" hidden="1" customWidth="1"/>
    <col min="16141" max="16384" width="0" style="159" hidden="1"/>
  </cols>
  <sheetData>
    <row r="1" spans="1:12" ht="8.25" customHeight="1" x14ac:dyDescent="0.2">
      <c r="A1" s="156"/>
      <c r="B1" s="157"/>
      <c r="C1" s="157"/>
      <c r="D1" s="157"/>
      <c r="E1" s="157"/>
      <c r="F1" s="157"/>
      <c r="G1" s="157"/>
      <c r="H1" s="157"/>
      <c r="I1" s="157"/>
      <c r="J1" s="157"/>
      <c r="K1" s="157"/>
      <c r="L1" s="158"/>
    </row>
    <row r="2" spans="1:12" ht="8.25" customHeight="1" x14ac:dyDescent="0.2">
      <c r="A2" s="160"/>
      <c r="B2" s="161"/>
      <c r="C2" s="161"/>
      <c r="D2" s="161"/>
      <c r="E2" s="161"/>
      <c r="F2" s="161"/>
      <c r="G2" s="161"/>
      <c r="H2" s="161"/>
      <c r="I2" s="161"/>
      <c r="J2" s="161"/>
      <c r="K2" s="161"/>
      <c r="L2" s="162"/>
    </row>
    <row r="3" spans="1:12" ht="8.25" customHeight="1" x14ac:dyDescent="0.2">
      <c r="A3" s="160"/>
      <c r="B3" s="161"/>
      <c r="C3" s="161"/>
      <c r="D3" s="161"/>
      <c r="E3" s="161"/>
      <c r="F3" s="161"/>
      <c r="G3" s="161"/>
      <c r="H3" s="161"/>
      <c r="I3" s="161"/>
      <c r="J3" s="161"/>
      <c r="K3" s="161"/>
      <c r="L3" s="162"/>
    </row>
    <row r="4" spans="1:12" ht="20.25" customHeight="1" x14ac:dyDescent="0.2">
      <c r="A4" s="214" t="s">
        <v>320</v>
      </c>
      <c r="B4" s="215"/>
      <c r="C4" s="215"/>
      <c r="D4" s="215"/>
      <c r="E4" s="215"/>
      <c r="F4" s="215"/>
      <c r="G4" s="215"/>
      <c r="H4" s="215"/>
      <c r="I4" s="215"/>
      <c r="J4" s="215"/>
      <c r="K4" s="215"/>
      <c r="L4" s="216"/>
    </row>
    <row r="5" spans="1:12" ht="12.75" x14ac:dyDescent="0.2">
      <c r="A5" s="217"/>
      <c r="B5" s="215"/>
      <c r="C5" s="215"/>
      <c r="D5" s="215"/>
      <c r="E5" s="215"/>
      <c r="F5" s="215"/>
      <c r="G5" s="215"/>
      <c r="H5" s="215"/>
      <c r="I5" s="215"/>
      <c r="J5" s="215"/>
      <c r="K5" s="215"/>
      <c r="L5" s="216"/>
    </row>
    <row r="6" spans="1:12" ht="12.75" x14ac:dyDescent="0.2">
      <c r="A6" s="217"/>
      <c r="B6" s="215"/>
      <c r="C6" s="215"/>
      <c r="D6" s="215"/>
      <c r="E6" s="215"/>
      <c r="F6" s="215"/>
      <c r="G6" s="215"/>
      <c r="H6" s="215"/>
      <c r="I6" s="215"/>
      <c r="J6" s="215"/>
      <c r="K6" s="215"/>
      <c r="L6" s="216"/>
    </row>
    <row r="7" spans="1:12" ht="37.5" customHeight="1" x14ac:dyDescent="0.2">
      <c r="A7" s="217"/>
      <c r="B7" s="215"/>
      <c r="C7" s="215"/>
      <c r="D7" s="215"/>
      <c r="E7" s="215"/>
      <c r="F7" s="215"/>
      <c r="G7" s="215"/>
      <c r="H7" s="215"/>
      <c r="I7" s="215"/>
      <c r="J7" s="215"/>
      <c r="K7" s="215"/>
      <c r="L7" s="216"/>
    </row>
    <row r="8" spans="1:12" ht="30" customHeight="1" x14ac:dyDescent="0.2">
      <c r="A8" s="217"/>
      <c r="B8" s="215"/>
      <c r="C8" s="215"/>
      <c r="D8" s="215"/>
      <c r="E8" s="215"/>
      <c r="F8" s="215"/>
      <c r="G8" s="215"/>
      <c r="H8" s="215"/>
      <c r="I8" s="215"/>
      <c r="J8" s="215"/>
      <c r="K8" s="215"/>
      <c r="L8" s="216"/>
    </row>
    <row r="9" spans="1:12" ht="12.75" x14ac:dyDescent="0.2">
      <c r="A9" s="217"/>
      <c r="B9" s="215"/>
      <c r="C9" s="215"/>
      <c r="D9" s="215"/>
      <c r="E9" s="215"/>
      <c r="F9" s="215"/>
      <c r="G9" s="215"/>
      <c r="H9" s="215"/>
      <c r="I9" s="215"/>
      <c r="J9" s="215"/>
      <c r="K9" s="215"/>
      <c r="L9" s="216"/>
    </row>
    <row r="10" spans="1:12" ht="12.75" x14ac:dyDescent="0.2">
      <c r="A10" s="217"/>
      <c r="B10" s="215"/>
      <c r="C10" s="215"/>
      <c r="D10" s="215"/>
      <c r="E10" s="215"/>
      <c r="F10" s="215"/>
      <c r="G10" s="215"/>
      <c r="H10" s="215"/>
      <c r="I10" s="215"/>
      <c r="J10" s="215"/>
      <c r="K10" s="215"/>
      <c r="L10" s="216"/>
    </row>
    <row r="11" spans="1:12" ht="12.75" customHeight="1" x14ac:dyDescent="0.2">
      <c r="A11" s="217"/>
      <c r="B11" s="215"/>
      <c r="C11" s="215"/>
      <c r="D11" s="215"/>
      <c r="E11" s="215"/>
      <c r="F11" s="215"/>
      <c r="G11" s="215"/>
      <c r="H11" s="215"/>
      <c r="I11" s="215"/>
      <c r="J11" s="215"/>
      <c r="K11" s="215"/>
      <c r="L11" s="216"/>
    </row>
    <row r="12" spans="1:12" ht="3" customHeight="1" x14ac:dyDescent="0.2">
      <c r="A12" s="217"/>
      <c r="B12" s="215"/>
      <c r="C12" s="215"/>
      <c r="D12" s="215"/>
      <c r="E12" s="215"/>
      <c r="F12" s="215"/>
      <c r="G12" s="215"/>
      <c r="H12" s="215"/>
      <c r="I12" s="215"/>
      <c r="J12" s="215"/>
      <c r="K12" s="215"/>
      <c r="L12" s="216"/>
    </row>
    <row r="13" spans="1:12" ht="3" customHeight="1" x14ac:dyDescent="0.2">
      <c r="A13" s="217"/>
      <c r="B13" s="215"/>
      <c r="C13" s="215"/>
      <c r="D13" s="215"/>
      <c r="E13" s="215"/>
      <c r="F13" s="215"/>
      <c r="G13" s="215"/>
      <c r="H13" s="215"/>
      <c r="I13" s="215"/>
      <c r="J13" s="215"/>
      <c r="K13" s="215"/>
      <c r="L13" s="216"/>
    </row>
    <row r="14" spans="1:12" ht="3.75" customHeight="1" x14ac:dyDescent="0.2">
      <c r="A14" s="217"/>
      <c r="B14" s="215"/>
      <c r="C14" s="215"/>
      <c r="D14" s="215"/>
      <c r="E14" s="215"/>
      <c r="F14" s="215"/>
      <c r="G14" s="215"/>
      <c r="H14" s="215"/>
      <c r="I14" s="215"/>
      <c r="J14" s="215"/>
      <c r="K14" s="215"/>
      <c r="L14" s="216"/>
    </row>
    <row r="15" spans="1:12" ht="12" customHeight="1" x14ac:dyDescent="0.2">
      <c r="A15" s="217"/>
      <c r="B15" s="215"/>
      <c r="C15" s="215"/>
      <c r="D15" s="215"/>
      <c r="E15" s="215"/>
      <c r="F15" s="215"/>
      <c r="G15" s="215"/>
      <c r="H15" s="215"/>
      <c r="I15" s="215"/>
      <c r="J15" s="215"/>
      <c r="K15" s="215"/>
      <c r="L15" s="216"/>
    </row>
    <row r="16" spans="1:12" ht="12" customHeight="1" x14ac:dyDescent="0.2">
      <c r="A16" s="217"/>
      <c r="B16" s="215"/>
      <c r="C16" s="215"/>
      <c r="D16" s="215"/>
      <c r="E16" s="215"/>
      <c r="F16" s="215"/>
      <c r="G16" s="215"/>
      <c r="H16" s="215"/>
      <c r="I16" s="215"/>
      <c r="J16" s="215"/>
      <c r="K16" s="215"/>
      <c r="L16" s="216"/>
    </row>
    <row r="17" spans="1:12" ht="5.25" customHeight="1" x14ac:dyDescent="0.2">
      <c r="A17" s="217"/>
      <c r="B17" s="215"/>
      <c r="C17" s="215"/>
      <c r="D17" s="215"/>
      <c r="E17" s="215"/>
      <c r="F17" s="215"/>
      <c r="G17" s="215"/>
      <c r="H17" s="215"/>
      <c r="I17" s="215"/>
      <c r="J17" s="215"/>
      <c r="K17" s="215"/>
      <c r="L17" s="216"/>
    </row>
    <row r="18" spans="1:12" ht="19.5" customHeight="1" x14ac:dyDescent="0.2">
      <c r="A18" s="217"/>
      <c r="B18" s="215"/>
      <c r="C18" s="215"/>
      <c r="D18" s="215"/>
      <c r="E18" s="215"/>
      <c r="F18" s="215"/>
      <c r="G18" s="215"/>
      <c r="H18" s="215"/>
      <c r="I18" s="215"/>
      <c r="J18" s="215"/>
      <c r="K18" s="215"/>
      <c r="L18" s="216"/>
    </row>
    <row r="19" spans="1:12" ht="12" customHeight="1" x14ac:dyDescent="0.2">
      <c r="A19" s="217"/>
      <c r="B19" s="215"/>
      <c r="C19" s="215"/>
      <c r="D19" s="215"/>
      <c r="E19" s="215"/>
      <c r="F19" s="215"/>
      <c r="G19" s="215"/>
      <c r="H19" s="215"/>
      <c r="I19" s="215"/>
      <c r="J19" s="215"/>
      <c r="K19" s="215"/>
      <c r="L19" s="216"/>
    </row>
    <row r="20" spans="1:12" ht="12" customHeight="1" x14ac:dyDescent="0.2">
      <c r="A20" s="217"/>
      <c r="B20" s="215"/>
      <c r="C20" s="215"/>
      <c r="D20" s="215"/>
      <c r="E20" s="215"/>
      <c r="F20" s="215"/>
      <c r="G20" s="215"/>
      <c r="H20" s="215"/>
      <c r="I20" s="215"/>
      <c r="J20" s="215"/>
      <c r="K20" s="215"/>
      <c r="L20" s="216"/>
    </row>
    <row r="21" spans="1:12" ht="12" customHeight="1" x14ac:dyDescent="0.2">
      <c r="A21" s="217"/>
      <c r="B21" s="215"/>
      <c r="C21" s="215"/>
      <c r="D21" s="215"/>
      <c r="E21" s="215"/>
      <c r="F21" s="215"/>
      <c r="G21" s="215"/>
      <c r="H21" s="215"/>
      <c r="I21" s="215"/>
      <c r="J21" s="215"/>
      <c r="K21" s="215"/>
      <c r="L21" s="216"/>
    </row>
    <row r="22" spans="1:12" ht="12" customHeight="1" x14ac:dyDescent="0.2">
      <c r="A22" s="217"/>
      <c r="B22" s="215"/>
      <c r="C22" s="215"/>
      <c r="D22" s="215"/>
      <c r="E22" s="215"/>
      <c r="F22" s="215"/>
      <c r="G22" s="215"/>
      <c r="H22" s="215"/>
      <c r="I22" s="215"/>
      <c r="J22" s="215"/>
      <c r="K22" s="215"/>
      <c r="L22" s="216"/>
    </row>
    <row r="23" spans="1:12" ht="12" customHeight="1" x14ac:dyDescent="0.2">
      <c r="A23" s="160"/>
      <c r="B23" s="163"/>
      <c r="C23" s="161"/>
      <c r="D23" s="161"/>
      <c r="E23" s="161"/>
      <c r="F23" s="161"/>
      <c r="G23" s="161"/>
      <c r="H23" s="161"/>
      <c r="I23" s="161"/>
      <c r="J23" s="161"/>
      <c r="K23" s="161"/>
      <c r="L23" s="162"/>
    </row>
    <row r="24" spans="1:12" ht="12" customHeight="1" x14ac:dyDescent="0.2">
      <c r="A24" s="160"/>
      <c r="B24" s="164"/>
      <c r="C24" s="161"/>
      <c r="D24" s="161"/>
      <c r="E24" s="161"/>
      <c r="F24" s="161"/>
      <c r="G24" s="161"/>
      <c r="H24" s="161"/>
      <c r="I24" s="161"/>
      <c r="J24" s="161"/>
      <c r="K24" s="161"/>
      <c r="L24" s="162"/>
    </row>
    <row r="25" spans="1:12" ht="12.75" x14ac:dyDescent="0.2">
      <c r="A25" s="160"/>
      <c r="B25" s="165"/>
      <c r="C25" s="161"/>
      <c r="D25" s="161"/>
      <c r="E25" s="161"/>
      <c r="F25" s="161"/>
      <c r="G25" s="161"/>
      <c r="H25" s="161"/>
      <c r="I25" s="161"/>
      <c r="J25" s="161"/>
      <c r="K25" s="161"/>
      <c r="L25" s="162"/>
    </row>
    <row r="26" spans="1:12" ht="12.75" x14ac:dyDescent="0.2">
      <c r="A26" s="160"/>
      <c r="B26" s="161"/>
      <c r="C26" s="161"/>
      <c r="D26" s="161"/>
      <c r="E26" s="161"/>
      <c r="F26" s="161"/>
      <c r="G26" s="161"/>
      <c r="H26" s="161"/>
      <c r="I26" s="161" t="s">
        <v>316</v>
      </c>
      <c r="J26" s="161"/>
      <c r="K26" s="161"/>
      <c r="L26" s="162"/>
    </row>
    <row r="27" spans="1:12" ht="12.75" x14ac:dyDescent="0.2">
      <c r="A27" s="160"/>
      <c r="B27" s="163"/>
      <c r="C27" s="161"/>
      <c r="D27" s="161"/>
      <c r="E27" s="161"/>
      <c r="F27" s="161"/>
      <c r="G27" s="161"/>
      <c r="H27" s="161"/>
      <c r="I27" s="164" t="s">
        <v>317</v>
      </c>
      <c r="J27" s="161"/>
      <c r="K27" s="161"/>
      <c r="L27" s="162"/>
    </row>
    <row r="28" spans="1:12" ht="12.75" x14ac:dyDescent="0.2">
      <c r="A28" s="160"/>
      <c r="B28" s="164"/>
      <c r="C28" s="161"/>
      <c r="D28" s="161"/>
      <c r="E28" s="161"/>
      <c r="F28" s="161"/>
      <c r="G28" s="161"/>
      <c r="H28" s="161"/>
      <c r="I28" s="164" t="s">
        <v>318</v>
      </c>
      <c r="J28" s="161"/>
      <c r="K28" s="161"/>
      <c r="L28" s="162"/>
    </row>
    <row r="29" spans="1:12" ht="12.75" x14ac:dyDescent="0.2">
      <c r="A29" s="160"/>
      <c r="B29" s="165"/>
      <c r="C29" s="161"/>
      <c r="D29" s="161"/>
      <c r="E29" s="161"/>
      <c r="F29" s="161"/>
      <c r="G29" s="161"/>
      <c r="H29" s="161"/>
      <c r="I29" s="164"/>
      <c r="J29" s="161"/>
      <c r="K29" s="161"/>
      <c r="L29" s="162"/>
    </row>
    <row r="30" spans="1:12" ht="12.75" x14ac:dyDescent="0.2">
      <c r="A30" s="218" t="s">
        <v>319</v>
      </c>
      <c r="B30" s="219"/>
      <c r="C30" s="219"/>
      <c r="D30" s="219"/>
      <c r="E30" s="219"/>
      <c r="F30" s="219"/>
      <c r="G30" s="219"/>
      <c r="H30" s="219"/>
      <c r="I30" s="219"/>
      <c r="J30" s="219"/>
      <c r="K30" s="219"/>
      <c r="L30" s="220"/>
    </row>
    <row r="31" spans="1:12" ht="12.75" x14ac:dyDescent="0.2">
      <c r="A31" s="218"/>
      <c r="B31" s="219"/>
      <c r="C31" s="219"/>
      <c r="D31" s="219"/>
      <c r="E31" s="219"/>
      <c r="F31" s="219"/>
      <c r="G31" s="219"/>
      <c r="H31" s="219"/>
      <c r="I31" s="219"/>
      <c r="J31" s="219"/>
      <c r="K31" s="219"/>
      <c r="L31" s="220"/>
    </row>
    <row r="32" spans="1:12" ht="13.5" thickBot="1" x14ac:dyDescent="0.25">
      <c r="A32" s="221"/>
      <c r="B32" s="222"/>
      <c r="C32" s="222"/>
      <c r="D32" s="222"/>
      <c r="E32" s="222"/>
      <c r="F32" s="222"/>
      <c r="G32" s="222"/>
      <c r="H32" s="222"/>
      <c r="I32" s="222"/>
      <c r="J32" s="222"/>
      <c r="K32" s="222"/>
      <c r="L32" s="223"/>
    </row>
  </sheetData>
  <sheetProtection password="CF7A" sheet="1" objects="1" scenarios="1"/>
  <mergeCells count="2">
    <mergeCell ref="A4:L22"/>
    <mergeCell ref="A30:L32"/>
  </mergeCells>
  <hyperlinks>
    <hyperlink ref="I27" r:id="rId1"/>
    <hyperlink ref="I28" r:id="rId2"/>
  </hyperlinks>
  <pageMargins left="0.75" right="0.75" top="1" bottom="1" header="0.5" footer="0.5"/>
  <headerFooter alignWithMargins="0"/>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51"/>
  <sheetViews>
    <sheetView showGridLines="0" zoomScale="80" zoomScaleNormal="80" workbookViewId="0"/>
  </sheetViews>
  <sheetFormatPr defaultColWidth="0" defaultRowHeight="12.75" zeroHeight="1" x14ac:dyDescent="0.2"/>
  <cols>
    <col min="1" max="4" width="9.140625" style="1" customWidth="1"/>
    <col min="5" max="5" width="34.28515625" style="1" bestFit="1" customWidth="1"/>
    <col min="6" max="13" width="12.7109375" style="1" customWidth="1"/>
    <col min="14" max="18" width="9.140625" style="1" customWidth="1"/>
    <col min="19" max="16384" width="9.140625" style="1" hidden="1"/>
  </cols>
  <sheetData>
    <row r="1" spans="1:18" x14ac:dyDescent="0.2">
      <c r="A1" s="33" t="b">
        <v>1</v>
      </c>
      <c r="B1" s="33"/>
      <c r="C1" s="33"/>
      <c r="D1" s="33"/>
      <c r="E1" s="33"/>
      <c r="F1" s="33"/>
      <c r="G1" s="33"/>
      <c r="H1" s="33"/>
      <c r="I1" s="33"/>
      <c r="J1" s="33"/>
      <c r="K1" s="33"/>
      <c r="L1" s="33"/>
      <c r="M1" s="33"/>
      <c r="N1" s="33"/>
      <c r="O1" s="33"/>
      <c r="P1" s="33"/>
      <c r="Q1" s="33"/>
      <c r="R1" s="33"/>
    </row>
    <row r="2" spans="1:18" x14ac:dyDescent="0.2">
      <c r="A2" s="33" t="b">
        <v>1</v>
      </c>
      <c r="B2" s="33"/>
      <c r="C2" s="33"/>
      <c r="D2" s="33"/>
      <c r="E2" s="33"/>
      <c r="F2" s="33"/>
      <c r="G2" s="33"/>
      <c r="H2" s="33"/>
      <c r="I2" s="33"/>
      <c r="J2" s="33"/>
      <c r="K2" s="33"/>
      <c r="L2" s="33"/>
      <c r="M2" s="33"/>
      <c r="N2" s="33"/>
      <c r="O2" s="33"/>
      <c r="P2" s="33"/>
      <c r="Q2" s="33"/>
      <c r="R2" s="33"/>
    </row>
    <row r="3" spans="1:18" x14ac:dyDescent="0.2">
      <c r="A3" s="33" t="b">
        <v>1</v>
      </c>
      <c r="B3" s="33"/>
      <c r="C3" s="33"/>
      <c r="D3" s="33"/>
      <c r="E3" s="33"/>
      <c r="F3" s="33"/>
      <c r="G3" s="33"/>
      <c r="H3" s="33"/>
      <c r="I3" s="33"/>
      <c r="J3" s="33"/>
      <c r="K3" s="33"/>
      <c r="L3" s="33"/>
      <c r="M3" s="33"/>
      <c r="N3" s="33"/>
      <c r="O3" s="33"/>
      <c r="P3" s="33"/>
      <c r="Q3" s="33"/>
      <c r="R3" s="33"/>
    </row>
    <row r="4" spans="1:18" x14ac:dyDescent="0.2">
      <c r="A4" s="33" t="b">
        <v>1</v>
      </c>
      <c r="B4" s="33"/>
      <c r="C4" s="33"/>
      <c r="D4" s="33"/>
      <c r="E4" s="33"/>
      <c r="F4" s="33"/>
      <c r="G4" s="33"/>
      <c r="H4" s="33"/>
      <c r="I4" s="33"/>
      <c r="J4" s="33"/>
      <c r="K4" s="33"/>
      <c r="L4" s="33"/>
      <c r="M4" s="33"/>
      <c r="N4" s="33"/>
      <c r="O4" s="33"/>
      <c r="P4" s="33"/>
      <c r="Q4" s="33"/>
      <c r="R4" s="33"/>
    </row>
    <row r="5" spans="1:18" x14ac:dyDescent="0.2">
      <c r="A5" s="33" t="b">
        <v>1</v>
      </c>
      <c r="B5" s="33"/>
      <c r="C5" s="33"/>
      <c r="D5" s="33"/>
      <c r="E5" s="33"/>
      <c r="F5" s="33"/>
      <c r="G5" s="33"/>
      <c r="H5" s="33"/>
      <c r="I5" s="33"/>
      <c r="J5" s="33"/>
      <c r="K5" s="33"/>
      <c r="L5" s="33"/>
      <c r="M5" s="33"/>
      <c r="N5" s="33"/>
      <c r="O5" s="33"/>
      <c r="P5" s="33"/>
      <c r="Q5" s="33"/>
      <c r="R5" s="33"/>
    </row>
    <row r="6" spans="1:18" x14ac:dyDescent="0.2">
      <c r="A6" s="33" t="b">
        <v>1</v>
      </c>
      <c r="B6" s="33"/>
      <c r="C6" s="33"/>
      <c r="D6" s="33"/>
      <c r="E6" s="33"/>
      <c r="F6" s="33"/>
      <c r="G6" s="33"/>
      <c r="H6" s="33"/>
      <c r="I6" s="33"/>
      <c r="J6" s="33"/>
      <c r="K6" s="33"/>
      <c r="L6" s="33"/>
      <c r="M6" s="33"/>
      <c r="N6" s="33"/>
      <c r="O6" s="33"/>
      <c r="P6" s="33"/>
      <c r="Q6" s="33"/>
      <c r="R6" s="33"/>
    </row>
    <row r="7" spans="1:18" x14ac:dyDescent="0.2">
      <c r="A7" s="33"/>
      <c r="B7" s="33"/>
      <c r="C7" s="33"/>
      <c r="D7" s="33"/>
      <c r="E7" s="33"/>
      <c r="F7" s="34">
        <f>Valuation!G12</f>
        <v>8</v>
      </c>
      <c r="G7" s="34">
        <f>Valuation!H12</f>
        <v>9</v>
      </c>
      <c r="H7" s="35">
        <f>Valuation!I12</f>
        <v>10</v>
      </c>
      <c r="I7" s="35">
        <f>Valuation!J12</f>
        <v>11</v>
      </c>
      <c r="J7" s="35">
        <f>Valuation!K12</f>
        <v>12</v>
      </c>
      <c r="K7" s="35">
        <f>Valuation!L12</f>
        <v>13</v>
      </c>
      <c r="L7" s="35">
        <f>Valuation!M12</f>
        <v>14</v>
      </c>
      <c r="M7" s="35">
        <f>Valuation!N12</f>
        <v>15</v>
      </c>
      <c r="N7" s="33"/>
      <c r="O7" s="33"/>
      <c r="P7" s="33"/>
      <c r="Q7" s="33"/>
      <c r="R7" s="33"/>
    </row>
    <row r="8" spans="1:18" x14ac:dyDescent="0.2">
      <c r="A8" s="33"/>
      <c r="B8" s="33"/>
      <c r="C8" s="33"/>
      <c r="D8" s="33"/>
      <c r="E8" s="33" t="s">
        <v>225</v>
      </c>
      <c r="F8" s="36">
        <f>IF($A$1=TRUE,'P&amp;L'!G7,"")</f>
        <v>17352</v>
      </c>
      <c r="G8" s="36">
        <f>IF($A$1=TRUE,'P&amp;L'!H7,"")</f>
        <v>36136</v>
      </c>
      <c r="H8" s="36">
        <f>IF($A$1=TRUE,'P&amp;L'!I7,"")</f>
        <v>101379.27556334311</v>
      </c>
      <c r="I8" s="36">
        <f>IF($A$1=TRUE,'P&amp;L'!J7,"")</f>
        <v>247948.02181629196</v>
      </c>
      <c r="J8" s="36">
        <f>IF($A$1=TRUE,'P&amp;L'!K7,"")</f>
        <v>534411.43389729515</v>
      </c>
      <c r="K8" s="36">
        <f>IF($A$1=TRUE,'P&amp;L'!L7,"")</f>
        <v>1064632.929257035</v>
      </c>
      <c r="L8" s="36">
        <f>IF($A$1=TRUE,'P&amp;L'!M7,"")</f>
        <v>1980862.7859198903</v>
      </c>
      <c r="M8" s="36">
        <f>IF($A$1=TRUE,'P&amp;L'!N7,"")</f>
        <v>3508511.7592433235</v>
      </c>
      <c r="N8" s="33"/>
      <c r="O8" s="33"/>
      <c r="P8" s="33"/>
      <c r="Q8" s="33"/>
      <c r="R8" s="33"/>
    </row>
    <row r="9" spans="1:18" x14ac:dyDescent="0.2">
      <c r="A9" s="33"/>
      <c r="B9" s="33"/>
      <c r="C9" s="33"/>
      <c r="D9" s="33"/>
      <c r="E9" s="33" t="s">
        <v>227</v>
      </c>
      <c r="F9" s="36">
        <f>IF($A$2=TRUE,'P&amp;L'!G8,"")</f>
        <v>25972</v>
      </c>
      <c r="G9" s="36">
        <f>IF($A$2=TRUE,'P&amp;L'!H8,"")</f>
        <v>38278</v>
      </c>
      <c r="H9" s="36">
        <f>IF($A$2=TRUE,'P&amp;L'!I8,"")</f>
        <v>74175.696231852344</v>
      </c>
      <c r="I9" s="36">
        <f>IF($A$2=TRUE,'P&amp;L'!J8,"")</f>
        <v>121793.45545972254</v>
      </c>
      <c r="J9" s="36">
        <f>IF($A$2=TRUE,'P&amp;L'!K8,"")</f>
        <v>179864.8394185928</v>
      </c>
      <c r="K9" s="36">
        <f>IF($A$2=TRUE,'P&amp;L'!L8,"")</f>
        <v>244021.77275032987</v>
      </c>
      <c r="L9" s="36">
        <f>IF($A$2=TRUE,'P&amp;L'!M8,"")</f>
        <v>316663.46224424313</v>
      </c>
      <c r="M9" s="36">
        <f>IF($A$2=TRUE,'P&amp;L'!N8,"")</f>
        <v>395491.08465500607</v>
      </c>
      <c r="N9" s="33"/>
      <c r="O9" s="33"/>
      <c r="P9" s="33"/>
      <c r="Q9" s="33"/>
      <c r="R9" s="33"/>
    </row>
    <row r="10" spans="1:18" x14ac:dyDescent="0.2">
      <c r="A10" s="33"/>
      <c r="B10" s="33"/>
      <c r="C10" s="33"/>
      <c r="D10" s="33"/>
      <c r="E10" s="33" t="s">
        <v>226</v>
      </c>
      <c r="F10" s="36">
        <f>IF($A$3=TRUE,'P&amp;L'!G9,"")</f>
        <v>35449</v>
      </c>
      <c r="G10" s="36">
        <f>IF($A$3=TRUE,'P&amp;L'!H9,"")</f>
        <v>45713</v>
      </c>
      <c r="H10" s="36">
        <f>IF($A$3=TRUE,'P&amp;L'!I9,"")</f>
        <v>60776.856850473399</v>
      </c>
      <c r="I10" s="36">
        <f>IF($A$3=TRUE,'P&amp;L'!J9,"")</f>
        <v>76156.768594852183</v>
      </c>
      <c r="J10" s="36">
        <f>IF($A$3=TRUE,'P&amp;L'!K9,"")</f>
        <v>85510.786992895315</v>
      </c>
      <c r="K10" s="36">
        <f>IF($A$3=TRUE,'P&amp;L'!L9,"")</f>
        <v>96175.800000000017</v>
      </c>
      <c r="L10" s="36">
        <f>IF($A$3=TRUE,'P&amp;L'!M9,"")</f>
        <v>115484.88</v>
      </c>
      <c r="M10" s="36">
        <f>IF($A$3=TRUE,'P&amp;L'!N9,"")</f>
        <v>133462.32</v>
      </c>
      <c r="N10" s="33"/>
      <c r="O10" s="33"/>
      <c r="P10" s="33"/>
      <c r="Q10" s="33"/>
      <c r="R10" s="33"/>
    </row>
    <row r="11" spans="1:18" x14ac:dyDescent="0.2">
      <c r="A11" s="33"/>
      <c r="B11" s="33"/>
      <c r="C11" s="33"/>
      <c r="D11" s="33"/>
      <c r="E11" s="33" t="s">
        <v>28</v>
      </c>
      <c r="F11" s="36">
        <f>IF($A$4=TRUE,BS!G20,"")</f>
        <v>80495</v>
      </c>
      <c r="G11" s="36">
        <f>IF($A$4=TRUE,BS!H20,"")</f>
        <v>89979</v>
      </c>
      <c r="H11" s="36">
        <f ca="1">IF($A$4=TRUE,BS!I20,"")</f>
        <v>104209.46076823681</v>
      </c>
      <c r="I11" s="36">
        <f ca="1">IF($A$4=TRUE,BS!J20,"")</f>
        <v>292551.90501916851</v>
      </c>
      <c r="J11" s="36">
        <f ca="1">IF($A$4=TRUE,BS!K20,"")</f>
        <v>363043.37787061639</v>
      </c>
      <c r="K11" s="36">
        <f ca="1">IF($A$4=TRUE,BS!L20,"")</f>
        <v>519899.61908419</v>
      </c>
      <c r="L11" s="36">
        <f ca="1">IF($A$4=TRUE,BS!M20,"")</f>
        <v>786033.30888476491</v>
      </c>
      <c r="M11" s="36">
        <f ca="1">IF($A$4=TRUE,BS!N20,"")</f>
        <v>1240776.7855162567</v>
      </c>
      <c r="N11" s="33"/>
      <c r="O11" s="33"/>
      <c r="P11" s="33"/>
      <c r="Q11" s="33"/>
      <c r="R11" s="33"/>
    </row>
    <row r="12" spans="1:18" x14ac:dyDescent="0.2">
      <c r="A12" s="33"/>
      <c r="B12" s="33"/>
      <c r="C12" s="33"/>
      <c r="D12" s="33"/>
      <c r="E12" s="33" t="s">
        <v>228</v>
      </c>
      <c r="F12" s="36">
        <f>IF($A$5=TRUE,BS!G58,"")</f>
        <v>5230.0000000000036</v>
      </c>
      <c r="G12" s="36">
        <f>IF($A$5=TRUE,BS!H58,"")</f>
        <v>9082</v>
      </c>
      <c r="H12" s="36">
        <f ca="1">IF($A$5=TRUE,BS!I58,"")</f>
        <v>25971.499099058517</v>
      </c>
      <c r="I12" s="36">
        <f ca="1">IF($A$5=TRUE,BS!J58,"")</f>
        <v>208868.80411888508</v>
      </c>
      <c r="J12" s="36">
        <f ca="1">IF($A$5=TRUE,BS!K58,"")</f>
        <v>270323.27245061111</v>
      </c>
      <c r="K12" s="36">
        <f ca="1">IF($A$5=TRUE,BS!L58,"")</f>
        <v>410062.73402720504</v>
      </c>
      <c r="L12" s="36">
        <f ca="1">IF($A$5=TRUE,BS!M58,"")</f>
        <v>656451.12488604046</v>
      </c>
      <c r="M12" s="36">
        <f ca="1">IF($A$5=TRUE,BS!N58,"")</f>
        <v>1075001.9757640096</v>
      </c>
      <c r="N12" s="33"/>
      <c r="O12" s="33"/>
      <c r="P12" s="33"/>
      <c r="Q12" s="33"/>
      <c r="R12" s="33"/>
    </row>
    <row r="13" spans="1:18" x14ac:dyDescent="0.2">
      <c r="A13" s="33"/>
      <c r="B13" s="33"/>
      <c r="C13" s="33"/>
      <c r="D13" s="33"/>
      <c r="E13" s="33" t="s">
        <v>229</v>
      </c>
      <c r="F13" s="36">
        <f>IF($A$6=TRUE,'P&amp;L'!G25,"")</f>
        <v>-1012.1999999999971</v>
      </c>
      <c r="G13" s="36">
        <f>IF($A$6=TRUE,'P&amp;L'!H25,"")</f>
        <v>284.47999999999593</v>
      </c>
      <c r="H13" s="36">
        <f ca="1">IF($A$6=TRUE,'P&amp;L'!I25,"")</f>
        <v>25585.60469554321</v>
      </c>
      <c r="I13" s="36">
        <f ca="1">IF($A$6=TRUE,'P&amp;L'!J25,"")</f>
        <v>11965.613666403864</v>
      </c>
      <c r="J13" s="36">
        <f ca="1">IF($A$6=TRUE,'P&amp;L'!K25,"")</f>
        <v>93112.830805645557</v>
      </c>
      <c r="K13" s="36">
        <f ca="1">IF($A$6=TRUE,'P&amp;L'!L25,"")</f>
        <v>211726.4569342332</v>
      </c>
      <c r="L13" s="36">
        <f ca="1">IF($A$6=TRUE,'P&amp;L'!M25,"")</f>
        <v>373315.74372550868</v>
      </c>
      <c r="M13" s="36">
        <f ca="1">IF($A$6=TRUE,'P&amp;L'!N25,"")</f>
        <v>634167.95587573992</v>
      </c>
      <c r="N13" s="33"/>
      <c r="O13" s="33"/>
      <c r="P13" s="33"/>
      <c r="Q13" s="33"/>
      <c r="R13" s="33"/>
    </row>
    <row r="14" spans="1:18" x14ac:dyDescent="0.2">
      <c r="A14" s="33"/>
      <c r="B14" s="33"/>
      <c r="C14" s="33"/>
      <c r="D14" s="33"/>
      <c r="E14" s="33"/>
      <c r="F14" s="33"/>
      <c r="G14" s="33"/>
      <c r="H14" s="33"/>
      <c r="I14" s="33"/>
      <c r="J14" s="33"/>
      <c r="K14" s="33"/>
      <c r="L14" s="33"/>
      <c r="M14" s="33"/>
      <c r="N14" s="33"/>
      <c r="O14" s="33"/>
      <c r="P14" s="33"/>
      <c r="Q14" s="33"/>
      <c r="R14" s="33"/>
    </row>
    <row r="15" spans="1:18" x14ac:dyDescent="0.2">
      <c r="A15" s="33"/>
      <c r="B15" s="33"/>
      <c r="C15" s="33"/>
      <c r="D15" s="33"/>
      <c r="E15" s="33"/>
      <c r="F15" s="33"/>
      <c r="G15" s="33"/>
      <c r="H15" s="33"/>
      <c r="I15" s="33"/>
      <c r="J15" s="33"/>
      <c r="K15" s="33"/>
      <c r="L15" s="33"/>
      <c r="M15" s="33"/>
      <c r="N15" s="33"/>
      <c r="O15" s="33"/>
      <c r="P15" s="33"/>
      <c r="Q15" s="33"/>
      <c r="R15" s="33"/>
    </row>
    <row r="16" spans="1:18" x14ac:dyDescent="0.2">
      <c r="A16" s="33"/>
      <c r="B16" s="33"/>
      <c r="C16" s="33"/>
      <c r="D16" s="33"/>
      <c r="E16" s="33"/>
      <c r="F16" s="33"/>
      <c r="G16" s="33"/>
      <c r="H16" s="33"/>
      <c r="I16" s="33"/>
      <c r="J16" s="33"/>
      <c r="K16" s="33"/>
      <c r="L16" s="33"/>
      <c r="M16" s="33"/>
      <c r="N16" s="33"/>
      <c r="O16" s="33"/>
      <c r="P16" s="33"/>
      <c r="Q16" s="33"/>
      <c r="R16" s="33"/>
    </row>
    <row r="17" spans="1:18" x14ac:dyDescent="0.2">
      <c r="A17" s="33"/>
      <c r="B17" s="33"/>
      <c r="C17" s="33"/>
      <c r="D17" s="33"/>
      <c r="E17" s="33"/>
      <c r="F17" s="33"/>
      <c r="G17" s="33"/>
      <c r="H17" s="33"/>
      <c r="I17" s="33"/>
      <c r="J17" s="33"/>
      <c r="K17" s="33"/>
      <c r="L17" s="33"/>
      <c r="M17" s="33"/>
      <c r="N17" s="33"/>
      <c r="O17" s="33"/>
      <c r="P17" s="33"/>
      <c r="Q17" s="33"/>
      <c r="R17" s="33"/>
    </row>
    <row r="18" spans="1:18" x14ac:dyDescent="0.2">
      <c r="A18" s="33"/>
      <c r="B18" s="33"/>
      <c r="C18" s="33"/>
      <c r="D18" s="33"/>
      <c r="E18" s="33"/>
      <c r="F18" s="33"/>
      <c r="G18" s="33"/>
      <c r="H18" s="33"/>
      <c r="I18" s="33"/>
      <c r="J18" s="33"/>
      <c r="K18" s="33"/>
      <c r="L18" s="33"/>
      <c r="M18" s="33"/>
      <c r="N18" s="33"/>
      <c r="O18" s="33"/>
      <c r="P18" s="33"/>
      <c r="Q18" s="33"/>
      <c r="R18" s="33"/>
    </row>
    <row r="19" spans="1:18" x14ac:dyDescent="0.2">
      <c r="A19" s="33"/>
      <c r="B19" s="33"/>
      <c r="C19" s="33"/>
      <c r="D19" s="33"/>
      <c r="E19" s="33"/>
      <c r="F19" s="33"/>
      <c r="G19" s="33"/>
      <c r="H19" s="33"/>
      <c r="I19" s="33"/>
      <c r="J19" s="33"/>
      <c r="K19" s="33"/>
      <c r="L19" s="33"/>
      <c r="M19" s="33"/>
      <c r="N19" s="33"/>
      <c r="O19" s="33"/>
      <c r="P19" s="33"/>
      <c r="Q19" s="33"/>
      <c r="R19" s="33"/>
    </row>
    <row r="20" spans="1:18" x14ac:dyDescent="0.2">
      <c r="A20" s="33"/>
      <c r="B20" s="33"/>
      <c r="C20" s="33"/>
      <c r="D20" s="33"/>
      <c r="E20" s="33"/>
      <c r="F20" s="33"/>
      <c r="G20" s="33"/>
      <c r="H20" s="33"/>
      <c r="I20" s="33"/>
      <c r="J20" s="33"/>
      <c r="K20" s="33"/>
      <c r="L20" s="33"/>
      <c r="M20" s="33"/>
      <c r="N20" s="33"/>
      <c r="O20" s="33"/>
      <c r="P20" s="33"/>
      <c r="Q20" s="33"/>
      <c r="R20" s="33"/>
    </row>
    <row r="21" spans="1:18" x14ac:dyDescent="0.2">
      <c r="A21" s="33"/>
      <c r="B21" s="33"/>
      <c r="C21" s="33"/>
      <c r="D21" s="33"/>
      <c r="E21" s="33"/>
      <c r="F21" s="33"/>
      <c r="G21" s="33"/>
      <c r="H21" s="33"/>
      <c r="I21" s="33"/>
      <c r="J21" s="33"/>
      <c r="K21" s="33"/>
      <c r="L21" s="33"/>
      <c r="M21" s="33"/>
      <c r="N21" s="33"/>
      <c r="O21" s="33"/>
      <c r="P21" s="33"/>
      <c r="Q21" s="33"/>
      <c r="R21" s="33"/>
    </row>
    <row r="22" spans="1:18" x14ac:dyDescent="0.2">
      <c r="A22" s="33"/>
      <c r="B22" s="33"/>
      <c r="C22" s="33"/>
      <c r="D22" s="33"/>
      <c r="E22" s="33"/>
      <c r="F22" s="33"/>
      <c r="G22" s="33"/>
      <c r="H22" s="33"/>
      <c r="I22" s="33"/>
      <c r="J22" s="33"/>
      <c r="K22" s="33"/>
      <c r="L22" s="33"/>
      <c r="M22" s="33"/>
      <c r="N22" s="33"/>
      <c r="O22" s="33"/>
      <c r="P22" s="33"/>
      <c r="Q22" s="33"/>
      <c r="R22" s="33"/>
    </row>
    <row r="23" spans="1:18" x14ac:dyDescent="0.2">
      <c r="A23" s="33"/>
      <c r="B23" s="33"/>
      <c r="C23" s="33"/>
      <c r="D23" s="33"/>
      <c r="E23" s="33"/>
      <c r="F23" s="33"/>
      <c r="G23" s="33"/>
      <c r="H23" s="33"/>
      <c r="I23" s="33"/>
      <c r="J23" s="33"/>
      <c r="K23" s="33"/>
      <c r="L23" s="33"/>
      <c r="M23" s="33"/>
      <c r="N23" s="33"/>
      <c r="O23" s="33"/>
      <c r="P23" s="33"/>
      <c r="Q23" s="33"/>
      <c r="R23" s="33"/>
    </row>
    <row r="24" spans="1:18" x14ac:dyDescent="0.2">
      <c r="A24" s="33"/>
      <c r="B24" s="33"/>
      <c r="C24" s="33"/>
      <c r="D24" s="33"/>
      <c r="E24" s="33"/>
      <c r="F24" s="33"/>
      <c r="G24" s="33"/>
      <c r="H24" s="33"/>
      <c r="I24" s="33"/>
      <c r="J24" s="33"/>
      <c r="K24" s="33"/>
      <c r="L24" s="33"/>
      <c r="M24" s="33"/>
      <c r="N24" s="33"/>
      <c r="O24" s="33"/>
      <c r="P24" s="33"/>
      <c r="Q24" s="33"/>
      <c r="R24" s="33"/>
    </row>
    <row r="25" spans="1:18" x14ac:dyDescent="0.2">
      <c r="A25" s="33"/>
      <c r="B25" s="33"/>
      <c r="C25" s="33"/>
      <c r="D25" s="33"/>
      <c r="E25" s="33"/>
      <c r="F25" s="33"/>
      <c r="G25" s="33"/>
      <c r="H25" s="33"/>
      <c r="I25" s="33"/>
      <c r="J25" s="33"/>
      <c r="K25" s="33"/>
      <c r="L25" s="33"/>
      <c r="M25" s="33"/>
      <c r="N25" s="33"/>
      <c r="O25" s="33"/>
      <c r="P25" s="33"/>
      <c r="Q25" s="33"/>
      <c r="R25" s="33"/>
    </row>
    <row r="26" spans="1:18" x14ac:dyDescent="0.2">
      <c r="A26" s="33"/>
      <c r="B26" s="33"/>
      <c r="C26" s="33"/>
      <c r="D26" s="33"/>
      <c r="E26" s="33"/>
      <c r="F26" s="33"/>
      <c r="G26" s="33"/>
      <c r="H26" s="33"/>
      <c r="I26" s="33"/>
      <c r="J26" s="33"/>
      <c r="K26" s="33"/>
      <c r="L26" s="33"/>
      <c r="M26" s="33"/>
      <c r="N26" s="33"/>
      <c r="O26" s="33"/>
      <c r="P26" s="33"/>
      <c r="Q26" s="33"/>
      <c r="R26" s="33"/>
    </row>
    <row r="27" spans="1:18" x14ac:dyDescent="0.2">
      <c r="A27" s="33"/>
      <c r="B27" s="33"/>
      <c r="C27" s="33"/>
      <c r="D27" s="33"/>
      <c r="E27" s="33"/>
      <c r="F27" s="33"/>
      <c r="G27" s="33"/>
      <c r="H27" s="33"/>
      <c r="I27" s="33"/>
      <c r="J27" s="33"/>
      <c r="K27" s="33"/>
      <c r="L27" s="33"/>
      <c r="M27" s="33"/>
      <c r="N27" s="33"/>
      <c r="O27" s="33"/>
      <c r="P27" s="33"/>
      <c r="Q27" s="33"/>
      <c r="R27" s="33"/>
    </row>
    <row r="28" spans="1:18" x14ac:dyDescent="0.2">
      <c r="A28" s="33"/>
      <c r="B28" s="33"/>
      <c r="C28" s="33"/>
      <c r="D28" s="33"/>
      <c r="E28" s="33"/>
      <c r="F28" s="33"/>
      <c r="G28" s="33"/>
      <c r="H28" s="33"/>
      <c r="I28" s="33"/>
      <c r="J28" s="33"/>
      <c r="K28" s="33"/>
      <c r="L28" s="33"/>
      <c r="M28" s="33"/>
      <c r="N28" s="33"/>
      <c r="O28" s="33"/>
      <c r="P28" s="33"/>
      <c r="Q28" s="33"/>
      <c r="R28" s="33"/>
    </row>
    <row r="29" spans="1:18" x14ac:dyDescent="0.2">
      <c r="A29" s="33"/>
      <c r="B29" s="33"/>
      <c r="C29" s="33"/>
      <c r="D29" s="33"/>
      <c r="E29" s="33"/>
      <c r="F29" s="33"/>
      <c r="G29" s="33"/>
      <c r="H29" s="33"/>
      <c r="I29" s="33"/>
      <c r="J29" s="33"/>
      <c r="K29" s="33"/>
      <c r="L29" s="33"/>
      <c r="M29" s="33"/>
      <c r="N29" s="33"/>
      <c r="O29" s="33"/>
      <c r="P29" s="33"/>
      <c r="Q29" s="33"/>
      <c r="R29" s="33"/>
    </row>
    <row r="30" spans="1:18" x14ac:dyDescent="0.2">
      <c r="A30" s="33"/>
      <c r="B30" s="33"/>
      <c r="C30" s="33"/>
      <c r="D30" s="33"/>
      <c r="E30" s="33"/>
      <c r="F30" s="33"/>
      <c r="G30" s="33"/>
      <c r="H30" s="33"/>
      <c r="I30" s="33"/>
      <c r="J30" s="33"/>
      <c r="K30" s="33"/>
      <c r="L30" s="33"/>
      <c r="M30" s="33"/>
      <c r="N30" s="33"/>
      <c r="O30" s="33"/>
      <c r="P30" s="33"/>
      <c r="Q30" s="33"/>
      <c r="R30" s="33"/>
    </row>
    <row r="31" spans="1:18" x14ac:dyDescent="0.2"/>
    <row r="32" spans="1:18" x14ac:dyDescent="0.2"/>
    <row r="33" spans="7:7" x14ac:dyDescent="0.2"/>
    <row r="34" spans="7:7" x14ac:dyDescent="0.2"/>
    <row r="35" spans="7:7" x14ac:dyDescent="0.2"/>
    <row r="36" spans="7:7" x14ac:dyDescent="0.2"/>
    <row r="37" spans="7:7" x14ac:dyDescent="0.2"/>
    <row r="38" spans="7:7" x14ac:dyDescent="0.2"/>
    <row r="39" spans="7:7" ht="15" x14ac:dyDescent="0.25">
      <c r="G39"/>
    </row>
    <row r="40" spans="7:7" x14ac:dyDescent="0.2"/>
    <row r="41" spans="7:7" x14ac:dyDescent="0.2"/>
    <row r="42" spans="7:7" x14ac:dyDescent="0.2"/>
    <row r="43" spans="7:7" x14ac:dyDescent="0.2"/>
    <row r="44" spans="7:7" x14ac:dyDescent="0.2"/>
    <row r="45" spans="7:7" x14ac:dyDescent="0.2"/>
    <row r="46" spans="7:7" x14ac:dyDescent="0.2"/>
    <row r="47" spans="7:7" x14ac:dyDescent="0.2"/>
    <row r="48" spans="7:7" x14ac:dyDescent="0.2"/>
    <row r="49" x14ac:dyDescent="0.2"/>
    <row r="50" x14ac:dyDescent="0.2"/>
    <row r="51" x14ac:dyDescent="0.2"/>
  </sheetData>
  <sheetProtection password="CF7A" sheet="1" objects="1" scenarios="1"/>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sizeWithCells="1">
                  <from>
                    <xdr:col>14</xdr:col>
                    <xdr:colOff>514350</xdr:colOff>
                    <xdr:row>3</xdr:row>
                    <xdr:rowOff>28575</xdr:rowOff>
                  </from>
                  <to>
                    <xdr:col>17</xdr:col>
                    <xdr:colOff>133350</xdr:colOff>
                    <xdr:row>4</xdr:row>
                    <xdr:rowOff>85725</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sizeWithCells="1">
                  <from>
                    <xdr:col>14</xdr:col>
                    <xdr:colOff>514350</xdr:colOff>
                    <xdr:row>5</xdr:row>
                    <xdr:rowOff>76200</xdr:rowOff>
                  </from>
                  <to>
                    <xdr:col>17</xdr:col>
                    <xdr:colOff>133350</xdr:colOff>
                    <xdr:row>6</xdr:row>
                    <xdr:rowOff>133350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sizeWithCells="1">
                  <from>
                    <xdr:col>14</xdr:col>
                    <xdr:colOff>514350</xdr:colOff>
                    <xdr:row>0</xdr:row>
                    <xdr:rowOff>142875</xdr:rowOff>
                  </from>
                  <to>
                    <xdr:col>17</xdr:col>
                    <xdr:colOff>133350</xdr:colOff>
                    <xdr:row>2</xdr:row>
                    <xdr:rowOff>38100</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sizeWithCells="1">
                  <from>
                    <xdr:col>14</xdr:col>
                    <xdr:colOff>514350</xdr:colOff>
                    <xdr:row>7</xdr:row>
                    <xdr:rowOff>123825</xdr:rowOff>
                  </from>
                  <to>
                    <xdr:col>17</xdr:col>
                    <xdr:colOff>133350</xdr:colOff>
                    <xdr:row>9</xdr:row>
                    <xdr:rowOff>19050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sizeWithCells="1">
                  <from>
                    <xdr:col>14</xdr:col>
                    <xdr:colOff>514350</xdr:colOff>
                    <xdr:row>10</xdr:row>
                    <xdr:rowOff>9525</xdr:rowOff>
                  </from>
                  <to>
                    <xdr:col>17</xdr:col>
                    <xdr:colOff>133350</xdr:colOff>
                    <xdr:row>11</xdr:row>
                    <xdr:rowOff>66675</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sizeWithCells="1">
                  <from>
                    <xdr:col>14</xdr:col>
                    <xdr:colOff>514350</xdr:colOff>
                    <xdr:row>12</xdr:row>
                    <xdr:rowOff>66675</xdr:rowOff>
                  </from>
                  <to>
                    <xdr:col>17</xdr:col>
                    <xdr:colOff>133350</xdr:colOff>
                    <xdr:row>13</xdr:row>
                    <xdr:rowOff>123825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8"/>
  <sheetViews>
    <sheetView showGridLines="0" workbookViewId="0">
      <selection activeCell="A32" sqref="A32:XFD32"/>
    </sheetView>
  </sheetViews>
  <sheetFormatPr defaultColWidth="0" defaultRowHeight="12.75" zeroHeight="1" x14ac:dyDescent="0.2"/>
  <cols>
    <col min="1" max="1" width="9.140625" style="1" customWidth="1"/>
    <col min="2" max="2" width="28.85546875" style="1" bestFit="1" customWidth="1"/>
    <col min="3" max="5" width="9.5703125" style="1" bestFit="1" customWidth="1"/>
    <col min="6" max="9" width="10.5703125" style="1" bestFit="1" customWidth="1"/>
    <col min="10" max="10" width="11.5703125" style="1" bestFit="1" customWidth="1"/>
    <col min="11" max="16" width="9.140625" style="1" customWidth="1"/>
    <col min="17" max="16384" width="9.140625" style="1" hidden="1"/>
  </cols>
  <sheetData>
    <row r="1" spans="1:16" x14ac:dyDescent="0.2">
      <c r="A1" s="33">
        <v>1</v>
      </c>
      <c r="B1" s="33"/>
      <c r="C1" s="152">
        <f>Ratios!G4</f>
        <v>8</v>
      </c>
      <c r="D1" s="152">
        <f>Ratios!H4</f>
        <v>9</v>
      </c>
      <c r="E1" s="152">
        <f>Ratios!I4</f>
        <v>10</v>
      </c>
      <c r="F1" s="152">
        <f>Ratios!J4</f>
        <v>11</v>
      </c>
      <c r="G1" s="152">
        <f>Ratios!K4</f>
        <v>12</v>
      </c>
      <c r="H1" s="152">
        <f>Ratios!L4</f>
        <v>13</v>
      </c>
      <c r="I1" s="152">
        <f>Ratios!M4</f>
        <v>14</v>
      </c>
      <c r="J1" s="152">
        <f>Ratios!N4</f>
        <v>15</v>
      </c>
      <c r="K1" s="152"/>
      <c r="L1" s="33"/>
      <c r="M1" s="33"/>
      <c r="N1" s="33"/>
      <c r="O1" s="33"/>
      <c r="P1" s="33"/>
    </row>
    <row r="2" spans="1:16" x14ac:dyDescent="0.2">
      <c r="A2" s="33"/>
      <c r="B2" s="33" t="str">
        <f>Ratios!B7</f>
        <v>EBITDA Margins</v>
      </c>
      <c r="C2" s="153">
        <f>IF($A$1=1,Ratios!G7,"")</f>
        <v>1.0866667512980335E-2</v>
      </c>
      <c r="D2" s="153">
        <f>IF($A$1=1,Ratios!H7,"")</f>
        <v>7.0750122786717384E-2</v>
      </c>
      <c r="E2" s="153">
        <f>IF($A$1=1,Ratios!I7,"")</f>
        <v>0.14189659457990991</v>
      </c>
      <c r="F2" s="153">
        <f>IF($A$1=1,Ratios!J7,"")</f>
        <v>4.0828220834529333E-2</v>
      </c>
      <c r="G2" s="153">
        <f>IF($A$1=1,Ratios!K7,"")</f>
        <v>0.11697552804458294</v>
      </c>
      <c r="H2" s="153">
        <f>IF($A$1=1,Ratios!L7,"")</f>
        <v>0.14600379984305414</v>
      </c>
      <c r="I2" s="153">
        <f>IF($A$1=1,Ratios!M7,"")</f>
        <v>0.14812313072338973</v>
      </c>
      <c r="J2" s="153">
        <f>IF($A$1=1,Ratios!N7,"")</f>
        <v>0.14938622868423226</v>
      </c>
      <c r="K2" s="33"/>
      <c r="L2" s="33"/>
      <c r="M2" s="33"/>
      <c r="N2" s="33"/>
      <c r="O2" s="33"/>
      <c r="P2" s="33"/>
    </row>
    <row r="3" spans="1:16" x14ac:dyDescent="0.2">
      <c r="A3" s="33"/>
      <c r="B3" s="33" t="str">
        <f>Ratios!B9</f>
        <v>EBIT Margins</v>
      </c>
      <c r="C3" s="153">
        <f>IF($A$1=1,Ratios!G9,"")</f>
        <v>-6.9935130057253117E-2</v>
      </c>
      <c r="D3" s="153">
        <f>IF($A$1=1,Ratios!H9,"")</f>
        <v>-2.7928775379390144E-2</v>
      </c>
      <c r="E3" s="153">
        <f>IF($A$1=1,Ratios!I9,"")</f>
        <v>9.0854607283435737E-2</v>
      </c>
      <c r="F3" s="153">
        <f>IF($A$1=1,Ratios!J9,"")</f>
        <v>8.5229901347410892E-3</v>
      </c>
      <c r="G3" s="153">
        <f>IF($A$1=1,Ratios!K9,"")</f>
        <v>9.9740204745312755E-2</v>
      </c>
      <c r="H3" s="153">
        <f>IF($A$1=1,Ratios!L9,"")</f>
        <v>0.13797934819763827</v>
      </c>
      <c r="I3" s="153">
        <f>IF($A$1=1,Ratios!M9,"")</f>
        <v>0.14379008911994076</v>
      </c>
      <c r="J3" s="153">
        <f>IF($A$1=1,Ratios!N9,"")</f>
        <v>0.14697383875747597</v>
      </c>
      <c r="K3" s="33"/>
      <c r="L3" s="33"/>
      <c r="M3" s="33"/>
      <c r="N3" s="33"/>
      <c r="O3" s="33"/>
      <c r="P3" s="33"/>
    </row>
    <row r="4" spans="1:16" x14ac:dyDescent="0.2">
      <c r="A4" s="33"/>
      <c r="B4" s="33" t="str">
        <f>Ratios!B11</f>
        <v>EBT Margins</v>
      </c>
      <c r="C4" s="153">
        <f>IF($A$1=1,Ratios!G11,"")</f>
        <v>-6.9935130057253117E-2</v>
      </c>
      <c r="D4" s="153">
        <f>IF($A$1=1,Ratios!H11,"")</f>
        <v>-2.7928775379390144E-2</v>
      </c>
      <c r="E4" s="153">
        <f>IF($A$1=1,Ratios!I11,"")</f>
        <v>9.0854607283435737E-2</v>
      </c>
      <c r="F4" s="153">
        <f>IF($A$1=1,Ratios!J11,"")</f>
        <v>8.5229901347410892E-3</v>
      </c>
      <c r="G4" s="153">
        <f>IF($A$1=1,Ratios!K11,"")</f>
        <v>9.9740204745312755E-2</v>
      </c>
      <c r="H4" s="153">
        <f>IF($A$1=1,Ratios!L11,"")</f>
        <v>0.13797934819763827</v>
      </c>
      <c r="I4" s="153">
        <f>IF($A$1=1,Ratios!M11,"")</f>
        <v>0.14379008911994076</v>
      </c>
      <c r="J4" s="153">
        <f>IF($A$1=1,Ratios!N11,"")</f>
        <v>0.14697383875747597</v>
      </c>
      <c r="K4" s="33"/>
      <c r="L4" s="33"/>
      <c r="M4" s="33"/>
      <c r="N4" s="33"/>
      <c r="O4" s="33"/>
      <c r="P4" s="33"/>
    </row>
    <row r="5" spans="1:16" x14ac:dyDescent="0.2">
      <c r="A5" s="33"/>
      <c r="B5" s="33" t="str">
        <f>Ratios!B13</f>
        <v>Net Profit Margin</v>
      </c>
      <c r="C5" s="153">
        <f>IF($A$1=1,Ratios!G13,"")</f>
        <v>-1.6531044901171684E-2</v>
      </c>
      <c r="D5" s="153">
        <f>IF($A$1=1,Ratios!H13,"")</f>
        <v>-4.6910353209520268E-3</v>
      </c>
      <c r="E5" s="153">
        <f ca="1">IF($A$1=1,Ratios!I13,"")</f>
        <v>7.1452496245761124E-2</v>
      </c>
      <c r="F5" s="153">
        <f ca="1">IF($A$1=1,Ratios!J13,"")</f>
        <v>1.7711002662507962E-2</v>
      </c>
      <c r="G5" s="153">
        <f ca="1">IF($A$1=1,Ratios!K13,"")</f>
        <v>7.6838537882820482E-2</v>
      </c>
      <c r="H5" s="153">
        <f ca="1">IF($A$1=1,Ratios!L13,"")</f>
        <v>9.9470691572342673E-2</v>
      </c>
      <c r="I5" s="153">
        <f ca="1">IF($A$1=1,Ratios!M13,"")</f>
        <v>0.10210826961510655</v>
      </c>
      <c r="J5" s="153">
        <f ca="1">IF($A$1=1,Ratios!N13,"")</f>
        <v>0.10366673986949278</v>
      </c>
      <c r="K5" s="33"/>
      <c r="L5" s="33"/>
      <c r="M5" s="33"/>
      <c r="N5" s="33"/>
      <c r="O5" s="33"/>
      <c r="P5" s="33"/>
    </row>
    <row r="6" spans="1:16" x14ac:dyDescent="0.2">
      <c r="A6" s="33"/>
      <c r="B6" s="33" t="str">
        <f>Ratios!B16</f>
        <v>Return on Assets (ROA)</v>
      </c>
      <c r="C6" s="153" t="str">
        <f>IF($A$1=2,Ratios!G16,"")</f>
        <v/>
      </c>
      <c r="D6" s="153" t="str">
        <f>IF($A$1=2,Ratios!H16,"")</f>
        <v/>
      </c>
      <c r="E6" s="153" t="str">
        <f>IF($A$1=2,Ratios!I16,"")</f>
        <v/>
      </c>
      <c r="F6" s="153" t="str">
        <f>IF($A$1=2,Ratios!J16,"")</f>
        <v/>
      </c>
      <c r="G6" s="153" t="str">
        <f>IF($A$1=2,Ratios!K16,"")</f>
        <v/>
      </c>
      <c r="H6" s="153" t="str">
        <f>IF($A$1=2,Ratios!L16,"")</f>
        <v/>
      </c>
      <c r="I6" s="153" t="str">
        <f>IF($A$1=2,Ratios!M16,"")</f>
        <v/>
      </c>
      <c r="J6" s="153" t="str">
        <f>IF($A$1=2,Ratios!N16,"")</f>
        <v/>
      </c>
      <c r="K6" s="33"/>
      <c r="L6" s="33"/>
      <c r="M6" s="33"/>
      <c r="N6" s="33"/>
      <c r="O6" s="33"/>
      <c r="P6" s="33"/>
    </row>
    <row r="7" spans="1:16" x14ac:dyDescent="0.2">
      <c r="A7" s="33"/>
      <c r="B7" s="33" t="str">
        <f>Ratios!B18</f>
        <v>Return on Invested Capital (RoIC)</v>
      </c>
      <c r="C7" s="153" t="str">
        <f>IF($A$1=2,Ratios!G18,"")</f>
        <v/>
      </c>
      <c r="D7" s="153" t="str">
        <f>IF($A$1=2,Ratios!H18,"")</f>
        <v/>
      </c>
      <c r="E7" s="153" t="str">
        <f>IF($A$1=2,Ratios!I18,"")</f>
        <v/>
      </c>
      <c r="F7" s="153" t="str">
        <f>IF($A$1=2,Ratios!J18,"")</f>
        <v/>
      </c>
      <c r="G7" s="153" t="str">
        <f>IF($A$1=2,Ratios!K18,"")</f>
        <v/>
      </c>
      <c r="H7" s="153" t="str">
        <f>IF($A$1=2,Ratios!L18,"")</f>
        <v/>
      </c>
      <c r="I7" s="153" t="str">
        <f>IF($A$1=2,Ratios!M18,"")</f>
        <v/>
      </c>
      <c r="J7" s="153" t="str">
        <f>IF($A$1=2,Ratios!N18,"")</f>
        <v/>
      </c>
      <c r="K7" s="33"/>
      <c r="L7" s="33"/>
      <c r="M7" s="33"/>
      <c r="N7" s="33"/>
      <c r="O7" s="33"/>
      <c r="P7" s="33"/>
    </row>
    <row r="8" spans="1:16" x14ac:dyDescent="0.2">
      <c r="A8" s="33"/>
      <c r="B8" s="33" t="str">
        <f>Ratios!B20</f>
        <v>Return on Stockholder's Equity</v>
      </c>
      <c r="C8" s="153" t="str">
        <f>IF($A$1=2,Ratios!G20,"")</f>
        <v/>
      </c>
      <c r="D8" s="153" t="str">
        <f>IF($A$1=2,Ratios!H20,"")</f>
        <v/>
      </c>
      <c r="E8" s="153" t="str">
        <f>IF($A$1=2,Ratios!I20,"")</f>
        <v/>
      </c>
      <c r="F8" s="153" t="str">
        <f>IF($A$1=2,Ratios!J20,"")</f>
        <v/>
      </c>
      <c r="G8" s="153" t="str">
        <f>IF($A$1=2,Ratios!K20,"")</f>
        <v/>
      </c>
      <c r="H8" s="153" t="str">
        <f>IF($A$1=2,Ratios!L20,"")</f>
        <v/>
      </c>
      <c r="I8" s="153" t="str">
        <f>IF($A$1=2,Ratios!M20,"")</f>
        <v/>
      </c>
      <c r="J8" s="153" t="str">
        <f>IF($A$1=2,Ratios!N20,"")</f>
        <v/>
      </c>
      <c r="K8" s="33"/>
      <c r="L8" s="33"/>
      <c r="M8" s="33"/>
      <c r="N8" s="33"/>
      <c r="O8" s="33"/>
      <c r="P8" s="33"/>
    </row>
    <row r="9" spans="1:16" x14ac:dyDescent="0.2">
      <c r="A9" s="33"/>
      <c r="B9" s="33" t="str">
        <f>Ratios!B23</f>
        <v>Asset Turnover Ratio</v>
      </c>
      <c r="C9" s="154" t="str">
        <f>IF($A$1=3,Ratios!G23,"")</f>
        <v/>
      </c>
      <c r="D9" s="154" t="str">
        <f>IF($A$1=3,Ratios!H23,"")</f>
        <v/>
      </c>
      <c r="E9" s="154" t="str">
        <f>IF($A$1=3,Ratios!I23,"")</f>
        <v/>
      </c>
      <c r="F9" s="154" t="str">
        <f>IF($A$1=3,Ratios!J23,"")</f>
        <v/>
      </c>
      <c r="G9" s="154" t="str">
        <f>IF($A$1=3,Ratios!K23,"")</f>
        <v/>
      </c>
      <c r="H9" s="154" t="str">
        <f>IF($A$1=3,Ratios!L23,"")</f>
        <v/>
      </c>
      <c r="I9" s="154" t="str">
        <f>IF($A$1=3,Ratios!M23,"")</f>
        <v/>
      </c>
      <c r="J9" s="154" t="str">
        <f>IF($A$1=3,Ratios!N23,"")</f>
        <v/>
      </c>
      <c r="K9" s="33"/>
      <c r="L9" s="33"/>
      <c r="M9" s="33"/>
      <c r="N9" s="33"/>
      <c r="O9" s="33"/>
      <c r="P9" s="33"/>
    </row>
    <row r="10" spans="1:16" x14ac:dyDescent="0.2">
      <c r="A10" s="33"/>
      <c r="B10" s="33" t="str">
        <f>Ratios!B25</f>
        <v>Average Day's Sales</v>
      </c>
      <c r="C10" s="154" t="str">
        <f>IF($A$1=3,Ratios!G25,"")</f>
        <v/>
      </c>
      <c r="D10" s="154" t="str">
        <f>IF($A$1=3,Ratios!H25,"")</f>
        <v/>
      </c>
      <c r="E10" s="154" t="str">
        <f>IF($A$1=3,Ratios!I25,"")</f>
        <v/>
      </c>
      <c r="F10" s="154" t="str">
        <f>IF($A$1=3,Ratios!J25,"")</f>
        <v/>
      </c>
      <c r="G10" s="154" t="str">
        <f>IF($A$1=3,Ratios!K25,"")</f>
        <v/>
      </c>
      <c r="H10" s="154" t="str">
        <f>IF($A$1=3,Ratios!L25,"")</f>
        <v/>
      </c>
      <c r="I10" s="154" t="str">
        <f>IF($A$1=3,Ratios!M25,"")</f>
        <v/>
      </c>
      <c r="J10" s="154" t="str">
        <f>IF($A$1=3,Ratios!N25,"")</f>
        <v/>
      </c>
      <c r="K10" s="33"/>
      <c r="L10" s="33"/>
      <c r="M10" s="33"/>
      <c r="N10" s="33"/>
      <c r="O10" s="33"/>
      <c r="P10" s="33"/>
    </row>
    <row r="11" spans="1:16" x14ac:dyDescent="0.2">
      <c r="A11" s="33"/>
      <c r="B11" s="33" t="str">
        <f>Ratios!B27</f>
        <v>No. of Days of Receivables</v>
      </c>
      <c r="C11" s="154" t="str">
        <f>IF($A$1=3,Ratios!G27,"")</f>
        <v/>
      </c>
      <c r="D11" s="154" t="str">
        <f>IF($A$1=3,Ratios!H27,"")</f>
        <v/>
      </c>
      <c r="E11" s="154" t="str">
        <f>IF($A$1=3,Ratios!I27,"")</f>
        <v/>
      </c>
      <c r="F11" s="154" t="str">
        <f>IF($A$1=3,Ratios!J27,"")</f>
        <v/>
      </c>
      <c r="G11" s="154" t="str">
        <f>IF($A$1=3,Ratios!K27,"")</f>
        <v/>
      </c>
      <c r="H11" s="154" t="str">
        <f>IF($A$1=3,Ratios!L27,"")</f>
        <v/>
      </c>
      <c r="I11" s="154" t="str">
        <f>IF($A$1=3,Ratios!M27,"")</f>
        <v/>
      </c>
      <c r="J11" s="154" t="str">
        <f>IF($A$1=3,Ratios!N27,"")</f>
        <v/>
      </c>
      <c r="K11" s="33"/>
      <c r="L11" s="33"/>
      <c r="M11" s="33"/>
      <c r="N11" s="33"/>
      <c r="O11" s="33"/>
      <c r="P11" s="33"/>
    </row>
    <row r="12" spans="1:16" x14ac:dyDescent="0.2">
      <c r="A12" s="33"/>
      <c r="B12" s="33" t="str">
        <f>Ratios!B29</f>
        <v>Working Capital Turnover</v>
      </c>
      <c r="C12" s="154" t="str">
        <f>IF($A$1=3,Ratios!G29,"")</f>
        <v/>
      </c>
      <c r="D12" s="154" t="str">
        <f>IF($A$1=3,Ratios!H29,"")</f>
        <v/>
      </c>
      <c r="E12" s="154" t="str">
        <f>IF($A$1=3,Ratios!I29,"")</f>
        <v/>
      </c>
      <c r="F12" s="154" t="str">
        <f>IF($A$1=3,Ratios!J29,"")</f>
        <v/>
      </c>
      <c r="G12" s="154" t="str">
        <f>IF($A$1=3,Ratios!K29,"")</f>
        <v/>
      </c>
      <c r="H12" s="154" t="str">
        <f>IF($A$1=3,Ratios!L29,"")</f>
        <v/>
      </c>
      <c r="I12" s="154" t="str">
        <f>IF($A$1=3,Ratios!M29,"")</f>
        <v/>
      </c>
      <c r="J12" s="154" t="str">
        <f>IF($A$1=3,Ratios!N29,"")</f>
        <v/>
      </c>
      <c r="K12" s="33"/>
      <c r="L12" s="33"/>
      <c r="M12" s="33"/>
      <c r="N12" s="33"/>
      <c r="O12" s="33"/>
      <c r="P12" s="33"/>
    </row>
    <row r="13" spans="1:16" x14ac:dyDescent="0.2">
      <c r="A13" s="33"/>
      <c r="B13" s="33" t="str">
        <f>Ratios!B32</f>
        <v>Current Ratio</v>
      </c>
      <c r="C13" s="155" t="str">
        <f>IF($A$1=4,Ratios!G32,"")</f>
        <v/>
      </c>
      <c r="D13" s="155" t="str">
        <f>IF($A$1=4,Ratios!H32,"")</f>
        <v/>
      </c>
      <c r="E13" s="155" t="str">
        <f>IF($A$1=4,Ratios!I32,"")</f>
        <v/>
      </c>
      <c r="F13" s="155" t="str">
        <f>IF($A$1=4,Ratios!J32,"")</f>
        <v/>
      </c>
      <c r="G13" s="155" t="str">
        <f>IF($A$1=4,Ratios!K32,"")</f>
        <v/>
      </c>
      <c r="H13" s="155" t="str">
        <f>IF($A$1=4,Ratios!L32,"")</f>
        <v/>
      </c>
      <c r="I13" s="155" t="str">
        <f>IF($A$1=4,Ratios!M32,"")</f>
        <v/>
      </c>
      <c r="J13" s="155" t="str">
        <f>IF($A$1=4,Ratios!N32,"")</f>
        <v/>
      </c>
      <c r="K13" s="33"/>
      <c r="L13" s="33"/>
      <c r="M13" s="33"/>
      <c r="N13" s="33"/>
      <c r="O13" s="33"/>
      <c r="P13" s="33"/>
    </row>
    <row r="14" spans="1:16" x14ac:dyDescent="0.2">
      <c r="A14" s="33"/>
      <c r="B14" s="33" t="str">
        <f>Ratios!B34</f>
        <v>Acid Test Ratio</v>
      </c>
      <c r="C14" s="155" t="str">
        <f>IF($A$1=4,Ratios!G34,"")</f>
        <v/>
      </c>
      <c r="D14" s="155" t="str">
        <f>IF($A$1=4,Ratios!H34,"")</f>
        <v/>
      </c>
      <c r="E14" s="155" t="str">
        <f>IF($A$1=4,Ratios!I34,"")</f>
        <v/>
      </c>
      <c r="F14" s="155" t="str">
        <f>IF($A$1=4,Ratios!J34,"")</f>
        <v/>
      </c>
      <c r="G14" s="155" t="str">
        <f>IF($A$1=4,Ratios!K34,"")</f>
        <v/>
      </c>
      <c r="H14" s="155" t="str">
        <f>IF($A$1=4,Ratios!L34,"")</f>
        <v/>
      </c>
      <c r="I14" s="155" t="str">
        <f>IF($A$1=4,Ratios!M34,"")</f>
        <v/>
      </c>
      <c r="J14" s="155" t="str">
        <f>IF($A$1=4,Ratios!N34,"")</f>
        <v/>
      </c>
      <c r="K14" s="33"/>
      <c r="L14" s="33"/>
      <c r="M14" s="33"/>
      <c r="N14" s="33"/>
      <c r="O14" s="33"/>
      <c r="P14" s="33"/>
    </row>
    <row r="15" spans="1:16" x14ac:dyDescent="0.2">
      <c r="A15" s="33"/>
      <c r="B15" s="33"/>
      <c r="C15" s="33"/>
      <c r="D15" s="33"/>
      <c r="E15" s="33"/>
      <c r="F15" s="33"/>
      <c r="G15" s="33"/>
      <c r="H15" s="33"/>
      <c r="I15" s="33"/>
      <c r="J15" s="33"/>
      <c r="K15" s="33"/>
      <c r="L15" s="33"/>
      <c r="M15" s="33"/>
      <c r="N15" s="33"/>
      <c r="O15" s="33"/>
      <c r="P15" s="33"/>
    </row>
    <row r="16" spans="1:16" x14ac:dyDescent="0.2">
      <c r="A16" s="33"/>
      <c r="B16" s="33"/>
      <c r="C16" s="33"/>
      <c r="D16" s="33"/>
      <c r="E16" s="33"/>
      <c r="F16" s="33"/>
      <c r="G16" s="33"/>
      <c r="H16" s="33"/>
      <c r="I16" s="33"/>
      <c r="J16" s="33"/>
      <c r="K16" s="33"/>
      <c r="L16" s="33"/>
      <c r="M16" s="33"/>
      <c r="N16" s="33"/>
      <c r="O16" s="33"/>
      <c r="P16" s="33"/>
    </row>
    <row r="17" spans="1:16" x14ac:dyDescent="0.2">
      <c r="A17" s="33"/>
      <c r="B17" s="33"/>
      <c r="C17" s="33"/>
      <c r="D17" s="33"/>
      <c r="E17" s="33"/>
      <c r="F17" s="33"/>
      <c r="G17" s="33"/>
      <c r="H17" s="33"/>
      <c r="I17" s="33"/>
      <c r="J17" s="33"/>
      <c r="K17" s="33"/>
      <c r="L17" s="33"/>
      <c r="M17" s="33"/>
      <c r="N17" s="33"/>
      <c r="O17" s="33"/>
      <c r="P17" s="33"/>
    </row>
    <row r="18" spans="1:16" x14ac:dyDescent="0.2">
      <c r="A18" s="33"/>
      <c r="B18" s="33"/>
      <c r="C18" s="33"/>
      <c r="D18" s="33"/>
      <c r="E18" s="33"/>
      <c r="F18" s="33"/>
      <c r="G18" s="33"/>
      <c r="H18" s="33"/>
      <c r="I18" s="33"/>
      <c r="J18" s="33"/>
      <c r="K18" s="33"/>
      <c r="L18" s="33"/>
      <c r="M18" s="33"/>
      <c r="N18" s="33"/>
      <c r="O18" s="33"/>
      <c r="P18" s="33"/>
    </row>
    <row r="19" spans="1:16" x14ac:dyDescent="0.2">
      <c r="A19" s="33"/>
      <c r="B19" s="33"/>
      <c r="C19" s="33"/>
      <c r="D19" s="33"/>
      <c r="E19" s="33"/>
      <c r="F19" s="33"/>
      <c r="G19" s="33"/>
      <c r="H19" s="33"/>
      <c r="I19" s="33"/>
      <c r="J19" s="33"/>
      <c r="K19" s="33"/>
      <c r="L19" s="33"/>
      <c r="M19" s="33"/>
      <c r="N19" s="33"/>
      <c r="O19" s="33"/>
      <c r="P19" s="33"/>
    </row>
    <row r="20" spans="1:16" x14ac:dyDescent="0.2">
      <c r="A20" s="33"/>
      <c r="B20" s="33"/>
      <c r="C20" s="33"/>
      <c r="D20" s="33"/>
      <c r="E20" s="33"/>
      <c r="F20" s="33"/>
      <c r="G20" s="33"/>
      <c r="H20" s="33"/>
      <c r="I20" s="33"/>
      <c r="J20" s="33"/>
      <c r="K20" s="33"/>
      <c r="L20" s="33"/>
      <c r="M20" s="33"/>
      <c r="N20" s="33"/>
      <c r="O20" s="33"/>
      <c r="P20" s="33"/>
    </row>
    <row r="21" spans="1:16" x14ac:dyDescent="0.2">
      <c r="A21" s="33"/>
      <c r="B21" s="33"/>
      <c r="C21" s="33"/>
      <c r="D21" s="33"/>
      <c r="E21" s="33"/>
      <c r="F21" s="33"/>
      <c r="G21" s="33"/>
      <c r="H21" s="33"/>
      <c r="I21" s="33"/>
      <c r="J21" s="33"/>
      <c r="K21" s="33"/>
      <c r="L21" s="33"/>
      <c r="M21" s="33"/>
      <c r="N21" s="33"/>
      <c r="O21" s="33"/>
      <c r="P21" s="33"/>
    </row>
    <row r="22" spans="1:16" x14ac:dyDescent="0.2">
      <c r="A22" s="33"/>
      <c r="B22" s="33"/>
      <c r="C22" s="33"/>
      <c r="D22" s="33"/>
      <c r="E22" s="33"/>
      <c r="F22" s="33"/>
      <c r="G22" s="33"/>
      <c r="H22" s="33"/>
      <c r="I22" s="33"/>
      <c r="J22" s="33"/>
      <c r="K22" s="33"/>
      <c r="L22" s="33"/>
      <c r="M22" s="33"/>
      <c r="N22" s="33"/>
      <c r="O22" s="33"/>
      <c r="P22" s="33"/>
    </row>
    <row r="23" spans="1:16" x14ac:dyDescent="0.2">
      <c r="A23" s="33"/>
      <c r="B23" s="33"/>
      <c r="C23" s="33"/>
      <c r="D23" s="33"/>
      <c r="E23" s="33"/>
      <c r="F23" s="33"/>
      <c r="G23" s="33"/>
      <c r="H23" s="33"/>
      <c r="I23" s="33"/>
      <c r="J23" s="33"/>
      <c r="K23" s="33"/>
      <c r="L23" s="33"/>
      <c r="M23" s="33"/>
      <c r="N23" s="33"/>
      <c r="O23" s="33"/>
      <c r="P23" s="33"/>
    </row>
    <row r="24" spans="1:16" x14ac:dyDescent="0.2">
      <c r="A24" s="33"/>
      <c r="B24" s="33"/>
      <c r="C24" s="33"/>
      <c r="D24" s="33"/>
      <c r="E24" s="33"/>
      <c r="F24" s="33"/>
      <c r="G24" s="33"/>
      <c r="H24" s="33"/>
      <c r="I24" s="33"/>
      <c r="J24" s="33"/>
      <c r="K24" s="33"/>
      <c r="L24" s="33"/>
      <c r="M24" s="33"/>
      <c r="N24" s="33"/>
      <c r="O24" s="33"/>
      <c r="P24" s="33"/>
    </row>
    <row r="25" spans="1:16" x14ac:dyDescent="0.2">
      <c r="A25" s="33"/>
      <c r="B25" s="33"/>
      <c r="C25" s="33"/>
      <c r="D25" s="33"/>
      <c r="E25" s="33"/>
      <c r="F25" s="33"/>
      <c r="G25" s="33"/>
      <c r="H25" s="33"/>
      <c r="I25" s="33"/>
      <c r="J25" s="33"/>
      <c r="K25" s="33"/>
      <c r="L25" s="33"/>
      <c r="M25" s="33"/>
      <c r="N25" s="33"/>
      <c r="O25" s="33"/>
      <c r="P25" s="33"/>
    </row>
    <row r="26" spans="1:16" x14ac:dyDescent="0.2">
      <c r="A26" s="33"/>
      <c r="B26" s="33"/>
      <c r="C26" s="33"/>
      <c r="D26" s="33"/>
      <c r="E26" s="33"/>
      <c r="F26" s="33"/>
      <c r="G26" s="33"/>
      <c r="H26" s="33"/>
      <c r="I26" s="33"/>
      <c r="J26" s="33"/>
      <c r="K26" s="33"/>
      <c r="L26" s="33"/>
      <c r="M26" s="33"/>
      <c r="N26" s="33"/>
      <c r="O26" s="33"/>
      <c r="P26" s="33"/>
    </row>
    <row r="27" spans="1:16" x14ac:dyDescent="0.2">
      <c r="A27" s="33"/>
      <c r="B27" s="33"/>
      <c r="C27" s="33"/>
      <c r="D27" s="33"/>
      <c r="E27" s="33"/>
      <c r="F27" s="33"/>
      <c r="G27" s="33"/>
      <c r="H27" s="33"/>
      <c r="I27" s="33"/>
      <c r="J27" s="33"/>
      <c r="K27" s="33"/>
      <c r="L27" s="33"/>
      <c r="M27" s="33"/>
      <c r="N27" s="33"/>
      <c r="O27" s="33"/>
      <c r="P27" s="33"/>
    </row>
    <row r="28" spans="1:16" x14ac:dyDescent="0.2">
      <c r="A28" s="33"/>
      <c r="B28" s="33"/>
      <c r="C28" s="33"/>
      <c r="D28" s="33"/>
      <c r="E28" s="33"/>
      <c r="F28" s="33"/>
      <c r="G28" s="33"/>
      <c r="H28" s="33"/>
      <c r="I28" s="33"/>
      <c r="J28" s="33"/>
      <c r="K28" s="33"/>
      <c r="L28" s="33"/>
      <c r="M28" s="33"/>
      <c r="N28" s="33"/>
      <c r="O28" s="33"/>
      <c r="P28" s="33"/>
    </row>
    <row r="29" spans="1:16" x14ac:dyDescent="0.2">
      <c r="A29" s="33"/>
      <c r="B29" s="33"/>
      <c r="C29" s="33"/>
      <c r="D29" s="33"/>
      <c r="E29" s="33"/>
      <c r="F29" s="33"/>
      <c r="G29" s="33"/>
      <c r="H29" s="33"/>
      <c r="I29" s="33"/>
      <c r="J29" s="33"/>
      <c r="K29" s="33"/>
      <c r="L29" s="33"/>
      <c r="M29" s="33"/>
      <c r="N29" s="33"/>
      <c r="O29" s="33"/>
      <c r="P29" s="33"/>
    </row>
    <row r="30" spans="1:16" x14ac:dyDescent="0.2">
      <c r="A30" s="33"/>
      <c r="B30" s="33"/>
      <c r="C30" s="33"/>
      <c r="D30" s="33"/>
      <c r="E30" s="33"/>
      <c r="F30" s="33"/>
      <c r="G30" s="33"/>
      <c r="H30" s="33"/>
      <c r="I30" s="33"/>
      <c r="J30" s="33"/>
      <c r="K30" s="33"/>
      <c r="L30" s="33"/>
      <c r="M30" s="33"/>
      <c r="N30" s="33"/>
      <c r="O30" s="33"/>
      <c r="P30" s="33"/>
    </row>
    <row r="31" spans="1:16" x14ac:dyDescent="0.2">
      <c r="A31" s="33"/>
      <c r="B31" s="33"/>
      <c r="C31" s="33"/>
      <c r="D31" s="33"/>
      <c r="E31" s="33"/>
      <c r="F31" s="33"/>
      <c r="G31" s="33"/>
      <c r="H31" s="33"/>
      <c r="I31" s="33"/>
      <c r="J31" s="33"/>
      <c r="K31" s="33"/>
      <c r="L31" s="33"/>
      <c r="M31" s="33"/>
      <c r="N31" s="33"/>
      <c r="O31" s="33"/>
      <c r="P31" s="33"/>
    </row>
    <row r="32" spans="1:16" x14ac:dyDescent="0.2"/>
    <row r="33" spans="7:7" hidden="1" x14ac:dyDescent="0.2"/>
    <row r="34" spans="7:7" hidden="1" x14ac:dyDescent="0.2"/>
    <row r="35" spans="7:7" hidden="1" x14ac:dyDescent="0.2"/>
    <row r="36" spans="7:7" hidden="1" x14ac:dyDescent="0.2"/>
    <row r="37" spans="7:7" hidden="1" x14ac:dyDescent="0.2"/>
    <row r="38" spans="7:7" ht="15" hidden="1" x14ac:dyDescent="0.25">
      <c r="G38"/>
    </row>
  </sheetData>
  <sheetProtection password="CF7A" sheet="1" objects="1" scenarios="1"/>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2289" r:id="rId3" name="Option Button 1">
              <controlPr defaultSize="0" autoFill="0" autoLine="0" autoPict="0">
                <anchor moveWithCells="1" sizeWithCells="1">
                  <from>
                    <xdr:col>12</xdr:col>
                    <xdr:colOff>600075</xdr:colOff>
                    <xdr:row>0</xdr:row>
                    <xdr:rowOff>47625</xdr:rowOff>
                  </from>
                  <to>
                    <xdr:col>14</xdr:col>
                    <xdr:colOff>542925</xdr:colOff>
                    <xdr:row>2</xdr:row>
                    <xdr:rowOff>47625</xdr:rowOff>
                  </to>
                </anchor>
              </controlPr>
            </control>
          </mc:Choice>
        </mc:AlternateContent>
        <mc:AlternateContent xmlns:mc="http://schemas.openxmlformats.org/markup-compatibility/2006">
          <mc:Choice Requires="x14">
            <control shapeId="12290" r:id="rId4" name="Option Button 2">
              <controlPr defaultSize="0" autoFill="0" autoLine="0" autoPict="0">
                <anchor moveWithCells="1" sizeWithCells="1">
                  <from>
                    <xdr:col>12</xdr:col>
                    <xdr:colOff>600075</xdr:colOff>
                    <xdr:row>2</xdr:row>
                    <xdr:rowOff>66675</xdr:rowOff>
                  </from>
                  <to>
                    <xdr:col>15</xdr:col>
                    <xdr:colOff>371475</xdr:colOff>
                    <xdr:row>4</xdr:row>
                    <xdr:rowOff>66675</xdr:rowOff>
                  </to>
                </anchor>
              </controlPr>
            </control>
          </mc:Choice>
        </mc:AlternateContent>
        <mc:AlternateContent xmlns:mc="http://schemas.openxmlformats.org/markup-compatibility/2006">
          <mc:Choice Requires="x14">
            <control shapeId="12291" r:id="rId5" name="Option Button 3">
              <controlPr defaultSize="0" autoFill="0" autoLine="0" autoPict="0">
                <anchor moveWithCells="1" sizeWithCells="1">
                  <from>
                    <xdr:col>12</xdr:col>
                    <xdr:colOff>600075</xdr:colOff>
                    <xdr:row>4</xdr:row>
                    <xdr:rowOff>85725</xdr:rowOff>
                  </from>
                  <to>
                    <xdr:col>14</xdr:col>
                    <xdr:colOff>542925</xdr:colOff>
                    <xdr:row>6</xdr:row>
                    <xdr:rowOff>85725</xdr:rowOff>
                  </to>
                </anchor>
              </controlPr>
            </control>
          </mc:Choice>
        </mc:AlternateContent>
        <mc:AlternateContent xmlns:mc="http://schemas.openxmlformats.org/markup-compatibility/2006">
          <mc:Choice Requires="x14">
            <control shapeId="12292" r:id="rId6" name="Option Button 4">
              <controlPr defaultSize="0" autoFill="0" autoLine="0" autoPict="0">
                <anchor moveWithCells="1" sizeWithCells="1">
                  <from>
                    <xdr:col>12</xdr:col>
                    <xdr:colOff>600075</xdr:colOff>
                    <xdr:row>6</xdr:row>
                    <xdr:rowOff>95250</xdr:rowOff>
                  </from>
                  <to>
                    <xdr:col>15</xdr:col>
                    <xdr:colOff>438150</xdr:colOff>
                    <xdr:row>8</xdr:row>
                    <xdr:rowOff>95250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75"/>
  <sheetViews>
    <sheetView showGridLines="0" zoomScale="80" zoomScaleNormal="80" workbookViewId="0">
      <pane xSplit="4" ySplit="4" topLeftCell="E5" activePane="bottomRight" state="frozen"/>
      <selection pane="topRight" activeCell="E1" sqref="E1"/>
      <selection pane="bottomLeft" activeCell="A5" sqref="A5"/>
      <selection pane="bottomRight" activeCell="I30" sqref="I30"/>
    </sheetView>
  </sheetViews>
  <sheetFormatPr defaultRowHeight="12.75" x14ac:dyDescent="0.2"/>
  <cols>
    <col min="1" max="2" width="3.7109375" style="1" customWidth="1"/>
    <col min="3" max="3" width="40.7109375" style="1" customWidth="1"/>
    <col min="4" max="5" width="6.7109375" style="1" customWidth="1"/>
    <col min="6" max="33" width="12.7109375" style="1" customWidth="1"/>
    <col min="34" max="37" width="9.85546875" style="1" bestFit="1" customWidth="1"/>
    <col min="38" max="254" width="9.140625" style="1"/>
    <col min="255" max="256" width="3.7109375" style="1" customWidth="1"/>
    <col min="257" max="257" width="45.7109375" style="1" customWidth="1"/>
    <col min="258" max="259" width="6.7109375" style="1" customWidth="1"/>
    <col min="260" max="280" width="11.7109375" style="1" customWidth="1"/>
    <col min="281" max="510" width="9.140625" style="1"/>
    <col min="511" max="512" width="3.7109375" style="1" customWidth="1"/>
    <col min="513" max="513" width="45.7109375" style="1" customWidth="1"/>
    <col min="514" max="515" width="6.7109375" style="1" customWidth="1"/>
    <col min="516" max="536" width="11.7109375" style="1" customWidth="1"/>
    <col min="537" max="766" width="9.140625" style="1"/>
    <col min="767" max="768" width="3.7109375" style="1" customWidth="1"/>
    <col min="769" max="769" width="45.7109375" style="1" customWidth="1"/>
    <col min="770" max="771" width="6.7109375" style="1" customWidth="1"/>
    <col min="772" max="792" width="11.7109375" style="1" customWidth="1"/>
    <col min="793" max="1022" width="9.140625" style="1"/>
    <col min="1023" max="1024" width="3.7109375" style="1" customWidth="1"/>
    <col min="1025" max="1025" width="45.7109375" style="1" customWidth="1"/>
    <col min="1026" max="1027" width="6.7109375" style="1" customWidth="1"/>
    <col min="1028" max="1048" width="11.7109375" style="1" customWidth="1"/>
    <col min="1049" max="1278" width="9.140625" style="1"/>
    <col min="1279" max="1280" width="3.7109375" style="1" customWidth="1"/>
    <col min="1281" max="1281" width="45.7109375" style="1" customWidth="1"/>
    <col min="1282" max="1283" width="6.7109375" style="1" customWidth="1"/>
    <col min="1284" max="1304" width="11.7109375" style="1" customWidth="1"/>
    <col min="1305" max="1534" width="9.140625" style="1"/>
    <col min="1535" max="1536" width="3.7109375" style="1" customWidth="1"/>
    <col min="1537" max="1537" width="45.7109375" style="1" customWidth="1"/>
    <col min="1538" max="1539" width="6.7109375" style="1" customWidth="1"/>
    <col min="1540" max="1560" width="11.7109375" style="1" customWidth="1"/>
    <col min="1561" max="1790" width="9.140625" style="1"/>
    <col min="1791" max="1792" width="3.7109375" style="1" customWidth="1"/>
    <col min="1793" max="1793" width="45.7109375" style="1" customWidth="1"/>
    <col min="1794" max="1795" width="6.7109375" style="1" customWidth="1"/>
    <col min="1796" max="1816" width="11.7109375" style="1" customWidth="1"/>
    <col min="1817" max="2046" width="9.140625" style="1"/>
    <col min="2047" max="2048" width="3.7109375" style="1" customWidth="1"/>
    <col min="2049" max="2049" width="45.7109375" style="1" customWidth="1"/>
    <col min="2050" max="2051" width="6.7109375" style="1" customWidth="1"/>
    <col min="2052" max="2072" width="11.7109375" style="1" customWidth="1"/>
    <col min="2073" max="2302" width="9.140625" style="1"/>
    <col min="2303" max="2304" width="3.7109375" style="1" customWidth="1"/>
    <col min="2305" max="2305" width="45.7109375" style="1" customWidth="1"/>
    <col min="2306" max="2307" width="6.7109375" style="1" customWidth="1"/>
    <col min="2308" max="2328" width="11.7109375" style="1" customWidth="1"/>
    <col min="2329" max="2558" width="9.140625" style="1"/>
    <col min="2559" max="2560" width="3.7109375" style="1" customWidth="1"/>
    <col min="2561" max="2561" width="45.7109375" style="1" customWidth="1"/>
    <col min="2562" max="2563" width="6.7109375" style="1" customWidth="1"/>
    <col min="2564" max="2584" width="11.7109375" style="1" customWidth="1"/>
    <col min="2585" max="2814" width="9.140625" style="1"/>
    <col min="2815" max="2816" width="3.7109375" style="1" customWidth="1"/>
    <col min="2817" max="2817" width="45.7109375" style="1" customWidth="1"/>
    <col min="2818" max="2819" width="6.7109375" style="1" customWidth="1"/>
    <col min="2820" max="2840" width="11.7109375" style="1" customWidth="1"/>
    <col min="2841" max="3070" width="9.140625" style="1"/>
    <col min="3071" max="3072" width="3.7109375" style="1" customWidth="1"/>
    <col min="3073" max="3073" width="45.7109375" style="1" customWidth="1"/>
    <col min="3074" max="3075" width="6.7109375" style="1" customWidth="1"/>
    <col min="3076" max="3096" width="11.7109375" style="1" customWidth="1"/>
    <col min="3097" max="3326" width="9.140625" style="1"/>
    <col min="3327" max="3328" width="3.7109375" style="1" customWidth="1"/>
    <col min="3329" max="3329" width="45.7109375" style="1" customWidth="1"/>
    <col min="3330" max="3331" width="6.7109375" style="1" customWidth="1"/>
    <col min="3332" max="3352" width="11.7109375" style="1" customWidth="1"/>
    <col min="3353" max="3582" width="9.140625" style="1"/>
    <col min="3583" max="3584" width="3.7109375" style="1" customWidth="1"/>
    <col min="3585" max="3585" width="45.7109375" style="1" customWidth="1"/>
    <col min="3586" max="3587" width="6.7109375" style="1" customWidth="1"/>
    <col min="3588" max="3608" width="11.7109375" style="1" customWidth="1"/>
    <col min="3609" max="3838" width="9.140625" style="1"/>
    <col min="3839" max="3840" width="3.7109375" style="1" customWidth="1"/>
    <col min="3841" max="3841" width="45.7109375" style="1" customWidth="1"/>
    <col min="3842" max="3843" width="6.7109375" style="1" customWidth="1"/>
    <col min="3844" max="3864" width="11.7109375" style="1" customWidth="1"/>
    <col min="3865" max="4094" width="9.140625" style="1"/>
    <col min="4095" max="4096" width="3.7109375" style="1" customWidth="1"/>
    <col min="4097" max="4097" width="45.7109375" style="1" customWidth="1"/>
    <col min="4098" max="4099" width="6.7109375" style="1" customWidth="1"/>
    <col min="4100" max="4120" width="11.7109375" style="1" customWidth="1"/>
    <col min="4121" max="4350" width="9.140625" style="1"/>
    <col min="4351" max="4352" width="3.7109375" style="1" customWidth="1"/>
    <col min="4353" max="4353" width="45.7109375" style="1" customWidth="1"/>
    <col min="4354" max="4355" width="6.7109375" style="1" customWidth="1"/>
    <col min="4356" max="4376" width="11.7109375" style="1" customWidth="1"/>
    <col min="4377" max="4606" width="9.140625" style="1"/>
    <col min="4607" max="4608" width="3.7109375" style="1" customWidth="1"/>
    <col min="4609" max="4609" width="45.7109375" style="1" customWidth="1"/>
    <col min="4610" max="4611" width="6.7109375" style="1" customWidth="1"/>
    <col min="4612" max="4632" width="11.7109375" style="1" customWidth="1"/>
    <col min="4633" max="4862" width="9.140625" style="1"/>
    <col min="4863" max="4864" width="3.7109375" style="1" customWidth="1"/>
    <col min="4865" max="4865" width="45.7109375" style="1" customWidth="1"/>
    <col min="4866" max="4867" width="6.7109375" style="1" customWidth="1"/>
    <col min="4868" max="4888" width="11.7109375" style="1" customWidth="1"/>
    <col min="4889" max="5118" width="9.140625" style="1"/>
    <col min="5119" max="5120" width="3.7109375" style="1" customWidth="1"/>
    <col min="5121" max="5121" width="45.7109375" style="1" customWidth="1"/>
    <col min="5122" max="5123" width="6.7109375" style="1" customWidth="1"/>
    <col min="5124" max="5144" width="11.7109375" style="1" customWidth="1"/>
    <col min="5145" max="5374" width="9.140625" style="1"/>
    <col min="5375" max="5376" width="3.7109375" style="1" customWidth="1"/>
    <col min="5377" max="5377" width="45.7109375" style="1" customWidth="1"/>
    <col min="5378" max="5379" width="6.7109375" style="1" customWidth="1"/>
    <col min="5380" max="5400" width="11.7109375" style="1" customWidth="1"/>
    <col min="5401" max="5630" width="9.140625" style="1"/>
    <col min="5631" max="5632" width="3.7109375" style="1" customWidth="1"/>
    <col min="5633" max="5633" width="45.7109375" style="1" customWidth="1"/>
    <col min="5634" max="5635" width="6.7109375" style="1" customWidth="1"/>
    <col min="5636" max="5656" width="11.7109375" style="1" customWidth="1"/>
    <col min="5657" max="5886" width="9.140625" style="1"/>
    <col min="5887" max="5888" width="3.7109375" style="1" customWidth="1"/>
    <col min="5889" max="5889" width="45.7109375" style="1" customWidth="1"/>
    <col min="5890" max="5891" width="6.7109375" style="1" customWidth="1"/>
    <col min="5892" max="5912" width="11.7109375" style="1" customWidth="1"/>
    <col min="5913" max="6142" width="9.140625" style="1"/>
    <col min="6143" max="6144" width="3.7109375" style="1" customWidth="1"/>
    <col min="6145" max="6145" width="45.7109375" style="1" customWidth="1"/>
    <col min="6146" max="6147" width="6.7109375" style="1" customWidth="1"/>
    <col min="6148" max="6168" width="11.7109375" style="1" customWidth="1"/>
    <col min="6169" max="6398" width="9.140625" style="1"/>
    <col min="6399" max="6400" width="3.7109375" style="1" customWidth="1"/>
    <col min="6401" max="6401" width="45.7109375" style="1" customWidth="1"/>
    <col min="6402" max="6403" width="6.7109375" style="1" customWidth="1"/>
    <col min="6404" max="6424" width="11.7109375" style="1" customWidth="1"/>
    <col min="6425" max="6654" width="9.140625" style="1"/>
    <col min="6655" max="6656" width="3.7109375" style="1" customWidth="1"/>
    <col min="6657" max="6657" width="45.7109375" style="1" customWidth="1"/>
    <col min="6658" max="6659" width="6.7109375" style="1" customWidth="1"/>
    <col min="6660" max="6680" width="11.7109375" style="1" customWidth="1"/>
    <col min="6681" max="6910" width="9.140625" style="1"/>
    <col min="6911" max="6912" width="3.7109375" style="1" customWidth="1"/>
    <col min="6913" max="6913" width="45.7109375" style="1" customWidth="1"/>
    <col min="6914" max="6915" width="6.7109375" style="1" customWidth="1"/>
    <col min="6916" max="6936" width="11.7109375" style="1" customWidth="1"/>
    <col min="6937" max="7166" width="9.140625" style="1"/>
    <col min="7167" max="7168" width="3.7109375" style="1" customWidth="1"/>
    <col min="7169" max="7169" width="45.7109375" style="1" customWidth="1"/>
    <col min="7170" max="7171" width="6.7109375" style="1" customWidth="1"/>
    <col min="7172" max="7192" width="11.7109375" style="1" customWidth="1"/>
    <col min="7193" max="7422" width="9.140625" style="1"/>
    <col min="7423" max="7424" width="3.7109375" style="1" customWidth="1"/>
    <col min="7425" max="7425" width="45.7109375" style="1" customWidth="1"/>
    <col min="7426" max="7427" width="6.7109375" style="1" customWidth="1"/>
    <col min="7428" max="7448" width="11.7109375" style="1" customWidth="1"/>
    <col min="7449" max="7678" width="9.140625" style="1"/>
    <col min="7679" max="7680" width="3.7109375" style="1" customWidth="1"/>
    <col min="7681" max="7681" width="45.7109375" style="1" customWidth="1"/>
    <col min="7682" max="7683" width="6.7109375" style="1" customWidth="1"/>
    <col min="7684" max="7704" width="11.7109375" style="1" customWidth="1"/>
    <col min="7705" max="7934" width="9.140625" style="1"/>
    <col min="7935" max="7936" width="3.7109375" style="1" customWidth="1"/>
    <col min="7937" max="7937" width="45.7109375" style="1" customWidth="1"/>
    <col min="7938" max="7939" width="6.7109375" style="1" customWidth="1"/>
    <col min="7940" max="7960" width="11.7109375" style="1" customWidth="1"/>
    <col min="7961" max="8190" width="9.140625" style="1"/>
    <col min="8191" max="8192" width="3.7109375" style="1" customWidth="1"/>
    <col min="8193" max="8193" width="45.7109375" style="1" customWidth="1"/>
    <col min="8194" max="8195" width="6.7109375" style="1" customWidth="1"/>
    <col min="8196" max="8216" width="11.7109375" style="1" customWidth="1"/>
    <col min="8217" max="8446" width="9.140625" style="1"/>
    <col min="8447" max="8448" width="3.7109375" style="1" customWidth="1"/>
    <col min="8449" max="8449" width="45.7109375" style="1" customWidth="1"/>
    <col min="8450" max="8451" width="6.7109375" style="1" customWidth="1"/>
    <col min="8452" max="8472" width="11.7109375" style="1" customWidth="1"/>
    <col min="8473" max="8702" width="9.140625" style="1"/>
    <col min="8703" max="8704" width="3.7109375" style="1" customWidth="1"/>
    <col min="8705" max="8705" width="45.7109375" style="1" customWidth="1"/>
    <col min="8706" max="8707" width="6.7109375" style="1" customWidth="1"/>
    <col min="8708" max="8728" width="11.7109375" style="1" customWidth="1"/>
    <col min="8729" max="8958" width="9.140625" style="1"/>
    <col min="8959" max="8960" width="3.7109375" style="1" customWidth="1"/>
    <col min="8961" max="8961" width="45.7109375" style="1" customWidth="1"/>
    <col min="8962" max="8963" width="6.7109375" style="1" customWidth="1"/>
    <col min="8964" max="8984" width="11.7109375" style="1" customWidth="1"/>
    <col min="8985" max="9214" width="9.140625" style="1"/>
    <col min="9215" max="9216" width="3.7109375" style="1" customWidth="1"/>
    <col min="9217" max="9217" width="45.7109375" style="1" customWidth="1"/>
    <col min="9218" max="9219" width="6.7109375" style="1" customWidth="1"/>
    <col min="9220" max="9240" width="11.7109375" style="1" customWidth="1"/>
    <col min="9241" max="9470" width="9.140625" style="1"/>
    <col min="9471" max="9472" width="3.7109375" style="1" customWidth="1"/>
    <col min="9473" max="9473" width="45.7109375" style="1" customWidth="1"/>
    <col min="9474" max="9475" width="6.7109375" style="1" customWidth="1"/>
    <col min="9476" max="9496" width="11.7109375" style="1" customWidth="1"/>
    <col min="9497" max="9726" width="9.140625" style="1"/>
    <col min="9727" max="9728" width="3.7109375" style="1" customWidth="1"/>
    <col min="9729" max="9729" width="45.7109375" style="1" customWidth="1"/>
    <col min="9730" max="9731" width="6.7109375" style="1" customWidth="1"/>
    <col min="9732" max="9752" width="11.7109375" style="1" customWidth="1"/>
    <col min="9753" max="9982" width="9.140625" style="1"/>
    <col min="9983" max="9984" width="3.7109375" style="1" customWidth="1"/>
    <col min="9985" max="9985" width="45.7109375" style="1" customWidth="1"/>
    <col min="9986" max="9987" width="6.7109375" style="1" customWidth="1"/>
    <col min="9988" max="10008" width="11.7109375" style="1" customWidth="1"/>
    <col min="10009" max="10238" width="9.140625" style="1"/>
    <col min="10239" max="10240" width="3.7109375" style="1" customWidth="1"/>
    <col min="10241" max="10241" width="45.7109375" style="1" customWidth="1"/>
    <col min="10242" max="10243" width="6.7109375" style="1" customWidth="1"/>
    <col min="10244" max="10264" width="11.7109375" style="1" customWidth="1"/>
    <col min="10265" max="10494" width="9.140625" style="1"/>
    <col min="10495" max="10496" width="3.7109375" style="1" customWidth="1"/>
    <col min="10497" max="10497" width="45.7109375" style="1" customWidth="1"/>
    <col min="10498" max="10499" width="6.7109375" style="1" customWidth="1"/>
    <col min="10500" max="10520" width="11.7109375" style="1" customWidth="1"/>
    <col min="10521" max="10750" width="9.140625" style="1"/>
    <col min="10751" max="10752" width="3.7109375" style="1" customWidth="1"/>
    <col min="10753" max="10753" width="45.7109375" style="1" customWidth="1"/>
    <col min="10754" max="10755" width="6.7109375" style="1" customWidth="1"/>
    <col min="10756" max="10776" width="11.7109375" style="1" customWidth="1"/>
    <col min="10777" max="11006" width="9.140625" style="1"/>
    <col min="11007" max="11008" width="3.7109375" style="1" customWidth="1"/>
    <col min="11009" max="11009" width="45.7109375" style="1" customWidth="1"/>
    <col min="11010" max="11011" width="6.7109375" style="1" customWidth="1"/>
    <col min="11012" max="11032" width="11.7109375" style="1" customWidth="1"/>
    <col min="11033" max="11262" width="9.140625" style="1"/>
    <col min="11263" max="11264" width="3.7109375" style="1" customWidth="1"/>
    <col min="11265" max="11265" width="45.7109375" style="1" customWidth="1"/>
    <col min="11266" max="11267" width="6.7109375" style="1" customWidth="1"/>
    <col min="11268" max="11288" width="11.7109375" style="1" customWidth="1"/>
    <col min="11289" max="11518" width="9.140625" style="1"/>
    <col min="11519" max="11520" width="3.7109375" style="1" customWidth="1"/>
    <col min="11521" max="11521" width="45.7109375" style="1" customWidth="1"/>
    <col min="11522" max="11523" width="6.7109375" style="1" customWidth="1"/>
    <col min="11524" max="11544" width="11.7109375" style="1" customWidth="1"/>
    <col min="11545" max="11774" width="9.140625" style="1"/>
    <col min="11775" max="11776" width="3.7109375" style="1" customWidth="1"/>
    <col min="11777" max="11777" width="45.7109375" style="1" customWidth="1"/>
    <col min="11778" max="11779" width="6.7109375" style="1" customWidth="1"/>
    <col min="11780" max="11800" width="11.7109375" style="1" customWidth="1"/>
    <col min="11801" max="12030" width="9.140625" style="1"/>
    <col min="12031" max="12032" width="3.7109375" style="1" customWidth="1"/>
    <col min="12033" max="12033" width="45.7109375" style="1" customWidth="1"/>
    <col min="12034" max="12035" width="6.7109375" style="1" customWidth="1"/>
    <col min="12036" max="12056" width="11.7109375" style="1" customWidth="1"/>
    <col min="12057" max="12286" width="9.140625" style="1"/>
    <col min="12287" max="12288" width="3.7109375" style="1" customWidth="1"/>
    <col min="12289" max="12289" width="45.7109375" style="1" customWidth="1"/>
    <col min="12290" max="12291" width="6.7109375" style="1" customWidth="1"/>
    <col min="12292" max="12312" width="11.7109375" style="1" customWidth="1"/>
    <col min="12313" max="12542" width="9.140625" style="1"/>
    <col min="12543" max="12544" width="3.7109375" style="1" customWidth="1"/>
    <col min="12545" max="12545" width="45.7109375" style="1" customWidth="1"/>
    <col min="12546" max="12547" width="6.7109375" style="1" customWidth="1"/>
    <col min="12548" max="12568" width="11.7109375" style="1" customWidth="1"/>
    <col min="12569" max="12798" width="9.140625" style="1"/>
    <col min="12799" max="12800" width="3.7109375" style="1" customWidth="1"/>
    <col min="12801" max="12801" width="45.7109375" style="1" customWidth="1"/>
    <col min="12802" max="12803" width="6.7109375" style="1" customWidth="1"/>
    <col min="12804" max="12824" width="11.7109375" style="1" customWidth="1"/>
    <col min="12825" max="13054" width="9.140625" style="1"/>
    <col min="13055" max="13056" width="3.7109375" style="1" customWidth="1"/>
    <col min="13057" max="13057" width="45.7109375" style="1" customWidth="1"/>
    <col min="13058" max="13059" width="6.7109375" style="1" customWidth="1"/>
    <col min="13060" max="13080" width="11.7109375" style="1" customWidth="1"/>
    <col min="13081" max="13310" width="9.140625" style="1"/>
    <col min="13311" max="13312" width="3.7109375" style="1" customWidth="1"/>
    <col min="13313" max="13313" width="45.7109375" style="1" customWidth="1"/>
    <col min="13314" max="13315" width="6.7109375" style="1" customWidth="1"/>
    <col min="13316" max="13336" width="11.7109375" style="1" customWidth="1"/>
    <col min="13337" max="13566" width="9.140625" style="1"/>
    <col min="13567" max="13568" width="3.7109375" style="1" customWidth="1"/>
    <col min="13569" max="13569" width="45.7109375" style="1" customWidth="1"/>
    <col min="13570" max="13571" width="6.7109375" style="1" customWidth="1"/>
    <col min="13572" max="13592" width="11.7109375" style="1" customWidth="1"/>
    <col min="13593" max="13822" width="9.140625" style="1"/>
    <col min="13823" max="13824" width="3.7109375" style="1" customWidth="1"/>
    <col min="13825" max="13825" width="45.7109375" style="1" customWidth="1"/>
    <col min="13826" max="13827" width="6.7109375" style="1" customWidth="1"/>
    <col min="13828" max="13848" width="11.7109375" style="1" customWidth="1"/>
    <col min="13849" max="14078" width="9.140625" style="1"/>
    <col min="14079" max="14080" width="3.7109375" style="1" customWidth="1"/>
    <col min="14081" max="14081" width="45.7109375" style="1" customWidth="1"/>
    <col min="14082" max="14083" width="6.7109375" style="1" customWidth="1"/>
    <col min="14084" max="14104" width="11.7109375" style="1" customWidth="1"/>
    <col min="14105" max="14334" width="9.140625" style="1"/>
    <col min="14335" max="14336" width="3.7109375" style="1" customWidth="1"/>
    <col min="14337" max="14337" width="45.7109375" style="1" customWidth="1"/>
    <col min="14338" max="14339" width="6.7109375" style="1" customWidth="1"/>
    <col min="14340" max="14360" width="11.7109375" style="1" customWidth="1"/>
    <col min="14361" max="14590" width="9.140625" style="1"/>
    <col min="14591" max="14592" width="3.7109375" style="1" customWidth="1"/>
    <col min="14593" max="14593" width="45.7109375" style="1" customWidth="1"/>
    <col min="14594" max="14595" width="6.7109375" style="1" customWidth="1"/>
    <col min="14596" max="14616" width="11.7109375" style="1" customWidth="1"/>
    <col min="14617" max="14846" width="9.140625" style="1"/>
    <col min="14847" max="14848" width="3.7109375" style="1" customWidth="1"/>
    <col min="14849" max="14849" width="45.7109375" style="1" customWidth="1"/>
    <col min="14850" max="14851" width="6.7109375" style="1" customWidth="1"/>
    <col min="14852" max="14872" width="11.7109375" style="1" customWidth="1"/>
    <col min="14873" max="15102" width="9.140625" style="1"/>
    <col min="15103" max="15104" width="3.7109375" style="1" customWidth="1"/>
    <col min="15105" max="15105" width="45.7109375" style="1" customWidth="1"/>
    <col min="15106" max="15107" width="6.7109375" style="1" customWidth="1"/>
    <col min="15108" max="15128" width="11.7109375" style="1" customWidth="1"/>
    <col min="15129" max="15358" width="9.140625" style="1"/>
    <col min="15359" max="15360" width="3.7109375" style="1" customWidth="1"/>
    <col min="15361" max="15361" width="45.7109375" style="1" customWidth="1"/>
    <col min="15362" max="15363" width="6.7109375" style="1" customWidth="1"/>
    <col min="15364" max="15384" width="11.7109375" style="1" customWidth="1"/>
    <col min="15385" max="15614" width="9.140625" style="1"/>
    <col min="15615" max="15616" width="3.7109375" style="1" customWidth="1"/>
    <col min="15617" max="15617" width="45.7109375" style="1" customWidth="1"/>
    <col min="15618" max="15619" width="6.7109375" style="1" customWidth="1"/>
    <col min="15620" max="15640" width="11.7109375" style="1" customWidth="1"/>
    <col min="15641" max="15870" width="9.140625" style="1"/>
    <col min="15871" max="15872" width="3.7109375" style="1" customWidth="1"/>
    <col min="15873" max="15873" width="45.7109375" style="1" customWidth="1"/>
    <col min="15874" max="15875" width="6.7109375" style="1" customWidth="1"/>
    <col min="15876" max="15896" width="11.7109375" style="1" customWidth="1"/>
    <col min="15897" max="16126" width="9.140625" style="1"/>
    <col min="16127" max="16128" width="3.7109375" style="1" customWidth="1"/>
    <col min="16129" max="16129" width="45.7109375" style="1" customWidth="1"/>
    <col min="16130" max="16131" width="6.7109375" style="1" customWidth="1"/>
    <col min="16132" max="16152" width="11.7109375" style="1" customWidth="1"/>
    <col min="16153" max="16384" width="9.140625" style="1"/>
  </cols>
  <sheetData>
    <row r="1" spans="1:16" ht="27.75" x14ac:dyDescent="0.4">
      <c r="A1" s="7" t="s">
        <v>110</v>
      </c>
      <c r="P1" s="8" t="s">
        <v>111</v>
      </c>
    </row>
    <row r="2" spans="1:16" x14ac:dyDescent="0.2">
      <c r="P2" s="8" t="s">
        <v>112</v>
      </c>
    </row>
    <row r="4" spans="1:16" x14ac:dyDescent="0.2">
      <c r="A4" s="1" t="s">
        <v>113</v>
      </c>
      <c r="F4" s="9">
        <v>7</v>
      </c>
      <c r="G4" s="9">
        <f t="shared" ref="G4:M4" si="0">F4+1</f>
        <v>8</v>
      </c>
      <c r="H4" s="9">
        <f t="shared" si="0"/>
        <v>9</v>
      </c>
      <c r="I4" s="10">
        <f t="shared" si="0"/>
        <v>10</v>
      </c>
      <c r="J4" s="10">
        <f>I4+1</f>
        <v>11</v>
      </c>
      <c r="K4" s="10">
        <f t="shared" si="0"/>
        <v>12</v>
      </c>
      <c r="L4" s="10">
        <f t="shared" si="0"/>
        <v>13</v>
      </c>
      <c r="M4" s="10">
        <f t="shared" si="0"/>
        <v>14</v>
      </c>
      <c r="N4" s="10">
        <f t="shared" ref="N4" si="1">M4+1</f>
        <v>15</v>
      </c>
    </row>
    <row r="5" spans="1:16" x14ac:dyDescent="0.2">
      <c r="E5" s="11"/>
      <c r="F5" s="12"/>
      <c r="G5" s="12"/>
      <c r="H5" s="12"/>
      <c r="I5" s="12"/>
      <c r="J5" s="13"/>
      <c r="K5" s="13"/>
      <c r="L5" s="13"/>
      <c r="M5" s="13"/>
      <c r="N5" s="11"/>
      <c r="O5" s="11"/>
    </row>
    <row r="6" spans="1:16" x14ac:dyDescent="0.2">
      <c r="B6" s="1" t="s">
        <v>223</v>
      </c>
      <c r="E6" s="11"/>
      <c r="F6" s="12"/>
      <c r="G6" s="14">
        <v>0.34</v>
      </c>
      <c r="H6" s="14">
        <v>0.34</v>
      </c>
      <c r="I6" s="14">
        <v>0.34</v>
      </c>
      <c r="J6" s="14">
        <v>0.34</v>
      </c>
      <c r="K6" s="14">
        <v>0.34</v>
      </c>
      <c r="L6" s="14">
        <v>0.34</v>
      </c>
      <c r="M6" s="14">
        <v>0.34</v>
      </c>
      <c r="N6" s="14">
        <v>0.34</v>
      </c>
      <c r="O6" s="11"/>
    </row>
    <row r="7" spans="1:16" x14ac:dyDescent="0.2">
      <c r="E7" s="11"/>
      <c r="F7" s="14"/>
      <c r="G7" s="14"/>
      <c r="H7" s="14"/>
      <c r="I7" s="14"/>
      <c r="J7" s="14"/>
      <c r="K7" s="14"/>
      <c r="L7" s="14"/>
      <c r="M7" s="14"/>
      <c r="N7" s="11"/>
      <c r="O7" s="11"/>
    </row>
    <row r="8" spans="1:16" x14ac:dyDescent="0.2">
      <c r="A8" s="2" t="s">
        <v>118</v>
      </c>
      <c r="E8" s="11"/>
      <c r="F8" s="14"/>
      <c r="G8" s="14"/>
      <c r="H8" s="14"/>
      <c r="I8" s="14"/>
      <c r="J8" s="14"/>
      <c r="K8" s="14"/>
      <c r="L8" s="14"/>
      <c r="M8" s="14"/>
      <c r="N8" s="11"/>
      <c r="O8" s="11"/>
    </row>
    <row r="9" spans="1:16" x14ac:dyDescent="0.2">
      <c r="E9" s="11"/>
      <c r="F9" s="14"/>
      <c r="G9" s="14"/>
      <c r="H9" s="14"/>
      <c r="I9" s="14">
        <v>40</v>
      </c>
      <c r="J9" s="14"/>
      <c r="K9" s="14"/>
      <c r="L9" s="14"/>
      <c r="M9" s="14">
        <v>0</v>
      </c>
      <c r="N9" s="11"/>
      <c r="O9" s="11"/>
    </row>
    <row r="10" spans="1:16" x14ac:dyDescent="0.2">
      <c r="B10" s="1" t="s">
        <v>107</v>
      </c>
      <c r="E10" s="11" t="s">
        <v>111</v>
      </c>
      <c r="F10" s="14"/>
      <c r="G10" s="29">
        <f>365*BS!G21/'P&amp;L'!G10</f>
        <v>69.443273710535337</v>
      </c>
      <c r="H10" s="29">
        <f>365*BS!H21/'P&amp;L'!H10</f>
        <v>73.907281460454357</v>
      </c>
      <c r="I10" s="30">
        <f>IF($E10="CAGR",AVERAGE(E10:H10),I9)</f>
        <v>71.675277585494854</v>
      </c>
      <c r="J10" s="30">
        <f t="shared" ref="J10:M10" si="2">IF($E10="CAGR",AVERAGE(F10:I10),J9)</f>
        <v>71.675277585494854</v>
      </c>
      <c r="K10" s="30">
        <f t="shared" si="2"/>
        <v>71.675277585494854</v>
      </c>
      <c r="L10" s="30">
        <f t="shared" si="2"/>
        <v>72.23327855423473</v>
      </c>
      <c r="M10" s="30">
        <f t="shared" si="2"/>
        <v>71.814777827679819</v>
      </c>
      <c r="N10" s="30">
        <f t="shared" ref="N10" si="3">IF($E10="CAGR",AVERAGE(J10:M10),N9)</f>
        <v>71.849652888226075</v>
      </c>
      <c r="O10" s="11"/>
    </row>
    <row r="11" spans="1:16" x14ac:dyDescent="0.2">
      <c r="E11" s="11"/>
      <c r="F11" s="14"/>
      <c r="G11" s="14"/>
      <c r="H11" s="14"/>
      <c r="I11" s="14"/>
      <c r="J11" s="14"/>
      <c r="K11" s="14"/>
      <c r="L11" s="14"/>
      <c r="M11" s="14"/>
      <c r="N11" s="11"/>
      <c r="O11" s="11"/>
    </row>
    <row r="12" spans="1:16" x14ac:dyDescent="0.2">
      <c r="E12" s="11"/>
      <c r="F12" s="14"/>
      <c r="G12" s="14"/>
      <c r="H12" s="14"/>
      <c r="I12" s="14">
        <v>2</v>
      </c>
      <c r="J12" s="14">
        <v>2</v>
      </c>
      <c r="K12" s="14">
        <v>2</v>
      </c>
      <c r="L12" s="14">
        <v>2</v>
      </c>
      <c r="M12" s="14">
        <v>2</v>
      </c>
      <c r="N12" s="11">
        <v>2</v>
      </c>
      <c r="O12" s="11"/>
    </row>
    <row r="13" spans="1:16" x14ac:dyDescent="0.2">
      <c r="B13" s="1" t="s">
        <v>172</v>
      </c>
      <c r="E13" s="11" t="s">
        <v>112</v>
      </c>
      <c r="F13" s="14"/>
      <c r="G13" s="14">
        <f>BS!G22/'P&amp;L'!G10</f>
        <v>3.4504208294720271E-2</v>
      </c>
      <c r="H13" s="14">
        <f>BS!H22/'P&amp;L'!H10</f>
        <v>4.2954539778734174E-2</v>
      </c>
      <c r="I13" s="28">
        <f>IF($E13="CAGR",AVERAGE(E13:H13),I12/100)</f>
        <v>0.02</v>
      </c>
      <c r="J13" s="28">
        <f t="shared" ref="J13:N13" si="4">IF($E13="CAGR",AVERAGE(F13:I13),J12/100)</f>
        <v>0.02</v>
      </c>
      <c r="K13" s="28">
        <f t="shared" si="4"/>
        <v>0.02</v>
      </c>
      <c r="L13" s="28">
        <f t="shared" si="4"/>
        <v>0.02</v>
      </c>
      <c r="M13" s="28">
        <f t="shared" si="4"/>
        <v>0.02</v>
      </c>
      <c r="N13" s="28">
        <f t="shared" si="4"/>
        <v>0.02</v>
      </c>
      <c r="O13" s="11"/>
    </row>
    <row r="14" spans="1:16" x14ac:dyDescent="0.2">
      <c r="E14" s="11"/>
      <c r="F14" s="14"/>
      <c r="G14" s="14"/>
      <c r="H14" s="14"/>
      <c r="I14" s="14"/>
      <c r="J14" s="14"/>
      <c r="K14" s="14"/>
      <c r="L14" s="14"/>
      <c r="M14" s="14"/>
      <c r="N14" s="11"/>
      <c r="O14" s="11"/>
    </row>
    <row r="15" spans="1:16" x14ac:dyDescent="0.2">
      <c r="E15" s="11"/>
      <c r="F15" s="14"/>
      <c r="G15" s="14"/>
      <c r="H15" s="14"/>
      <c r="I15" s="14"/>
      <c r="J15" s="14"/>
      <c r="K15" s="14"/>
      <c r="L15" s="14"/>
      <c r="M15" s="14">
        <v>0</v>
      </c>
      <c r="N15" s="11"/>
      <c r="O15" s="11"/>
    </row>
    <row r="16" spans="1:16" x14ac:dyDescent="0.2">
      <c r="B16" s="1" t="s">
        <v>108</v>
      </c>
      <c r="E16" s="11" t="s">
        <v>186</v>
      </c>
      <c r="F16" s="14"/>
      <c r="G16" s="14">
        <f>BS!H20/BS!G20</f>
        <v>1.117820982669731</v>
      </c>
      <c r="H16" s="14">
        <f ca="1">BS!I20/BS!H20</f>
        <v>1.1581531331559232</v>
      </c>
      <c r="I16" s="28">
        <f ca="1">IF($E16="Actual",BS!I20/BS!H20-1,I15/100)</f>
        <v>0.15815313315592316</v>
      </c>
      <c r="J16" s="28">
        <f ca="1">IF($E16="Actual",BS!J20/BS!I20-1,J15/100)</f>
        <v>1.8073449652503983</v>
      </c>
      <c r="K16" s="28">
        <f ca="1">IF($E16="Actual",BS!K20/BS!J20-1,K15/100)</f>
        <v>0.24095373040496582</v>
      </c>
      <c r="L16" s="28">
        <f ca="1">IF($E16="Actual",BS!L20/BS!K20-1,L15/100)</f>
        <v>0.43205922700916188</v>
      </c>
      <c r="M16" s="28">
        <f ca="1">IF($E16="Actual",BS!M20/BS!L20-1,M15/100)</f>
        <v>0.51189437351266442</v>
      </c>
      <c r="N16" s="28">
        <f ca="1">IF($E16="Actual",BS!N20/BS!M20-1,N15/100)</f>
        <v>0.57852952475589703</v>
      </c>
      <c r="O16" s="11"/>
    </row>
    <row r="17" spans="2:15" x14ac:dyDescent="0.2">
      <c r="E17" s="11"/>
      <c r="F17" s="14"/>
      <c r="G17" s="14"/>
      <c r="H17" s="14"/>
      <c r="I17" s="14"/>
      <c r="J17" s="14"/>
      <c r="K17" s="14"/>
      <c r="L17" s="14"/>
      <c r="M17" s="14"/>
      <c r="N17" s="11"/>
      <c r="O17" s="11"/>
    </row>
    <row r="18" spans="2:15" x14ac:dyDescent="0.2">
      <c r="E18" s="11"/>
      <c r="F18" s="14"/>
      <c r="G18" s="14"/>
      <c r="H18" s="14"/>
      <c r="I18" s="14"/>
      <c r="J18" s="14"/>
      <c r="K18" s="14"/>
      <c r="L18" s="14"/>
      <c r="M18" s="14"/>
      <c r="N18" s="11"/>
      <c r="O18" s="11"/>
    </row>
    <row r="19" spans="2:15" x14ac:dyDescent="0.2">
      <c r="B19" s="1" t="s">
        <v>109</v>
      </c>
      <c r="E19" s="11" t="s">
        <v>111</v>
      </c>
      <c r="F19" s="14"/>
      <c r="G19" s="29">
        <f>365*BS!G34/'P&amp;L'!G10</f>
        <v>11.63025402104782</v>
      </c>
      <c r="H19" s="29">
        <f>365*BS!H34/'P&amp;L'!H10</f>
        <v>14.946140334812323</v>
      </c>
      <c r="I19" s="30">
        <f>IF($E19="CAGR",AVERAGE(E19:H19),I18)</f>
        <v>13.288197177930073</v>
      </c>
      <c r="J19" s="30">
        <f t="shared" ref="J19" si="5">IF($E19="CAGR",AVERAGE(F19:I19),J18)</f>
        <v>13.288197177930073</v>
      </c>
      <c r="K19" s="30">
        <f t="shared" ref="K19" si="6">IF($E19="CAGR",AVERAGE(G19:J19),K18)</f>
        <v>13.288197177930073</v>
      </c>
      <c r="L19" s="30">
        <f t="shared" ref="L19" si="7">IF($E19="CAGR",AVERAGE(H19:K19),L18)</f>
        <v>13.702682967150636</v>
      </c>
      <c r="M19" s="30">
        <f t="shared" ref="M19" si="8">IF($E19="CAGR",AVERAGE(I19:L19),M18)</f>
        <v>13.391818625235214</v>
      </c>
      <c r="N19" s="30">
        <f t="shared" ref="N19" si="9">IF($E19="CAGR",AVERAGE(J19:M19),N18)</f>
        <v>13.4177239870615</v>
      </c>
      <c r="O19" s="11"/>
    </row>
    <row r="20" spans="2:15" x14ac:dyDescent="0.2">
      <c r="E20" s="11"/>
      <c r="F20" s="14"/>
      <c r="G20" s="14"/>
      <c r="H20" s="14"/>
      <c r="I20" s="14"/>
      <c r="J20" s="14"/>
      <c r="K20" s="14"/>
      <c r="L20" s="14"/>
      <c r="M20" s="14"/>
      <c r="N20" s="11"/>
      <c r="O20" s="11"/>
    </row>
    <row r="21" spans="2:15" x14ac:dyDescent="0.2">
      <c r="E21" s="11"/>
      <c r="F21" s="14"/>
      <c r="G21" s="14"/>
      <c r="H21" s="14"/>
      <c r="I21" s="14"/>
      <c r="J21" s="14"/>
      <c r="K21" s="14"/>
      <c r="L21" s="14"/>
      <c r="M21" s="14">
        <v>0</v>
      </c>
      <c r="N21" s="11"/>
      <c r="O21" s="11"/>
    </row>
    <row r="22" spans="2:15" x14ac:dyDescent="0.2">
      <c r="B22" s="1" t="s">
        <v>173</v>
      </c>
      <c r="E22" s="11" t="s">
        <v>111</v>
      </c>
      <c r="F22" s="14"/>
      <c r="G22" s="14">
        <f>BS!G36/'P&amp;L'!G10</f>
        <v>0.1886179274624554</v>
      </c>
      <c r="H22" s="14">
        <f>BS!H36/'P&amp;L'!H10</f>
        <v>0.21185911576914432</v>
      </c>
      <c r="I22" s="28">
        <f>IF($E22="CAGR",AVERAGE(E22:H22),I21/100)</f>
        <v>0.20023852161579986</v>
      </c>
      <c r="J22" s="28">
        <f t="shared" ref="J22" si="10">IF($E22="CAGR",AVERAGE(F22:I22),J21/100)</f>
        <v>0.20023852161579989</v>
      </c>
      <c r="K22" s="28">
        <f t="shared" ref="K22" si="11">IF($E22="CAGR",AVERAGE(G22:J22),K21/100)</f>
        <v>0.20023852161579989</v>
      </c>
      <c r="L22" s="28">
        <f t="shared" ref="L22" si="12">IF($E22="CAGR",AVERAGE(H22:K22),L21/100)</f>
        <v>0.20314367015413601</v>
      </c>
      <c r="M22" s="28">
        <f t="shared" ref="M22" si="13">IF($E22="CAGR",AVERAGE(I22:L22),M21/100)</f>
        <v>0.20096480875038392</v>
      </c>
      <c r="N22" s="28">
        <f t="shared" ref="N22" si="14">IF($E22="CAGR",AVERAGE(J22:M22),N21/100)</f>
        <v>0.20114638053402992</v>
      </c>
      <c r="O22" s="11"/>
    </row>
    <row r="23" spans="2:15" x14ac:dyDescent="0.2">
      <c r="E23" s="11"/>
      <c r="F23" s="14"/>
      <c r="G23" s="14"/>
      <c r="H23" s="14"/>
      <c r="I23" s="28"/>
      <c r="J23" s="28"/>
      <c r="K23" s="28"/>
      <c r="L23" s="28"/>
      <c r="M23" s="28"/>
      <c r="N23" s="28"/>
      <c r="O23" s="11"/>
    </row>
    <row r="24" spans="2:15" x14ac:dyDescent="0.2">
      <c r="E24" s="11"/>
      <c r="F24" s="14"/>
      <c r="G24" s="14"/>
      <c r="H24" s="14"/>
      <c r="I24" s="28"/>
      <c r="J24" s="28"/>
      <c r="K24" s="28"/>
      <c r="L24" s="28"/>
      <c r="M24" s="28"/>
      <c r="N24" s="28"/>
      <c r="O24" s="11"/>
    </row>
    <row r="25" spans="2:15" x14ac:dyDescent="0.2">
      <c r="B25" s="1" t="s">
        <v>321</v>
      </c>
      <c r="E25" s="11"/>
      <c r="F25" s="14"/>
      <c r="G25" s="14"/>
      <c r="H25" s="14"/>
      <c r="I25" s="28"/>
      <c r="J25" s="28"/>
      <c r="K25" s="28"/>
      <c r="L25" s="28"/>
      <c r="M25" s="28"/>
      <c r="N25" s="28"/>
      <c r="O25" s="11"/>
    </row>
    <row r="26" spans="2:15" x14ac:dyDescent="0.2">
      <c r="C26" s="1" t="s">
        <v>322</v>
      </c>
      <c r="E26" s="11"/>
      <c r="F26" s="172">
        <v>0.04</v>
      </c>
      <c r="G26" s="172">
        <v>0.04</v>
      </c>
      <c r="H26" s="172">
        <v>0.04</v>
      </c>
      <c r="I26" s="172">
        <v>0.04</v>
      </c>
      <c r="J26" s="172">
        <v>0.04</v>
      </c>
      <c r="K26" s="172">
        <v>0.04</v>
      </c>
      <c r="L26" s="172">
        <v>0.04</v>
      </c>
      <c r="M26" s="172">
        <v>0.04</v>
      </c>
      <c r="N26" s="172">
        <v>0.04</v>
      </c>
      <c r="O26" s="11"/>
    </row>
    <row r="27" spans="2:15" x14ac:dyDescent="0.2">
      <c r="C27" s="1" t="s">
        <v>323</v>
      </c>
      <c r="E27" s="11"/>
      <c r="F27" s="172">
        <v>0.06</v>
      </c>
      <c r="G27" s="172">
        <v>0.06</v>
      </c>
      <c r="H27" s="172">
        <v>0.06</v>
      </c>
      <c r="I27" s="172">
        <v>0.06</v>
      </c>
      <c r="J27" s="172">
        <v>0.06</v>
      </c>
      <c r="K27" s="172">
        <v>0.06</v>
      </c>
      <c r="L27" s="172">
        <v>0.06</v>
      </c>
      <c r="M27" s="172">
        <v>0.06</v>
      </c>
      <c r="N27" s="172">
        <v>0.06</v>
      </c>
      <c r="O27" s="11"/>
    </row>
    <row r="28" spans="2:15" x14ac:dyDescent="0.2">
      <c r="E28" s="11"/>
      <c r="F28" s="14"/>
      <c r="G28" s="14"/>
      <c r="H28" s="14"/>
      <c r="I28" s="28"/>
      <c r="J28" s="28"/>
      <c r="K28" s="28"/>
      <c r="L28" s="28"/>
      <c r="M28" s="28"/>
      <c r="N28" s="28"/>
      <c r="O28" s="11"/>
    </row>
    <row r="29" spans="2:15" x14ac:dyDescent="0.2">
      <c r="E29" s="11"/>
      <c r="F29" s="14"/>
      <c r="G29" s="14"/>
      <c r="H29" s="14"/>
      <c r="I29" s="28"/>
      <c r="J29" s="28"/>
      <c r="K29" s="28"/>
      <c r="L29" s="28"/>
      <c r="M29" s="28"/>
      <c r="N29" s="28"/>
      <c r="O29" s="11"/>
    </row>
    <row r="30" spans="2:15" x14ac:dyDescent="0.2">
      <c r="E30" s="11"/>
      <c r="F30" s="14"/>
      <c r="G30" s="14"/>
      <c r="H30" s="14"/>
      <c r="I30" s="28"/>
      <c r="J30" s="28"/>
      <c r="K30" s="28"/>
      <c r="L30" s="28"/>
      <c r="M30" s="28"/>
      <c r="N30" s="28"/>
      <c r="O30" s="11"/>
    </row>
    <row r="31" spans="2:15" x14ac:dyDescent="0.2">
      <c r="E31" s="11"/>
      <c r="F31" s="14"/>
      <c r="G31" s="14"/>
      <c r="H31" s="14"/>
      <c r="I31" s="28"/>
      <c r="J31" s="28"/>
      <c r="K31" s="28"/>
      <c r="L31" s="28"/>
      <c r="M31" s="28"/>
      <c r="N31" s="28"/>
      <c r="O31" s="11"/>
    </row>
    <row r="32" spans="2:15" x14ac:dyDescent="0.2">
      <c r="E32" s="11"/>
      <c r="F32" s="14"/>
      <c r="G32" s="14"/>
      <c r="H32" s="14"/>
      <c r="I32" s="28"/>
      <c r="J32" s="28"/>
      <c r="K32" s="28"/>
      <c r="L32" s="28"/>
      <c r="M32" s="28"/>
      <c r="N32" s="28"/>
      <c r="O32" s="11"/>
    </row>
    <row r="33" spans="5:15" x14ac:dyDescent="0.2">
      <c r="E33" s="11"/>
      <c r="F33" s="14"/>
      <c r="G33" s="14"/>
      <c r="H33" s="14"/>
      <c r="I33" s="28"/>
      <c r="J33" s="28"/>
      <c r="K33" s="28"/>
      <c r="L33" s="28"/>
      <c r="M33" s="28"/>
      <c r="N33" s="28"/>
      <c r="O33" s="11"/>
    </row>
    <row r="34" spans="5:15" x14ac:dyDescent="0.2">
      <c r="E34" s="11"/>
      <c r="F34" s="14"/>
      <c r="G34" s="14"/>
      <c r="H34" s="14"/>
      <c r="I34" s="28"/>
      <c r="J34" s="28"/>
      <c r="K34" s="28"/>
      <c r="L34" s="28"/>
      <c r="M34" s="28"/>
      <c r="N34" s="28"/>
      <c r="O34" s="11"/>
    </row>
    <row r="35" spans="5:15" x14ac:dyDescent="0.2">
      <c r="E35" s="11"/>
      <c r="F35" s="14"/>
      <c r="G35" s="14"/>
      <c r="H35" s="14"/>
      <c r="I35" s="28"/>
      <c r="J35" s="28"/>
      <c r="K35" s="28"/>
      <c r="L35" s="28"/>
      <c r="M35" s="28"/>
      <c r="N35" s="28"/>
      <c r="O35" s="11"/>
    </row>
    <row r="36" spans="5:15" x14ac:dyDescent="0.2">
      <c r="E36" s="11"/>
      <c r="F36" s="14"/>
      <c r="G36" s="14"/>
      <c r="H36" s="14"/>
      <c r="I36" s="28"/>
      <c r="J36" s="28"/>
      <c r="K36" s="28"/>
      <c r="L36" s="28"/>
      <c r="M36" s="28"/>
      <c r="N36" s="28"/>
      <c r="O36" s="11"/>
    </row>
    <row r="37" spans="5:15" x14ac:dyDescent="0.2">
      <c r="E37" s="11"/>
      <c r="F37" s="14"/>
      <c r="G37" s="14"/>
      <c r="H37" s="14"/>
      <c r="I37" s="28"/>
      <c r="J37" s="28"/>
      <c r="K37" s="28"/>
      <c r="L37" s="28"/>
      <c r="M37" s="28"/>
      <c r="N37" s="28"/>
      <c r="O37" s="11"/>
    </row>
    <row r="38" spans="5:15" x14ac:dyDescent="0.2">
      <c r="E38" s="11"/>
      <c r="F38" s="14"/>
      <c r="G38" s="14"/>
      <c r="H38" s="14"/>
      <c r="I38" s="28"/>
      <c r="J38" s="28"/>
      <c r="K38" s="28"/>
      <c r="L38" s="28"/>
      <c r="M38" s="28"/>
      <c r="N38" s="28"/>
      <c r="O38" s="11"/>
    </row>
    <row r="39" spans="5:15" x14ac:dyDescent="0.2">
      <c r="E39" s="11"/>
      <c r="F39" s="14"/>
      <c r="G39" s="14"/>
      <c r="H39" s="14"/>
      <c r="I39" s="28"/>
      <c r="J39" s="28"/>
      <c r="K39" s="28"/>
      <c r="L39" s="28"/>
      <c r="M39" s="28"/>
      <c r="N39" s="28"/>
      <c r="O39" s="11"/>
    </row>
    <row r="40" spans="5:15" x14ac:dyDescent="0.2">
      <c r="E40" s="11"/>
      <c r="F40" s="14"/>
      <c r="G40" s="14"/>
      <c r="H40" s="14"/>
      <c r="I40" s="28"/>
      <c r="J40" s="28"/>
      <c r="K40" s="28"/>
      <c r="L40" s="28"/>
      <c r="M40" s="28"/>
      <c r="N40" s="28"/>
      <c r="O40" s="11"/>
    </row>
    <row r="41" spans="5:15" x14ac:dyDescent="0.2">
      <c r="E41" s="11"/>
      <c r="F41" s="14"/>
      <c r="G41" s="14"/>
      <c r="H41" s="14"/>
      <c r="I41" s="28"/>
      <c r="J41" s="28"/>
      <c r="K41" s="28"/>
      <c r="L41" s="28"/>
      <c r="M41" s="28"/>
      <c r="N41" s="28"/>
      <c r="O41" s="11"/>
    </row>
    <row r="42" spans="5:15" x14ac:dyDescent="0.2">
      <c r="E42" s="11"/>
      <c r="F42" s="14"/>
      <c r="G42" s="14"/>
      <c r="H42" s="14"/>
      <c r="I42" s="28"/>
      <c r="J42" s="28"/>
      <c r="K42" s="28"/>
      <c r="L42" s="28"/>
      <c r="M42" s="28"/>
      <c r="N42" s="28"/>
      <c r="O42" s="11"/>
    </row>
    <row r="43" spans="5:15" x14ac:dyDescent="0.2">
      <c r="E43" s="11"/>
      <c r="F43" s="14"/>
      <c r="G43" s="14"/>
      <c r="H43" s="14"/>
      <c r="I43" s="28"/>
      <c r="J43" s="28"/>
      <c r="K43" s="28"/>
      <c r="L43" s="28"/>
      <c r="M43" s="28"/>
      <c r="N43" s="28"/>
      <c r="O43" s="11"/>
    </row>
    <row r="44" spans="5:15" x14ac:dyDescent="0.2">
      <c r="E44" s="11"/>
      <c r="F44" s="14"/>
      <c r="G44" s="14"/>
      <c r="H44" s="14"/>
      <c r="I44" s="28"/>
      <c r="J44" s="28"/>
      <c r="K44" s="28"/>
      <c r="L44" s="28"/>
      <c r="M44" s="28"/>
      <c r="N44" s="28"/>
      <c r="O44" s="11"/>
    </row>
    <row r="45" spans="5:15" x14ac:dyDescent="0.2">
      <c r="E45" s="11"/>
      <c r="F45" s="14"/>
      <c r="G45" s="14"/>
      <c r="H45" s="14"/>
      <c r="I45" s="28"/>
      <c r="J45" s="28"/>
      <c r="K45" s="28"/>
      <c r="L45" s="28"/>
      <c r="M45" s="28"/>
      <c r="N45" s="28"/>
      <c r="O45" s="11"/>
    </row>
    <row r="46" spans="5:15" x14ac:dyDescent="0.2">
      <c r="E46" s="11"/>
      <c r="F46" s="14"/>
      <c r="G46" s="14"/>
      <c r="H46" s="14"/>
      <c r="I46" s="28"/>
      <c r="J46" s="28"/>
      <c r="K46" s="28"/>
      <c r="L46" s="28"/>
      <c r="M46" s="28"/>
      <c r="N46" s="28"/>
      <c r="O46" s="11"/>
    </row>
    <row r="47" spans="5:15" x14ac:dyDescent="0.2">
      <c r="E47" s="11"/>
      <c r="F47" s="14"/>
      <c r="G47" s="14"/>
      <c r="H47" s="14"/>
      <c r="I47" s="28"/>
      <c r="J47" s="28"/>
      <c r="K47" s="28"/>
      <c r="L47" s="28"/>
      <c r="M47" s="28"/>
      <c r="N47" s="28"/>
      <c r="O47" s="11"/>
    </row>
    <row r="48" spans="5:15" x14ac:dyDescent="0.2">
      <c r="E48" s="11"/>
      <c r="F48" s="14"/>
      <c r="G48" s="14"/>
      <c r="H48" s="14"/>
      <c r="I48" s="28"/>
      <c r="J48" s="28"/>
      <c r="K48" s="28"/>
      <c r="L48" s="28"/>
      <c r="M48" s="28"/>
      <c r="N48" s="28"/>
      <c r="O48" s="11"/>
    </row>
    <row r="49" spans="5:15" x14ac:dyDescent="0.2">
      <c r="E49" s="11"/>
      <c r="F49" s="14"/>
      <c r="G49" s="14"/>
      <c r="H49" s="14"/>
      <c r="I49" s="28"/>
      <c r="J49" s="28"/>
      <c r="K49" s="28"/>
      <c r="L49" s="28"/>
      <c r="M49" s="28"/>
      <c r="N49" s="28"/>
      <c r="O49" s="11"/>
    </row>
    <row r="50" spans="5:15" x14ac:dyDescent="0.2">
      <c r="E50" s="11"/>
      <c r="F50" s="14"/>
      <c r="G50" s="14"/>
      <c r="H50" s="14"/>
      <c r="I50" s="28"/>
      <c r="J50" s="28"/>
      <c r="K50" s="28"/>
      <c r="L50" s="28"/>
      <c r="M50" s="28"/>
      <c r="N50" s="28"/>
      <c r="O50" s="11"/>
    </row>
    <row r="51" spans="5:15" x14ac:dyDescent="0.2">
      <c r="E51" s="11"/>
      <c r="F51" s="14"/>
      <c r="G51" s="14"/>
      <c r="H51" s="14"/>
      <c r="I51" s="28"/>
      <c r="J51" s="28"/>
      <c r="K51" s="28"/>
      <c r="L51" s="28"/>
      <c r="M51" s="28"/>
      <c r="N51" s="28"/>
      <c r="O51" s="11"/>
    </row>
    <row r="52" spans="5:15" x14ac:dyDescent="0.2">
      <c r="E52" s="11"/>
      <c r="F52" s="14"/>
      <c r="G52" s="14"/>
      <c r="H52" s="14"/>
      <c r="I52" s="28"/>
      <c r="J52" s="28"/>
      <c r="K52" s="28"/>
      <c r="L52" s="28"/>
      <c r="M52" s="28"/>
      <c r="N52" s="28"/>
      <c r="O52" s="11"/>
    </row>
    <row r="53" spans="5:15" x14ac:dyDescent="0.2">
      <c r="E53" s="11"/>
      <c r="F53" s="14"/>
      <c r="G53" s="14"/>
      <c r="H53" s="14"/>
      <c r="I53" s="28"/>
      <c r="J53" s="28"/>
      <c r="K53" s="28"/>
      <c r="L53" s="28"/>
      <c r="M53" s="28"/>
      <c r="N53" s="28"/>
      <c r="O53" s="11"/>
    </row>
    <row r="54" spans="5:15" x14ac:dyDescent="0.2">
      <c r="E54" s="11"/>
      <c r="F54" s="14"/>
      <c r="G54" s="14"/>
      <c r="H54" s="14"/>
      <c r="I54" s="28"/>
      <c r="J54" s="28"/>
      <c r="K54" s="28"/>
      <c r="L54" s="28"/>
      <c r="M54" s="28"/>
      <c r="N54" s="28"/>
      <c r="O54" s="11"/>
    </row>
    <row r="55" spans="5:15" x14ac:dyDescent="0.2">
      <c r="E55" s="11"/>
      <c r="F55" s="14"/>
      <c r="G55" s="14"/>
      <c r="H55" s="14"/>
      <c r="I55" s="28"/>
      <c r="J55" s="28"/>
      <c r="K55" s="28"/>
      <c r="L55" s="28"/>
      <c r="M55" s="28"/>
      <c r="N55" s="28"/>
      <c r="O55" s="11"/>
    </row>
    <row r="56" spans="5:15" x14ac:dyDescent="0.2">
      <c r="E56" s="11"/>
      <c r="F56" s="14"/>
      <c r="G56" s="14"/>
      <c r="H56" s="14"/>
      <c r="I56" s="28"/>
      <c r="J56" s="28"/>
      <c r="K56" s="28"/>
      <c r="L56" s="28"/>
      <c r="M56" s="28"/>
      <c r="N56" s="28"/>
      <c r="O56" s="11"/>
    </row>
    <row r="57" spans="5:15" x14ac:dyDescent="0.2">
      <c r="E57" s="11"/>
      <c r="F57" s="14"/>
      <c r="G57" s="14"/>
      <c r="H57" s="14"/>
      <c r="I57" s="28"/>
      <c r="J57" s="28"/>
      <c r="K57" s="28"/>
      <c r="L57" s="28"/>
      <c r="M57" s="28"/>
      <c r="N57" s="28"/>
      <c r="O57" s="11"/>
    </row>
    <row r="58" spans="5:15" x14ac:dyDescent="0.2">
      <c r="E58" s="11"/>
      <c r="F58" s="14"/>
      <c r="G58" s="14"/>
      <c r="H58" s="14"/>
      <c r="I58" s="28"/>
      <c r="J58" s="28"/>
      <c r="K58" s="28"/>
      <c r="L58" s="28"/>
      <c r="M58" s="28"/>
      <c r="N58" s="28"/>
      <c r="O58" s="11"/>
    </row>
    <row r="59" spans="5:15" x14ac:dyDescent="0.2">
      <c r="E59" s="11"/>
      <c r="F59" s="14"/>
      <c r="G59" s="14"/>
      <c r="H59" s="14"/>
      <c r="I59" s="28"/>
      <c r="J59" s="28"/>
      <c r="K59" s="28"/>
      <c r="L59" s="28"/>
      <c r="M59" s="28"/>
      <c r="N59" s="28"/>
      <c r="O59" s="11"/>
    </row>
    <row r="60" spans="5:15" x14ac:dyDescent="0.2">
      <c r="E60" s="11"/>
      <c r="F60" s="14"/>
      <c r="G60" s="14"/>
      <c r="H60" s="14"/>
      <c r="I60" s="28"/>
      <c r="J60" s="28"/>
      <c r="K60" s="28"/>
      <c r="L60" s="28"/>
      <c r="M60" s="28"/>
      <c r="N60" s="28"/>
      <c r="O60" s="11"/>
    </row>
    <row r="61" spans="5:15" x14ac:dyDescent="0.2">
      <c r="E61" s="11"/>
      <c r="F61" s="14"/>
      <c r="G61" s="14"/>
      <c r="H61" s="14"/>
      <c r="I61" s="28"/>
      <c r="J61" s="28"/>
      <c r="K61" s="28"/>
      <c r="L61" s="28"/>
      <c r="M61" s="28"/>
      <c r="N61" s="28"/>
      <c r="O61" s="11"/>
    </row>
    <row r="62" spans="5:15" x14ac:dyDescent="0.2">
      <c r="E62" s="11"/>
      <c r="F62" s="14"/>
      <c r="G62" s="14"/>
      <c r="H62" s="14"/>
      <c r="I62" s="28"/>
      <c r="J62" s="28"/>
      <c r="K62" s="28"/>
      <c r="L62" s="28"/>
      <c r="M62" s="28"/>
      <c r="N62" s="28"/>
      <c r="O62" s="11"/>
    </row>
    <row r="63" spans="5:15" x14ac:dyDescent="0.2">
      <c r="E63" s="11"/>
      <c r="F63" s="14"/>
      <c r="G63" s="14"/>
      <c r="H63" s="14"/>
      <c r="I63" s="28"/>
      <c r="J63" s="28"/>
      <c r="K63" s="28"/>
      <c r="L63" s="28"/>
      <c r="M63" s="28"/>
      <c r="N63" s="28"/>
      <c r="O63" s="11"/>
    </row>
    <row r="64" spans="5:15" x14ac:dyDescent="0.2">
      <c r="E64" s="11"/>
      <c r="F64" s="14"/>
      <c r="G64" s="14"/>
      <c r="H64" s="14"/>
      <c r="I64" s="28"/>
      <c r="J64" s="28"/>
      <c r="K64" s="28"/>
      <c r="L64" s="28"/>
      <c r="M64" s="28"/>
      <c r="N64" s="28"/>
      <c r="O64" s="11"/>
    </row>
    <row r="65" spans="5:15" x14ac:dyDescent="0.2">
      <c r="E65" s="11"/>
      <c r="F65" s="14"/>
      <c r="G65" s="14"/>
      <c r="H65" s="14"/>
      <c r="I65" s="28"/>
      <c r="J65" s="28"/>
      <c r="K65" s="28"/>
      <c r="L65" s="28"/>
      <c r="M65" s="28"/>
      <c r="N65" s="28"/>
      <c r="O65" s="11"/>
    </row>
    <row r="66" spans="5:15" x14ac:dyDescent="0.2">
      <c r="E66" s="11"/>
      <c r="F66" s="14"/>
      <c r="G66" s="14"/>
      <c r="H66" s="14"/>
      <c r="I66" s="28"/>
      <c r="J66" s="28"/>
      <c r="K66" s="28"/>
      <c r="L66" s="28"/>
      <c r="M66" s="28"/>
      <c r="N66" s="28"/>
      <c r="O66" s="11"/>
    </row>
    <row r="67" spans="5:15" x14ac:dyDescent="0.2">
      <c r="E67" s="11"/>
      <c r="F67" s="14"/>
      <c r="G67" s="14"/>
      <c r="H67" s="14"/>
      <c r="I67" s="28"/>
      <c r="J67" s="28"/>
      <c r="K67" s="28"/>
      <c r="L67" s="28"/>
      <c r="M67" s="28"/>
      <c r="N67" s="28"/>
      <c r="O67" s="11"/>
    </row>
    <row r="68" spans="5:15" x14ac:dyDescent="0.2">
      <c r="E68" s="11"/>
      <c r="F68" s="14"/>
      <c r="G68" s="14"/>
      <c r="H68" s="14"/>
      <c r="I68" s="28"/>
      <c r="J68" s="28"/>
      <c r="K68" s="28"/>
      <c r="L68" s="28"/>
      <c r="M68" s="28"/>
      <c r="N68" s="28"/>
      <c r="O68" s="11"/>
    </row>
    <row r="69" spans="5:15" x14ac:dyDescent="0.2">
      <c r="E69" s="11"/>
      <c r="F69" s="14"/>
      <c r="G69" s="14"/>
      <c r="H69" s="14"/>
      <c r="I69" s="28"/>
      <c r="J69" s="28"/>
      <c r="K69" s="28"/>
      <c r="L69" s="28"/>
      <c r="M69" s="28"/>
      <c r="N69" s="28"/>
      <c r="O69" s="11"/>
    </row>
    <row r="70" spans="5:15" x14ac:dyDescent="0.2">
      <c r="E70" s="11"/>
      <c r="F70" s="14"/>
      <c r="G70" s="14"/>
      <c r="H70" s="14"/>
      <c r="I70" s="28"/>
      <c r="J70" s="28"/>
      <c r="K70" s="28"/>
      <c r="L70" s="28"/>
      <c r="M70" s="28"/>
      <c r="N70" s="28"/>
      <c r="O70" s="11"/>
    </row>
    <row r="71" spans="5:15" x14ac:dyDescent="0.2">
      <c r="E71" s="11"/>
      <c r="F71" s="14"/>
      <c r="G71" s="14"/>
      <c r="H71" s="14"/>
      <c r="I71" s="28"/>
      <c r="J71" s="28"/>
      <c r="K71" s="28"/>
      <c r="L71" s="28"/>
      <c r="M71" s="28"/>
      <c r="N71" s="28"/>
      <c r="O71" s="11"/>
    </row>
    <row r="72" spans="5:15" x14ac:dyDescent="0.2">
      <c r="E72" s="11"/>
      <c r="F72" s="14"/>
      <c r="G72" s="14"/>
      <c r="H72" s="14"/>
      <c r="I72" s="28"/>
      <c r="J72" s="28"/>
      <c r="K72" s="28"/>
      <c r="L72" s="28"/>
      <c r="M72" s="28"/>
      <c r="N72" s="28"/>
      <c r="O72" s="11"/>
    </row>
    <row r="73" spans="5:15" x14ac:dyDescent="0.2">
      <c r="E73" s="11"/>
      <c r="F73" s="14"/>
      <c r="G73" s="14"/>
      <c r="H73" s="14"/>
      <c r="I73" s="28"/>
      <c r="J73" s="28"/>
      <c r="K73" s="28"/>
      <c r="L73" s="28"/>
      <c r="M73" s="28"/>
      <c r="N73" s="28"/>
      <c r="O73" s="11"/>
    </row>
    <row r="74" spans="5:15" x14ac:dyDescent="0.2">
      <c r="E74" s="11"/>
      <c r="F74" s="14"/>
      <c r="G74" s="14"/>
      <c r="H74" s="14"/>
      <c r="I74" s="28"/>
      <c r="J74" s="28"/>
      <c r="K74" s="28"/>
      <c r="L74" s="28"/>
      <c r="M74" s="28"/>
      <c r="N74" s="28"/>
      <c r="O74" s="11"/>
    </row>
    <row r="75" spans="5:15" x14ac:dyDescent="0.2">
      <c r="E75" s="11"/>
      <c r="F75" s="14"/>
      <c r="G75" s="14"/>
      <c r="H75" s="14"/>
      <c r="I75" s="28"/>
      <c r="J75" s="28"/>
      <c r="K75" s="28"/>
      <c r="L75" s="28"/>
      <c r="M75" s="28"/>
      <c r="N75" s="28"/>
      <c r="O75" s="11"/>
    </row>
    <row r="76" spans="5:15" x14ac:dyDescent="0.2">
      <c r="E76" s="11"/>
      <c r="F76" s="14"/>
      <c r="G76" s="14"/>
      <c r="H76" s="14"/>
      <c r="I76" s="28"/>
      <c r="J76" s="28"/>
      <c r="K76" s="28"/>
      <c r="L76" s="28"/>
      <c r="M76" s="28"/>
      <c r="N76" s="28"/>
      <c r="O76" s="11"/>
    </row>
    <row r="77" spans="5:15" x14ac:dyDescent="0.2">
      <c r="E77" s="11"/>
      <c r="F77" s="14"/>
      <c r="G77" s="14"/>
      <c r="H77" s="14"/>
      <c r="I77" s="28"/>
      <c r="J77" s="28"/>
      <c r="K77" s="28"/>
      <c r="L77" s="28"/>
      <c r="M77" s="28"/>
      <c r="N77" s="28"/>
      <c r="O77" s="11"/>
    </row>
    <row r="78" spans="5:15" x14ac:dyDescent="0.2">
      <c r="E78" s="11"/>
      <c r="F78" s="14"/>
      <c r="G78" s="14"/>
      <c r="H78" s="14"/>
      <c r="I78" s="28"/>
      <c r="J78" s="28"/>
      <c r="K78" s="28"/>
      <c r="L78" s="28"/>
      <c r="M78" s="28"/>
      <c r="N78" s="28"/>
      <c r="O78" s="11"/>
    </row>
    <row r="79" spans="5:15" x14ac:dyDescent="0.2">
      <c r="E79" s="11"/>
      <c r="F79" s="14"/>
      <c r="G79" s="14"/>
      <c r="H79" s="14"/>
      <c r="I79" s="28"/>
      <c r="J79" s="28"/>
      <c r="K79" s="28"/>
      <c r="L79" s="28"/>
      <c r="M79" s="28"/>
      <c r="N79" s="28"/>
      <c r="O79" s="11"/>
    </row>
    <row r="80" spans="5:15" x14ac:dyDescent="0.2">
      <c r="E80" s="11"/>
      <c r="F80" s="14"/>
      <c r="G80" s="14"/>
      <c r="H80" s="14"/>
      <c r="I80" s="28"/>
      <c r="J80" s="28"/>
      <c r="K80" s="28"/>
      <c r="L80" s="28"/>
      <c r="M80" s="28"/>
      <c r="N80" s="28"/>
      <c r="O80" s="11"/>
    </row>
    <row r="81" spans="5:15" x14ac:dyDescent="0.2">
      <c r="E81" s="11"/>
      <c r="F81" s="14"/>
      <c r="G81" s="14"/>
      <c r="H81" s="14"/>
      <c r="I81" s="28"/>
      <c r="J81" s="28"/>
      <c r="K81" s="28"/>
      <c r="L81" s="28"/>
      <c r="M81" s="28"/>
      <c r="N81" s="28"/>
      <c r="O81" s="11"/>
    </row>
    <row r="82" spans="5:15" x14ac:dyDescent="0.2">
      <c r="E82" s="11"/>
      <c r="F82" s="14"/>
      <c r="G82" s="14"/>
      <c r="H82" s="14"/>
      <c r="I82" s="28"/>
      <c r="J82" s="28"/>
      <c r="K82" s="28"/>
      <c r="L82" s="28"/>
      <c r="M82" s="28"/>
      <c r="N82" s="28"/>
      <c r="O82" s="11"/>
    </row>
    <row r="83" spans="5:15" x14ac:dyDescent="0.2">
      <c r="E83" s="11"/>
      <c r="F83" s="14"/>
      <c r="G83" s="14"/>
      <c r="H83" s="14"/>
      <c r="I83" s="28"/>
      <c r="J83" s="28"/>
      <c r="K83" s="28"/>
      <c r="L83" s="28"/>
      <c r="M83" s="28"/>
      <c r="N83" s="28"/>
      <c r="O83" s="11"/>
    </row>
    <row r="84" spans="5:15" x14ac:dyDescent="0.2">
      <c r="E84" s="11"/>
      <c r="F84" s="14"/>
      <c r="G84" s="14"/>
      <c r="H84" s="14"/>
      <c r="I84" s="28"/>
      <c r="J84" s="28"/>
      <c r="K84" s="28"/>
      <c r="L84" s="28"/>
      <c r="M84" s="28"/>
      <c r="N84" s="28"/>
      <c r="O84" s="11"/>
    </row>
    <row r="85" spans="5:15" x14ac:dyDescent="0.2">
      <c r="E85" s="11"/>
      <c r="F85" s="14"/>
      <c r="G85" s="14"/>
      <c r="H85" s="14"/>
      <c r="I85" s="28"/>
      <c r="J85" s="28"/>
      <c r="K85" s="28"/>
      <c r="L85" s="28"/>
      <c r="M85" s="28"/>
      <c r="N85" s="28"/>
      <c r="O85" s="11"/>
    </row>
    <row r="86" spans="5:15" x14ac:dyDescent="0.2">
      <c r="E86" s="11"/>
      <c r="F86" s="14"/>
      <c r="G86" s="14"/>
      <c r="H86" s="14"/>
      <c r="I86" s="28"/>
      <c r="J86" s="28"/>
      <c r="K86" s="28"/>
      <c r="L86" s="28"/>
      <c r="M86" s="28"/>
      <c r="N86" s="28"/>
      <c r="O86" s="11"/>
    </row>
    <row r="87" spans="5:15" x14ac:dyDescent="0.2">
      <c r="E87" s="11"/>
      <c r="F87" s="14"/>
      <c r="G87" s="14"/>
      <c r="H87" s="14"/>
      <c r="I87" s="28"/>
      <c r="J87" s="28"/>
      <c r="K87" s="28"/>
      <c r="L87" s="28"/>
      <c r="M87" s="28"/>
      <c r="N87" s="28"/>
      <c r="O87" s="11"/>
    </row>
    <row r="88" spans="5:15" x14ac:dyDescent="0.2">
      <c r="E88" s="11"/>
      <c r="F88" s="14"/>
      <c r="G88" s="14"/>
      <c r="H88" s="14"/>
      <c r="I88" s="28"/>
      <c r="J88" s="28"/>
      <c r="K88" s="28"/>
      <c r="L88" s="28"/>
      <c r="M88" s="28"/>
      <c r="N88" s="28"/>
      <c r="O88" s="11"/>
    </row>
    <row r="89" spans="5:15" x14ac:dyDescent="0.2">
      <c r="E89" s="11"/>
      <c r="F89" s="14"/>
      <c r="G89" s="14"/>
      <c r="H89" s="14"/>
      <c r="I89" s="28"/>
      <c r="J89" s="28"/>
      <c r="K89" s="28"/>
      <c r="L89" s="28"/>
      <c r="M89" s="28"/>
      <c r="N89" s="28"/>
      <c r="O89" s="11"/>
    </row>
    <row r="90" spans="5:15" x14ac:dyDescent="0.2">
      <c r="E90" s="11"/>
      <c r="F90" s="14"/>
      <c r="G90" s="14"/>
      <c r="H90" s="14"/>
      <c r="I90" s="28"/>
      <c r="J90" s="28"/>
      <c r="K90" s="28"/>
      <c r="L90" s="28"/>
      <c r="M90" s="28"/>
      <c r="N90" s="28"/>
      <c r="O90" s="11"/>
    </row>
    <row r="91" spans="5:15" x14ac:dyDescent="0.2">
      <c r="E91" s="11"/>
      <c r="F91" s="14"/>
      <c r="G91" s="14"/>
      <c r="H91" s="14"/>
      <c r="I91" s="28"/>
      <c r="J91" s="28"/>
      <c r="K91" s="28"/>
      <c r="L91" s="28"/>
      <c r="M91" s="28"/>
      <c r="N91" s="28"/>
      <c r="O91" s="11"/>
    </row>
    <row r="92" spans="5:15" x14ac:dyDescent="0.2">
      <c r="E92" s="11"/>
      <c r="F92" s="14"/>
      <c r="G92" s="14"/>
      <c r="H92" s="14"/>
      <c r="I92" s="28"/>
      <c r="J92" s="28"/>
      <c r="K92" s="28"/>
      <c r="L92" s="28"/>
      <c r="M92" s="28"/>
      <c r="N92" s="28"/>
      <c r="O92" s="11"/>
    </row>
    <row r="93" spans="5:15" x14ac:dyDescent="0.2">
      <c r="E93" s="11"/>
      <c r="F93" s="14"/>
      <c r="G93" s="14"/>
      <c r="H93" s="14"/>
      <c r="I93" s="28"/>
      <c r="J93" s="28"/>
      <c r="K93" s="28"/>
      <c r="L93" s="28"/>
      <c r="M93" s="28"/>
      <c r="N93" s="28"/>
      <c r="O93" s="11"/>
    </row>
    <row r="94" spans="5:15" x14ac:dyDescent="0.2">
      <c r="E94" s="11"/>
      <c r="F94" s="14"/>
      <c r="G94" s="14"/>
      <c r="H94" s="14"/>
      <c r="I94" s="28"/>
      <c r="J94" s="28"/>
      <c r="K94" s="28"/>
      <c r="L94" s="28"/>
      <c r="M94" s="28"/>
      <c r="N94" s="28"/>
      <c r="O94" s="11"/>
    </row>
    <row r="95" spans="5:15" x14ac:dyDescent="0.2">
      <c r="E95" s="11"/>
      <c r="F95" s="14"/>
      <c r="G95" s="14"/>
      <c r="H95" s="14"/>
      <c r="I95" s="28"/>
      <c r="J95" s="28"/>
      <c r="K95" s="28"/>
      <c r="L95" s="28"/>
      <c r="M95" s="28"/>
      <c r="N95" s="28"/>
      <c r="O95" s="11"/>
    </row>
    <row r="96" spans="5:15" x14ac:dyDescent="0.2">
      <c r="E96" s="11"/>
      <c r="F96" s="14"/>
      <c r="G96" s="14"/>
      <c r="H96" s="14"/>
      <c r="I96" s="28"/>
      <c r="J96" s="28"/>
      <c r="K96" s="28"/>
      <c r="L96" s="28"/>
      <c r="M96" s="28"/>
      <c r="N96" s="28"/>
      <c r="O96" s="11"/>
    </row>
    <row r="97" spans="5:15" x14ac:dyDescent="0.2">
      <c r="E97" s="11"/>
      <c r="F97" s="14"/>
      <c r="G97" s="14"/>
      <c r="H97" s="14"/>
      <c r="I97" s="28"/>
      <c r="J97" s="28"/>
      <c r="K97" s="28"/>
      <c r="L97" s="28"/>
      <c r="M97" s="28"/>
      <c r="N97" s="28"/>
      <c r="O97" s="11"/>
    </row>
    <row r="98" spans="5:15" x14ac:dyDescent="0.2">
      <c r="E98" s="11"/>
      <c r="F98" s="14"/>
      <c r="G98" s="14"/>
      <c r="H98" s="14"/>
      <c r="I98" s="28"/>
      <c r="J98" s="28"/>
      <c r="K98" s="28"/>
      <c r="L98" s="28"/>
      <c r="M98" s="28"/>
      <c r="N98" s="28"/>
      <c r="O98" s="11"/>
    </row>
    <row r="99" spans="5:15" x14ac:dyDescent="0.2">
      <c r="E99" s="11"/>
      <c r="F99" s="14"/>
      <c r="G99" s="14"/>
      <c r="H99" s="14"/>
      <c r="I99" s="28"/>
      <c r="J99" s="28"/>
      <c r="K99" s="28"/>
      <c r="L99" s="28"/>
      <c r="M99" s="28"/>
      <c r="N99" s="28"/>
      <c r="O99" s="11"/>
    </row>
    <row r="100" spans="5:15" x14ac:dyDescent="0.2">
      <c r="E100" s="11"/>
      <c r="F100" s="14"/>
      <c r="G100" s="14"/>
      <c r="H100" s="14"/>
      <c r="I100" s="28"/>
      <c r="J100" s="28"/>
      <c r="K100" s="28"/>
      <c r="L100" s="28"/>
      <c r="M100" s="28"/>
      <c r="N100" s="28"/>
      <c r="O100" s="11"/>
    </row>
    <row r="101" spans="5:15" x14ac:dyDescent="0.2">
      <c r="E101" s="11"/>
      <c r="F101" s="14"/>
      <c r="G101" s="14"/>
      <c r="H101" s="14"/>
      <c r="I101" s="28"/>
      <c r="J101" s="28"/>
      <c r="K101" s="28"/>
      <c r="L101" s="28"/>
      <c r="M101" s="28"/>
      <c r="N101" s="28"/>
      <c r="O101" s="11"/>
    </row>
    <row r="102" spans="5:15" x14ac:dyDescent="0.2">
      <c r="E102" s="11"/>
      <c r="F102" s="14"/>
      <c r="G102" s="14"/>
      <c r="H102" s="14"/>
      <c r="I102" s="28"/>
      <c r="J102" s="28"/>
      <c r="K102" s="28"/>
      <c r="L102" s="28"/>
      <c r="M102" s="28"/>
      <c r="N102" s="28"/>
      <c r="O102" s="11"/>
    </row>
    <row r="103" spans="5:15" x14ac:dyDescent="0.2">
      <c r="E103" s="11"/>
      <c r="F103" s="14"/>
      <c r="G103" s="14"/>
      <c r="H103" s="14"/>
      <c r="I103" s="28"/>
      <c r="J103" s="28"/>
      <c r="K103" s="28"/>
      <c r="L103" s="28"/>
      <c r="M103" s="28"/>
      <c r="N103" s="28"/>
      <c r="O103" s="11"/>
    </row>
    <row r="104" spans="5:15" x14ac:dyDescent="0.2">
      <c r="E104" s="11"/>
      <c r="F104" s="14"/>
      <c r="G104" s="14"/>
      <c r="H104" s="14"/>
      <c r="I104" s="28"/>
      <c r="J104" s="28"/>
      <c r="K104" s="28"/>
      <c r="L104" s="28"/>
      <c r="M104" s="28"/>
      <c r="N104" s="28"/>
      <c r="O104" s="11"/>
    </row>
    <row r="105" spans="5:15" x14ac:dyDescent="0.2">
      <c r="E105" s="11"/>
      <c r="F105" s="14"/>
      <c r="G105" s="14"/>
      <c r="H105" s="14"/>
      <c r="I105" s="28"/>
      <c r="J105" s="28"/>
      <c r="K105" s="28"/>
      <c r="L105" s="28"/>
      <c r="M105" s="28"/>
      <c r="N105" s="28"/>
      <c r="O105" s="11"/>
    </row>
    <row r="106" spans="5:15" x14ac:dyDescent="0.2">
      <c r="E106" s="11"/>
      <c r="F106" s="14"/>
      <c r="G106" s="14"/>
      <c r="H106" s="14"/>
      <c r="I106" s="28"/>
      <c r="J106" s="28"/>
      <c r="K106" s="28"/>
      <c r="L106" s="28"/>
      <c r="M106" s="28"/>
      <c r="N106" s="28"/>
      <c r="O106" s="11"/>
    </row>
    <row r="107" spans="5:15" x14ac:dyDescent="0.2">
      <c r="E107" s="11"/>
      <c r="F107" s="14"/>
      <c r="G107" s="14"/>
      <c r="H107" s="14"/>
      <c r="I107" s="28"/>
      <c r="J107" s="28"/>
      <c r="K107" s="28"/>
      <c r="L107" s="28"/>
      <c r="M107" s="28"/>
      <c r="N107" s="28"/>
      <c r="O107" s="11"/>
    </row>
    <row r="108" spans="5:15" x14ac:dyDescent="0.2">
      <c r="E108" s="11"/>
      <c r="F108" s="14"/>
      <c r="G108" s="14"/>
      <c r="H108" s="14"/>
      <c r="I108" s="28"/>
      <c r="J108" s="28"/>
      <c r="K108" s="28"/>
      <c r="L108" s="28"/>
      <c r="M108" s="28"/>
      <c r="N108" s="28"/>
      <c r="O108" s="11"/>
    </row>
    <row r="109" spans="5:15" x14ac:dyDescent="0.2">
      <c r="E109" s="11"/>
      <c r="F109" s="14"/>
      <c r="G109" s="14"/>
      <c r="H109" s="14"/>
      <c r="I109" s="28"/>
      <c r="J109" s="28"/>
      <c r="K109" s="28"/>
      <c r="L109" s="28"/>
      <c r="M109" s="28"/>
      <c r="N109" s="28"/>
      <c r="O109" s="11"/>
    </row>
    <row r="110" spans="5:15" x14ac:dyDescent="0.2">
      <c r="E110" s="11"/>
      <c r="F110" s="14"/>
      <c r="G110" s="14"/>
      <c r="H110" s="14"/>
      <c r="I110" s="28"/>
      <c r="J110" s="28"/>
      <c r="K110" s="28"/>
      <c r="L110" s="28"/>
      <c r="M110" s="28"/>
      <c r="N110" s="28"/>
      <c r="O110" s="11"/>
    </row>
    <row r="111" spans="5:15" x14ac:dyDescent="0.2">
      <c r="E111" s="11"/>
      <c r="F111" s="14"/>
      <c r="G111" s="14"/>
      <c r="H111" s="14"/>
      <c r="I111" s="28"/>
      <c r="J111" s="28"/>
      <c r="K111" s="28"/>
      <c r="L111" s="28"/>
      <c r="M111" s="28"/>
      <c r="N111" s="28"/>
      <c r="O111" s="11"/>
    </row>
    <row r="112" spans="5:15" x14ac:dyDescent="0.2">
      <c r="E112" s="11"/>
      <c r="F112" s="14"/>
      <c r="G112" s="14"/>
      <c r="H112" s="14"/>
      <c r="I112" s="28"/>
      <c r="J112" s="28"/>
      <c r="K112" s="28"/>
      <c r="L112" s="28"/>
      <c r="M112" s="28"/>
      <c r="N112" s="28"/>
      <c r="O112" s="11"/>
    </row>
    <row r="113" spans="5:15" x14ac:dyDescent="0.2">
      <c r="E113" s="11"/>
      <c r="F113" s="14"/>
      <c r="G113" s="14"/>
      <c r="H113" s="14"/>
      <c r="I113" s="28"/>
      <c r="J113" s="28"/>
      <c r="K113" s="28"/>
      <c r="L113" s="28"/>
      <c r="M113" s="28"/>
      <c r="N113" s="28"/>
      <c r="O113" s="11"/>
    </row>
    <row r="114" spans="5:15" x14ac:dyDescent="0.2">
      <c r="E114" s="11"/>
      <c r="F114" s="14"/>
      <c r="G114" s="14"/>
      <c r="H114" s="14"/>
      <c r="I114" s="28"/>
      <c r="J114" s="28"/>
      <c r="K114" s="28"/>
      <c r="L114" s="28"/>
      <c r="M114" s="28"/>
      <c r="N114" s="28"/>
      <c r="O114" s="11"/>
    </row>
    <row r="115" spans="5:15" x14ac:dyDescent="0.2">
      <c r="E115" s="11"/>
      <c r="F115" s="14"/>
      <c r="G115" s="14"/>
      <c r="H115" s="14"/>
      <c r="I115" s="28"/>
      <c r="J115" s="28"/>
      <c r="K115" s="28"/>
      <c r="L115" s="28"/>
      <c r="M115" s="28"/>
      <c r="N115" s="28"/>
      <c r="O115" s="11"/>
    </row>
    <row r="116" spans="5:15" x14ac:dyDescent="0.2">
      <c r="E116" s="11"/>
      <c r="F116" s="14"/>
      <c r="G116" s="14"/>
      <c r="H116" s="14"/>
      <c r="I116" s="28"/>
      <c r="J116" s="28"/>
      <c r="K116" s="28"/>
      <c r="L116" s="28"/>
      <c r="M116" s="28"/>
      <c r="N116" s="28"/>
      <c r="O116" s="11"/>
    </row>
    <row r="117" spans="5:15" x14ac:dyDescent="0.2">
      <c r="E117" s="11"/>
      <c r="F117" s="14"/>
      <c r="G117" s="14"/>
      <c r="H117" s="14"/>
      <c r="I117" s="28"/>
      <c r="J117" s="28"/>
      <c r="K117" s="28"/>
      <c r="L117" s="28"/>
      <c r="M117" s="28"/>
      <c r="N117" s="28"/>
      <c r="O117" s="11"/>
    </row>
    <row r="118" spans="5:15" x14ac:dyDescent="0.2">
      <c r="E118" s="11"/>
      <c r="F118" s="14"/>
      <c r="G118" s="14"/>
      <c r="H118" s="14"/>
      <c r="I118" s="28"/>
      <c r="J118" s="28"/>
      <c r="K118" s="28"/>
      <c r="L118" s="28"/>
      <c r="M118" s="28"/>
      <c r="N118" s="28"/>
      <c r="O118" s="11"/>
    </row>
    <row r="119" spans="5:15" x14ac:dyDescent="0.2">
      <c r="E119" s="11"/>
      <c r="F119" s="14"/>
      <c r="G119" s="14"/>
      <c r="H119" s="14"/>
      <c r="I119" s="28"/>
      <c r="J119" s="28"/>
      <c r="K119" s="28"/>
      <c r="L119" s="28"/>
      <c r="M119" s="28"/>
      <c r="N119" s="28"/>
      <c r="O119" s="11"/>
    </row>
    <row r="120" spans="5:15" x14ac:dyDescent="0.2">
      <c r="E120" s="11"/>
      <c r="F120" s="14"/>
      <c r="G120" s="14"/>
      <c r="H120" s="14"/>
      <c r="I120" s="28"/>
      <c r="J120" s="28"/>
      <c r="K120" s="28"/>
      <c r="L120" s="28"/>
      <c r="M120" s="28"/>
      <c r="N120" s="28"/>
      <c r="O120" s="11"/>
    </row>
    <row r="121" spans="5:15" x14ac:dyDescent="0.2">
      <c r="E121" s="11"/>
      <c r="F121" s="14"/>
      <c r="G121" s="14"/>
      <c r="H121" s="14"/>
      <c r="I121" s="28"/>
      <c r="J121" s="28"/>
      <c r="K121" s="28"/>
      <c r="L121" s="28"/>
      <c r="M121" s="28"/>
      <c r="N121" s="28"/>
      <c r="O121" s="11"/>
    </row>
    <row r="122" spans="5:15" x14ac:dyDescent="0.2">
      <c r="E122" s="11"/>
      <c r="F122" s="14"/>
      <c r="G122" s="14"/>
      <c r="H122" s="14"/>
      <c r="I122" s="28"/>
      <c r="J122" s="28"/>
      <c r="K122" s="28"/>
      <c r="L122" s="28"/>
      <c r="M122" s="28"/>
      <c r="N122" s="28"/>
      <c r="O122" s="11"/>
    </row>
    <row r="123" spans="5:15" x14ac:dyDescent="0.2">
      <c r="E123" s="11"/>
      <c r="F123" s="14"/>
      <c r="G123" s="14"/>
      <c r="H123" s="14"/>
      <c r="I123" s="28"/>
      <c r="J123" s="28"/>
      <c r="K123" s="28"/>
      <c r="L123" s="28"/>
      <c r="M123" s="28"/>
      <c r="N123" s="28"/>
      <c r="O123" s="11"/>
    </row>
    <row r="124" spans="5:15" x14ac:dyDescent="0.2">
      <c r="E124" s="11"/>
      <c r="F124" s="14"/>
      <c r="G124" s="14"/>
      <c r="H124" s="14"/>
      <c r="I124" s="28"/>
      <c r="J124" s="28"/>
      <c r="K124" s="28"/>
      <c r="L124" s="28"/>
      <c r="M124" s="28"/>
      <c r="N124" s="28"/>
      <c r="O124" s="11"/>
    </row>
    <row r="125" spans="5:15" x14ac:dyDescent="0.2">
      <c r="E125" s="11"/>
      <c r="F125" s="14"/>
      <c r="G125" s="14"/>
      <c r="H125" s="14"/>
      <c r="I125" s="28"/>
      <c r="J125" s="28"/>
      <c r="K125" s="28"/>
      <c r="L125" s="28"/>
      <c r="M125" s="28"/>
      <c r="N125" s="28"/>
      <c r="O125" s="11"/>
    </row>
    <row r="126" spans="5:15" x14ac:dyDescent="0.2">
      <c r="E126" s="11"/>
      <c r="F126" s="14"/>
      <c r="G126" s="14"/>
      <c r="H126" s="14"/>
      <c r="I126" s="28"/>
      <c r="J126" s="28"/>
      <c r="K126" s="28"/>
      <c r="L126" s="28"/>
      <c r="M126" s="28"/>
      <c r="N126" s="28"/>
      <c r="O126" s="11"/>
    </row>
    <row r="127" spans="5:15" x14ac:dyDescent="0.2">
      <c r="E127" s="11"/>
      <c r="F127" s="14"/>
      <c r="G127" s="14"/>
      <c r="H127" s="14"/>
      <c r="I127" s="28"/>
      <c r="J127" s="28"/>
      <c r="K127" s="28"/>
      <c r="L127" s="28"/>
      <c r="M127" s="28"/>
      <c r="N127" s="28"/>
      <c r="O127" s="11"/>
    </row>
    <row r="128" spans="5:15" x14ac:dyDescent="0.2">
      <c r="E128" s="11"/>
      <c r="F128" s="14"/>
      <c r="G128" s="14"/>
      <c r="H128" s="14"/>
      <c r="I128" s="28"/>
      <c r="J128" s="28"/>
      <c r="K128" s="28"/>
      <c r="L128" s="28"/>
      <c r="M128" s="28"/>
      <c r="N128" s="28"/>
      <c r="O128" s="11"/>
    </row>
    <row r="129" spans="5:39" x14ac:dyDescent="0.2">
      <c r="E129" s="11"/>
      <c r="F129" s="14"/>
      <c r="G129" s="14"/>
      <c r="H129" s="14"/>
      <c r="I129" s="28"/>
      <c r="J129" s="28"/>
      <c r="K129" s="28"/>
      <c r="L129" s="28"/>
      <c r="M129" s="28"/>
      <c r="N129" s="28"/>
      <c r="O129" s="11"/>
    </row>
    <row r="130" spans="5:39" x14ac:dyDescent="0.2">
      <c r="E130" s="11"/>
      <c r="F130" s="14"/>
      <c r="G130" s="14"/>
      <c r="H130" s="14"/>
      <c r="I130" s="28"/>
      <c r="J130" s="28"/>
      <c r="K130" s="28"/>
      <c r="L130" s="14"/>
      <c r="M130" s="28"/>
      <c r="N130" s="28"/>
      <c r="O130" s="11"/>
    </row>
    <row r="131" spans="5:39" ht="105.75" customHeight="1" x14ac:dyDescent="0.2">
      <c r="E131" s="11"/>
      <c r="F131" s="14"/>
      <c r="G131" s="14"/>
      <c r="O131" s="11"/>
    </row>
    <row r="135" spans="5:39" x14ac:dyDescent="0.2">
      <c r="F135" s="15"/>
      <c r="G135" s="15"/>
    </row>
    <row r="137" spans="5:39" x14ac:dyDescent="0.2">
      <c r="AH137" s="19"/>
      <c r="AI137" s="19"/>
      <c r="AJ137" s="19"/>
      <c r="AK137" s="19"/>
      <c r="AL137" s="19"/>
      <c r="AM137" s="19"/>
    </row>
    <row r="139" spans="5:39" x14ac:dyDescent="0.2">
      <c r="AH139" s="15"/>
      <c r="AI139" s="15"/>
      <c r="AJ139" s="15"/>
      <c r="AK139" s="15"/>
    </row>
    <row r="140" spans="5:39" x14ac:dyDescent="0.2">
      <c r="AH140" s="15"/>
      <c r="AI140" s="15"/>
      <c r="AJ140" s="15"/>
      <c r="AK140" s="15"/>
    </row>
    <row r="141" spans="5:39" x14ac:dyDescent="0.2">
      <c r="AH141" s="15"/>
      <c r="AI141" s="15"/>
      <c r="AJ141" s="15"/>
      <c r="AK141" s="15"/>
    </row>
    <row r="142" spans="5:39" x14ac:dyDescent="0.2">
      <c r="AH142" s="15"/>
      <c r="AI142" s="15"/>
      <c r="AJ142" s="15"/>
      <c r="AK142" s="15"/>
    </row>
    <row r="143" spans="5:39" x14ac:dyDescent="0.2">
      <c r="AH143" s="15"/>
      <c r="AI143" s="15"/>
      <c r="AJ143" s="15"/>
      <c r="AK143" s="15"/>
    </row>
    <row r="144" spans="5:39" x14ac:dyDescent="0.2">
      <c r="AH144" s="15"/>
      <c r="AI144" s="15"/>
      <c r="AJ144" s="15"/>
      <c r="AK144" s="15"/>
    </row>
    <row r="145" spans="8:16384" x14ac:dyDescent="0.2">
      <c r="AH145" s="15"/>
      <c r="AI145" s="15"/>
      <c r="AJ145" s="15"/>
      <c r="AK145" s="15"/>
    </row>
    <row r="146" spans="8:16384" x14ac:dyDescent="0.2">
      <c r="AH146" s="15"/>
      <c r="AI146" s="15"/>
      <c r="AJ146" s="15"/>
      <c r="AK146" s="15"/>
    </row>
    <row r="147" spans="8:16384" x14ac:dyDescent="0.2">
      <c r="AH147" s="15"/>
      <c r="AI147" s="15"/>
      <c r="AJ147" s="15"/>
      <c r="AK147" s="15"/>
    </row>
    <row r="148" spans="8:16384" x14ac:dyDescent="0.2">
      <c r="AH148" s="15"/>
      <c r="AI148" s="15"/>
      <c r="AJ148" s="15"/>
      <c r="AK148" s="15"/>
    </row>
    <row r="149" spans="8:16384" x14ac:dyDescent="0.2">
      <c r="AH149" s="15"/>
      <c r="AI149" s="15"/>
      <c r="AJ149" s="15"/>
      <c r="AK149" s="15"/>
    </row>
    <row r="150" spans="8:16384" x14ac:dyDescent="0.2">
      <c r="AH150" s="15"/>
      <c r="AI150" s="15"/>
      <c r="AJ150" s="15"/>
      <c r="AK150" s="15"/>
    </row>
    <row r="151" spans="8:16384" x14ac:dyDescent="0.2">
      <c r="AH151" s="15"/>
      <c r="AI151" s="15"/>
      <c r="AJ151" s="15"/>
      <c r="AK151" s="15"/>
    </row>
    <row r="152" spans="8:16384" x14ac:dyDescent="0.2">
      <c r="AH152" s="15"/>
      <c r="AI152" s="15"/>
      <c r="AJ152" s="15"/>
      <c r="AK152" s="15"/>
    </row>
    <row r="153" spans="8:16384" x14ac:dyDescent="0.2">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15"/>
      <c r="PR153" s="15"/>
      <c r="PS153" s="15"/>
      <c r="PT153" s="15"/>
      <c r="PU153" s="15"/>
      <c r="PV153" s="15"/>
      <c r="PW153" s="15"/>
      <c r="PX153" s="15"/>
      <c r="PY153" s="15"/>
      <c r="PZ153" s="15"/>
      <c r="QA153" s="15"/>
      <c r="QB153" s="15"/>
      <c r="QC153" s="15"/>
      <c r="QD153" s="15"/>
      <c r="QE153" s="15"/>
      <c r="QF153" s="15"/>
      <c r="QG153" s="15"/>
      <c r="QH153" s="15"/>
      <c r="QI153" s="15"/>
      <c r="QJ153" s="15"/>
      <c r="QK153" s="15"/>
      <c r="QL153" s="15"/>
      <c r="QM153" s="15"/>
      <c r="QN153" s="15"/>
      <c r="QO153" s="15"/>
      <c r="QP153" s="15"/>
      <c r="QQ153" s="15"/>
      <c r="QR153" s="15"/>
      <c r="QS153" s="15"/>
      <c r="QT153" s="15"/>
      <c r="QU153" s="15"/>
      <c r="QV153" s="15"/>
      <c r="QW153" s="15"/>
      <c r="QX153" s="15"/>
      <c r="QY153" s="15"/>
      <c r="QZ153" s="15"/>
      <c r="RA153" s="15"/>
      <c r="RB153" s="15"/>
      <c r="RC153" s="15"/>
      <c r="RD153" s="15"/>
      <c r="RE153" s="15"/>
      <c r="RF153" s="15"/>
      <c r="RG153" s="15"/>
      <c r="RH153" s="15"/>
      <c r="RI153" s="15"/>
      <c r="RJ153" s="15"/>
      <c r="RK153" s="15"/>
      <c r="RL153" s="15"/>
      <c r="RM153" s="15"/>
      <c r="RN153" s="15"/>
      <c r="RO153" s="15"/>
      <c r="RP153" s="15"/>
      <c r="RQ153" s="15"/>
      <c r="RR153" s="15"/>
      <c r="RS153" s="15"/>
      <c r="RT153" s="15"/>
      <c r="RU153" s="15"/>
      <c r="RV153" s="15"/>
      <c r="RW153" s="15"/>
      <c r="RX153" s="15"/>
      <c r="RY153" s="15"/>
      <c r="RZ153" s="15"/>
      <c r="SA153" s="15"/>
      <c r="SB153" s="15"/>
      <c r="SC153" s="15"/>
      <c r="SD153" s="15"/>
      <c r="SE153" s="15"/>
      <c r="SF153" s="15"/>
      <c r="SG153" s="15"/>
      <c r="SH153" s="15"/>
      <c r="SI153" s="15"/>
      <c r="SJ153" s="15"/>
      <c r="SK153" s="15"/>
      <c r="SL153" s="15"/>
      <c r="SM153" s="15"/>
      <c r="SN153" s="15"/>
      <c r="SO153" s="15"/>
      <c r="SP153" s="15"/>
      <c r="SQ153" s="15"/>
      <c r="SR153" s="15"/>
      <c r="SS153" s="15"/>
      <c r="ST153" s="15"/>
      <c r="SU153" s="15"/>
      <c r="SV153" s="15"/>
      <c r="SW153" s="15"/>
      <c r="SX153" s="15"/>
      <c r="SY153" s="15"/>
      <c r="SZ153" s="15"/>
      <c r="TA153" s="15"/>
      <c r="TB153" s="15"/>
      <c r="TC153" s="15"/>
      <c r="TD153" s="15"/>
      <c r="TE153" s="15"/>
      <c r="TF153" s="15"/>
      <c r="TG153" s="15"/>
      <c r="TH153" s="15"/>
      <c r="TI153" s="15"/>
      <c r="TJ153" s="15"/>
      <c r="TK153" s="15"/>
      <c r="TL153" s="15"/>
      <c r="TM153" s="15"/>
      <c r="TN153" s="15"/>
      <c r="TO153" s="15"/>
      <c r="TP153" s="15"/>
      <c r="TQ153" s="15"/>
      <c r="TR153" s="15"/>
      <c r="TS153" s="15"/>
      <c r="TT153" s="15"/>
      <c r="TU153" s="15"/>
      <c r="TV153" s="15"/>
      <c r="TW153" s="15"/>
      <c r="TX153" s="15"/>
      <c r="TY153" s="15"/>
      <c r="TZ153" s="15"/>
      <c r="UA153" s="15"/>
      <c r="UB153" s="15"/>
      <c r="UC153" s="15"/>
      <c r="UD153" s="15"/>
      <c r="UE153" s="15"/>
      <c r="UF153" s="15"/>
      <c r="UG153" s="15"/>
      <c r="UH153" s="15"/>
      <c r="UI153" s="15"/>
      <c r="UJ153" s="15"/>
      <c r="UK153" s="15"/>
      <c r="UL153" s="15"/>
      <c r="UM153" s="15"/>
      <c r="UN153" s="15"/>
      <c r="UO153" s="15"/>
      <c r="UP153" s="15"/>
      <c r="UQ153" s="15"/>
      <c r="UR153" s="15"/>
      <c r="US153" s="15"/>
      <c r="UT153" s="15"/>
      <c r="UU153" s="15"/>
      <c r="UV153" s="15"/>
      <c r="UW153" s="15"/>
      <c r="UX153" s="15"/>
      <c r="UY153" s="15"/>
      <c r="UZ153" s="15"/>
      <c r="VA153" s="15"/>
      <c r="VB153" s="15"/>
      <c r="VC153" s="15"/>
      <c r="VD153" s="15"/>
      <c r="VE153" s="15"/>
      <c r="VF153" s="15"/>
      <c r="VG153" s="15"/>
      <c r="VH153" s="15"/>
      <c r="VI153" s="15"/>
      <c r="VJ153" s="15"/>
      <c r="VK153" s="15"/>
      <c r="VL153" s="15"/>
      <c r="VM153" s="15"/>
      <c r="VN153" s="15"/>
      <c r="VO153" s="15"/>
      <c r="VP153" s="15"/>
      <c r="VQ153" s="15"/>
      <c r="VR153" s="15"/>
      <c r="VS153" s="15"/>
      <c r="VT153" s="15"/>
      <c r="VU153" s="15"/>
      <c r="VV153" s="15"/>
      <c r="VW153" s="15"/>
      <c r="VX153" s="15"/>
      <c r="VY153" s="15"/>
      <c r="VZ153" s="15"/>
      <c r="WA153" s="15"/>
      <c r="WB153" s="15"/>
      <c r="WC153" s="15"/>
      <c r="WD153" s="15"/>
      <c r="WE153" s="15"/>
      <c r="WF153" s="15"/>
      <c r="WG153" s="15"/>
      <c r="WH153" s="15"/>
      <c r="WI153" s="15"/>
      <c r="WJ153" s="15"/>
      <c r="WK153" s="15"/>
      <c r="WL153" s="15"/>
      <c r="WM153" s="15"/>
      <c r="WN153" s="15"/>
      <c r="WO153" s="15"/>
      <c r="WP153" s="15"/>
      <c r="WQ153" s="15"/>
      <c r="WR153" s="15"/>
      <c r="WS153" s="15"/>
      <c r="WT153" s="15"/>
      <c r="WU153" s="15"/>
      <c r="WV153" s="15"/>
      <c r="WW153" s="15"/>
      <c r="WX153" s="15"/>
      <c r="WY153" s="15"/>
      <c r="WZ153" s="15"/>
      <c r="XA153" s="15"/>
      <c r="XB153" s="15"/>
      <c r="XC153" s="15"/>
      <c r="XD153" s="15"/>
      <c r="XE153" s="15"/>
      <c r="XF153" s="15"/>
      <c r="XG153" s="15"/>
      <c r="XH153" s="15"/>
      <c r="XI153" s="15"/>
      <c r="XJ153" s="15"/>
      <c r="XK153" s="15"/>
      <c r="XL153" s="15"/>
      <c r="XM153" s="15"/>
      <c r="XN153" s="15"/>
      <c r="XO153" s="15"/>
      <c r="XP153" s="15"/>
      <c r="XQ153" s="15"/>
      <c r="XR153" s="15"/>
      <c r="XS153" s="15"/>
      <c r="XT153" s="15"/>
      <c r="XU153" s="15"/>
      <c r="XV153" s="15"/>
      <c r="XW153" s="15"/>
      <c r="XX153" s="15"/>
      <c r="XY153" s="15"/>
      <c r="XZ153" s="15"/>
      <c r="YA153" s="15"/>
      <c r="YB153" s="15"/>
      <c r="YC153" s="15"/>
      <c r="YD153" s="15"/>
      <c r="YE153" s="15"/>
      <c r="YF153" s="15"/>
      <c r="YG153" s="15"/>
      <c r="YH153" s="15"/>
      <c r="YI153" s="15"/>
      <c r="YJ153" s="15"/>
      <c r="YK153" s="15"/>
      <c r="YL153" s="15"/>
      <c r="YM153" s="15"/>
      <c r="YN153" s="15"/>
      <c r="YO153" s="15"/>
      <c r="YP153" s="15"/>
      <c r="YQ153" s="15"/>
      <c r="YR153" s="15"/>
      <c r="YS153" s="15"/>
      <c r="YT153" s="15"/>
      <c r="YU153" s="15"/>
      <c r="YV153" s="15"/>
      <c r="YW153" s="15"/>
      <c r="YX153" s="15"/>
      <c r="YY153" s="15"/>
      <c r="YZ153" s="15"/>
      <c r="ZA153" s="15"/>
      <c r="ZB153" s="15"/>
      <c r="ZC153" s="15"/>
      <c r="ZD153" s="15"/>
      <c r="ZE153" s="15"/>
      <c r="ZF153" s="15"/>
      <c r="ZG153" s="15"/>
      <c r="ZH153" s="15"/>
      <c r="ZI153" s="15"/>
      <c r="ZJ153" s="15"/>
      <c r="ZK153" s="15"/>
      <c r="ZL153" s="15"/>
      <c r="ZM153" s="15"/>
      <c r="ZN153" s="15"/>
      <c r="ZO153" s="15"/>
      <c r="ZP153" s="15"/>
      <c r="ZQ153" s="15"/>
      <c r="ZR153" s="15"/>
      <c r="ZS153" s="15"/>
      <c r="ZT153" s="15"/>
      <c r="ZU153" s="15"/>
      <c r="ZV153" s="15"/>
      <c r="ZW153" s="15"/>
      <c r="ZX153" s="15"/>
      <c r="ZY153" s="15"/>
      <c r="ZZ153" s="15"/>
      <c r="AAA153" s="15"/>
      <c r="AAB153" s="15"/>
      <c r="AAC153" s="15"/>
      <c r="AAD153" s="15"/>
      <c r="AAE153" s="15"/>
      <c r="AAF153" s="15"/>
      <c r="AAG153" s="15"/>
      <c r="AAH153" s="15"/>
      <c r="AAI153" s="15"/>
      <c r="AAJ153" s="15"/>
      <c r="AAK153" s="15"/>
      <c r="AAL153" s="15"/>
      <c r="AAM153" s="15"/>
      <c r="AAN153" s="15"/>
      <c r="AAO153" s="15"/>
      <c r="AAP153" s="15"/>
      <c r="AAQ153" s="15"/>
      <c r="AAR153" s="15"/>
      <c r="AAS153" s="15"/>
      <c r="AAT153" s="15"/>
      <c r="AAU153" s="15"/>
      <c r="AAV153" s="15"/>
      <c r="AAW153" s="15"/>
      <c r="AAX153" s="15"/>
      <c r="AAY153" s="15"/>
      <c r="AAZ153" s="15"/>
      <c r="ABA153" s="15"/>
      <c r="ABB153" s="15"/>
      <c r="ABC153" s="15"/>
      <c r="ABD153" s="15"/>
      <c r="ABE153" s="15"/>
      <c r="ABF153" s="15"/>
      <c r="ABG153" s="15"/>
      <c r="ABH153" s="15"/>
      <c r="ABI153" s="15"/>
      <c r="ABJ153" s="15"/>
      <c r="ABK153" s="15"/>
      <c r="ABL153" s="15"/>
      <c r="ABM153" s="15"/>
      <c r="ABN153" s="15"/>
      <c r="ABO153" s="15"/>
      <c r="ABP153" s="15"/>
      <c r="ABQ153" s="15"/>
      <c r="ABR153" s="15"/>
      <c r="ABS153" s="15"/>
      <c r="ABT153" s="15"/>
      <c r="ABU153" s="15"/>
      <c r="ABV153" s="15"/>
      <c r="ABW153" s="15"/>
      <c r="ABX153" s="15"/>
      <c r="ABY153" s="15"/>
      <c r="ABZ153" s="15"/>
      <c r="ACA153" s="15"/>
      <c r="ACB153" s="15"/>
      <c r="ACC153" s="15"/>
      <c r="ACD153" s="15"/>
      <c r="ACE153" s="15"/>
      <c r="ACF153" s="15"/>
      <c r="ACG153" s="15"/>
      <c r="ACH153" s="15"/>
      <c r="ACI153" s="15"/>
      <c r="ACJ153" s="15"/>
      <c r="ACK153" s="15"/>
      <c r="ACL153" s="15"/>
      <c r="ACM153" s="15"/>
      <c r="ACN153" s="15"/>
      <c r="ACO153" s="15"/>
      <c r="ACP153" s="15"/>
      <c r="ACQ153" s="15"/>
      <c r="ACR153" s="15"/>
      <c r="ACS153" s="15"/>
      <c r="ACT153" s="15"/>
      <c r="ACU153" s="15"/>
      <c r="ACV153" s="15"/>
      <c r="ACW153" s="15"/>
      <c r="ACX153" s="15"/>
      <c r="ACY153" s="15"/>
      <c r="ACZ153" s="15"/>
      <c r="ADA153" s="15"/>
      <c r="ADB153" s="15"/>
      <c r="ADC153" s="15"/>
      <c r="ADD153" s="15"/>
      <c r="ADE153" s="15"/>
      <c r="ADF153" s="15"/>
      <c r="ADG153" s="15"/>
      <c r="ADH153" s="15"/>
      <c r="ADI153" s="15"/>
      <c r="ADJ153" s="15"/>
      <c r="ADK153" s="15"/>
      <c r="ADL153" s="15"/>
      <c r="ADM153" s="15"/>
      <c r="ADN153" s="15"/>
      <c r="ADO153" s="15"/>
      <c r="ADP153" s="15"/>
      <c r="ADQ153" s="15"/>
      <c r="ADR153" s="15"/>
      <c r="ADS153" s="15"/>
      <c r="ADT153" s="15"/>
      <c r="ADU153" s="15"/>
      <c r="ADV153" s="15"/>
      <c r="ADW153" s="15"/>
      <c r="ADX153" s="15"/>
      <c r="ADY153" s="15"/>
      <c r="ADZ153" s="15"/>
      <c r="AEA153" s="15"/>
      <c r="AEB153" s="15"/>
      <c r="AEC153" s="15"/>
      <c r="AED153" s="15"/>
      <c r="AEE153" s="15"/>
      <c r="AEF153" s="15"/>
      <c r="AEG153" s="15"/>
      <c r="AEH153" s="15"/>
      <c r="AEI153" s="15"/>
      <c r="AEJ153" s="15"/>
      <c r="AEK153" s="15"/>
      <c r="AEL153" s="15"/>
      <c r="AEM153" s="15"/>
      <c r="AEN153" s="15"/>
      <c r="AEO153" s="15"/>
      <c r="AEP153" s="15"/>
      <c r="AEQ153" s="15"/>
      <c r="AER153" s="15"/>
      <c r="AES153" s="15"/>
      <c r="AET153" s="15"/>
      <c r="AEU153" s="15"/>
      <c r="AEV153" s="15"/>
      <c r="AEW153" s="15"/>
      <c r="AEX153" s="15"/>
      <c r="AEY153" s="15"/>
      <c r="AEZ153" s="15"/>
      <c r="AFA153" s="15"/>
      <c r="AFB153" s="15"/>
      <c r="AFC153" s="15"/>
      <c r="AFD153" s="15"/>
      <c r="AFE153" s="15"/>
      <c r="AFF153" s="15"/>
      <c r="AFG153" s="15"/>
      <c r="AFH153" s="15"/>
      <c r="AFI153" s="15"/>
      <c r="AFJ153" s="15"/>
      <c r="AFK153" s="15"/>
      <c r="AFL153" s="15"/>
      <c r="AFM153" s="15"/>
      <c r="AFN153" s="15"/>
      <c r="AFO153" s="15"/>
      <c r="AFP153" s="15"/>
      <c r="AFQ153" s="15"/>
      <c r="AFR153" s="15"/>
      <c r="AFS153" s="15"/>
      <c r="AFT153" s="15"/>
      <c r="AFU153" s="15"/>
      <c r="AFV153" s="15"/>
      <c r="AFW153" s="15"/>
      <c r="AFX153" s="15"/>
      <c r="AFY153" s="15"/>
      <c r="AFZ153" s="15"/>
      <c r="AGA153" s="15"/>
      <c r="AGB153" s="15"/>
      <c r="AGC153" s="15"/>
      <c r="AGD153" s="15"/>
      <c r="AGE153" s="15"/>
      <c r="AGF153" s="15"/>
      <c r="AGG153" s="15"/>
      <c r="AGH153" s="15"/>
      <c r="AGI153" s="15"/>
      <c r="AGJ153" s="15"/>
      <c r="AGK153" s="15"/>
      <c r="AGL153" s="15"/>
      <c r="AGM153" s="15"/>
      <c r="AGN153" s="15"/>
      <c r="AGO153" s="15"/>
      <c r="AGP153" s="15"/>
      <c r="AGQ153" s="15"/>
      <c r="AGR153" s="15"/>
      <c r="AGS153" s="15"/>
      <c r="AGT153" s="15"/>
      <c r="AGU153" s="15"/>
      <c r="AGV153" s="15"/>
      <c r="AGW153" s="15"/>
      <c r="AGX153" s="15"/>
      <c r="AGY153" s="15"/>
      <c r="AGZ153" s="15"/>
      <c r="AHA153" s="15"/>
      <c r="AHB153" s="15"/>
      <c r="AHC153" s="15"/>
      <c r="AHD153" s="15"/>
      <c r="AHE153" s="15"/>
      <c r="AHF153" s="15"/>
      <c r="AHG153" s="15"/>
      <c r="AHH153" s="15"/>
      <c r="AHI153" s="15"/>
      <c r="AHJ153" s="15"/>
      <c r="AHK153" s="15"/>
      <c r="AHL153" s="15"/>
      <c r="AHM153" s="15"/>
      <c r="AHN153" s="15"/>
      <c r="AHO153" s="15"/>
      <c r="AHP153" s="15"/>
      <c r="AHQ153" s="15"/>
      <c r="AHR153" s="15"/>
      <c r="AHS153" s="15"/>
      <c r="AHT153" s="15"/>
      <c r="AHU153" s="15"/>
      <c r="AHV153" s="15"/>
      <c r="AHW153" s="15"/>
      <c r="AHX153" s="15"/>
      <c r="AHY153" s="15"/>
      <c r="AHZ153" s="15"/>
      <c r="AIA153" s="15"/>
      <c r="AIB153" s="15"/>
      <c r="AIC153" s="15"/>
      <c r="AID153" s="15"/>
      <c r="AIE153" s="15"/>
      <c r="AIF153" s="15"/>
      <c r="AIG153" s="15"/>
      <c r="AIH153" s="15"/>
      <c r="AII153" s="15"/>
      <c r="AIJ153" s="15"/>
      <c r="AIK153" s="15"/>
      <c r="AIL153" s="15"/>
      <c r="AIM153" s="15"/>
      <c r="AIN153" s="15"/>
      <c r="AIO153" s="15"/>
      <c r="AIP153" s="15"/>
      <c r="AIQ153" s="15"/>
      <c r="AIR153" s="15"/>
      <c r="AIS153" s="15"/>
      <c r="AIT153" s="15"/>
      <c r="AIU153" s="15"/>
      <c r="AIV153" s="15"/>
      <c r="AIW153" s="15"/>
      <c r="AIX153" s="15"/>
      <c r="AIY153" s="15"/>
      <c r="AIZ153" s="15"/>
      <c r="AJA153" s="15"/>
      <c r="AJB153" s="15"/>
      <c r="AJC153" s="15"/>
      <c r="AJD153" s="15"/>
      <c r="AJE153" s="15"/>
      <c r="AJF153" s="15"/>
      <c r="AJG153" s="15"/>
      <c r="AJH153" s="15"/>
      <c r="AJI153" s="15"/>
      <c r="AJJ153" s="15"/>
      <c r="AJK153" s="15"/>
      <c r="AJL153" s="15"/>
      <c r="AJM153" s="15"/>
      <c r="AJN153" s="15"/>
      <c r="AJO153" s="15"/>
      <c r="AJP153" s="15"/>
      <c r="AJQ153" s="15"/>
      <c r="AJR153" s="15"/>
      <c r="AJS153" s="15"/>
      <c r="AJT153" s="15"/>
      <c r="AJU153" s="15"/>
      <c r="AJV153" s="15"/>
      <c r="AJW153" s="15"/>
      <c r="AJX153" s="15"/>
      <c r="AJY153" s="15"/>
      <c r="AJZ153" s="15"/>
      <c r="AKA153" s="15"/>
      <c r="AKB153" s="15"/>
      <c r="AKC153" s="15"/>
      <c r="AKD153" s="15"/>
      <c r="AKE153" s="15"/>
      <c r="AKF153" s="15"/>
      <c r="AKG153" s="15"/>
      <c r="AKH153" s="15"/>
      <c r="AKI153" s="15"/>
      <c r="AKJ153" s="15"/>
      <c r="AKK153" s="15"/>
      <c r="AKL153" s="15"/>
      <c r="AKM153" s="15"/>
      <c r="AKN153" s="15"/>
      <c r="AKO153" s="15"/>
      <c r="AKP153" s="15"/>
      <c r="AKQ153" s="15"/>
      <c r="AKR153" s="15"/>
      <c r="AKS153" s="15"/>
      <c r="AKT153" s="15"/>
      <c r="AKU153" s="15"/>
      <c r="AKV153" s="15"/>
      <c r="AKW153" s="15"/>
      <c r="AKX153" s="15"/>
      <c r="AKY153" s="15"/>
      <c r="AKZ153" s="15"/>
      <c r="ALA153" s="15"/>
      <c r="ALB153" s="15"/>
      <c r="ALC153" s="15"/>
      <c r="ALD153" s="15"/>
      <c r="ALE153" s="15"/>
      <c r="ALF153" s="15"/>
      <c r="ALG153" s="15"/>
      <c r="ALH153" s="15"/>
      <c r="ALI153" s="15"/>
      <c r="ALJ153" s="15"/>
      <c r="ALK153" s="15"/>
      <c r="ALL153" s="15"/>
      <c r="ALM153" s="15"/>
      <c r="ALN153" s="15"/>
      <c r="ALO153" s="15"/>
      <c r="ALP153" s="15"/>
      <c r="ALQ153" s="15"/>
      <c r="ALR153" s="15"/>
      <c r="ALS153" s="15"/>
      <c r="ALT153" s="15"/>
      <c r="ALU153" s="15"/>
      <c r="ALV153" s="15"/>
      <c r="ALW153" s="15"/>
      <c r="ALX153" s="15"/>
      <c r="ALY153" s="15"/>
      <c r="ALZ153" s="15"/>
      <c r="AMA153" s="15"/>
      <c r="AMB153" s="15"/>
      <c r="AMC153" s="15"/>
      <c r="AMD153" s="15"/>
      <c r="AME153" s="15"/>
      <c r="AMF153" s="15"/>
      <c r="AMG153" s="15"/>
      <c r="AMH153" s="15"/>
      <c r="AMI153" s="15"/>
      <c r="AMJ153" s="15"/>
      <c r="AMK153" s="15"/>
      <c r="AML153" s="15"/>
      <c r="AMM153" s="15"/>
      <c r="AMN153" s="15"/>
      <c r="AMO153" s="15"/>
      <c r="AMP153" s="15"/>
      <c r="AMQ153" s="15"/>
      <c r="AMR153" s="15"/>
      <c r="AMS153" s="15"/>
      <c r="AMT153" s="15"/>
      <c r="AMU153" s="15"/>
      <c r="AMV153" s="15"/>
      <c r="AMW153" s="15"/>
      <c r="AMX153" s="15"/>
      <c r="AMY153" s="15"/>
      <c r="AMZ153" s="15"/>
      <c r="ANA153" s="15"/>
      <c r="ANB153" s="15"/>
      <c r="ANC153" s="15"/>
      <c r="AND153" s="15"/>
      <c r="ANE153" s="15"/>
      <c r="ANF153" s="15"/>
      <c r="ANG153" s="15"/>
      <c r="ANH153" s="15"/>
      <c r="ANI153" s="15"/>
      <c r="ANJ153" s="15"/>
      <c r="ANK153" s="15"/>
      <c r="ANL153" s="15"/>
      <c r="ANM153" s="15"/>
      <c r="ANN153" s="15"/>
      <c r="ANO153" s="15"/>
      <c r="ANP153" s="15"/>
      <c r="ANQ153" s="15"/>
      <c r="ANR153" s="15"/>
      <c r="ANS153" s="15"/>
      <c r="ANT153" s="15"/>
      <c r="ANU153" s="15"/>
      <c r="ANV153" s="15"/>
      <c r="ANW153" s="15"/>
      <c r="ANX153" s="15"/>
      <c r="ANY153" s="15"/>
      <c r="ANZ153" s="15"/>
      <c r="AOA153" s="15"/>
      <c r="AOB153" s="15"/>
      <c r="AOC153" s="15"/>
      <c r="AOD153" s="15"/>
      <c r="AOE153" s="15"/>
      <c r="AOF153" s="15"/>
      <c r="AOG153" s="15"/>
      <c r="AOH153" s="15"/>
      <c r="AOI153" s="15"/>
      <c r="AOJ153" s="15"/>
      <c r="AOK153" s="15"/>
      <c r="AOL153" s="15"/>
      <c r="AOM153" s="15"/>
      <c r="AON153" s="15"/>
      <c r="AOO153" s="15"/>
      <c r="AOP153" s="15"/>
      <c r="AOQ153" s="15"/>
      <c r="AOR153" s="15"/>
      <c r="AOS153" s="15"/>
      <c r="AOT153" s="15"/>
      <c r="AOU153" s="15"/>
      <c r="AOV153" s="15"/>
      <c r="AOW153" s="15"/>
      <c r="AOX153" s="15"/>
      <c r="AOY153" s="15"/>
      <c r="AOZ153" s="15"/>
      <c r="APA153" s="15"/>
      <c r="APB153" s="15"/>
      <c r="APC153" s="15"/>
      <c r="APD153" s="15"/>
      <c r="APE153" s="15"/>
      <c r="APF153" s="15"/>
      <c r="APG153" s="15"/>
      <c r="APH153" s="15"/>
      <c r="API153" s="15"/>
      <c r="APJ153" s="15"/>
      <c r="APK153" s="15"/>
      <c r="APL153" s="15"/>
      <c r="APM153" s="15"/>
      <c r="APN153" s="15"/>
      <c r="APO153" s="15"/>
      <c r="APP153" s="15"/>
      <c r="APQ153" s="15"/>
      <c r="APR153" s="15"/>
      <c r="APS153" s="15"/>
      <c r="APT153" s="15"/>
      <c r="APU153" s="15"/>
      <c r="APV153" s="15"/>
      <c r="APW153" s="15"/>
      <c r="APX153" s="15"/>
      <c r="APY153" s="15"/>
      <c r="APZ153" s="15"/>
      <c r="AQA153" s="15"/>
      <c r="AQB153" s="15"/>
      <c r="AQC153" s="15"/>
      <c r="AQD153" s="15"/>
      <c r="AQE153" s="15"/>
      <c r="AQF153" s="15"/>
      <c r="AQG153" s="15"/>
      <c r="AQH153" s="15"/>
      <c r="AQI153" s="15"/>
      <c r="AQJ153" s="15"/>
      <c r="AQK153" s="15"/>
      <c r="AQL153" s="15"/>
      <c r="AQM153" s="15"/>
      <c r="AQN153" s="15"/>
      <c r="AQO153" s="15"/>
      <c r="AQP153" s="15"/>
      <c r="AQQ153" s="15"/>
      <c r="AQR153" s="15"/>
      <c r="AQS153" s="15"/>
      <c r="AQT153" s="15"/>
      <c r="AQU153" s="15"/>
      <c r="AQV153" s="15"/>
      <c r="AQW153" s="15"/>
      <c r="AQX153" s="15"/>
      <c r="AQY153" s="15"/>
      <c r="AQZ153" s="15"/>
      <c r="ARA153" s="15"/>
      <c r="ARB153" s="15"/>
      <c r="ARC153" s="15"/>
      <c r="ARD153" s="15"/>
      <c r="ARE153" s="15"/>
      <c r="ARF153" s="15"/>
      <c r="ARG153" s="15"/>
      <c r="ARH153" s="15"/>
      <c r="ARI153" s="15"/>
      <c r="ARJ153" s="15"/>
      <c r="ARK153" s="15"/>
      <c r="ARL153" s="15"/>
      <c r="ARM153" s="15"/>
      <c r="ARN153" s="15"/>
      <c r="ARO153" s="15"/>
      <c r="ARP153" s="15"/>
      <c r="ARQ153" s="15"/>
      <c r="ARR153" s="15"/>
      <c r="ARS153" s="15"/>
      <c r="ART153" s="15"/>
      <c r="ARU153" s="15"/>
      <c r="ARV153" s="15"/>
      <c r="ARW153" s="15"/>
      <c r="ARX153" s="15"/>
      <c r="ARY153" s="15"/>
      <c r="ARZ153" s="15"/>
      <c r="ASA153" s="15"/>
      <c r="ASB153" s="15"/>
      <c r="ASC153" s="15"/>
      <c r="ASD153" s="15"/>
      <c r="ASE153" s="15"/>
      <c r="ASF153" s="15"/>
      <c r="ASG153" s="15"/>
      <c r="ASH153" s="15"/>
      <c r="ASI153" s="15"/>
      <c r="ASJ153" s="15"/>
      <c r="ASK153" s="15"/>
      <c r="ASL153" s="15"/>
      <c r="ASM153" s="15"/>
      <c r="ASN153" s="15"/>
      <c r="ASO153" s="15"/>
      <c r="ASP153" s="15"/>
      <c r="ASQ153" s="15"/>
      <c r="ASR153" s="15"/>
      <c r="ASS153" s="15"/>
      <c r="AST153" s="15"/>
      <c r="ASU153" s="15"/>
      <c r="ASV153" s="15"/>
      <c r="ASW153" s="15"/>
      <c r="ASX153" s="15"/>
      <c r="ASY153" s="15"/>
      <c r="ASZ153" s="15"/>
      <c r="ATA153" s="15"/>
      <c r="ATB153" s="15"/>
      <c r="ATC153" s="15"/>
      <c r="ATD153" s="15"/>
      <c r="ATE153" s="15"/>
      <c r="ATF153" s="15"/>
      <c r="ATG153" s="15"/>
      <c r="ATH153" s="15"/>
      <c r="ATI153" s="15"/>
      <c r="ATJ153" s="15"/>
      <c r="ATK153" s="15"/>
      <c r="ATL153" s="15"/>
      <c r="ATM153" s="15"/>
      <c r="ATN153" s="15"/>
      <c r="ATO153" s="15"/>
      <c r="ATP153" s="15"/>
      <c r="ATQ153" s="15"/>
      <c r="ATR153" s="15"/>
      <c r="ATS153" s="15"/>
      <c r="ATT153" s="15"/>
      <c r="ATU153" s="15"/>
      <c r="ATV153" s="15"/>
      <c r="ATW153" s="15"/>
      <c r="ATX153" s="15"/>
      <c r="ATY153" s="15"/>
      <c r="ATZ153" s="15"/>
      <c r="AUA153" s="15"/>
      <c r="AUB153" s="15"/>
      <c r="AUC153" s="15"/>
      <c r="AUD153" s="15"/>
      <c r="AUE153" s="15"/>
      <c r="AUF153" s="15"/>
      <c r="AUG153" s="15"/>
      <c r="AUH153" s="15"/>
      <c r="AUI153" s="15"/>
      <c r="AUJ153" s="15"/>
      <c r="AUK153" s="15"/>
      <c r="AUL153" s="15"/>
      <c r="AUM153" s="15"/>
      <c r="AUN153" s="15"/>
      <c r="AUO153" s="15"/>
      <c r="AUP153" s="15"/>
      <c r="AUQ153" s="15"/>
      <c r="AUR153" s="15"/>
      <c r="AUS153" s="15"/>
      <c r="AUT153" s="15"/>
      <c r="AUU153" s="15"/>
      <c r="AUV153" s="15"/>
      <c r="AUW153" s="15"/>
      <c r="AUX153" s="15"/>
      <c r="AUY153" s="15"/>
      <c r="AUZ153" s="15"/>
      <c r="AVA153" s="15"/>
      <c r="AVB153" s="15"/>
      <c r="AVC153" s="15"/>
      <c r="AVD153" s="15"/>
      <c r="AVE153" s="15"/>
      <c r="AVF153" s="15"/>
      <c r="AVG153" s="15"/>
      <c r="AVH153" s="15"/>
      <c r="AVI153" s="15"/>
      <c r="AVJ153" s="15"/>
      <c r="AVK153" s="15"/>
      <c r="AVL153" s="15"/>
      <c r="AVM153" s="15"/>
      <c r="AVN153" s="15"/>
      <c r="AVO153" s="15"/>
      <c r="AVP153" s="15"/>
      <c r="AVQ153" s="15"/>
      <c r="AVR153" s="15"/>
      <c r="AVS153" s="15"/>
      <c r="AVT153" s="15"/>
      <c r="AVU153" s="15"/>
      <c r="AVV153" s="15"/>
      <c r="AVW153" s="15"/>
      <c r="AVX153" s="15"/>
      <c r="AVY153" s="15"/>
      <c r="AVZ153" s="15"/>
      <c r="AWA153" s="15"/>
      <c r="AWB153" s="15"/>
      <c r="AWC153" s="15"/>
      <c r="AWD153" s="15"/>
      <c r="AWE153" s="15"/>
      <c r="AWF153" s="15"/>
      <c r="AWG153" s="15"/>
      <c r="AWH153" s="15"/>
      <c r="AWI153" s="15"/>
      <c r="AWJ153" s="15"/>
      <c r="AWK153" s="15"/>
      <c r="AWL153" s="15"/>
      <c r="AWM153" s="15"/>
      <c r="AWN153" s="15"/>
      <c r="AWO153" s="15"/>
      <c r="AWP153" s="15"/>
      <c r="AWQ153" s="15"/>
      <c r="AWR153" s="15"/>
      <c r="AWS153" s="15"/>
      <c r="AWT153" s="15"/>
      <c r="AWU153" s="15"/>
      <c r="AWV153" s="15"/>
      <c r="AWW153" s="15"/>
      <c r="AWX153" s="15"/>
      <c r="AWY153" s="15"/>
      <c r="AWZ153" s="15"/>
      <c r="AXA153" s="15"/>
      <c r="AXB153" s="15"/>
      <c r="AXC153" s="15"/>
      <c r="AXD153" s="15"/>
      <c r="AXE153" s="15"/>
      <c r="AXF153" s="15"/>
      <c r="AXG153" s="15"/>
      <c r="AXH153" s="15"/>
      <c r="AXI153" s="15"/>
      <c r="AXJ153" s="15"/>
      <c r="AXK153" s="15"/>
      <c r="AXL153" s="15"/>
      <c r="AXM153" s="15"/>
      <c r="AXN153" s="15"/>
      <c r="AXO153" s="15"/>
      <c r="AXP153" s="15"/>
      <c r="AXQ153" s="15"/>
      <c r="AXR153" s="15"/>
      <c r="AXS153" s="15"/>
      <c r="AXT153" s="15"/>
      <c r="AXU153" s="15"/>
      <c r="AXV153" s="15"/>
      <c r="AXW153" s="15"/>
      <c r="AXX153" s="15"/>
      <c r="AXY153" s="15"/>
      <c r="AXZ153" s="15"/>
      <c r="AYA153" s="15"/>
      <c r="AYB153" s="15"/>
      <c r="AYC153" s="15"/>
      <c r="AYD153" s="15"/>
      <c r="AYE153" s="15"/>
      <c r="AYF153" s="15"/>
      <c r="AYG153" s="15"/>
      <c r="AYH153" s="15"/>
      <c r="AYI153" s="15"/>
      <c r="AYJ153" s="15"/>
      <c r="AYK153" s="15"/>
      <c r="AYL153" s="15"/>
      <c r="AYM153" s="15"/>
      <c r="AYN153" s="15"/>
      <c r="AYO153" s="15"/>
      <c r="AYP153" s="15"/>
      <c r="AYQ153" s="15"/>
      <c r="AYR153" s="15"/>
      <c r="AYS153" s="15"/>
      <c r="AYT153" s="15"/>
      <c r="AYU153" s="15"/>
      <c r="AYV153" s="15"/>
      <c r="AYW153" s="15"/>
      <c r="AYX153" s="15"/>
      <c r="AYY153" s="15"/>
      <c r="AYZ153" s="15"/>
      <c r="AZA153" s="15"/>
      <c r="AZB153" s="15"/>
      <c r="AZC153" s="15"/>
      <c r="AZD153" s="15"/>
      <c r="AZE153" s="15"/>
      <c r="AZF153" s="15"/>
      <c r="AZG153" s="15"/>
      <c r="AZH153" s="15"/>
      <c r="AZI153" s="15"/>
      <c r="AZJ153" s="15"/>
      <c r="AZK153" s="15"/>
      <c r="AZL153" s="15"/>
      <c r="AZM153" s="15"/>
      <c r="AZN153" s="15"/>
      <c r="AZO153" s="15"/>
      <c r="AZP153" s="15"/>
      <c r="AZQ153" s="15"/>
      <c r="AZR153" s="15"/>
      <c r="AZS153" s="15"/>
      <c r="AZT153" s="15"/>
      <c r="AZU153" s="15"/>
      <c r="AZV153" s="15"/>
      <c r="AZW153" s="15"/>
      <c r="AZX153" s="15"/>
      <c r="AZY153" s="15"/>
      <c r="AZZ153" s="15"/>
      <c r="BAA153" s="15"/>
      <c r="BAB153" s="15"/>
      <c r="BAC153" s="15"/>
      <c r="BAD153" s="15"/>
      <c r="BAE153" s="15"/>
      <c r="BAF153" s="15"/>
      <c r="BAG153" s="15"/>
      <c r="BAH153" s="15"/>
      <c r="BAI153" s="15"/>
      <c r="BAJ153" s="15"/>
      <c r="BAK153" s="15"/>
      <c r="BAL153" s="15"/>
      <c r="BAM153" s="15"/>
      <c r="BAN153" s="15"/>
      <c r="BAO153" s="15"/>
      <c r="BAP153" s="15"/>
      <c r="BAQ153" s="15"/>
      <c r="BAR153" s="15"/>
      <c r="BAS153" s="15"/>
      <c r="BAT153" s="15"/>
      <c r="BAU153" s="15"/>
      <c r="BAV153" s="15"/>
      <c r="BAW153" s="15"/>
      <c r="BAX153" s="15"/>
      <c r="BAY153" s="15"/>
      <c r="BAZ153" s="15"/>
      <c r="BBA153" s="15"/>
      <c r="BBB153" s="15"/>
      <c r="BBC153" s="15"/>
      <c r="BBD153" s="15"/>
      <c r="BBE153" s="15"/>
      <c r="BBF153" s="15"/>
      <c r="BBG153" s="15"/>
      <c r="BBH153" s="15"/>
      <c r="BBI153" s="15"/>
      <c r="BBJ153" s="15"/>
      <c r="BBK153" s="15"/>
      <c r="BBL153" s="15"/>
      <c r="BBM153" s="15"/>
      <c r="BBN153" s="15"/>
      <c r="BBO153" s="15"/>
      <c r="BBP153" s="15"/>
      <c r="BBQ153" s="15"/>
      <c r="BBR153" s="15"/>
      <c r="BBS153" s="15"/>
      <c r="BBT153" s="15"/>
      <c r="BBU153" s="15"/>
      <c r="BBV153" s="15"/>
      <c r="BBW153" s="15"/>
      <c r="BBX153" s="15"/>
      <c r="BBY153" s="15"/>
      <c r="BBZ153" s="15"/>
      <c r="BCA153" s="15"/>
      <c r="BCB153" s="15"/>
      <c r="BCC153" s="15"/>
      <c r="BCD153" s="15"/>
      <c r="BCE153" s="15"/>
      <c r="BCF153" s="15"/>
      <c r="BCG153" s="15"/>
      <c r="BCH153" s="15"/>
      <c r="BCI153" s="15"/>
      <c r="BCJ153" s="15"/>
      <c r="BCK153" s="15"/>
      <c r="BCL153" s="15"/>
      <c r="BCM153" s="15"/>
      <c r="BCN153" s="15"/>
      <c r="BCO153" s="15"/>
      <c r="BCP153" s="15"/>
      <c r="BCQ153" s="15"/>
      <c r="BCR153" s="15"/>
      <c r="BCS153" s="15"/>
      <c r="BCT153" s="15"/>
      <c r="BCU153" s="15"/>
      <c r="BCV153" s="15"/>
      <c r="BCW153" s="15"/>
      <c r="BCX153" s="15"/>
      <c r="BCY153" s="15"/>
      <c r="BCZ153" s="15"/>
      <c r="BDA153" s="15"/>
      <c r="BDB153" s="15"/>
      <c r="BDC153" s="15"/>
      <c r="BDD153" s="15"/>
      <c r="BDE153" s="15"/>
      <c r="BDF153" s="15"/>
      <c r="BDG153" s="15"/>
      <c r="BDH153" s="15"/>
      <c r="BDI153" s="15"/>
      <c r="BDJ153" s="15"/>
      <c r="BDK153" s="15"/>
      <c r="BDL153" s="15"/>
      <c r="BDM153" s="15"/>
      <c r="BDN153" s="15"/>
      <c r="BDO153" s="15"/>
      <c r="BDP153" s="15"/>
      <c r="BDQ153" s="15"/>
      <c r="BDR153" s="15"/>
      <c r="BDS153" s="15"/>
      <c r="BDT153" s="15"/>
      <c r="BDU153" s="15"/>
      <c r="BDV153" s="15"/>
      <c r="BDW153" s="15"/>
      <c r="BDX153" s="15"/>
      <c r="BDY153" s="15"/>
      <c r="BDZ153" s="15"/>
      <c r="BEA153" s="15"/>
      <c r="BEB153" s="15"/>
      <c r="BEC153" s="15"/>
      <c r="BED153" s="15"/>
      <c r="BEE153" s="15"/>
      <c r="BEF153" s="15"/>
      <c r="BEG153" s="15"/>
      <c r="BEH153" s="15"/>
      <c r="BEI153" s="15"/>
      <c r="BEJ153" s="15"/>
      <c r="BEK153" s="15"/>
      <c r="BEL153" s="15"/>
      <c r="BEM153" s="15"/>
      <c r="BEN153" s="15"/>
      <c r="BEO153" s="15"/>
      <c r="BEP153" s="15"/>
      <c r="BEQ153" s="15"/>
      <c r="BER153" s="15"/>
      <c r="BES153" s="15"/>
      <c r="BET153" s="15"/>
      <c r="BEU153" s="15"/>
      <c r="BEV153" s="15"/>
      <c r="BEW153" s="15"/>
      <c r="BEX153" s="15"/>
      <c r="BEY153" s="15"/>
      <c r="BEZ153" s="15"/>
      <c r="BFA153" s="15"/>
      <c r="BFB153" s="15"/>
      <c r="BFC153" s="15"/>
      <c r="BFD153" s="15"/>
      <c r="BFE153" s="15"/>
      <c r="BFF153" s="15"/>
      <c r="BFG153" s="15"/>
      <c r="BFH153" s="15"/>
      <c r="BFI153" s="15"/>
      <c r="BFJ153" s="15"/>
      <c r="BFK153" s="15"/>
      <c r="BFL153" s="15"/>
      <c r="BFM153" s="15"/>
      <c r="BFN153" s="15"/>
      <c r="BFO153" s="15"/>
      <c r="BFP153" s="15"/>
      <c r="BFQ153" s="15"/>
      <c r="BFR153" s="15"/>
      <c r="BFS153" s="15"/>
      <c r="BFT153" s="15"/>
      <c r="BFU153" s="15"/>
      <c r="BFV153" s="15"/>
      <c r="BFW153" s="15"/>
      <c r="BFX153" s="15"/>
      <c r="BFY153" s="15"/>
      <c r="BFZ153" s="15"/>
      <c r="BGA153" s="15"/>
      <c r="BGB153" s="15"/>
      <c r="BGC153" s="15"/>
      <c r="BGD153" s="15"/>
      <c r="BGE153" s="15"/>
      <c r="BGF153" s="15"/>
      <c r="BGG153" s="15"/>
      <c r="BGH153" s="15"/>
      <c r="BGI153" s="15"/>
      <c r="BGJ153" s="15"/>
      <c r="BGK153" s="15"/>
      <c r="BGL153" s="15"/>
      <c r="BGM153" s="15"/>
      <c r="BGN153" s="15"/>
      <c r="BGO153" s="15"/>
      <c r="BGP153" s="15"/>
      <c r="BGQ153" s="15"/>
      <c r="BGR153" s="15"/>
      <c r="BGS153" s="15"/>
      <c r="BGT153" s="15"/>
      <c r="BGU153" s="15"/>
      <c r="BGV153" s="15"/>
      <c r="BGW153" s="15"/>
      <c r="BGX153" s="15"/>
      <c r="BGY153" s="15"/>
      <c r="BGZ153" s="15"/>
      <c r="BHA153" s="15"/>
      <c r="BHB153" s="15"/>
      <c r="BHC153" s="15"/>
      <c r="BHD153" s="15"/>
      <c r="BHE153" s="15"/>
      <c r="BHF153" s="15"/>
      <c r="BHG153" s="15"/>
      <c r="BHH153" s="15"/>
      <c r="BHI153" s="15"/>
      <c r="BHJ153" s="15"/>
      <c r="BHK153" s="15"/>
      <c r="BHL153" s="15"/>
      <c r="BHM153" s="15"/>
      <c r="BHN153" s="15"/>
      <c r="BHO153" s="15"/>
      <c r="BHP153" s="15"/>
      <c r="BHQ153" s="15"/>
      <c r="BHR153" s="15"/>
      <c r="BHS153" s="15"/>
      <c r="BHT153" s="15"/>
      <c r="BHU153" s="15"/>
      <c r="BHV153" s="15"/>
      <c r="BHW153" s="15"/>
      <c r="BHX153" s="15"/>
      <c r="BHY153" s="15"/>
      <c r="BHZ153" s="15"/>
      <c r="BIA153" s="15"/>
      <c r="BIB153" s="15"/>
      <c r="BIC153" s="15"/>
      <c r="BID153" s="15"/>
      <c r="BIE153" s="15"/>
      <c r="BIF153" s="15"/>
      <c r="BIG153" s="15"/>
      <c r="BIH153" s="15"/>
      <c r="BII153" s="15"/>
      <c r="BIJ153" s="15"/>
      <c r="BIK153" s="15"/>
      <c r="BIL153" s="15"/>
      <c r="BIM153" s="15"/>
      <c r="BIN153" s="15"/>
      <c r="BIO153" s="15"/>
      <c r="BIP153" s="15"/>
      <c r="BIQ153" s="15"/>
      <c r="BIR153" s="15"/>
      <c r="BIS153" s="15"/>
      <c r="BIT153" s="15"/>
      <c r="BIU153" s="15"/>
      <c r="BIV153" s="15"/>
      <c r="BIW153" s="15"/>
      <c r="BIX153" s="15"/>
      <c r="BIY153" s="15"/>
      <c r="BIZ153" s="15"/>
      <c r="BJA153" s="15"/>
      <c r="BJB153" s="15"/>
      <c r="BJC153" s="15"/>
      <c r="BJD153" s="15"/>
      <c r="BJE153" s="15"/>
      <c r="BJF153" s="15"/>
      <c r="BJG153" s="15"/>
      <c r="BJH153" s="15"/>
      <c r="BJI153" s="15"/>
      <c r="BJJ153" s="15"/>
      <c r="BJK153" s="15"/>
      <c r="BJL153" s="15"/>
      <c r="BJM153" s="15"/>
      <c r="BJN153" s="15"/>
      <c r="BJO153" s="15"/>
      <c r="BJP153" s="15"/>
      <c r="BJQ153" s="15"/>
      <c r="BJR153" s="15"/>
      <c r="BJS153" s="15"/>
      <c r="BJT153" s="15"/>
      <c r="BJU153" s="15"/>
      <c r="BJV153" s="15"/>
      <c r="BJW153" s="15"/>
      <c r="BJX153" s="15"/>
      <c r="BJY153" s="15"/>
      <c r="BJZ153" s="15"/>
      <c r="BKA153" s="15"/>
      <c r="BKB153" s="15"/>
      <c r="BKC153" s="15"/>
      <c r="BKD153" s="15"/>
      <c r="BKE153" s="15"/>
      <c r="BKF153" s="15"/>
      <c r="BKG153" s="15"/>
      <c r="BKH153" s="15"/>
      <c r="BKI153" s="15"/>
      <c r="BKJ153" s="15"/>
      <c r="BKK153" s="15"/>
      <c r="BKL153" s="15"/>
      <c r="BKM153" s="15"/>
      <c r="BKN153" s="15"/>
      <c r="BKO153" s="15"/>
      <c r="BKP153" s="15"/>
      <c r="BKQ153" s="15"/>
      <c r="BKR153" s="15"/>
      <c r="BKS153" s="15"/>
      <c r="BKT153" s="15"/>
      <c r="BKU153" s="15"/>
      <c r="BKV153" s="15"/>
      <c r="BKW153" s="15"/>
      <c r="BKX153" s="15"/>
      <c r="BKY153" s="15"/>
      <c r="BKZ153" s="15"/>
      <c r="BLA153" s="15"/>
      <c r="BLB153" s="15"/>
      <c r="BLC153" s="15"/>
      <c r="BLD153" s="15"/>
      <c r="BLE153" s="15"/>
      <c r="BLF153" s="15"/>
      <c r="BLG153" s="15"/>
      <c r="BLH153" s="15"/>
      <c r="BLI153" s="15"/>
      <c r="BLJ153" s="15"/>
      <c r="BLK153" s="15"/>
      <c r="BLL153" s="15"/>
      <c r="BLM153" s="15"/>
      <c r="BLN153" s="15"/>
      <c r="BLO153" s="15"/>
      <c r="BLP153" s="15"/>
      <c r="BLQ153" s="15"/>
      <c r="BLR153" s="15"/>
      <c r="BLS153" s="15"/>
      <c r="BLT153" s="15"/>
      <c r="BLU153" s="15"/>
      <c r="BLV153" s="15"/>
      <c r="BLW153" s="15"/>
      <c r="BLX153" s="15"/>
      <c r="BLY153" s="15"/>
      <c r="BLZ153" s="15"/>
      <c r="BMA153" s="15"/>
      <c r="BMB153" s="15"/>
      <c r="BMC153" s="15"/>
      <c r="BMD153" s="15"/>
      <c r="BME153" s="15"/>
      <c r="BMF153" s="15"/>
      <c r="BMG153" s="15"/>
      <c r="BMH153" s="15"/>
      <c r="BMI153" s="15"/>
      <c r="BMJ153" s="15"/>
      <c r="BMK153" s="15"/>
      <c r="BML153" s="15"/>
      <c r="BMM153" s="15"/>
      <c r="BMN153" s="15"/>
      <c r="BMO153" s="15"/>
      <c r="BMP153" s="15"/>
      <c r="BMQ153" s="15"/>
      <c r="BMR153" s="15"/>
      <c r="BMS153" s="15"/>
      <c r="BMT153" s="15"/>
      <c r="BMU153" s="15"/>
      <c r="BMV153" s="15"/>
      <c r="BMW153" s="15"/>
      <c r="BMX153" s="15"/>
      <c r="BMY153" s="15"/>
      <c r="BMZ153" s="15"/>
      <c r="BNA153" s="15"/>
      <c r="BNB153" s="15"/>
      <c r="BNC153" s="15"/>
      <c r="BND153" s="15"/>
      <c r="BNE153" s="15"/>
      <c r="BNF153" s="15"/>
      <c r="BNG153" s="15"/>
      <c r="BNH153" s="15"/>
      <c r="BNI153" s="15"/>
      <c r="BNJ153" s="15"/>
      <c r="BNK153" s="15"/>
      <c r="BNL153" s="15"/>
      <c r="BNM153" s="15"/>
      <c r="BNN153" s="15"/>
      <c r="BNO153" s="15"/>
      <c r="BNP153" s="15"/>
      <c r="BNQ153" s="15"/>
      <c r="BNR153" s="15"/>
      <c r="BNS153" s="15"/>
      <c r="BNT153" s="15"/>
      <c r="BNU153" s="15"/>
      <c r="BNV153" s="15"/>
      <c r="BNW153" s="15"/>
      <c r="BNX153" s="15"/>
      <c r="BNY153" s="15"/>
      <c r="BNZ153" s="15"/>
      <c r="BOA153" s="15"/>
      <c r="BOB153" s="15"/>
      <c r="BOC153" s="15"/>
      <c r="BOD153" s="15"/>
      <c r="BOE153" s="15"/>
      <c r="BOF153" s="15"/>
      <c r="BOG153" s="15"/>
      <c r="BOH153" s="15"/>
      <c r="BOI153" s="15"/>
      <c r="BOJ153" s="15"/>
      <c r="BOK153" s="15"/>
      <c r="BOL153" s="15"/>
      <c r="BOM153" s="15"/>
      <c r="BON153" s="15"/>
      <c r="BOO153" s="15"/>
      <c r="BOP153" s="15"/>
      <c r="BOQ153" s="15"/>
      <c r="BOR153" s="15"/>
      <c r="BOS153" s="15"/>
      <c r="BOT153" s="15"/>
      <c r="BOU153" s="15"/>
      <c r="BOV153" s="15"/>
      <c r="BOW153" s="15"/>
      <c r="BOX153" s="15"/>
      <c r="BOY153" s="15"/>
      <c r="BOZ153" s="15"/>
      <c r="BPA153" s="15"/>
      <c r="BPB153" s="15"/>
      <c r="BPC153" s="15"/>
      <c r="BPD153" s="15"/>
      <c r="BPE153" s="15"/>
      <c r="BPF153" s="15"/>
      <c r="BPG153" s="15"/>
      <c r="BPH153" s="15"/>
      <c r="BPI153" s="15"/>
      <c r="BPJ153" s="15"/>
      <c r="BPK153" s="15"/>
      <c r="BPL153" s="15"/>
      <c r="BPM153" s="15"/>
      <c r="BPN153" s="15"/>
      <c r="BPO153" s="15"/>
      <c r="BPP153" s="15"/>
      <c r="BPQ153" s="15"/>
      <c r="BPR153" s="15"/>
      <c r="BPS153" s="15"/>
      <c r="BPT153" s="15"/>
      <c r="BPU153" s="15"/>
      <c r="BPV153" s="15"/>
      <c r="BPW153" s="15"/>
      <c r="BPX153" s="15"/>
      <c r="BPY153" s="15"/>
      <c r="BPZ153" s="15"/>
      <c r="BQA153" s="15"/>
      <c r="BQB153" s="15"/>
      <c r="BQC153" s="15"/>
      <c r="BQD153" s="15"/>
      <c r="BQE153" s="15"/>
      <c r="BQF153" s="15"/>
      <c r="BQG153" s="15"/>
      <c r="BQH153" s="15"/>
      <c r="BQI153" s="15"/>
      <c r="BQJ153" s="15"/>
      <c r="BQK153" s="15"/>
      <c r="BQL153" s="15"/>
      <c r="BQM153" s="15"/>
      <c r="BQN153" s="15"/>
      <c r="BQO153" s="15"/>
      <c r="BQP153" s="15"/>
      <c r="BQQ153" s="15"/>
      <c r="BQR153" s="15"/>
      <c r="BQS153" s="15"/>
      <c r="BQT153" s="15"/>
      <c r="BQU153" s="15"/>
      <c r="BQV153" s="15"/>
      <c r="BQW153" s="15"/>
      <c r="BQX153" s="15"/>
      <c r="BQY153" s="15"/>
      <c r="BQZ153" s="15"/>
      <c r="BRA153" s="15"/>
      <c r="BRB153" s="15"/>
      <c r="BRC153" s="15"/>
      <c r="BRD153" s="15"/>
      <c r="BRE153" s="15"/>
      <c r="BRF153" s="15"/>
      <c r="BRG153" s="15"/>
      <c r="BRH153" s="15"/>
      <c r="BRI153" s="15"/>
      <c r="BRJ153" s="15"/>
      <c r="BRK153" s="15"/>
      <c r="BRL153" s="15"/>
      <c r="BRM153" s="15"/>
      <c r="BRN153" s="15"/>
      <c r="BRO153" s="15"/>
      <c r="BRP153" s="15"/>
      <c r="BRQ153" s="15"/>
      <c r="BRR153" s="15"/>
      <c r="BRS153" s="15"/>
      <c r="BRT153" s="15"/>
      <c r="BRU153" s="15"/>
      <c r="BRV153" s="15"/>
      <c r="BRW153" s="15"/>
      <c r="BRX153" s="15"/>
      <c r="BRY153" s="15"/>
      <c r="BRZ153" s="15"/>
      <c r="BSA153" s="15"/>
      <c r="BSB153" s="15"/>
      <c r="BSC153" s="15"/>
      <c r="BSD153" s="15"/>
      <c r="BSE153" s="15"/>
      <c r="BSF153" s="15"/>
      <c r="BSG153" s="15"/>
      <c r="BSH153" s="15"/>
      <c r="BSI153" s="15"/>
      <c r="BSJ153" s="15"/>
      <c r="BSK153" s="15"/>
      <c r="BSL153" s="15"/>
      <c r="BSM153" s="15"/>
      <c r="BSN153" s="15"/>
      <c r="BSO153" s="15"/>
      <c r="BSP153" s="15"/>
      <c r="BSQ153" s="15"/>
      <c r="BSR153" s="15"/>
      <c r="BSS153" s="15"/>
      <c r="BST153" s="15"/>
      <c r="BSU153" s="15"/>
      <c r="BSV153" s="15"/>
      <c r="BSW153" s="15"/>
      <c r="BSX153" s="15"/>
      <c r="BSY153" s="15"/>
      <c r="BSZ153" s="15"/>
      <c r="BTA153" s="15"/>
      <c r="BTB153" s="15"/>
      <c r="BTC153" s="15"/>
      <c r="BTD153" s="15"/>
      <c r="BTE153" s="15"/>
      <c r="BTF153" s="15"/>
      <c r="BTG153" s="15"/>
      <c r="BTH153" s="15"/>
      <c r="BTI153" s="15"/>
      <c r="BTJ153" s="15"/>
      <c r="BTK153" s="15"/>
      <c r="BTL153" s="15"/>
      <c r="BTM153" s="15"/>
      <c r="BTN153" s="15"/>
      <c r="BTO153" s="15"/>
      <c r="BTP153" s="15"/>
      <c r="BTQ153" s="15"/>
      <c r="BTR153" s="15"/>
      <c r="BTS153" s="15"/>
      <c r="BTT153" s="15"/>
      <c r="BTU153" s="15"/>
      <c r="BTV153" s="15"/>
      <c r="BTW153" s="15"/>
      <c r="BTX153" s="15"/>
      <c r="BTY153" s="15"/>
      <c r="BTZ153" s="15"/>
      <c r="BUA153" s="15"/>
      <c r="BUB153" s="15"/>
      <c r="BUC153" s="15"/>
      <c r="BUD153" s="15"/>
      <c r="BUE153" s="15"/>
      <c r="BUF153" s="15"/>
      <c r="BUG153" s="15"/>
      <c r="BUH153" s="15"/>
      <c r="BUI153" s="15"/>
      <c r="BUJ153" s="15"/>
      <c r="BUK153" s="15"/>
      <c r="BUL153" s="15"/>
      <c r="BUM153" s="15"/>
      <c r="BUN153" s="15"/>
      <c r="BUO153" s="15"/>
      <c r="BUP153" s="15"/>
      <c r="BUQ153" s="15"/>
      <c r="BUR153" s="15"/>
      <c r="BUS153" s="15"/>
      <c r="BUT153" s="15"/>
      <c r="BUU153" s="15"/>
      <c r="BUV153" s="15"/>
      <c r="BUW153" s="15"/>
      <c r="BUX153" s="15"/>
      <c r="BUY153" s="15"/>
      <c r="BUZ153" s="15"/>
      <c r="BVA153" s="15"/>
      <c r="BVB153" s="15"/>
      <c r="BVC153" s="15"/>
      <c r="BVD153" s="15"/>
      <c r="BVE153" s="15"/>
      <c r="BVF153" s="15"/>
      <c r="BVG153" s="15"/>
      <c r="BVH153" s="15"/>
      <c r="BVI153" s="15"/>
      <c r="BVJ153" s="15"/>
      <c r="BVK153" s="15"/>
      <c r="BVL153" s="15"/>
      <c r="BVM153" s="15"/>
      <c r="BVN153" s="15"/>
      <c r="BVO153" s="15"/>
      <c r="BVP153" s="15"/>
      <c r="BVQ153" s="15"/>
      <c r="BVR153" s="15"/>
      <c r="BVS153" s="15"/>
      <c r="BVT153" s="15"/>
      <c r="BVU153" s="15"/>
      <c r="BVV153" s="15"/>
      <c r="BVW153" s="15"/>
      <c r="BVX153" s="15"/>
      <c r="BVY153" s="15"/>
      <c r="BVZ153" s="15"/>
      <c r="BWA153" s="15"/>
      <c r="BWB153" s="15"/>
      <c r="BWC153" s="15"/>
      <c r="BWD153" s="15"/>
      <c r="BWE153" s="15"/>
      <c r="BWF153" s="15"/>
      <c r="BWG153" s="15"/>
      <c r="BWH153" s="15"/>
      <c r="BWI153" s="15"/>
      <c r="BWJ153" s="15"/>
      <c r="BWK153" s="15"/>
      <c r="BWL153" s="15"/>
      <c r="BWM153" s="15"/>
      <c r="BWN153" s="15"/>
      <c r="BWO153" s="15"/>
      <c r="BWP153" s="15"/>
      <c r="BWQ153" s="15"/>
      <c r="BWR153" s="15"/>
      <c r="BWS153" s="15"/>
      <c r="BWT153" s="15"/>
      <c r="BWU153" s="15"/>
      <c r="BWV153" s="15"/>
      <c r="BWW153" s="15"/>
      <c r="BWX153" s="15"/>
      <c r="BWY153" s="15"/>
      <c r="BWZ153" s="15"/>
      <c r="BXA153" s="15"/>
      <c r="BXB153" s="15"/>
      <c r="BXC153" s="15"/>
      <c r="BXD153" s="15"/>
      <c r="BXE153" s="15"/>
      <c r="BXF153" s="15"/>
      <c r="BXG153" s="15"/>
      <c r="BXH153" s="15"/>
      <c r="BXI153" s="15"/>
      <c r="BXJ153" s="15"/>
      <c r="BXK153" s="15"/>
      <c r="BXL153" s="15"/>
      <c r="BXM153" s="15"/>
      <c r="BXN153" s="15"/>
      <c r="BXO153" s="15"/>
      <c r="BXP153" s="15"/>
      <c r="BXQ153" s="15"/>
      <c r="BXR153" s="15"/>
      <c r="BXS153" s="15"/>
      <c r="BXT153" s="15"/>
      <c r="BXU153" s="15"/>
      <c r="BXV153" s="15"/>
      <c r="BXW153" s="15"/>
      <c r="BXX153" s="15"/>
      <c r="BXY153" s="15"/>
      <c r="BXZ153" s="15"/>
      <c r="BYA153" s="15"/>
      <c r="BYB153" s="15"/>
      <c r="BYC153" s="15"/>
      <c r="BYD153" s="15"/>
      <c r="BYE153" s="15"/>
      <c r="BYF153" s="15"/>
      <c r="BYG153" s="15"/>
      <c r="BYH153" s="15"/>
      <c r="BYI153" s="15"/>
      <c r="BYJ153" s="15"/>
      <c r="BYK153" s="15"/>
      <c r="BYL153" s="15"/>
      <c r="BYM153" s="15"/>
      <c r="BYN153" s="15"/>
      <c r="BYO153" s="15"/>
      <c r="BYP153" s="15"/>
      <c r="BYQ153" s="15"/>
      <c r="BYR153" s="15"/>
      <c r="BYS153" s="15"/>
      <c r="BYT153" s="15"/>
      <c r="BYU153" s="15"/>
      <c r="BYV153" s="15"/>
      <c r="BYW153" s="15"/>
      <c r="BYX153" s="15"/>
      <c r="BYY153" s="15"/>
      <c r="BYZ153" s="15"/>
      <c r="BZA153" s="15"/>
      <c r="BZB153" s="15"/>
      <c r="BZC153" s="15"/>
      <c r="BZD153" s="15"/>
      <c r="BZE153" s="15"/>
      <c r="BZF153" s="15"/>
      <c r="BZG153" s="15"/>
      <c r="BZH153" s="15"/>
      <c r="BZI153" s="15"/>
      <c r="BZJ153" s="15"/>
      <c r="BZK153" s="15"/>
      <c r="BZL153" s="15"/>
      <c r="BZM153" s="15"/>
      <c r="BZN153" s="15"/>
      <c r="BZO153" s="15"/>
      <c r="BZP153" s="15"/>
      <c r="BZQ153" s="15"/>
      <c r="BZR153" s="15"/>
      <c r="BZS153" s="15"/>
      <c r="BZT153" s="15"/>
      <c r="BZU153" s="15"/>
      <c r="BZV153" s="15"/>
      <c r="BZW153" s="15"/>
      <c r="BZX153" s="15"/>
      <c r="BZY153" s="15"/>
      <c r="BZZ153" s="15"/>
      <c r="CAA153" s="15"/>
      <c r="CAB153" s="15"/>
      <c r="CAC153" s="15"/>
      <c r="CAD153" s="15"/>
      <c r="CAE153" s="15"/>
      <c r="CAF153" s="15"/>
      <c r="CAG153" s="15"/>
      <c r="CAH153" s="15"/>
      <c r="CAI153" s="15"/>
      <c r="CAJ153" s="15"/>
      <c r="CAK153" s="15"/>
      <c r="CAL153" s="15"/>
      <c r="CAM153" s="15"/>
      <c r="CAN153" s="15"/>
      <c r="CAO153" s="15"/>
      <c r="CAP153" s="15"/>
      <c r="CAQ153" s="15"/>
      <c r="CAR153" s="15"/>
      <c r="CAS153" s="15"/>
      <c r="CAT153" s="15"/>
      <c r="CAU153" s="15"/>
      <c r="CAV153" s="15"/>
      <c r="CAW153" s="15"/>
      <c r="CAX153" s="15"/>
      <c r="CAY153" s="15"/>
      <c r="CAZ153" s="15"/>
      <c r="CBA153" s="15"/>
      <c r="CBB153" s="15"/>
      <c r="CBC153" s="15"/>
      <c r="CBD153" s="15"/>
      <c r="CBE153" s="15"/>
      <c r="CBF153" s="15"/>
      <c r="CBG153" s="15"/>
      <c r="CBH153" s="15"/>
      <c r="CBI153" s="15"/>
      <c r="CBJ153" s="15"/>
      <c r="CBK153" s="15"/>
      <c r="CBL153" s="15"/>
      <c r="CBM153" s="15"/>
      <c r="CBN153" s="15"/>
      <c r="CBO153" s="15"/>
      <c r="CBP153" s="15"/>
      <c r="CBQ153" s="15"/>
      <c r="CBR153" s="15"/>
      <c r="CBS153" s="15"/>
      <c r="CBT153" s="15"/>
      <c r="CBU153" s="15"/>
      <c r="CBV153" s="15"/>
      <c r="CBW153" s="15"/>
      <c r="CBX153" s="15"/>
      <c r="CBY153" s="15"/>
      <c r="CBZ153" s="15"/>
      <c r="CCA153" s="15"/>
      <c r="CCB153" s="15"/>
      <c r="CCC153" s="15"/>
      <c r="CCD153" s="15"/>
      <c r="CCE153" s="15"/>
      <c r="CCF153" s="15"/>
      <c r="CCG153" s="15"/>
      <c r="CCH153" s="15"/>
      <c r="CCI153" s="15"/>
      <c r="CCJ153" s="15"/>
      <c r="CCK153" s="15"/>
      <c r="CCL153" s="15"/>
      <c r="CCM153" s="15"/>
      <c r="CCN153" s="15"/>
      <c r="CCO153" s="15"/>
      <c r="CCP153" s="15"/>
      <c r="CCQ153" s="15"/>
      <c r="CCR153" s="15"/>
      <c r="CCS153" s="15"/>
      <c r="CCT153" s="15"/>
      <c r="CCU153" s="15"/>
      <c r="CCV153" s="15"/>
      <c r="CCW153" s="15"/>
      <c r="CCX153" s="15"/>
      <c r="CCY153" s="15"/>
      <c r="CCZ153" s="15"/>
      <c r="CDA153" s="15"/>
      <c r="CDB153" s="15"/>
      <c r="CDC153" s="15"/>
      <c r="CDD153" s="15"/>
      <c r="CDE153" s="15"/>
      <c r="CDF153" s="15"/>
      <c r="CDG153" s="15"/>
      <c r="CDH153" s="15"/>
      <c r="CDI153" s="15"/>
      <c r="CDJ153" s="15"/>
      <c r="CDK153" s="15"/>
      <c r="CDL153" s="15"/>
      <c r="CDM153" s="15"/>
      <c r="CDN153" s="15"/>
      <c r="CDO153" s="15"/>
      <c r="CDP153" s="15"/>
      <c r="CDQ153" s="15"/>
      <c r="CDR153" s="15"/>
      <c r="CDS153" s="15"/>
      <c r="CDT153" s="15"/>
      <c r="CDU153" s="15"/>
      <c r="CDV153" s="15"/>
      <c r="CDW153" s="15"/>
      <c r="CDX153" s="15"/>
      <c r="CDY153" s="15"/>
      <c r="CDZ153" s="15"/>
      <c r="CEA153" s="15"/>
      <c r="CEB153" s="15"/>
      <c r="CEC153" s="15"/>
      <c r="CED153" s="15"/>
      <c r="CEE153" s="15"/>
      <c r="CEF153" s="15"/>
      <c r="CEG153" s="15"/>
      <c r="CEH153" s="15"/>
      <c r="CEI153" s="15"/>
      <c r="CEJ153" s="15"/>
      <c r="CEK153" s="15"/>
      <c r="CEL153" s="15"/>
      <c r="CEM153" s="15"/>
      <c r="CEN153" s="15"/>
      <c r="CEO153" s="15"/>
      <c r="CEP153" s="15"/>
      <c r="CEQ153" s="15"/>
      <c r="CER153" s="15"/>
      <c r="CES153" s="15"/>
      <c r="CET153" s="15"/>
      <c r="CEU153" s="15"/>
      <c r="CEV153" s="15"/>
      <c r="CEW153" s="15"/>
      <c r="CEX153" s="15"/>
      <c r="CEY153" s="15"/>
      <c r="CEZ153" s="15"/>
      <c r="CFA153" s="15"/>
      <c r="CFB153" s="15"/>
      <c r="CFC153" s="15"/>
      <c r="CFD153" s="15"/>
      <c r="CFE153" s="15"/>
      <c r="CFF153" s="15"/>
      <c r="CFG153" s="15"/>
      <c r="CFH153" s="15"/>
      <c r="CFI153" s="15"/>
      <c r="CFJ153" s="15"/>
      <c r="CFK153" s="15"/>
      <c r="CFL153" s="15"/>
      <c r="CFM153" s="15"/>
      <c r="CFN153" s="15"/>
      <c r="CFO153" s="15"/>
      <c r="CFP153" s="15"/>
      <c r="CFQ153" s="15"/>
      <c r="CFR153" s="15"/>
      <c r="CFS153" s="15"/>
      <c r="CFT153" s="15"/>
      <c r="CFU153" s="15"/>
      <c r="CFV153" s="15"/>
      <c r="CFW153" s="15"/>
      <c r="CFX153" s="15"/>
      <c r="CFY153" s="15"/>
      <c r="CFZ153" s="15"/>
      <c r="CGA153" s="15"/>
      <c r="CGB153" s="15"/>
      <c r="CGC153" s="15"/>
      <c r="CGD153" s="15"/>
      <c r="CGE153" s="15"/>
      <c r="CGF153" s="15"/>
      <c r="CGG153" s="15"/>
      <c r="CGH153" s="15"/>
      <c r="CGI153" s="15"/>
      <c r="CGJ153" s="15"/>
      <c r="CGK153" s="15"/>
      <c r="CGL153" s="15"/>
      <c r="CGM153" s="15"/>
      <c r="CGN153" s="15"/>
      <c r="CGO153" s="15"/>
      <c r="CGP153" s="15"/>
      <c r="CGQ153" s="15"/>
      <c r="CGR153" s="15"/>
      <c r="CGS153" s="15"/>
      <c r="CGT153" s="15"/>
      <c r="CGU153" s="15"/>
      <c r="CGV153" s="15"/>
      <c r="CGW153" s="15"/>
      <c r="CGX153" s="15"/>
      <c r="CGY153" s="15"/>
      <c r="CGZ153" s="15"/>
      <c r="CHA153" s="15"/>
      <c r="CHB153" s="15"/>
      <c r="CHC153" s="15"/>
      <c r="CHD153" s="15"/>
      <c r="CHE153" s="15"/>
      <c r="CHF153" s="15"/>
      <c r="CHG153" s="15"/>
      <c r="CHH153" s="15"/>
      <c r="CHI153" s="15"/>
      <c r="CHJ153" s="15"/>
      <c r="CHK153" s="15"/>
      <c r="CHL153" s="15"/>
      <c r="CHM153" s="15"/>
      <c r="CHN153" s="15"/>
      <c r="CHO153" s="15"/>
      <c r="CHP153" s="15"/>
      <c r="CHQ153" s="15"/>
      <c r="CHR153" s="15"/>
      <c r="CHS153" s="15"/>
      <c r="CHT153" s="15"/>
      <c r="CHU153" s="15"/>
      <c r="CHV153" s="15"/>
      <c r="CHW153" s="15"/>
      <c r="CHX153" s="15"/>
      <c r="CHY153" s="15"/>
      <c r="CHZ153" s="15"/>
      <c r="CIA153" s="15"/>
      <c r="CIB153" s="15"/>
      <c r="CIC153" s="15"/>
      <c r="CID153" s="15"/>
      <c r="CIE153" s="15"/>
      <c r="CIF153" s="15"/>
      <c r="CIG153" s="15"/>
      <c r="CIH153" s="15"/>
      <c r="CII153" s="15"/>
      <c r="CIJ153" s="15"/>
      <c r="CIK153" s="15"/>
      <c r="CIL153" s="15"/>
      <c r="CIM153" s="15"/>
      <c r="CIN153" s="15"/>
      <c r="CIO153" s="15"/>
      <c r="CIP153" s="15"/>
      <c r="CIQ153" s="15"/>
      <c r="CIR153" s="15"/>
      <c r="CIS153" s="15"/>
      <c r="CIT153" s="15"/>
      <c r="CIU153" s="15"/>
      <c r="CIV153" s="15"/>
      <c r="CIW153" s="15"/>
      <c r="CIX153" s="15"/>
      <c r="CIY153" s="15"/>
      <c r="CIZ153" s="15"/>
      <c r="CJA153" s="15"/>
      <c r="CJB153" s="15"/>
      <c r="CJC153" s="15"/>
      <c r="CJD153" s="15"/>
      <c r="CJE153" s="15"/>
      <c r="CJF153" s="15"/>
      <c r="CJG153" s="15"/>
      <c r="CJH153" s="15"/>
      <c r="CJI153" s="15"/>
      <c r="CJJ153" s="15"/>
      <c r="CJK153" s="15"/>
      <c r="CJL153" s="15"/>
      <c r="CJM153" s="15"/>
      <c r="CJN153" s="15"/>
      <c r="CJO153" s="15"/>
      <c r="CJP153" s="15"/>
      <c r="CJQ153" s="15"/>
      <c r="CJR153" s="15"/>
      <c r="CJS153" s="15"/>
      <c r="CJT153" s="15"/>
      <c r="CJU153" s="15"/>
      <c r="CJV153" s="15"/>
      <c r="CJW153" s="15"/>
      <c r="CJX153" s="15"/>
      <c r="CJY153" s="15"/>
      <c r="CJZ153" s="15"/>
      <c r="CKA153" s="15"/>
      <c r="CKB153" s="15"/>
      <c r="CKC153" s="15"/>
      <c r="CKD153" s="15"/>
      <c r="CKE153" s="15"/>
      <c r="CKF153" s="15"/>
      <c r="CKG153" s="15"/>
      <c r="CKH153" s="15"/>
      <c r="CKI153" s="15"/>
      <c r="CKJ153" s="15"/>
      <c r="CKK153" s="15"/>
      <c r="CKL153" s="15"/>
      <c r="CKM153" s="15"/>
      <c r="CKN153" s="15"/>
      <c r="CKO153" s="15"/>
      <c r="CKP153" s="15"/>
      <c r="CKQ153" s="15"/>
      <c r="CKR153" s="15"/>
      <c r="CKS153" s="15"/>
      <c r="CKT153" s="15"/>
      <c r="CKU153" s="15"/>
      <c r="CKV153" s="15"/>
      <c r="CKW153" s="15"/>
      <c r="CKX153" s="15"/>
      <c r="CKY153" s="15"/>
      <c r="CKZ153" s="15"/>
      <c r="CLA153" s="15"/>
      <c r="CLB153" s="15"/>
      <c r="CLC153" s="15"/>
      <c r="CLD153" s="15"/>
      <c r="CLE153" s="15"/>
      <c r="CLF153" s="15"/>
      <c r="CLG153" s="15"/>
      <c r="CLH153" s="15"/>
      <c r="CLI153" s="15"/>
      <c r="CLJ153" s="15"/>
      <c r="CLK153" s="15"/>
      <c r="CLL153" s="15"/>
      <c r="CLM153" s="15"/>
      <c r="CLN153" s="15"/>
      <c r="CLO153" s="15"/>
      <c r="CLP153" s="15"/>
      <c r="CLQ153" s="15"/>
      <c r="CLR153" s="15"/>
      <c r="CLS153" s="15"/>
      <c r="CLT153" s="15"/>
      <c r="CLU153" s="15"/>
      <c r="CLV153" s="15"/>
      <c r="CLW153" s="15"/>
      <c r="CLX153" s="15"/>
      <c r="CLY153" s="15"/>
      <c r="CLZ153" s="15"/>
      <c r="CMA153" s="15"/>
      <c r="CMB153" s="15"/>
      <c r="CMC153" s="15"/>
      <c r="CMD153" s="15"/>
      <c r="CME153" s="15"/>
      <c r="CMF153" s="15"/>
      <c r="CMG153" s="15"/>
      <c r="CMH153" s="15"/>
      <c r="CMI153" s="15"/>
      <c r="CMJ153" s="15"/>
      <c r="CMK153" s="15"/>
      <c r="CML153" s="15"/>
      <c r="CMM153" s="15"/>
      <c r="CMN153" s="15"/>
      <c r="CMO153" s="15"/>
      <c r="CMP153" s="15"/>
      <c r="CMQ153" s="15"/>
      <c r="CMR153" s="15"/>
      <c r="CMS153" s="15"/>
      <c r="CMT153" s="15"/>
      <c r="CMU153" s="15"/>
      <c r="CMV153" s="15"/>
      <c r="CMW153" s="15"/>
      <c r="CMX153" s="15"/>
      <c r="CMY153" s="15"/>
      <c r="CMZ153" s="15"/>
      <c r="CNA153" s="15"/>
      <c r="CNB153" s="15"/>
      <c r="CNC153" s="15"/>
      <c r="CND153" s="15"/>
      <c r="CNE153" s="15"/>
      <c r="CNF153" s="15"/>
      <c r="CNG153" s="15"/>
      <c r="CNH153" s="15"/>
      <c r="CNI153" s="15"/>
      <c r="CNJ153" s="15"/>
      <c r="CNK153" s="15"/>
      <c r="CNL153" s="15"/>
      <c r="CNM153" s="15"/>
      <c r="CNN153" s="15"/>
      <c r="CNO153" s="15"/>
      <c r="CNP153" s="15"/>
      <c r="CNQ153" s="15"/>
      <c r="CNR153" s="15"/>
      <c r="CNS153" s="15"/>
      <c r="CNT153" s="15"/>
      <c r="CNU153" s="15"/>
      <c r="CNV153" s="15"/>
      <c r="CNW153" s="15"/>
      <c r="CNX153" s="15"/>
      <c r="CNY153" s="15"/>
      <c r="CNZ153" s="15"/>
      <c r="COA153" s="15"/>
      <c r="COB153" s="15"/>
      <c r="COC153" s="15"/>
      <c r="COD153" s="15"/>
      <c r="COE153" s="15"/>
      <c r="COF153" s="15"/>
      <c r="COG153" s="15"/>
      <c r="COH153" s="15"/>
      <c r="COI153" s="15"/>
      <c r="COJ153" s="15"/>
      <c r="COK153" s="15"/>
      <c r="COL153" s="15"/>
      <c r="COM153" s="15"/>
      <c r="CON153" s="15"/>
      <c r="COO153" s="15"/>
      <c r="COP153" s="15"/>
      <c r="COQ153" s="15"/>
      <c r="COR153" s="15"/>
      <c r="COS153" s="15"/>
      <c r="COT153" s="15"/>
      <c r="COU153" s="15"/>
      <c r="COV153" s="15"/>
      <c r="COW153" s="15"/>
      <c r="COX153" s="15"/>
      <c r="COY153" s="15"/>
      <c r="COZ153" s="15"/>
      <c r="CPA153" s="15"/>
      <c r="CPB153" s="15"/>
      <c r="CPC153" s="15"/>
      <c r="CPD153" s="15"/>
      <c r="CPE153" s="15"/>
      <c r="CPF153" s="15"/>
      <c r="CPG153" s="15"/>
      <c r="CPH153" s="15"/>
      <c r="CPI153" s="15"/>
      <c r="CPJ153" s="15"/>
      <c r="CPK153" s="15"/>
      <c r="CPL153" s="15"/>
      <c r="CPM153" s="15"/>
      <c r="CPN153" s="15"/>
      <c r="CPO153" s="15"/>
      <c r="CPP153" s="15"/>
      <c r="CPQ153" s="15"/>
      <c r="CPR153" s="15"/>
      <c r="CPS153" s="15"/>
      <c r="CPT153" s="15"/>
      <c r="CPU153" s="15"/>
      <c r="CPV153" s="15"/>
      <c r="CPW153" s="15"/>
      <c r="CPX153" s="15"/>
      <c r="CPY153" s="15"/>
      <c r="CPZ153" s="15"/>
      <c r="CQA153" s="15"/>
      <c r="CQB153" s="15"/>
      <c r="CQC153" s="15"/>
      <c r="CQD153" s="15"/>
      <c r="CQE153" s="15"/>
      <c r="CQF153" s="15"/>
      <c r="CQG153" s="15"/>
      <c r="CQH153" s="15"/>
      <c r="CQI153" s="15"/>
      <c r="CQJ153" s="15"/>
      <c r="CQK153" s="15"/>
      <c r="CQL153" s="15"/>
      <c r="CQM153" s="15"/>
      <c r="CQN153" s="15"/>
      <c r="CQO153" s="15"/>
      <c r="CQP153" s="15"/>
      <c r="CQQ153" s="15"/>
      <c r="CQR153" s="15"/>
      <c r="CQS153" s="15"/>
      <c r="CQT153" s="15"/>
      <c r="CQU153" s="15"/>
      <c r="CQV153" s="15"/>
      <c r="CQW153" s="15"/>
      <c r="CQX153" s="15"/>
      <c r="CQY153" s="15"/>
      <c r="CQZ153" s="15"/>
      <c r="CRA153" s="15"/>
      <c r="CRB153" s="15"/>
      <c r="CRC153" s="15"/>
      <c r="CRD153" s="15"/>
      <c r="CRE153" s="15"/>
      <c r="CRF153" s="15"/>
      <c r="CRG153" s="15"/>
      <c r="CRH153" s="15"/>
      <c r="CRI153" s="15"/>
      <c r="CRJ153" s="15"/>
      <c r="CRK153" s="15"/>
      <c r="CRL153" s="15"/>
      <c r="CRM153" s="15"/>
      <c r="CRN153" s="15"/>
      <c r="CRO153" s="15"/>
      <c r="CRP153" s="15"/>
      <c r="CRQ153" s="15"/>
      <c r="CRR153" s="15"/>
      <c r="CRS153" s="15"/>
      <c r="CRT153" s="15"/>
      <c r="CRU153" s="15"/>
      <c r="CRV153" s="15"/>
      <c r="CRW153" s="15"/>
      <c r="CRX153" s="15"/>
      <c r="CRY153" s="15"/>
      <c r="CRZ153" s="15"/>
      <c r="CSA153" s="15"/>
      <c r="CSB153" s="15"/>
      <c r="CSC153" s="15"/>
      <c r="CSD153" s="15"/>
      <c r="CSE153" s="15"/>
      <c r="CSF153" s="15"/>
      <c r="CSG153" s="15"/>
      <c r="CSH153" s="15"/>
      <c r="CSI153" s="15"/>
      <c r="CSJ153" s="15"/>
      <c r="CSK153" s="15"/>
      <c r="CSL153" s="15"/>
      <c r="CSM153" s="15"/>
      <c r="CSN153" s="15"/>
      <c r="CSO153" s="15"/>
      <c r="CSP153" s="15"/>
      <c r="CSQ153" s="15"/>
      <c r="CSR153" s="15"/>
      <c r="CSS153" s="15"/>
      <c r="CST153" s="15"/>
      <c r="CSU153" s="15"/>
      <c r="CSV153" s="15"/>
      <c r="CSW153" s="15"/>
      <c r="CSX153" s="15"/>
      <c r="CSY153" s="15"/>
      <c r="CSZ153" s="15"/>
      <c r="CTA153" s="15"/>
      <c r="CTB153" s="15"/>
      <c r="CTC153" s="15"/>
      <c r="CTD153" s="15"/>
      <c r="CTE153" s="15"/>
      <c r="CTF153" s="15"/>
      <c r="CTG153" s="15"/>
      <c r="CTH153" s="15"/>
      <c r="CTI153" s="15"/>
      <c r="CTJ153" s="15"/>
      <c r="CTK153" s="15"/>
      <c r="CTL153" s="15"/>
      <c r="CTM153" s="15"/>
      <c r="CTN153" s="15"/>
      <c r="CTO153" s="15"/>
      <c r="CTP153" s="15"/>
      <c r="CTQ153" s="15"/>
      <c r="CTR153" s="15"/>
      <c r="CTS153" s="15"/>
      <c r="CTT153" s="15"/>
      <c r="CTU153" s="15"/>
      <c r="CTV153" s="15"/>
      <c r="CTW153" s="15"/>
      <c r="CTX153" s="15"/>
      <c r="CTY153" s="15"/>
      <c r="CTZ153" s="15"/>
      <c r="CUA153" s="15"/>
      <c r="CUB153" s="15"/>
      <c r="CUC153" s="15"/>
      <c r="CUD153" s="15"/>
      <c r="CUE153" s="15"/>
      <c r="CUF153" s="15"/>
      <c r="CUG153" s="15"/>
      <c r="CUH153" s="15"/>
      <c r="CUI153" s="15"/>
      <c r="CUJ153" s="15"/>
      <c r="CUK153" s="15"/>
      <c r="CUL153" s="15"/>
      <c r="CUM153" s="15"/>
      <c r="CUN153" s="15"/>
      <c r="CUO153" s="15"/>
      <c r="CUP153" s="15"/>
      <c r="CUQ153" s="15"/>
      <c r="CUR153" s="15"/>
      <c r="CUS153" s="15"/>
      <c r="CUT153" s="15"/>
      <c r="CUU153" s="15"/>
      <c r="CUV153" s="15"/>
      <c r="CUW153" s="15"/>
      <c r="CUX153" s="15"/>
      <c r="CUY153" s="15"/>
      <c r="CUZ153" s="15"/>
      <c r="CVA153" s="15"/>
      <c r="CVB153" s="15"/>
      <c r="CVC153" s="15"/>
      <c r="CVD153" s="15"/>
      <c r="CVE153" s="15"/>
      <c r="CVF153" s="15"/>
      <c r="CVG153" s="15"/>
      <c r="CVH153" s="15"/>
      <c r="CVI153" s="15"/>
      <c r="CVJ153" s="15"/>
      <c r="CVK153" s="15"/>
      <c r="CVL153" s="15"/>
      <c r="CVM153" s="15"/>
      <c r="CVN153" s="15"/>
      <c r="CVO153" s="15"/>
      <c r="CVP153" s="15"/>
      <c r="CVQ153" s="15"/>
      <c r="CVR153" s="15"/>
      <c r="CVS153" s="15"/>
      <c r="CVT153" s="15"/>
      <c r="CVU153" s="15"/>
      <c r="CVV153" s="15"/>
      <c r="CVW153" s="15"/>
      <c r="CVX153" s="15"/>
      <c r="CVY153" s="15"/>
      <c r="CVZ153" s="15"/>
      <c r="CWA153" s="15"/>
      <c r="CWB153" s="15"/>
      <c r="CWC153" s="15"/>
      <c r="CWD153" s="15"/>
      <c r="CWE153" s="15"/>
      <c r="CWF153" s="15"/>
      <c r="CWG153" s="15"/>
      <c r="CWH153" s="15"/>
      <c r="CWI153" s="15"/>
      <c r="CWJ153" s="15"/>
      <c r="CWK153" s="15"/>
      <c r="CWL153" s="15"/>
      <c r="CWM153" s="15"/>
      <c r="CWN153" s="15"/>
      <c r="CWO153" s="15"/>
      <c r="CWP153" s="15"/>
      <c r="CWQ153" s="15"/>
      <c r="CWR153" s="15"/>
      <c r="CWS153" s="15"/>
      <c r="CWT153" s="15"/>
      <c r="CWU153" s="15"/>
      <c r="CWV153" s="15"/>
      <c r="CWW153" s="15"/>
      <c r="CWX153" s="15"/>
      <c r="CWY153" s="15"/>
      <c r="CWZ153" s="15"/>
      <c r="CXA153" s="15"/>
      <c r="CXB153" s="15"/>
      <c r="CXC153" s="15"/>
      <c r="CXD153" s="15"/>
      <c r="CXE153" s="15"/>
      <c r="CXF153" s="15"/>
      <c r="CXG153" s="15"/>
      <c r="CXH153" s="15"/>
      <c r="CXI153" s="15"/>
      <c r="CXJ153" s="15"/>
      <c r="CXK153" s="15"/>
      <c r="CXL153" s="15"/>
      <c r="CXM153" s="15"/>
      <c r="CXN153" s="15"/>
      <c r="CXO153" s="15"/>
      <c r="CXP153" s="15"/>
      <c r="CXQ153" s="15"/>
      <c r="CXR153" s="15"/>
      <c r="CXS153" s="15"/>
      <c r="CXT153" s="15"/>
      <c r="CXU153" s="15"/>
      <c r="CXV153" s="15"/>
      <c r="CXW153" s="15"/>
      <c r="CXX153" s="15"/>
      <c r="CXY153" s="15"/>
      <c r="CXZ153" s="15"/>
      <c r="CYA153" s="15"/>
      <c r="CYB153" s="15"/>
      <c r="CYC153" s="15"/>
      <c r="CYD153" s="15"/>
      <c r="CYE153" s="15"/>
      <c r="CYF153" s="15"/>
      <c r="CYG153" s="15"/>
      <c r="CYH153" s="15"/>
      <c r="CYI153" s="15"/>
      <c r="CYJ153" s="15"/>
      <c r="CYK153" s="15"/>
      <c r="CYL153" s="15"/>
      <c r="CYM153" s="15"/>
      <c r="CYN153" s="15"/>
      <c r="CYO153" s="15"/>
      <c r="CYP153" s="15"/>
      <c r="CYQ153" s="15"/>
      <c r="CYR153" s="15"/>
      <c r="CYS153" s="15"/>
      <c r="CYT153" s="15"/>
      <c r="CYU153" s="15"/>
      <c r="CYV153" s="15"/>
      <c r="CYW153" s="15"/>
      <c r="CYX153" s="15"/>
      <c r="CYY153" s="15"/>
      <c r="CYZ153" s="15"/>
      <c r="CZA153" s="15"/>
      <c r="CZB153" s="15"/>
      <c r="CZC153" s="15"/>
      <c r="CZD153" s="15"/>
      <c r="CZE153" s="15"/>
      <c r="CZF153" s="15"/>
      <c r="CZG153" s="15"/>
      <c r="CZH153" s="15"/>
      <c r="CZI153" s="15"/>
      <c r="CZJ153" s="15"/>
      <c r="CZK153" s="15"/>
      <c r="CZL153" s="15"/>
      <c r="CZM153" s="15"/>
      <c r="CZN153" s="15"/>
      <c r="CZO153" s="15"/>
      <c r="CZP153" s="15"/>
      <c r="CZQ153" s="15"/>
      <c r="CZR153" s="15"/>
      <c r="CZS153" s="15"/>
      <c r="CZT153" s="15"/>
      <c r="CZU153" s="15"/>
      <c r="CZV153" s="15"/>
      <c r="CZW153" s="15"/>
      <c r="CZX153" s="15"/>
      <c r="CZY153" s="15"/>
      <c r="CZZ153" s="15"/>
      <c r="DAA153" s="15"/>
      <c r="DAB153" s="15"/>
      <c r="DAC153" s="15"/>
      <c r="DAD153" s="15"/>
      <c r="DAE153" s="15"/>
      <c r="DAF153" s="15"/>
      <c r="DAG153" s="15"/>
      <c r="DAH153" s="15"/>
      <c r="DAI153" s="15"/>
      <c r="DAJ153" s="15"/>
      <c r="DAK153" s="15"/>
      <c r="DAL153" s="15"/>
      <c r="DAM153" s="15"/>
      <c r="DAN153" s="15"/>
      <c r="DAO153" s="15"/>
      <c r="DAP153" s="15"/>
      <c r="DAQ153" s="15"/>
      <c r="DAR153" s="15"/>
      <c r="DAS153" s="15"/>
      <c r="DAT153" s="15"/>
      <c r="DAU153" s="15"/>
      <c r="DAV153" s="15"/>
      <c r="DAW153" s="15"/>
      <c r="DAX153" s="15"/>
      <c r="DAY153" s="15"/>
      <c r="DAZ153" s="15"/>
      <c r="DBA153" s="15"/>
      <c r="DBB153" s="15"/>
      <c r="DBC153" s="15"/>
      <c r="DBD153" s="15"/>
      <c r="DBE153" s="15"/>
      <c r="DBF153" s="15"/>
      <c r="DBG153" s="15"/>
      <c r="DBH153" s="15"/>
      <c r="DBI153" s="15"/>
      <c r="DBJ153" s="15"/>
      <c r="DBK153" s="15"/>
      <c r="DBL153" s="15"/>
      <c r="DBM153" s="15"/>
      <c r="DBN153" s="15"/>
      <c r="DBO153" s="15"/>
      <c r="DBP153" s="15"/>
      <c r="DBQ153" s="15"/>
      <c r="DBR153" s="15"/>
      <c r="DBS153" s="15"/>
      <c r="DBT153" s="15"/>
      <c r="DBU153" s="15"/>
      <c r="DBV153" s="15"/>
      <c r="DBW153" s="15"/>
      <c r="DBX153" s="15"/>
      <c r="DBY153" s="15"/>
      <c r="DBZ153" s="15"/>
      <c r="DCA153" s="15"/>
      <c r="DCB153" s="15"/>
      <c r="DCC153" s="15"/>
      <c r="DCD153" s="15"/>
      <c r="DCE153" s="15"/>
      <c r="DCF153" s="15"/>
      <c r="DCG153" s="15"/>
      <c r="DCH153" s="15"/>
      <c r="DCI153" s="15"/>
      <c r="DCJ153" s="15"/>
      <c r="DCK153" s="15"/>
      <c r="DCL153" s="15"/>
      <c r="DCM153" s="15"/>
      <c r="DCN153" s="15"/>
      <c r="DCO153" s="15"/>
      <c r="DCP153" s="15"/>
      <c r="DCQ153" s="15"/>
      <c r="DCR153" s="15"/>
      <c r="DCS153" s="15"/>
      <c r="DCT153" s="15"/>
      <c r="DCU153" s="15"/>
      <c r="DCV153" s="15"/>
      <c r="DCW153" s="15"/>
      <c r="DCX153" s="15"/>
      <c r="DCY153" s="15"/>
      <c r="DCZ153" s="15"/>
      <c r="DDA153" s="15"/>
      <c r="DDB153" s="15"/>
      <c r="DDC153" s="15"/>
      <c r="DDD153" s="15"/>
      <c r="DDE153" s="15"/>
      <c r="DDF153" s="15"/>
      <c r="DDG153" s="15"/>
      <c r="DDH153" s="15"/>
      <c r="DDI153" s="15"/>
      <c r="DDJ153" s="15"/>
      <c r="DDK153" s="15"/>
      <c r="DDL153" s="15"/>
      <c r="DDM153" s="15"/>
      <c r="DDN153" s="15"/>
      <c r="DDO153" s="15"/>
      <c r="DDP153" s="15"/>
      <c r="DDQ153" s="15"/>
      <c r="DDR153" s="15"/>
      <c r="DDS153" s="15"/>
      <c r="DDT153" s="15"/>
      <c r="DDU153" s="15"/>
      <c r="DDV153" s="15"/>
      <c r="DDW153" s="15"/>
      <c r="DDX153" s="15"/>
      <c r="DDY153" s="15"/>
      <c r="DDZ153" s="15"/>
      <c r="DEA153" s="15"/>
      <c r="DEB153" s="15"/>
      <c r="DEC153" s="15"/>
      <c r="DED153" s="15"/>
      <c r="DEE153" s="15"/>
      <c r="DEF153" s="15"/>
      <c r="DEG153" s="15"/>
      <c r="DEH153" s="15"/>
      <c r="DEI153" s="15"/>
      <c r="DEJ153" s="15"/>
      <c r="DEK153" s="15"/>
      <c r="DEL153" s="15"/>
      <c r="DEM153" s="15"/>
      <c r="DEN153" s="15"/>
      <c r="DEO153" s="15"/>
      <c r="DEP153" s="15"/>
      <c r="DEQ153" s="15"/>
      <c r="DER153" s="15"/>
      <c r="DES153" s="15"/>
      <c r="DET153" s="15"/>
      <c r="DEU153" s="15"/>
      <c r="DEV153" s="15"/>
      <c r="DEW153" s="15"/>
      <c r="DEX153" s="15"/>
      <c r="DEY153" s="15"/>
      <c r="DEZ153" s="15"/>
      <c r="DFA153" s="15"/>
      <c r="DFB153" s="15"/>
      <c r="DFC153" s="15"/>
      <c r="DFD153" s="15"/>
      <c r="DFE153" s="15"/>
      <c r="DFF153" s="15"/>
      <c r="DFG153" s="15"/>
      <c r="DFH153" s="15"/>
      <c r="DFI153" s="15"/>
      <c r="DFJ153" s="15"/>
      <c r="DFK153" s="15"/>
      <c r="DFL153" s="15"/>
      <c r="DFM153" s="15"/>
      <c r="DFN153" s="15"/>
      <c r="DFO153" s="15"/>
      <c r="DFP153" s="15"/>
      <c r="DFQ153" s="15"/>
      <c r="DFR153" s="15"/>
      <c r="DFS153" s="15"/>
      <c r="DFT153" s="15"/>
      <c r="DFU153" s="15"/>
      <c r="DFV153" s="15"/>
      <c r="DFW153" s="15"/>
      <c r="DFX153" s="15"/>
      <c r="DFY153" s="15"/>
      <c r="DFZ153" s="15"/>
      <c r="DGA153" s="15"/>
      <c r="DGB153" s="15"/>
      <c r="DGC153" s="15"/>
      <c r="DGD153" s="15"/>
      <c r="DGE153" s="15"/>
      <c r="DGF153" s="15"/>
      <c r="DGG153" s="15"/>
      <c r="DGH153" s="15"/>
      <c r="DGI153" s="15"/>
      <c r="DGJ153" s="15"/>
      <c r="DGK153" s="15"/>
      <c r="DGL153" s="15"/>
      <c r="DGM153" s="15"/>
      <c r="DGN153" s="15"/>
      <c r="DGO153" s="15"/>
      <c r="DGP153" s="15"/>
      <c r="DGQ153" s="15"/>
      <c r="DGR153" s="15"/>
      <c r="DGS153" s="15"/>
      <c r="DGT153" s="15"/>
      <c r="DGU153" s="15"/>
      <c r="DGV153" s="15"/>
      <c r="DGW153" s="15"/>
      <c r="DGX153" s="15"/>
      <c r="DGY153" s="15"/>
      <c r="DGZ153" s="15"/>
      <c r="DHA153" s="15"/>
      <c r="DHB153" s="15"/>
      <c r="DHC153" s="15"/>
      <c r="DHD153" s="15"/>
      <c r="DHE153" s="15"/>
      <c r="DHF153" s="15"/>
      <c r="DHG153" s="15"/>
      <c r="DHH153" s="15"/>
      <c r="DHI153" s="15"/>
      <c r="DHJ153" s="15"/>
      <c r="DHK153" s="15"/>
      <c r="DHL153" s="15"/>
      <c r="DHM153" s="15"/>
      <c r="DHN153" s="15"/>
      <c r="DHO153" s="15"/>
      <c r="DHP153" s="15"/>
      <c r="DHQ153" s="15"/>
      <c r="DHR153" s="15"/>
      <c r="DHS153" s="15"/>
      <c r="DHT153" s="15"/>
      <c r="DHU153" s="15"/>
      <c r="DHV153" s="15"/>
      <c r="DHW153" s="15"/>
      <c r="DHX153" s="15"/>
      <c r="DHY153" s="15"/>
      <c r="DHZ153" s="15"/>
      <c r="DIA153" s="15"/>
      <c r="DIB153" s="15"/>
      <c r="DIC153" s="15"/>
      <c r="DID153" s="15"/>
      <c r="DIE153" s="15"/>
      <c r="DIF153" s="15"/>
      <c r="DIG153" s="15"/>
      <c r="DIH153" s="15"/>
      <c r="DII153" s="15"/>
      <c r="DIJ153" s="15"/>
      <c r="DIK153" s="15"/>
      <c r="DIL153" s="15"/>
      <c r="DIM153" s="15"/>
      <c r="DIN153" s="15"/>
      <c r="DIO153" s="15"/>
      <c r="DIP153" s="15"/>
      <c r="DIQ153" s="15"/>
      <c r="DIR153" s="15"/>
      <c r="DIS153" s="15"/>
      <c r="DIT153" s="15"/>
      <c r="DIU153" s="15"/>
      <c r="DIV153" s="15"/>
      <c r="DIW153" s="15"/>
      <c r="DIX153" s="15"/>
      <c r="DIY153" s="15"/>
      <c r="DIZ153" s="15"/>
      <c r="DJA153" s="15"/>
      <c r="DJB153" s="15"/>
      <c r="DJC153" s="15"/>
      <c r="DJD153" s="15"/>
      <c r="DJE153" s="15"/>
      <c r="DJF153" s="15"/>
      <c r="DJG153" s="15"/>
      <c r="DJH153" s="15"/>
      <c r="DJI153" s="15"/>
      <c r="DJJ153" s="15"/>
      <c r="DJK153" s="15"/>
      <c r="DJL153" s="15"/>
      <c r="DJM153" s="15"/>
      <c r="DJN153" s="15"/>
      <c r="DJO153" s="15"/>
      <c r="DJP153" s="15"/>
      <c r="DJQ153" s="15"/>
      <c r="DJR153" s="15"/>
      <c r="DJS153" s="15"/>
      <c r="DJT153" s="15"/>
      <c r="DJU153" s="15"/>
      <c r="DJV153" s="15"/>
      <c r="DJW153" s="15"/>
      <c r="DJX153" s="15"/>
      <c r="DJY153" s="15"/>
      <c r="DJZ153" s="15"/>
      <c r="DKA153" s="15"/>
      <c r="DKB153" s="15"/>
      <c r="DKC153" s="15"/>
      <c r="DKD153" s="15"/>
      <c r="DKE153" s="15"/>
      <c r="DKF153" s="15"/>
      <c r="DKG153" s="15"/>
      <c r="DKH153" s="15"/>
      <c r="DKI153" s="15"/>
      <c r="DKJ153" s="15"/>
      <c r="DKK153" s="15"/>
      <c r="DKL153" s="15"/>
      <c r="DKM153" s="15"/>
      <c r="DKN153" s="15"/>
      <c r="DKO153" s="15"/>
      <c r="DKP153" s="15"/>
      <c r="DKQ153" s="15"/>
      <c r="DKR153" s="15"/>
      <c r="DKS153" s="15"/>
      <c r="DKT153" s="15"/>
      <c r="DKU153" s="15"/>
      <c r="DKV153" s="15"/>
      <c r="DKW153" s="15"/>
      <c r="DKX153" s="15"/>
      <c r="DKY153" s="15"/>
      <c r="DKZ153" s="15"/>
      <c r="DLA153" s="15"/>
      <c r="DLB153" s="15"/>
      <c r="DLC153" s="15"/>
      <c r="DLD153" s="15"/>
      <c r="DLE153" s="15"/>
      <c r="DLF153" s="15"/>
      <c r="DLG153" s="15"/>
      <c r="DLH153" s="15"/>
      <c r="DLI153" s="15"/>
      <c r="DLJ153" s="15"/>
      <c r="DLK153" s="15"/>
      <c r="DLL153" s="15"/>
      <c r="DLM153" s="15"/>
      <c r="DLN153" s="15"/>
      <c r="DLO153" s="15"/>
      <c r="DLP153" s="15"/>
      <c r="DLQ153" s="15"/>
      <c r="DLR153" s="15"/>
      <c r="DLS153" s="15"/>
      <c r="DLT153" s="15"/>
      <c r="DLU153" s="15"/>
      <c r="DLV153" s="15"/>
      <c r="DLW153" s="15"/>
      <c r="DLX153" s="15"/>
      <c r="DLY153" s="15"/>
      <c r="DLZ153" s="15"/>
      <c r="DMA153" s="15"/>
      <c r="DMB153" s="15"/>
      <c r="DMC153" s="15"/>
      <c r="DMD153" s="15"/>
      <c r="DME153" s="15"/>
      <c r="DMF153" s="15"/>
      <c r="DMG153" s="15"/>
      <c r="DMH153" s="15"/>
      <c r="DMI153" s="15"/>
      <c r="DMJ153" s="15"/>
      <c r="DMK153" s="15"/>
      <c r="DML153" s="15"/>
      <c r="DMM153" s="15"/>
      <c r="DMN153" s="15"/>
      <c r="DMO153" s="15"/>
      <c r="DMP153" s="15"/>
      <c r="DMQ153" s="15"/>
      <c r="DMR153" s="15"/>
      <c r="DMS153" s="15"/>
      <c r="DMT153" s="15"/>
      <c r="DMU153" s="15"/>
      <c r="DMV153" s="15"/>
      <c r="DMW153" s="15"/>
      <c r="DMX153" s="15"/>
      <c r="DMY153" s="15"/>
      <c r="DMZ153" s="15"/>
      <c r="DNA153" s="15"/>
      <c r="DNB153" s="15"/>
      <c r="DNC153" s="15"/>
      <c r="DND153" s="15"/>
      <c r="DNE153" s="15"/>
      <c r="DNF153" s="15"/>
      <c r="DNG153" s="15"/>
      <c r="DNH153" s="15"/>
      <c r="DNI153" s="15"/>
      <c r="DNJ153" s="15"/>
      <c r="DNK153" s="15"/>
      <c r="DNL153" s="15"/>
      <c r="DNM153" s="15"/>
      <c r="DNN153" s="15"/>
      <c r="DNO153" s="15"/>
      <c r="DNP153" s="15"/>
      <c r="DNQ153" s="15"/>
      <c r="DNR153" s="15"/>
      <c r="DNS153" s="15"/>
      <c r="DNT153" s="15"/>
      <c r="DNU153" s="15"/>
      <c r="DNV153" s="15"/>
      <c r="DNW153" s="15"/>
      <c r="DNX153" s="15"/>
      <c r="DNY153" s="15"/>
      <c r="DNZ153" s="15"/>
      <c r="DOA153" s="15"/>
      <c r="DOB153" s="15"/>
      <c r="DOC153" s="15"/>
      <c r="DOD153" s="15"/>
      <c r="DOE153" s="15"/>
      <c r="DOF153" s="15"/>
      <c r="DOG153" s="15"/>
      <c r="DOH153" s="15"/>
      <c r="DOI153" s="15"/>
      <c r="DOJ153" s="15"/>
      <c r="DOK153" s="15"/>
      <c r="DOL153" s="15"/>
      <c r="DOM153" s="15"/>
      <c r="DON153" s="15"/>
      <c r="DOO153" s="15"/>
      <c r="DOP153" s="15"/>
      <c r="DOQ153" s="15"/>
      <c r="DOR153" s="15"/>
      <c r="DOS153" s="15"/>
      <c r="DOT153" s="15"/>
      <c r="DOU153" s="15"/>
      <c r="DOV153" s="15"/>
      <c r="DOW153" s="15"/>
      <c r="DOX153" s="15"/>
      <c r="DOY153" s="15"/>
      <c r="DOZ153" s="15"/>
      <c r="DPA153" s="15"/>
      <c r="DPB153" s="15"/>
      <c r="DPC153" s="15"/>
      <c r="DPD153" s="15"/>
      <c r="DPE153" s="15"/>
      <c r="DPF153" s="15"/>
      <c r="DPG153" s="15"/>
      <c r="DPH153" s="15"/>
      <c r="DPI153" s="15"/>
      <c r="DPJ153" s="15"/>
      <c r="DPK153" s="15"/>
      <c r="DPL153" s="15"/>
      <c r="DPM153" s="15"/>
      <c r="DPN153" s="15"/>
      <c r="DPO153" s="15"/>
      <c r="DPP153" s="15"/>
      <c r="DPQ153" s="15"/>
      <c r="DPR153" s="15"/>
      <c r="DPS153" s="15"/>
      <c r="DPT153" s="15"/>
      <c r="DPU153" s="15"/>
      <c r="DPV153" s="15"/>
      <c r="DPW153" s="15"/>
      <c r="DPX153" s="15"/>
      <c r="DPY153" s="15"/>
      <c r="DPZ153" s="15"/>
      <c r="DQA153" s="15"/>
      <c r="DQB153" s="15"/>
      <c r="DQC153" s="15"/>
      <c r="DQD153" s="15"/>
      <c r="DQE153" s="15"/>
      <c r="DQF153" s="15"/>
      <c r="DQG153" s="15"/>
      <c r="DQH153" s="15"/>
      <c r="DQI153" s="15"/>
      <c r="DQJ153" s="15"/>
      <c r="DQK153" s="15"/>
      <c r="DQL153" s="15"/>
      <c r="DQM153" s="15"/>
      <c r="DQN153" s="15"/>
      <c r="DQO153" s="15"/>
      <c r="DQP153" s="15"/>
      <c r="DQQ153" s="15"/>
      <c r="DQR153" s="15"/>
      <c r="DQS153" s="15"/>
      <c r="DQT153" s="15"/>
      <c r="DQU153" s="15"/>
      <c r="DQV153" s="15"/>
      <c r="DQW153" s="15"/>
      <c r="DQX153" s="15"/>
      <c r="DQY153" s="15"/>
      <c r="DQZ153" s="15"/>
      <c r="DRA153" s="15"/>
      <c r="DRB153" s="15"/>
      <c r="DRC153" s="15"/>
      <c r="DRD153" s="15"/>
      <c r="DRE153" s="15"/>
      <c r="DRF153" s="15"/>
      <c r="DRG153" s="15"/>
      <c r="DRH153" s="15"/>
      <c r="DRI153" s="15"/>
      <c r="DRJ153" s="15"/>
      <c r="DRK153" s="15"/>
      <c r="DRL153" s="15"/>
      <c r="DRM153" s="15"/>
      <c r="DRN153" s="15"/>
      <c r="DRO153" s="15"/>
      <c r="DRP153" s="15"/>
      <c r="DRQ153" s="15"/>
      <c r="DRR153" s="15"/>
      <c r="DRS153" s="15"/>
      <c r="DRT153" s="15"/>
      <c r="DRU153" s="15"/>
      <c r="DRV153" s="15"/>
      <c r="DRW153" s="15"/>
      <c r="DRX153" s="15"/>
      <c r="DRY153" s="15"/>
      <c r="DRZ153" s="15"/>
      <c r="DSA153" s="15"/>
      <c r="DSB153" s="15"/>
      <c r="DSC153" s="15"/>
      <c r="DSD153" s="15"/>
      <c r="DSE153" s="15"/>
      <c r="DSF153" s="15"/>
      <c r="DSG153" s="15"/>
      <c r="DSH153" s="15"/>
      <c r="DSI153" s="15"/>
      <c r="DSJ153" s="15"/>
      <c r="DSK153" s="15"/>
      <c r="DSL153" s="15"/>
      <c r="DSM153" s="15"/>
      <c r="DSN153" s="15"/>
      <c r="DSO153" s="15"/>
      <c r="DSP153" s="15"/>
      <c r="DSQ153" s="15"/>
      <c r="DSR153" s="15"/>
      <c r="DSS153" s="15"/>
      <c r="DST153" s="15"/>
      <c r="DSU153" s="15"/>
      <c r="DSV153" s="15"/>
      <c r="DSW153" s="15"/>
      <c r="DSX153" s="15"/>
      <c r="DSY153" s="15"/>
      <c r="DSZ153" s="15"/>
      <c r="DTA153" s="15"/>
      <c r="DTB153" s="15"/>
      <c r="DTC153" s="15"/>
      <c r="DTD153" s="15"/>
      <c r="DTE153" s="15"/>
      <c r="DTF153" s="15"/>
      <c r="DTG153" s="15"/>
      <c r="DTH153" s="15"/>
      <c r="DTI153" s="15"/>
      <c r="DTJ153" s="15"/>
      <c r="DTK153" s="15"/>
      <c r="DTL153" s="15"/>
      <c r="DTM153" s="15"/>
      <c r="DTN153" s="15"/>
      <c r="DTO153" s="15"/>
      <c r="DTP153" s="15"/>
      <c r="DTQ153" s="15"/>
      <c r="DTR153" s="15"/>
      <c r="DTS153" s="15"/>
      <c r="DTT153" s="15"/>
      <c r="DTU153" s="15"/>
      <c r="DTV153" s="15"/>
      <c r="DTW153" s="15"/>
      <c r="DTX153" s="15"/>
      <c r="DTY153" s="15"/>
      <c r="DTZ153" s="15"/>
      <c r="DUA153" s="15"/>
      <c r="DUB153" s="15"/>
      <c r="DUC153" s="15"/>
      <c r="DUD153" s="15"/>
      <c r="DUE153" s="15"/>
      <c r="DUF153" s="15"/>
      <c r="DUG153" s="15"/>
      <c r="DUH153" s="15"/>
      <c r="DUI153" s="15"/>
      <c r="DUJ153" s="15"/>
      <c r="DUK153" s="15"/>
      <c r="DUL153" s="15"/>
      <c r="DUM153" s="15"/>
      <c r="DUN153" s="15"/>
      <c r="DUO153" s="15"/>
      <c r="DUP153" s="15"/>
      <c r="DUQ153" s="15"/>
      <c r="DUR153" s="15"/>
      <c r="DUS153" s="15"/>
      <c r="DUT153" s="15"/>
      <c r="DUU153" s="15"/>
      <c r="DUV153" s="15"/>
      <c r="DUW153" s="15"/>
      <c r="DUX153" s="15"/>
      <c r="DUY153" s="15"/>
      <c r="DUZ153" s="15"/>
      <c r="DVA153" s="15"/>
      <c r="DVB153" s="15"/>
      <c r="DVC153" s="15"/>
      <c r="DVD153" s="15"/>
      <c r="DVE153" s="15"/>
      <c r="DVF153" s="15"/>
      <c r="DVG153" s="15"/>
      <c r="DVH153" s="15"/>
      <c r="DVI153" s="15"/>
      <c r="DVJ153" s="15"/>
      <c r="DVK153" s="15"/>
      <c r="DVL153" s="15"/>
      <c r="DVM153" s="15"/>
      <c r="DVN153" s="15"/>
      <c r="DVO153" s="15"/>
      <c r="DVP153" s="15"/>
      <c r="DVQ153" s="15"/>
      <c r="DVR153" s="15"/>
      <c r="DVS153" s="15"/>
      <c r="DVT153" s="15"/>
      <c r="DVU153" s="15"/>
      <c r="DVV153" s="15"/>
      <c r="DVW153" s="15"/>
      <c r="DVX153" s="15"/>
      <c r="DVY153" s="15"/>
      <c r="DVZ153" s="15"/>
      <c r="DWA153" s="15"/>
      <c r="DWB153" s="15"/>
      <c r="DWC153" s="15"/>
      <c r="DWD153" s="15"/>
      <c r="DWE153" s="15"/>
      <c r="DWF153" s="15"/>
      <c r="DWG153" s="15"/>
      <c r="DWH153" s="15"/>
      <c r="DWI153" s="15"/>
      <c r="DWJ153" s="15"/>
      <c r="DWK153" s="15"/>
      <c r="DWL153" s="15"/>
      <c r="DWM153" s="15"/>
      <c r="DWN153" s="15"/>
      <c r="DWO153" s="15"/>
      <c r="DWP153" s="15"/>
      <c r="DWQ153" s="15"/>
      <c r="DWR153" s="15"/>
      <c r="DWS153" s="15"/>
      <c r="DWT153" s="15"/>
      <c r="DWU153" s="15"/>
      <c r="DWV153" s="15"/>
      <c r="DWW153" s="15"/>
      <c r="DWX153" s="15"/>
      <c r="DWY153" s="15"/>
      <c r="DWZ153" s="15"/>
      <c r="DXA153" s="15"/>
      <c r="DXB153" s="15"/>
      <c r="DXC153" s="15"/>
      <c r="DXD153" s="15"/>
      <c r="DXE153" s="15"/>
      <c r="DXF153" s="15"/>
      <c r="DXG153" s="15"/>
      <c r="DXH153" s="15"/>
      <c r="DXI153" s="15"/>
      <c r="DXJ153" s="15"/>
      <c r="DXK153" s="15"/>
      <c r="DXL153" s="15"/>
      <c r="DXM153" s="15"/>
      <c r="DXN153" s="15"/>
      <c r="DXO153" s="15"/>
      <c r="DXP153" s="15"/>
      <c r="DXQ153" s="15"/>
      <c r="DXR153" s="15"/>
      <c r="DXS153" s="15"/>
      <c r="DXT153" s="15"/>
      <c r="DXU153" s="15"/>
      <c r="DXV153" s="15"/>
      <c r="DXW153" s="15"/>
      <c r="DXX153" s="15"/>
      <c r="DXY153" s="15"/>
      <c r="DXZ153" s="15"/>
      <c r="DYA153" s="15"/>
      <c r="DYB153" s="15"/>
      <c r="DYC153" s="15"/>
      <c r="DYD153" s="15"/>
      <c r="DYE153" s="15"/>
      <c r="DYF153" s="15"/>
      <c r="DYG153" s="15"/>
      <c r="DYH153" s="15"/>
      <c r="DYI153" s="15"/>
      <c r="DYJ153" s="15"/>
      <c r="DYK153" s="15"/>
      <c r="DYL153" s="15"/>
      <c r="DYM153" s="15"/>
      <c r="DYN153" s="15"/>
      <c r="DYO153" s="15"/>
      <c r="DYP153" s="15"/>
      <c r="DYQ153" s="15"/>
      <c r="DYR153" s="15"/>
      <c r="DYS153" s="15"/>
      <c r="DYT153" s="15"/>
      <c r="DYU153" s="15"/>
      <c r="DYV153" s="15"/>
      <c r="DYW153" s="15"/>
      <c r="DYX153" s="15"/>
      <c r="DYY153" s="15"/>
      <c r="DYZ153" s="15"/>
      <c r="DZA153" s="15"/>
      <c r="DZB153" s="15"/>
      <c r="DZC153" s="15"/>
      <c r="DZD153" s="15"/>
      <c r="DZE153" s="15"/>
      <c r="DZF153" s="15"/>
      <c r="DZG153" s="15"/>
      <c r="DZH153" s="15"/>
      <c r="DZI153" s="15"/>
      <c r="DZJ153" s="15"/>
      <c r="DZK153" s="15"/>
      <c r="DZL153" s="15"/>
      <c r="DZM153" s="15"/>
      <c r="DZN153" s="15"/>
      <c r="DZO153" s="15"/>
      <c r="DZP153" s="15"/>
      <c r="DZQ153" s="15"/>
      <c r="DZR153" s="15"/>
      <c r="DZS153" s="15"/>
      <c r="DZT153" s="15"/>
      <c r="DZU153" s="15"/>
      <c r="DZV153" s="15"/>
      <c r="DZW153" s="15"/>
      <c r="DZX153" s="15"/>
      <c r="DZY153" s="15"/>
      <c r="DZZ153" s="15"/>
      <c r="EAA153" s="15"/>
      <c r="EAB153" s="15"/>
      <c r="EAC153" s="15"/>
      <c r="EAD153" s="15"/>
      <c r="EAE153" s="15"/>
      <c r="EAF153" s="15"/>
      <c r="EAG153" s="15"/>
      <c r="EAH153" s="15"/>
      <c r="EAI153" s="15"/>
      <c r="EAJ153" s="15"/>
      <c r="EAK153" s="15"/>
      <c r="EAL153" s="15"/>
      <c r="EAM153" s="15"/>
      <c r="EAN153" s="15"/>
      <c r="EAO153" s="15"/>
      <c r="EAP153" s="15"/>
      <c r="EAQ153" s="15"/>
      <c r="EAR153" s="15"/>
      <c r="EAS153" s="15"/>
      <c r="EAT153" s="15"/>
      <c r="EAU153" s="15"/>
      <c r="EAV153" s="15"/>
      <c r="EAW153" s="15"/>
      <c r="EAX153" s="15"/>
      <c r="EAY153" s="15"/>
      <c r="EAZ153" s="15"/>
      <c r="EBA153" s="15"/>
      <c r="EBB153" s="15"/>
      <c r="EBC153" s="15"/>
      <c r="EBD153" s="15"/>
      <c r="EBE153" s="15"/>
      <c r="EBF153" s="15"/>
      <c r="EBG153" s="15"/>
      <c r="EBH153" s="15"/>
      <c r="EBI153" s="15"/>
      <c r="EBJ153" s="15"/>
      <c r="EBK153" s="15"/>
      <c r="EBL153" s="15"/>
      <c r="EBM153" s="15"/>
      <c r="EBN153" s="15"/>
      <c r="EBO153" s="15"/>
      <c r="EBP153" s="15"/>
      <c r="EBQ153" s="15"/>
      <c r="EBR153" s="15"/>
      <c r="EBS153" s="15"/>
      <c r="EBT153" s="15"/>
      <c r="EBU153" s="15"/>
      <c r="EBV153" s="15"/>
      <c r="EBW153" s="15"/>
      <c r="EBX153" s="15"/>
      <c r="EBY153" s="15"/>
      <c r="EBZ153" s="15"/>
      <c r="ECA153" s="15"/>
      <c r="ECB153" s="15"/>
      <c r="ECC153" s="15"/>
      <c r="ECD153" s="15"/>
      <c r="ECE153" s="15"/>
      <c r="ECF153" s="15"/>
      <c r="ECG153" s="15"/>
      <c r="ECH153" s="15"/>
      <c r="ECI153" s="15"/>
      <c r="ECJ153" s="15"/>
      <c r="ECK153" s="15"/>
      <c r="ECL153" s="15"/>
      <c r="ECM153" s="15"/>
      <c r="ECN153" s="15"/>
      <c r="ECO153" s="15"/>
      <c r="ECP153" s="15"/>
      <c r="ECQ153" s="15"/>
      <c r="ECR153" s="15"/>
      <c r="ECS153" s="15"/>
      <c r="ECT153" s="15"/>
      <c r="ECU153" s="15"/>
      <c r="ECV153" s="15"/>
      <c r="ECW153" s="15"/>
      <c r="ECX153" s="15"/>
      <c r="ECY153" s="15"/>
      <c r="ECZ153" s="15"/>
      <c r="EDA153" s="15"/>
      <c r="EDB153" s="15"/>
      <c r="EDC153" s="15"/>
      <c r="EDD153" s="15"/>
      <c r="EDE153" s="15"/>
      <c r="EDF153" s="15"/>
      <c r="EDG153" s="15"/>
      <c r="EDH153" s="15"/>
      <c r="EDI153" s="15"/>
      <c r="EDJ153" s="15"/>
      <c r="EDK153" s="15"/>
      <c r="EDL153" s="15"/>
      <c r="EDM153" s="15"/>
      <c r="EDN153" s="15"/>
      <c r="EDO153" s="15"/>
      <c r="EDP153" s="15"/>
      <c r="EDQ153" s="15"/>
      <c r="EDR153" s="15"/>
      <c r="EDS153" s="15"/>
      <c r="EDT153" s="15"/>
      <c r="EDU153" s="15"/>
      <c r="EDV153" s="15"/>
      <c r="EDW153" s="15"/>
      <c r="EDX153" s="15"/>
      <c r="EDY153" s="15"/>
      <c r="EDZ153" s="15"/>
      <c r="EEA153" s="15"/>
      <c r="EEB153" s="15"/>
      <c r="EEC153" s="15"/>
      <c r="EED153" s="15"/>
      <c r="EEE153" s="15"/>
      <c r="EEF153" s="15"/>
      <c r="EEG153" s="15"/>
      <c r="EEH153" s="15"/>
      <c r="EEI153" s="15"/>
      <c r="EEJ153" s="15"/>
      <c r="EEK153" s="15"/>
      <c r="EEL153" s="15"/>
      <c r="EEM153" s="15"/>
      <c r="EEN153" s="15"/>
      <c r="EEO153" s="15"/>
      <c r="EEP153" s="15"/>
      <c r="EEQ153" s="15"/>
      <c r="EER153" s="15"/>
      <c r="EES153" s="15"/>
      <c r="EET153" s="15"/>
      <c r="EEU153" s="15"/>
      <c r="EEV153" s="15"/>
      <c r="EEW153" s="15"/>
      <c r="EEX153" s="15"/>
      <c r="EEY153" s="15"/>
      <c r="EEZ153" s="15"/>
      <c r="EFA153" s="15"/>
      <c r="EFB153" s="15"/>
      <c r="EFC153" s="15"/>
      <c r="EFD153" s="15"/>
      <c r="EFE153" s="15"/>
      <c r="EFF153" s="15"/>
      <c r="EFG153" s="15"/>
      <c r="EFH153" s="15"/>
      <c r="EFI153" s="15"/>
      <c r="EFJ153" s="15"/>
      <c r="EFK153" s="15"/>
      <c r="EFL153" s="15"/>
      <c r="EFM153" s="15"/>
      <c r="EFN153" s="15"/>
      <c r="EFO153" s="15"/>
      <c r="EFP153" s="15"/>
      <c r="EFQ153" s="15"/>
      <c r="EFR153" s="15"/>
      <c r="EFS153" s="15"/>
      <c r="EFT153" s="15"/>
      <c r="EFU153" s="15"/>
      <c r="EFV153" s="15"/>
      <c r="EFW153" s="15"/>
      <c r="EFX153" s="15"/>
      <c r="EFY153" s="15"/>
      <c r="EFZ153" s="15"/>
      <c r="EGA153" s="15"/>
      <c r="EGB153" s="15"/>
      <c r="EGC153" s="15"/>
      <c r="EGD153" s="15"/>
      <c r="EGE153" s="15"/>
      <c r="EGF153" s="15"/>
      <c r="EGG153" s="15"/>
      <c r="EGH153" s="15"/>
      <c r="EGI153" s="15"/>
      <c r="EGJ153" s="15"/>
      <c r="EGK153" s="15"/>
      <c r="EGL153" s="15"/>
      <c r="EGM153" s="15"/>
      <c r="EGN153" s="15"/>
      <c r="EGO153" s="15"/>
      <c r="EGP153" s="15"/>
      <c r="EGQ153" s="15"/>
      <c r="EGR153" s="15"/>
      <c r="EGS153" s="15"/>
      <c r="EGT153" s="15"/>
      <c r="EGU153" s="15"/>
      <c r="EGV153" s="15"/>
      <c r="EGW153" s="15"/>
      <c r="EGX153" s="15"/>
      <c r="EGY153" s="15"/>
      <c r="EGZ153" s="15"/>
      <c r="EHA153" s="15"/>
      <c r="EHB153" s="15"/>
      <c r="EHC153" s="15"/>
      <c r="EHD153" s="15"/>
      <c r="EHE153" s="15"/>
      <c r="EHF153" s="15"/>
      <c r="EHG153" s="15"/>
      <c r="EHH153" s="15"/>
      <c r="EHI153" s="15"/>
      <c r="EHJ153" s="15"/>
      <c r="EHK153" s="15"/>
      <c r="EHL153" s="15"/>
      <c r="EHM153" s="15"/>
      <c r="EHN153" s="15"/>
      <c r="EHO153" s="15"/>
      <c r="EHP153" s="15"/>
      <c r="EHQ153" s="15"/>
      <c r="EHR153" s="15"/>
      <c r="EHS153" s="15"/>
      <c r="EHT153" s="15"/>
      <c r="EHU153" s="15"/>
      <c r="EHV153" s="15"/>
      <c r="EHW153" s="15"/>
      <c r="EHX153" s="15"/>
      <c r="EHY153" s="15"/>
      <c r="EHZ153" s="15"/>
      <c r="EIA153" s="15"/>
      <c r="EIB153" s="15"/>
      <c r="EIC153" s="15"/>
      <c r="EID153" s="15"/>
      <c r="EIE153" s="15"/>
      <c r="EIF153" s="15"/>
      <c r="EIG153" s="15"/>
      <c r="EIH153" s="15"/>
      <c r="EII153" s="15"/>
      <c r="EIJ153" s="15"/>
      <c r="EIK153" s="15"/>
      <c r="EIL153" s="15"/>
      <c r="EIM153" s="15"/>
      <c r="EIN153" s="15"/>
      <c r="EIO153" s="15"/>
      <c r="EIP153" s="15"/>
      <c r="EIQ153" s="15"/>
      <c r="EIR153" s="15"/>
      <c r="EIS153" s="15"/>
      <c r="EIT153" s="15"/>
      <c r="EIU153" s="15"/>
      <c r="EIV153" s="15"/>
      <c r="EIW153" s="15"/>
      <c r="EIX153" s="15"/>
      <c r="EIY153" s="15"/>
      <c r="EIZ153" s="15"/>
      <c r="EJA153" s="15"/>
      <c r="EJB153" s="15"/>
      <c r="EJC153" s="15"/>
      <c r="EJD153" s="15"/>
      <c r="EJE153" s="15"/>
      <c r="EJF153" s="15"/>
      <c r="EJG153" s="15"/>
      <c r="EJH153" s="15"/>
      <c r="EJI153" s="15"/>
      <c r="EJJ153" s="15"/>
      <c r="EJK153" s="15"/>
      <c r="EJL153" s="15"/>
      <c r="EJM153" s="15"/>
      <c r="EJN153" s="15"/>
      <c r="EJO153" s="15"/>
      <c r="EJP153" s="15"/>
      <c r="EJQ153" s="15"/>
      <c r="EJR153" s="15"/>
      <c r="EJS153" s="15"/>
      <c r="EJT153" s="15"/>
      <c r="EJU153" s="15"/>
      <c r="EJV153" s="15"/>
      <c r="EJW153" s="15"/>
      <c r="EJX153" s="15"/>
      <c r="EJY153" s="15"/>
      <c r="EJZ153" s="15"/>
      <c r="EKA153" s="15"/>
      <c r="EKB153" s="15"/>
      <c r="EKC153" s="15"/>
      <c r="EKD153" s="15"/>
      <c r="EKE153" s="15"/>
      <c r="EKF153" s="15"/>
      <c r="EKG153" s="15"/>
      <c r="EKH153" s="15"/>
      <c r="EKI153" s="15"/>
      <c r="EKJ153" s="15"/>
      <c r="EKK153" s="15"/>
      <c r="EKL153" s="15"/>
      <c r="EKM153" s="15"/>
      <c r="EKN153" s="15"/>
      <c r="EKO153" s="15"/>
      <c r="EKP153" s="15"/>
      <c r="EKQ153" s="15"/>
      <c r="EKR153" s="15"/>
      <c r="EKS153" s="15"/>
      <c r="EKT153" s="15"/>
      <c r="EKU153" s="15"/>
      <c r="EKV153" s="15"/>
      <c r="EKW153" s="15"/>
      <c r="EKX153" s="15"/>
      <c r="EKY153" s="15"/>
      <c r="EKZ153" s="15"/>
      <c r="ELA153" s="15"/>
      <c r="ELB153" s="15"/>
      <c r="ELC153" s="15"/>
      <c r="ELD153" s="15"/>
      <c r="ELE153" s="15"/>
      <c r="ELF153" s="15"/>
      <c r="ELG153" s="15"/>
      <c r="ELH153" s="15"/>
      <c r="ELI153" s="15"/>
      <c r="ELJ153" s="15"/>
      <c r="ELK153" s="15"/>
      <c r="ELL153" s="15"/>
      <c r="ELM153" s="15"/>
      <c r="ELN153" s="15"/>
      <c r="ELO153" s="15"/>
      <c r="ELP153" s="15"/>
      <c r="ELQ153" s="15"/>
      <c r="ELR153" s="15"/>
      <c r="ELS153" s="15"/>
      <c r="ELT153" s="15"/>
      <c r="ELU153" s="15"/>
      <c r="ELV153" s="15"/>
      <c r="ELW153" s="15"/>
      <c r="ELX153" s="15"/>
      <c r="ELY153" s="15"/>
      <c r="ELZ153" s="15"/>
      <c r="EMA153" s="15"/>
      <c r="EMB153" s="15"/>
      <c r="EMC153" s="15"/>
      <c r="EMD153" s="15"/>
      <c r="EME153" s="15"/>
      <c r="EMF153" s="15"/>
      <c r="EMG153" s="15"/>
      <c r="EMH153" s="15"/>
      <c r="EMI153" s="15"/>
      <c r="EMJ153" s="15"/>
      <c r="EMK153" s="15"/>
      <c r="EML153" s="15"/>
      <c r="EMM153" s="15"/>
      <c r="EMN153" s="15"/>
      <c r="EMO153" s="15"/>
      <c r="EMP153" s="15"/>
      <c r="EMQ153" s="15"/>
      <c r="EMR153" s="15"/>
      <c r="EMS153" s="15"/>
      <c r="EMT153" s="15"/>
      <c r="EMU153" s="15"/>
      <c r="EMV153" s="15"/>
      <c r="EMW153" s="15"/>
      <c r="EMX153" s="15"/>
      <c r="EMY153" s="15"/>
      <c r="EMZ153" s="15"/>
      <c r="ENA153" s="15"/>
      <c r="ENB153" s="15"/>
      <c r="ENC153" s="15"/>
      <c r="END153" s="15"/>
      <c r="ENE153" s="15"/>
      <c r="ENF153" s="15"/>
      <c r="ENG153" s="15"/>
      <c r="ENH153" s="15"/>
      <c r="ENI153" s="15"/>
      <c r="ENJ153" s="15"/>
      <c r="ENK153" s="15"/>
      <c r="ENL153" s="15"/>
      <c r="ENM153" s="15"/>
      <c r="ENN153" s="15"/>
      <c r="ENO153" s="15"/>
      <c r="ENP153" s="15"/>
      <c r="ENQ153" s="15"/>
      <c r="ENR153" s="15"/>
      <c r="ENS153" s="15"/>
      <c r="ENT153" s="15"/>
      <c r="ENU153" s="15"/>
      <c r="ENV153" s="15"/>
      <c r="ENW153" s="15"/>
      <c r="ENX153" s="15"/>
      <c r="ENY153" s="15"/>
      <c r="ENZ153" s="15"/>
      <c r="EOA153" s="15"/>
      <c r="EOB153" s="15"/>
      <c r="EOC153" s="15"/>
      <c r="EOD153" s="15"/>
      <c r="EOE153" s="15"/>
      <c r="EOF153" s="15"/>
      <c r="EOG153" s="15"/>
      <c r="EOH153" s="15"/>
      <c r="EOI153" s="15"/>
      <c r="EOJ153" s="15"/>
      <c r="EOK153" s="15"/>
      <c r="EOL153" s="15"/>
      <c r="EOM153" s="15"/>
      <c r="EON153" s="15"/>
      <c r="EOO153" s="15"/>
      <c r="EOP153" s="15"/>
      <c r="EOQ153" s="15"/>
      <c r="EOR153" s="15"/>
      <c r="EOS153" s="15"/>
      <c r="EOT153" s="15"/>
      <c r="EOU153" s="15"/>
      <c r="EOV153" s="15"/>
      <c r="EOW153" s="15"/>
      <c r="EOX153" s="15"/>
      <c r="EOY153" s="15"/>
      <c r="EOZ153" s="15"/>
      <c r="EPA153" s="15"/>
      <c r="EPB153" s="15"/>
      <c r="EPC153" s="15"/>
      <c r="EPD153" s="15"/>
      <c r="EPE153" s="15"/>
      <c r="EPF153" s="15"/>
      <c r="EPG153" s="15"/>
      <c r="EPH153" s="15"/>
      <c r="EPI153" s="15"/>
      <c r="EPJ153" s="15"/>
      <c r="EPK153" s="15"/>
      <c r="EPL153" s="15"/>
      <c r="EPM153" s="15"/>
      <c r="EPN153" s="15"/>
      <c r="EPO153" s="15"/>
      <c r="EPP153" s="15"/>
      <c r="EPQ153" s="15"/>
      <c r="EPR153" s="15"/>
      <c r="EPS153" s="15"/>
      <c r="EPT153" s="15"/>
      <c r="EPU153" s="15"/>
      <c r="EPV153" s="15"/>
      <c r="EPW153" s="15"/>
      <c r="EPX153" s="15"/>
      <c r="EPY153" s="15"/>
      <c r="EPZ153" s="15"/>
      <c r="EQA153" s="15"/>
      <c r="EQB153" s="15"/>
      <c r="EQC153" s="15"/>
      <c r="EQD153" s="15"/>
      <c r="EQE153" s="15"/>
      <c r="EQF153" s="15"/>
      <c r="EQG153" s="15"/>
      <c r="EQH153" s="15"/>
      <c r="EQI153" s="15"/>
      <c r="EQJ153" s="15"/>
      <c r="EQK153" s="15"/>
      <c r="EQL153" s="15"/>
      <c r="EQM153" s="15"/>
      <c r="EQN153" s="15"/>
      <c r="EQO153" s="15"/>
      <c r="EQP153" s="15"/>
      <c r="EQQ153" s="15"/>
      <c r="EQR153" s="15"/>
      <c r="EQS153" s="15"/>
      <c r="EQT153" s="15"/>
      <c r="EQU153" s="15"/>
      <c r="EQV153" s="15"/>
      <c r="EQW153" s="15"/>
      <c r="EQX153" s="15"/>
      <c r="EQY153" s="15"/>
      <c r="EQZ153" s="15"/>
      <c r="ERA153" s="15"/>
      <c r="ERB153" s="15"/>
      <c r="ERC153" s="15"/>
      <c r="ERD153" s="15"/>
      <c r="ERE153" s="15"/>
      <c r="ERF153" s="15"/>
      <c r="ERG153" s="15"/>
      <c r="ERH153" s="15"/>
      <c r="ERI153" s="15"/>
      <c r="ERJ153" s="15"/>
      <c r="ERK153" s="15"/>
      <c r="ERL153" s="15"/>
      <c r="ERM153" s="15"/>
      <c r="ERN153" s="15"/>
      <c r="ERO153" s="15"/>
      <c r="ERP153" s="15"/>
      <c r="ERQ153" s="15"/>
      <c r="ERR153" s="15"/>
      <c r="ERS153" s="15"/>
      <c r="ERT153" s="15"/>
      <c r="ERU153" s="15"/>
      <c r="ERV153" s="15"/>
      <c r="ERW153" s="15"/>
      <c r="ERX153" s="15"/>
      <c r="ERY153" s="15"/>
      <c r="ERZ153" s="15"/>
      <c r="ESA153" s="15"/>
      <c r="ESB153" s="15"/>
      <c r="ESC153" s="15"/>
      <c r="ESD153" s="15"/>
      <c r="ESE153" s="15"/>
      <c r="ESF153" s="15"/>
      <c r="ESG153" s="15"/>
      <c r="ESH153" s="15"/>
      <c r="ESI153" s="15"/>
      <c r="ESJ153" s="15"/>
      <c r="ESK153" s="15"/>
      <c r="ESL153" s="15"/>
      <c r="ESM153" s="15"/>
      <c r="ESN153" s="15"/>
      <c r="ESO153" s="15"/>
      <c r="ESP153" s="15"/>
      <c r="ESQ153" s="15"/>
      <c r="ESR153" s="15"/>
      <c r="ESS153" s="15"/>
      <c r="EST153" s="15"/>
      <c r="ESU153" s="15"/>
      <c r="ESV153" s="15"/>
      <c r="ESW153" s="15"/>
      <c r="ESX153" s="15"/>
      <c r="ESY153" s="15"/>
      <c r="ESZ153" s="15"/>
      <c r="ETA153" s="15"/>
      <c r="ETB153" s="15"/>
      <c r="ETC153" s="15"/>
      <c r="ETD153" s="15"/>
      <c r="ETE153" s="15"/>
      <c r="ETF153" s="15"/>
      <c r="ETG153" s="15"/>
      <c r="ETH153" s="15"/>
      <c r="ETI153" s="15"/>
      <c r="ETJ153" s="15"/>
      <c r="ETK153" s="15"/>
      <c r="ETL153" s="15"/>
      <c r="ETM153" s="15"/>
      <c r="ETN153" s="15"/>
      <c r="ETO153" s="15"/>
      <c r="ETP153" s="15"/>
      <c r="ETQ153" s="15"/>
      <c r="ETR153" s="15"/>
      <c r="ETS153" s="15"/>
      <c r="ETT153" s="15"/>
      <c r="ETU153" s="15"/>
      <c r="ETV153" s="15"/>
      <c r="ETW153" s="15"/>
      <c r="ETX153" s="15"/>
      <c r="ETY153" s="15"/>
      <c r="ETZ153" s="15"/>
      <c r="EUA153" s="15"/>
      <c r="EUB153" s="15"/>
      <c r="EUC153" s="15"/>
      <c r="EUD153" s="15"/>
      <c r="EUE153" s="15"/>
      <c r="EUF153" s="15"/>
      <c r="EUG153" s="15"/>
      <c r="EUH153" s="15"/>
      <c r="EUI153" s="15"/>
      <c r="EUJ153" s="15"/>
      <c r="EUK153" s="15"/>
      <c r="EUL153" s="15"/>
      <c r="EUM153" s="15"/>
      <c r="EUN153" s="15"/>
      <c r="EUO153" s="15"/>
      <c r="EUP153" s="15"/>
      <c r="EUQ153" s="15"/>
      <c r="EUR153" s="15"/>
      <c r="EUS153" s="15"/>
      <c r="EUT153" s="15"/>
      <c r="EUU153" s="15"/>
      <c r="EUV153" s="15"/>
      <c r="EUW153" s="15"/>
      <c r="EUX153" s="15"/>
      <c r="EUY153" s="15"/>
      <c r="EUZ153" s="15"/>
      <c r="EVA153" s="15"/>
      <c r="EVB153" s="15"/>
      <c r="EVC153" s="15"/>
      <c r="EVD153" s="15"/>
      <c r="EVE153" s="15"/>
      <c r="EVF153" s="15"/>
      <c r="EVG153" s="15"/>
      <c r="EVH153" s="15"/>
      <c r="EVI153" s="15"/>
      <c r="EVJ153" s="15"/>
      <c r="EVK153" s="15"/>
      <c r="EVL153" s="15"/>
      <c r="EVM153" s="15"/>
      <c r="EVN153" s="15"/>
      <c r="EVO153" s="15"/>
      <c r="EVP153" s="15"/>
      <c r="EVQ153" s="15"/>
      <c r="EVR153" s="15"/>
      <c r="EVS153" s="15"/>
      <c r="EVT153" s="15"/>
      <c r="EVU153" s="15"/>
      <c r="EVV153" s="15"/>
      <c r="EVW153" s="15"/>
      <c r="EVX153" s="15"/>
      <c r="EVY153" s="15"/>
      <c r="EVZ153" s="15"/>
      <c r="EWA153" s="15"/>
      <c r="EWB153" s="15"/>
      <c r="EWC153" s="15"/>
      <c r="EWD153" s="15"/>
      <c r="EWE153" s="15"/>
      <c r="EWF153" s="15"/>
      <c r="EWG153" s="15"/>
      <c r="EWH153" s="15"/>
      <c r="EWI153" s="15"/>
      <c r="EWJ153" s="15"/>
      <c r="EWK153" s="15"/>
      <c r="EWL153" s="15"/>
      <c r="EWM153" s="15"/>
      <c r="EWN153" s="15"/>
      <c r="EWO153" s="15"/>
      <c r="EWP153" s="15"/>
      <c r="EWQ153" s="15"/>
      <c r="EWR153" s="15"/>
      <c r="EWS153" s="15"/>
      <c r="EWT153" s="15"/>
      <c r="EWU153" s="15"/>
      <c r="EWV153" s="15"/>
      <c r="EWW153" s="15"/>
      <c r="EWX153" s="15"/>
      <c r="EWY153" s="15"/>
      <c r="EWZ153" s="15"/>
      <c r="EXA153" s="15"/>
      <c r="EXB153" s="15"/>
      <c r="EXC153" s="15"/>
      <c r="EXD153" s="15"/>
      <c r="EXE153" s="15"/>
      <c r="EXF153" s="15"/>
      <c r="EXG153" s="15"/>
      <c r="EXH153" s="15"/>
      <c r="EXI153" s="15"/>
      <c r="EXJ153" s="15"/>
      <c r="EXK153" s="15"/>
      <c r="EXL153" s="15"/>
      <c r="EXM153" s="15"/>
      <c r="EXN153" s="15"/>
      <c r="EXO153" s="15"/>
      <c r="EXP153" s="15"/>
      <c r="EXQ153" s="15"/>
      <c r="EXR153" s="15"/>
      <c r="EXS153" s="15"/>
      <c r="EXT153" s="15"/>
      <c r="EXU153" s="15"/>
      <c r="EXV153" s="15"/>
      <c r="EXW153" s="15"/>
      <c r="EXX153" s="15"/>
      <c r="EXY153" s="15"/>
      <c r="EXZ153" s="15"/>
      <c r="EYA153" s="15"/>
      <c r="EYB153" s="15"/>
      <c r="EYC153" s="15"/>
      <c r="EYD153" s="15"/>
      <c r="EYE153" s="15"/>
      <c r="EYF153" s="15"/>
      <c r="EYG153" s="15"/>
      <c r="EYH153" s="15"/>
      <c r="EYI153" s="15"/>
      <c r="EYJ153" s="15"/>
      <c r="EYK153" s="15"/>
      <c r="EYL153" s="15"/>
      <c r="EYM153" s="15"/>
      <c r="EYN153" s="15"/>
      <c r="EYO153" s="15"/>
      <c r="EYP153" s="15"/>
      <c r="EYQ153" s="15"/>
      <c r="EYR153" s="15"/>
      <c r="EYS153" s="15"/>
      <c r="EYT153" s="15"/>
      <c r="EYU153" s="15"/>
      <c r="EYV153" s="15"/>
      <c r="EYW153" s="15"/>
      <c r="EYX153" s="15"/>
      <c r="EYY153" s="15"/>
      <c r="EYZ153" s="15"/>
      <c r="EZA153" s="15"/>
      <c r="EZB153" s="15"/>
      <c r="EZC153" s="15"/>
      <c r="EZD153" s="15"/>
      <c r="EZE153" s="15"/>
      <c r="EZF153" s="15"/>
      <c r="EZG153" s="15"/>
      <c r="EZH153" s="15"/>
      <c r="EZI153" s="15"/>
      <c r="EZJ153" s="15"/>
      <c r="EZK153" s="15"/>
      <c r="EZL153" s="15"/>
      <c r="EZM153" s="15"/>
      <c r="EZN153" s="15"/>
      <c r="EZO153" s="15"/>
      <c r="EZP153" s="15"/>
      <c r="EZQ153" s="15"/>
      <c r="EZR153" s="15"/>
      <c r="EZS153" s="15"/>
      <c r="EZT153" s="15"/>
      <c r="EZU153" s="15"/>
      <c r="EZV153" s="15"/>
      <c r="EZW153" s="15"/>
      <c r="EZX153" s="15"/>
      <c r="EZY153" s="15"/>
      <c r="EZZ153" s="15"/>
      <c r="FAA153" s="15"/>
      <c r="FAB153" s="15"/>
      <c r="FAC153" s="15"/>
      <c r="FAD153" s="15"/>
      <c r="FAE153" s="15"/>
      <c r="FAF153" s="15"/>
      <c r="FAG153" s="15"/>
      <c r="FAH153" s="15"/>
      <c r="FAI153" s="15"/>
      <c r="FAJ153" s="15"/>
      <c r="FAK153" s="15"/>
      <c r="FAL153" s="15"/>
      <c r="FAM153" s="15"/>
      <c r="FAN153" s="15"/>
      <c r="FAO153" s="15"/>
      <c r="FAP153" s="15"/>
      <c r="FAQ153" s="15"/>
      <c r="FAR153" s="15"/>
      <c r="FAS153" s="15"/>
      <c r="FAT153" s="15"/>
      <c r="FAU153" s="15"/>
      <c r="FAV153" s="15"/>
      <c r="FAW153" s="15"/>
      <c r="FAX153" s="15"/>
      <c r="FAY153" s="15"/>
      <c r="FAZ153" s="15"/>
      <c r="FBA153" s="15"/>
      <c r="FBB153" s="15"/>
      <c r="FBC153" s="15"/>
      <c r="FBD153" s="15"/>
      <c r="FBE153" s="15"/>
      <c r="FBF153" s="15"/>
      <c r="FBG153" s="15"/>
      <c r="FBH153" s="15"/>
      <c r="FBI153" s="15"/>
      <c r="FBJ153" s="15"/>
      <c r="FBK153" s="15"/>
      <c r="FBL153" s="15"/>
      <c r="FBM153" s="15"/>
      <c r="FBN153" s="15"/>
      <c r="FBO153" s="15"/>
      <c r="FBP153" s="15"/>
      <c r="FBQ153" s="15"/>
      <c r="FBR153" s="15"/>
      <c r="FBS153" s="15"/>
      <c r="FBT153" s="15"/>
      <c r="FBU153" s="15"/>
      <c r="FBV153" s="15"/>
      <c r="FBW153" s="15"/>
      <c r="FBX153" s="15"/>
      <c r="FBY153" s="15"/>
      <c r="FBZ153" s="15"/>
      <c r="FCA153" s="15"/>
      <c r="FCB153" s="15"/>
      <c r="FCC153" s="15"/>
      <c r="FCD153" s="15"/>
      <c r="FCE153" s="15"/>
      <c r="FCF153" s="15"/>
      <c r="FCG153" s="15"/>
      <c r="FCH153" s="15"/>
      <c r="FCI153" s="15"/>
      <c r="FCJ153" s="15"/>
      <c r="FCK153" s="15"/>
      <c r="FCL153" s="15"/>
      <c r="FCM153" s="15"/>
      <c r="FCN153" s="15"/>
      <c r="FCO153" s="15"/>
      <c r="FCP153" s="15"/>
      <c r="FCQ153" s="15"/>
      <c r="FCR153" s="15"/>
      <c r="FCS153" s="15"/>
      <c r="FCT153" s="15"/>
      <c r="FCU153" s="15"/>
      <c r="FCV153" s="15"/>
      <c r="FCW153" s="15"/>
      <c r="FCX153" s="15"/>
      <c r="FCY153" s="15"/>
      <c r="FCZ153" s="15"/>
      <c r="FDA153" s="15"/>
      <c r="FDB153" s="15"/>
      <c r="FDC153" s="15"/>
      <c r="FDD153" s="15"/>
      <c r="FDE153" s="15"/>
      <c r="FDF153" s="15"/>
      <c r="FDG153" s="15"/>
      <c r="FDH153" s="15"/>
      <c r="FDI153" s="15"/>
      <c r="FDJ153" s="15"/>
      <c r="FDK153" s="15"/>
      <c r="FDL153" s="15"/>
      <c r="FDM153" s="15"/>
      <c r="FDN153" s="15"/>
      <c r="FDO153" s="15"/>
      <c r="FDP153" s="15"/>
      <c r="FDQ153" s="15"/>
      <c r="FDR153" s="15"/>
      <c r="FDS153" s="15"/>
      <c r="FDT153" s="15"/>
      <c r="FDU153" s="15"/>
      <c r="FDV153" s="15"/>
      <c r="FDW153" s="15"/>
      <c r="FDX153" s="15"/>
      <c r="FDY153" s="15"/>
      <c r="FDZ153" s="15"/>
      <c r="FEA153" s="15"/>
      <c r="FEB153" s="15"/>
      <c r="FEC153" s="15"/>
      <c r="FED153" s="15"/>
      <c r="FEE153" s="15"/>
      <c r="FEF153" s="15"/>
      <c r="FEG153" s="15"/>
      <c r="FEH153" s="15"/>
      <c r="FEI153" s="15"/>
      <c r="FEJ153" s="15"/>
      <c r="FEK153" s="15"/>
      <c r="FEL153" s="15"/>
      <c r="FEM153" s="15"/>
      <c r="FEN153" s="15"/>
      <c r="FEO153" s="15"/>
      <c r="FEP153" s="15"/>
      <c r="FEQ153" s="15"/>
      <c r="FER153" s="15"/>
      <c r="FES153" s="15"/>
      <c r="FET153" s="15"/>
      <c r="FEU153" s="15"/>
      <c r="FEV153" s="15"/>
      <c r="FEW153" s="15"/>
      <c r="FEX153" s="15"/>
      <c r="FEY153" s="15"/>
      <c r="FEZ153" s="15"/>
      <c r="FFA153" s="15"/>
      <c r="FFB153" s="15"/>
      <c r="FFC153" s="15"/>
      <c r="FFD153" s="15"/>
      <c r="FFE153" s="15"/>
      <c r="FFF153" s="15"/>
      <c r="FFG153" s="15"/>
      <c r="FFH153" s="15"/>
      <c r="FFI153" s="15"/>
      <c r="FFJ153" s="15"/>
      <c r="FFK153" s="15"/>
      <c r="FFL153" s="15"/>
      <c r="FFM153" s="15"/>
      <c r="FFN153" s="15"/>
      <c r="FFO153" s="15"/>
      <c r="FFP153" s="15"/>
      <c r="FFQ153" s="15"/>
      <c r="FFR153" s="15"/>
      <c r="FFS153" s="15"/>
      <c r="FFT153" s="15"/>
      <c r="FFU153" s="15"/>
      <c r="FFV153" s="15"/>
      <c r="FFW153" s="15"/>
      <c r="FFX153" s="15"/>
      <c r="FFY153" s="15"/>
      <c r="FFZ153" s="15"/>
      <c r="FGA153" s="15"/>
      <c r="FGB153" s="15"/>
      <c r="FGC153" s="15"/>
      <c r="FGD153" s="15"/>
      <c r="FGE153" s="15"/>
      <c r="FGF153" s="15"/>
      <c r="FGG153" s="15"/>
      <c r="FGH153" s="15"/>
      <c r="FGI153" s="15"/>
      <c r="FGJ153" s="15"/>
      <c r="FGK153" s="15"/>
      <c r="FGL153" s="15"/>
      <c r="FGM153" s="15"/>
      <c r="FGN153" s="15"/>
      <c r="FGO153" s="15"/>
      <c r="FGP153" s="15"/>
      <c r="FGQ153" s="15"/>
      <c r="FGR153" s="15"/>
      <c r="FGS153" s="15"/>
      <c r="FGT153" s="15"/>
      <c r="FGU153" s="15"/>
      <c r="FGV153" s="15"/>
      <c r="FGW153" s="15"/>
      <c r="FGX153" s="15"/>
      <c r="FGY153" s="15"/>
      <c r="FGZ153" s="15"/>
      <c r="FHA153" s="15"/>
      <c r="FHB153" s="15"/>
      <c r="FHC153" s="15"/>
      <c r="FHD153" s="15"/>
      <c r="FHE153" s="15"/>
      <c r="FHF153" s="15"/>
      <c r="FHG153" s="15"/>
      <c r="FHH153" s="15"/>
      <c r="FHI153" s="15"/>
      <c r="FHJ153" s="15"/>
      <c r="FHK153" s="15"/>
      <c r="FHL153" s="15"/>
      <c r="FHM153" s="15"/>
      <c r="FHN153" s="15"/>
      <c r="FHO153" s="15"/>
      <c r="FHP153" s="15"/>
      <c r="FHQ153" s="15"/>
      <c r="FHR153" s="15"/>
      <c r="FHS153" s="15"/>
      <c r="FHT153" s="15"/>
      <c r="FHU153" s="15"/>
      <c r="FHV153" s="15"/>
      <c r="FHW153" s="15"/>
      <c r="FHX153" s="15"/>
      <c r="FHY153" s="15"/>
      <c r="FHZ153" s="15"/>
      <c r="FIA153" s="15"/>
      <c r="FIB153" s="15"/>
      <c r="FIC153" s="15"/>
      <c r="FID153" s="15"/>
      <c r="FIE153" s="15"/>
      <c r="FIF153" s="15"/>
      <c r="FIG153" s="15"/>
      <c r="FIH153" s="15"/>
      <c r="FII153" s="15"/>
      <c r="FIJ153" s="15"/>
      <c r="FIK153" s="15"/>
      <c r="FIL153" s="15"/>
      <c r="FIM153" s="15"/>
      <c r="FIN153" s="15"/>
      <c r="FIO153" s="15"/>
      <c r="FIP153" s="15"/>
      <c r="FIQ153" s="15"/>
      <c r="FIR153" s="15"/>
      <c r="FIS153" s="15"/>
      <c r="FIT153" s="15"/>
      <c r="FIU153" s="15"/>
      <c r="FIV153" s="15"/>
      <c r="FIW153" s="15"/>
      <c r="FIX153" s="15"/>
      <c r="FIY153" s="15"/>
      <c r="FIZ153" s="15"/>
      <c r="FJA153" s="15"/>
      <c r="FJB153" s="15"/>
      <c r="FJC153" s="15"/>
      <c r="FJD153" s="15"/>
      <c r="FJE153" s="15"/>
      <c r="FJF153" s="15"/>
      <c r="FJG153" s="15"/>
      <c r="FJH153" s="15"/>
      <c r="FJI153" s="15"/>
      <c r="FJJ153" s="15"/>
      <c r="FJK153" s="15"/>
      <c r="FJL153" s="15"/>
      <c r="FJM153" s="15"/>
      <c r="FJN153" s="15"/>
      <c r="FJO153" s="15"/>
      <c r="FJP153" s="15"/>
      <c r="FJQ153" s="15"/>
      <c r="FJR153" s="15"/>
      <c r="FJS153" s="15"/>
      <c r="FJT153" s="15"/>
      <c r="FJU153" s="15"/>
      <c r="FJV153" s="15"/>
      <c r="FJW153" s="15"/>
      <c r="FJX153" s="15"/>
      <c r="FJY153" s="15"/>
      <c r="FJZ153" s="15"/>
      <c r="FKA153" s="15"/>
      <c r="FKB153" s="15"/>
      <c r="FKC153" s="15"/>
      <c r="FKD153" s="15"/>
      <c r="FKE153" s="15"/>
      <c r="FKF153" s="15"/>
      <c r="FKG153" s="15"/>
      <c r="FKH153" s="15"/>
      <c r="FKI153" s="15"/>
      <c r="FKJ153" s="15"/>
      <c r="FKK153" s="15"/>
      <c r="FKL153" s="15"/>
      <c r="FKM153" s="15"/>
      <c r="FKN153" s="15"/>
      <c r="FKO153" s="15"/>
      <c r="FKP153" s="15"/>
      <c r="FKQ153" s="15"/>
      <c r="FKR153" s="15"/>
      <c r="FKS153" s="15"/>
      <c r="FKT153" s="15"/>
      <c r="FKU153" s="15"/>
      <c r="FKV153" s="15"/>
      <c r="FKW153" s="15"/>
      <c r="FKX153" s="15"/>
      <c r="FKY153" s="15"/>
      <c r="FKZ153" s="15"/>
      <c r="FLA153" s="15"/>
      <c r="FLB153" s="15"/>
      <c r="FLC153" s="15"/>
      <c r="FLD153" s="15"/>
      <c r="FLE153" s="15"/>
      <c r="FLF153" s="15"/>
      <c r="FLG153" s="15"/>
      <c r="FLH153" s="15"/>
      <c r="FLI153" s="15"/>
      <c r="FLJ153" s="15"/>
      <c r="FLK153" s="15"/>
      <c r="FLL153" s="15"/>
      <c r="FLM153" s="15"/>
      <c r="FLN153" s="15"/>
      <c r="FLO153" s="15"/>
      <c r="FLP153" s="15"/>
      <c r="FLQ153" s="15"/>
      <c r="FLR153" s="15"/>
      <c r="FLS153" s="15"/>
      <c r="FLT153" s="15"/>
      <c r="FLU153" s="15"/>
      <c r="FLV153" s="15"/>
      <c r="FLW153" s="15"/>
      <c r="FLX153" s="15"/>
      <c r="FLY153" s="15"/>
      <c r="FLZ153" s="15"/>
      <c r="FMA153" s="15"/>
      <c r="FMB153" s="15"/>
      <c r="FMC153" s="15"/>
      <c r="FMD153" s="15"/>
      <c r="FME153" s="15"/>
      <c r="FMF153" s="15"/>
      <c r="FMG153" s="15"/>
      <c r="FMH153" s="15"/>
      <c r="FMI153" s="15"/>
      <c r="FMJ153" s="15"/>
      <c r="FMK153" s="15"/>
      <c r="FML153" s="15"/>
      <c r="FMM153" s="15"/>
      <c r="FMN153" s="15"/>
      <c r="FMO153" s="15"/>
      <c r="FMP153" s="15"/>
      <c r="FMQ153" s="15"/>
      <c r="FMR153" s="15"/>
      <c r="FMS153" s="15"/>
      <c r="FMT153" s="15"/>
      <c r="FMU153" s="15"/>
      <c r="FMV153" s="15"/>
      <c r="FMW153" s="15"/>
      <c r="FMX153" s="15"/>
      <c r="FMY153" s="15"/>
      <c r="FMZ153" s="15"/>
      <c r="FNA153" s="15"/>
      <c r="FNB153" s="15"/>
      <c r="FNC153" s="15"/>
      <c r="FND153" s="15"/>
      <c r="FNE153" s="15"/>
      <c r="FNF153" s="15"/>
      <c r="FNG153" s="15"/>
      <c r="FNH153" s="15"/>
      <c r="FNI153" s="15"/>
      <c r="FNJ153" s="15"/>
      <c r="FNK153" s="15"/>
      <c r="FNL153" s="15"/>
      <c r="FNM153" s="15"/>
      <c r="FNN153" s="15"/>
      <c r="FNO153" s="15"/>
      <c r="FNP153" s="15"/>
      <c r="FNQ153" s="15"/>
      <c r="FNR153" s="15"/>
      <c r="FNS153" s="15"/>
      <c r="FNT153" s="15"/>
      <c r="FNU153" s="15"/>
      <c r="FNV153" s="15"/>
      <c r="FNW153" s="15"/>
      <c r="FNX153" s="15"/>
      <c r="FNY153" s="15"/>
      <c r="FNZ153" s="15"/>
      <c r="FOA153" s="15"/>
      <c r="FOB153" s="15"/>
      <c r="FOC153" s="15"/>
      <c r="FOD153" s="15"/>
      <c r="FOE153" s="15"/>
      <c r="FOF153" s="15"/>
      <c r="FOG153" s="15"/>
      <c r="FOH153" s="15"/>
      <c r="FOI153" s="15"/>
      <c r="FOJ153" s="15"/>
      <c r="FOK153" s="15"/>
      <c r="FOL153" s="15"/>
      <c r="FOM153" s="15"/>
      <c r="FON153" s="15"/>
      <c r="FOO153" s="15"/>
      <c r="FOP153" s="15"/>
      <c r="FOQ153" s="15"/>
      <c r="FOR153" s="15"/>
      <c r="FOS153" s="15"/>
      <c r="FOT153" s="15"/>
      <c r="FOU153" s="15"/>
      <c r="FOV153" s="15"/>
      <c r="FOW153" s="15"/>
      <c r="FOX153" s="15"/>
      <c r="FOY153" s="15"/>
      <c r="FOZ153" s="15"/>
      <c r="FPA153" s="15"/>
      <c r="FPB153" s="15"/>
      <c r="FPC153" s="15"/>
      <c r="FPD153" s="15"/>
      <c r="FPE153" s="15"/>
      <c r="FPF153" s="15"/>
      <c r="FPG153" s="15"/>
      <c r="FPH153" s="15"/>
      <c r="FPI153" s="15"/>
      <c r="FPJ153" s="15"/>
      <c r="FPK153" s="15"/>
      <c r="FPL153" s="15"/>
      <c r="FPM153" s="15"/>
      <c r="FPN153" s="15"/>
      <c r="FPO153" s="15"/>
      <c r="FPP153" s="15"/>
      <c r="FPQ153" s="15"/>
      <c r="FPR153" s="15"/>
      <c r="FPS153" s="15"/>
      <c r="FPT153" s="15"/>
      <c r="FPU153" s="15"/>
      <c r="FPV153" s="15"/>
      <c r="FPW153" s="15"/>
      <c r="FPX153" s="15"/>
      <c r="FPY153" s="15"/>
      <c r="FPZ153" s="15"/>
      <c r="FQA153" s="15"/>
      <c r="FQB153" s="15"/>
      <c r="FQC153" s="15"/>
      <c r="FQD153" s="15"/>
      <c r="FQE153" s="15"/>
      <c r="FQF153" s="15"/>
      <c r="FQG153" s="15"/>
      <c r="FQH153" s="15"/>
      <c r="FQI153" s="15"/>
      <c r="FQJ153" s="15"/>
      <c r="FQK153" s="15"/>
      <c r="FQL153" s="15"/>
      <c r="FQM153" s="15"/>
      <c r="FQN153" s="15"/>
      <c r="FQO153" s="15"/>
      <c r="FQP153" s="15"/>
      <c r="FQQ153" s="15"/>
      <c r="FQR153" s="15"/>
      <c r="FQS153" s="15"/>
      <c r="FQT153" s="15"/>
      <c r="FQU153" s="15"/>
      <c r="FQV153" s="15"/>
      <c r="FQW153" s="15"/>
      <c r="FQX153" s="15"/>
      <c r="FQY153" s="15"/>
      <c r="FQZ153" s="15"/>
      <c r="FRA153" s="15"/>
      <c r="FRB153" s="15"/>
      <c r="FRC153" s="15"/>
      <c r="FRD153" s="15"/>
      <c r="FRE153" s="15"/>
      <c r="FRF153" s="15"/>
      <c r="FRG153" s="15"/>
      <c r="FRH153" s="15"/>
      <c r="FRI153" s="15"/>
      <c r="FRJ153" s="15"/>
      <c r="FRK153" s="15"/>
      <c r="FRL153" s="15"/>
      <c r="FRM153" s="15"/>
      <c r="FRN153" s="15"/>
      <c r="FRO153" s="15"/>
      <c r="FRP153" s="15"/>
      <c r="FRQ153" s="15"/>
      <c r="FRR153" s="15"/>
      <c r="FRS153" s="15"/>
      <c r="FRT153" s="15"/>
      <c r="FRU153" s="15"/>
      <c r="FRV153" s="15"/>
      <c r="FRW153" s="15"/>
      <c r="FRX153" s="15"/>
      <c r="FRY153" s="15"/>
      <c r="FRZ153" s="15"/>
      <c r="FSA153" s="15"/>
      <c r="FSB153" s="15"/>
      <c r="FSC153" s="15"/>
      <c r="FSD153" s="15"/>
      <c r="FSE153" s="15"/>
      <c r="FSF153" s="15"/>
      <c r="FSG153" s="15"/>
      <c r="FSH153" s="15"/>
      <c r="FSI153" s="15"/>
      <c r="FSJ153" s="15"/>
      <c r="FSK153" s="15"/>
      <c r="FSL153" s="15"/>
      <c r="FSM153" s="15"/>
      <c r="FSN153" s="15"/>
      <c r="FSO153" s="15"/>
      <c r="FSP153" s="15"/>
      <c r="FSQ153" s="15"/>
      <c r="FSR153" s="15"/>
      <c r="FSS153" s="15"/>
      <c r="FST153" s="15"/>
      <c r="FSU153" s="15"/>
      <c r="FSV153" s="15"/>
      <c r="FSW153" s="15"/>
      <c r="FSX153" s="15"/>
      <c r="FSY153" s="15"/>
      <c r="FSZ153" s="15"/>
      <c r="FTA153" s="15"/>
      <c r="FTB153" s="15"/>
      <c r="FTC153" s="15"/>
      <c r="FTD153" s="15"/>
      <c r="FTE153" s="15"/>
      <c r="FTF153" s="15"/>
      <c r="FTG153" s="15"/>
      <c r="FTH153" s="15"/>
      <c r="FTI153" s="15"/>
      <c r="FTJ153" s="15"/>
      <c r="FTK153" s="15"/>
      <c r="FTL153" s="15"/>
      <c r="FTM153" s="15"/>
      <c r="FTN153" s="15"/>
      <c r="FTO153" s="15"/>
      <c r="FTP153" s="15"/>
      <c r="FTQ153" s="15"/>
      <c r="FTR153" s="15"/>
      <c r="FTS153" s="15"/>
      <c r="FTT153" s="15"/>
      <c r="FTU153" s="15"/>
      <c r="FTV153" s="15"/>
      <c r="FTW153" s="15"/>
      <c r="FTX153" s="15"/>
      <c r="FTY153" s="15"/>
      <c r="FTZ153" s="15"/>
      <c r="FUA153" s="15"/>
      <c r="FUB153" s="15"/>
      <c r="FUC153" s="15"/>
      <c r="FUD153" s="15"/>
      <c r="FUE153" s="15"/>
      <c r="FUF153" s="15"/>
      <c r="FUG153" s="15"/>
      <c r="FUH153" s="15"/>
      <c r="FUI153" s="15"/>
      <c r="FUJ153" s="15"/>
      <c r="FUK153" s="15"/>
      <c r="FUL153" s="15"/>
      <c r="FUM153" s="15"/>
      <c r="FUN153" s="15"/>
      <c r="FUO153" s="15"/>
      <c r="FUP153" s="15"/>
      <c r="FUQ153" s="15"/>
      <c r="FUR153" s="15"/>
      <c r="FUS153" s="15"/>
      <c r="FUT153" s="15"/>
      <c r="FUU153" s="15"/>
      <c r="FUV153" s="15"/>
      <c r="FUW153" s="15"/>
      <c r="FUX153" s="15"/>
      <c r="FUY153" s="15"/>
      <c r="FUZ153" s="15"/>
      <c r="FVA153" s="15"/>
      <c r="FVB153" s="15"/>
      <c r="FVC153" s="15"/>
      <c r="FVD153" s="15"/>
      <c r="FVE153" s="15"/>
      <c r="FVF153" s="15"/>
      <c r="FVG153" s="15"/>
      <c r="FVH153" s="15"/>
      <c r="FVI153" s="15"/>
      <c r="FVJ153" s="15"/>
      <c r="FVK153" s="15"/>
      <c r="FVL153" s="15"/>
      <c r="FVM153" s="15"/>
      <c r="FVN153" s="15"/>
      <c r="FVO153" s="15"/>
      <c r="FVP153" s="15"/>
      <c r="FVQ153" s="15"/>
      <c r="FVR153" s="15"/>
      <c r="FVS153" s="15"/>
      <c r="FVT153" s="15"/>
      <c r="FVU153" s="15"/>
      <c r="FVV153" s="15"/>
      <c r="FVW153" s="15"/>
      <c r="FVX153" s="15"/>
      <c r="FVY153" s="15"/>
      <c r="FVZ153" s="15"/>
      <c r="FWA153" s="15"/>
      <c r="FWB153" s="15"/>
      <c r="FWC153" s="15"/>
      <c r="FWD153" s="15"/>
      <c r="FWE153" s="15"/>
      <c r="FWF153" s="15"/>
      <c r="FWG153" s="15"/>
      <c r="FWH153" s="15"/>
      <c r="FWI153" s="15"/>
      <c r="FWJ153" s="15"/>
      <c r="FWK153" s="15"/>
      <c r="FWL153" s="15"/>
      <c r="FWM153" s="15"/>
      <c r="FWN153" s="15"/>
      <c r="FWO153" s="15"/>
      <c r="FWP153" s="15"/>
      <c r="FWQ153" s="15"/>
      <c r="FWR153" s="15"/>
      <c r="FWS153" s="15"/>
      <c r="FWT153" s="15"/>
      <c r="FWU153" s="15"/>
      <c r="FWV153" s="15"/>
      <c r="FWW153" s="15"/>
      <c r="FWX153" s="15"/>
      <c r="FWY153" s="15"/>
      <c r="FWZ153" s="15"/>
      <c r="FXA153" s="15"/>
      <c r="FXB153" s="15"/>
      <c r="FXC153" s="15"/>
      <c r="FXD153" s="15"/>
      <c r="FXE153" s="15"/>
      <c r="FXF153" s="15"/>
      <c r="FXG153" s="15"/>
      <c r="FXH153" s="15"/>
      <c r="FXI153" s="15"/>
      <c r="FXJ153" s="15"/>
      <c r="FXK153" s="15"/>
      <c r="FXL153" s="15"/>
      <c r="FXM153" s="15"/>
      <c r="FXN153" s="15"/>
      <c r="FXO153" s="15"/>
      <c r="FXP153" s="15"/>
      <c r="FXQ153" s="15"/>
      <c r="FXR153" s="15"/>
      <c r="FXS153" s="15"/>
      <c r="FXT153" s="15"/>
      <c r="FXU153" s="15"/>
      <c r="FXV153" s="15"/>
      <c r="FXW153" s="15"/>
      <c r="FXX153" s="15"/>
      <c r="FXY153" s="15"/>
      <c r="FXZ153" s="15"/>
      <c r="FYA153" s="15"/>
      <c r="FYB153" s="15"/>
      <c r="FYC153" s="15"/>
      <c r="FYD153" s="15"/>
      <c r="FYE153" s="15"/>
      <c r="FYF153" s="15"/>
      <c r="FYG153" s="15"/>
      <c r="FYH153" s="15"/>
      <c r="FYI153" s="15"/>
      <c r="FYJ153" s="15"/>
      <c r="FYK153" s="15"/>
      <c r="FYL153" s="15"/>
      <c r="FYM153" s="15"/>
      <c r="FYN153" s="15"/>
      <c r="FYO153" s="15"/>
      <c r="FYP153" s="15"/>
      <c r="FYQ153" s="15"/>
      <c r="FYR153" s="15"/>
      <c r="FYS153" s="15"/>
      <c r="FYT153" s="15"/>
      <c r="FYU153" s="15"/>
      <c r="FYV153" s="15"/>
      <c r="FYW153" s="15"/>
      <c r="FYX153" s="15"/>
      <c r="FYY153" s="15"/>
      <c r="FYZ153" s="15"/>
      <c r="FZA153" s="15"/>
      <c r="FZB153" s="15"/>
      <c r="FZC153" s="15"/>
      <c r="FZD153" s="15"/>
      <c r="FZE153" s="15"/>
      <c r="FZF153" s="15"/>
      <c r="FZG153" s="15"/>
      <c r="FZH153" s="15"/>
      <c r="FZI153" s="15"/>
      <c r="FZJ153" s="15"/>
      <c r="FZK153" s="15"/>
      <c r="FZL153" s="15"/>
      <c r="FZM153" s="15"/>
      <c r="FZN153" s="15"/>
      <c r="FZO153" s="15"/>
      <c r="FZP153" s="15"/>
      <c r="FZQ153" s="15"/>
      <c r="FZR153" s="15"/>
      <c r="FZS153" s="15"/>
      <c r="FZT153" s="15"/>
      <c r="FZU153" s="15"/>
      <c r="FZV153" s="15"/>
      <c r="FZW153" s="15"/>
      <c r="FZX153" s="15"/>
      <c r="FZY153" s="15"/>
      <c r="FZZ153" s="15"/>
      <c r="GAA153" s="15"/>
      <c r="GAB153" s="15"/>
      <c r="GAC153" s="15"/>
      <c r="GAD153" s="15"/>
      <c r="GAE153" s="15"/>
      <c r="GAF153" s="15"/>
      <c r="GAG153" s="15"/>
      <c r="GAH153" s="15"/>
      <c r="GAI153" s="15"/>
      <c r="GAJ153" s="15"/>
      <c r="GAK153" s="15"/>
      <c r="GAL153" s="15"/>
      <c r="GAM153" s="15"/>
      <c r="GAN153" s="15"/>
      <c r="GAO153" s="15"/>
      <c r="GAP153" s="15"/>
      <c r="GAQ153" s="15"/>
      <c r="GAR153" s="15"/>
      <c r="GAS153" s="15"/>
      <c r="GAT153" s="15"/>
      <c r="GAU153" s="15"/>
      <c r="GAV153" s="15"/>
      <c r="GAW153" s="15"/>
      <c r="GAX153" s="15"/>
      <c r="GAY153" s="15"/>
      <c r="GAZ153" s="15"/>
      <c r="GBA153" s="15"/>
      <c r="GBB153" s="15"/>
      <c r="GBC153" s="15"/>
      <c r="GBD153" s="15"/>
      <c r="GBE153" s="15"/>
      <c r="GBF153" s="15"/>
      <c r="GBG153" s="15"/>
      <c r="GBH153" s="15"/>
      <c r="GBI153" s="15"/>
      <c r="GBJ153" s="15"/>
      <c r="GBK153" s="15"/>
      <c r="GBL153" s="15"/>
      <c r="GBM153" s="15"/>
      <c r="GBN153" s="15"/>
      <c r="GBO153" s="15"/>
      <c r="GBP153" s="15"/>
      <c r="GBQ153" s="15"/>
      <c r="GBR153" s="15"/>
      <c r="GBS153" s="15"/>
      <c r="GBT153" s="15"/>
      <c r="GBU153" s="15"/>
      <c r="GBV153" s="15"/>
      <c r="GBW153" s="15"/>
      <c r="GBX153" s="15"/>
      <c r="GBY153" s="15"/>
      <c r="GBZ153" s="15"/>
      <c r="GCA153" s="15"/>
      <c r="GCB153" s="15"/>
      <c r="GCC153" s="15"/>
      <c r="GCD153" s="15"/>
      <c r="GCE153" s="15"/>
      <c r="GCF153" s="15"/>
      <c r="GCG153" s="15"/>
      <c r="GCH153" s="15"/>
      <c r="GCI153" s="15"/>
      <c r="GCJ153" s="15"/>
      <c r="GCK153" s="15"/>
      <c r="GCL153" s="15"/>
      <c r="GCM153" s="15"/>
      <c r="GCN153" s="15"/>
      <c r="GCO153" s="15"/>
      <c r="GCP153" s="15"/>
      <c r="GCQ153" s="15"/>
      <c r="GCR153" s="15"/>
      <c r="GCS153" s="15"/>
      <c r="GCT153" s="15"/>
      <c r="GCU153" s="15"/>
      <c r="GCV153" s="15"/>
      <c r="GCW153" s="15"/>
      <c r="GCX153" s="15"/>
      <c r="GCY153" s="15"/>
      <c r="GCZ153" s="15"/>
      <c r="GDA153" s="15"/>
      <c r="GDB153" s="15"/>
      <c r="GDC153" s="15"/>
      <c r="GDD153" s="15"/>
      <c r="GDE153" s="15"/>
      <c r="GDF153" s="15"/>
      <c r="GDG153" s="15"/>
      <c r="GDH153" s="15"/>
      <c r="GDI153" s="15"/>
      <c r="GDJ153" s="15"/>
      <c r="GDK153" s="15"/>
      <c r="GDL153" s="15"/>
      <c r="GDM153" s="15"/>
      <c r="GDN153" s="15"/>
      <c r="GDO153" s="15"/>
      <c r="GDP153" s="15"/>
      <c r="GDQ153" s="15"/>
      <c r="GDR153" s="15"/>
      <c r="GDS153" s="15"/>
      <c r="GDT153" s="15"/>
      <c r="GDU153" s="15"/>
      <c r="GDV153" s="15"/>
      <c r="GDW153" s="15"/>
      <c r="GDX153" s="15"/>
      <c r="GDY153" s="15"/>
      <c r="GDZ153" s="15"/>
      <c r="GEA153" s="15"/>
      <c r="GEB153" s="15"/>
      <c r="GEC153" s="15"/>
      <c r="GED153" s="15"/>
      <c r="GEE153" s="15"/>
      <c r="GEF153" s="15"/>
      <c r="GEG153" s="15"/>
      <c r="GEH153" s="15"/>
      <c r="GEI153" s="15"/>
      <c r="GEJ153" s="15"/>
      <c r="GEK153" s="15"/>
      <c r="GEL153" s="15"/>
      <c r="GEM153" s="15"/>
      <c r="GEN153" s="15"/>
      <c r="GEO153" s="15"/>
      <c r="GEP153" s="15"/>
      <c r="GEQ153" s="15"/>
      <c r="GER153" s="15"/>
      <c r="GES153" s="15"/>
      <c r="GET153" s="15"/>
      <c r="GEU153" s="15"/>
      <c r="GEV153" s="15"/>
      <c r="GEW153" s="15"/>
      <c r="GEX153" s="15"/>
      <c r="GEY153" s="15"/>
      <c r="GEZ153" s="15"/>
      <c r="GFA153" s="15"/>
      <c r="GFB153" s="15"/>
      <c r="GFC153" s="15"/>
      <c r="GFD153" s="15"/>
      <c r="GFE153" s="15"/>
      <c r="GFF153" s="15"/>
      <c r="GFG153" s="15"/>
      <c r="GFH153" s="15"/>
      <c r="GFI153" s="15"/>
      <c r="GFJ153" s="15"/>
      <c r="GFK153" s="15"/>
      <c r="GFL153" s="15"/>
      <c r="GFM153" s="15"/>
      <c r="GFN153" s="15"/>
      <c r="GFO153" s="15"/>
      <c r="GFP153" s="15"/>
      <c r="GFQ153" s="15"/>
      <c r="GFR153" s="15"/>
      <c r="GFS153" s="15"/>
      <c r="GFT153" s="15"/>
      <c r="GFU153" s="15"/>
      <c r="GFV153" s="15"/>
      <c r="GFW153" s="15"/>
      <c r="GFX153" s="15"/>
      <c r="GFY153" s="15"/>
      <c r="GFZ153" s="15"/>
      <c r="GGA153" s="15"/>
      <c r="GGB153" s="15"/>
      <c r="GGC153" s="15"/>
      <c r="GGD153" s="15"/>
      <c r="GGE153" s="15"/>
      <c r="GGF153" s="15"/>
      <c r="GGG153" s="15"/>
      <c r="GGH153" s="15"/>
      <c r="GGI153" s="15"/>
      <c r="GGJ153" s="15"/>
      <c r="GGK153" s="15"/>
      <c r="GGL153" s="15"/>
      <c r="GGM153" s="15"/>
      <c r="GGN153" s="15"/>
      <c r="GGO153" s="15"/>
      <c r="GGP153" s="15"/>
      <c r="GGQ153" s="15"/>
      <c r="GGR153" s="15"/>
      <c r="GGS153" s="15"/>
      <c r="GGT153" s="15"/>
      <c r="GGU153" s="15"/>
      <c r="GGV153" s="15"/>
      <c r="GGW153" s="15"/>
      <c r="GGX153" s="15"/>
      <c r="GGY153" s="15"/>
      <c r="GGZ153" s="15"/>
      <c r="GHA153" s="15"/>
      <c r="GHB153" s="15"/>
      <c r="GHC153" s="15"/>
      <c r="GHD153" s="15"/>
      <c r="GHE153" s="15"/>
      <c r="GHF153" s="15"/>
      <c r="GHG153" s="15"/>
      <c r="GHH153" s="15"/>
      <c r="GHI153" s="15"/>
      <c r="GHJ153" s="15"/>
      <c r="GHK153" s="15"/>
      <c r="GHL153" s="15"/>
      <c r="GHM153" s="15"/>
      <c r="GHN153" s="15"/>
      <c r="GHO153" s="15"/>
      <c r="GHP153" s="15"/>
      <c r="GHQ153" s="15"/>
      <c r="GHR153" s="15"/>
      <c r="GHS153" s="15"/>
      <c r="GHT153" s="15"/>
      <c r="GHU153" s="15"/>
      <c r="GHV153" s="15"/>
      <c r="GHW153" s="15"/>
      <c r="GHX153" s="15"/>
      <c r="GHY153" s="15"/>
      <c r="GHZ153" s="15"/>
      <c r="GIA153" s="15"/>
      <c r="GIB153" s="15"/>
      <c r="GIC153" s="15"/>
      <c r="GID153" s="15"/>
      <c r="GIE153" s="15"/>
      <c r="GIF153" s="15"/>
      <c r="GIG153" s="15"/>
      <c r="GIH153" s="15"/>
      <c r="GII153" s="15"/>
      <c r="GIJ153" s="15"/>
      <c r="GIK153" s="15"/>
      <c r="GIL153" s="15"/>
      <c r="GIM153" s="15"/>
      <c r="GIN153" s="15"/>
      <c r="GIO153" s="15"/>
      <c r="GIP153" s="15"/>
      <c r="GIQ153" s="15"/>
      <c r="GIR153" s="15"/>
      <c r="GIS153" s="15"/>
      <c r="GIT153" s="15"/>
      <c r="GIU153" s="15"/>
      <c r="GIV153" s="15"/>
      <c r="GIW153" s="15"/>
      <c r="GIX153" s="15"/>
      <c r="GIY153" s="15"/>
      <c r="GIZ153" s="15"/>
      <c r="GJA153" s="15"/>
      <c r="GJB153" s="15"/>
      <c r="GJC153" s="15"/>
      <c r="GJD153" s="15"/>
      <c r="GJE153" s="15"/>
      <c r="GJF153" s="15"/>
      <c r="GJG153" s="15"/>
      <c r="GJH153" s="15"/>
      <c r="GJI153" s="15"/>
      <c r="GJJ153" s="15"/>
      <c r="GJK153" s="15"/>
      <c r="GJL153" s="15"/>
      <c r="GJM153" s="15"/>
      <c r="GJN153" s="15"/>
      <c r="GJO153" s="15"/>
      <c r="GJP153" s="15"/>
      <c r="GJQ153" s="15"/>
      <c r="GJR153" s="15"/>
      <c r="GJS153" s="15"/>
      <c r="GJT153" s="15"/>
      <c r="GJU153" s="15"/>
      <c r="GJV153" s="15"/>
      <c r="GJW153" s="15"/>
      <c r="GJX153" s="15"/>
      <c r="GJY153" s="15"/>
      <c r="GJZ153" s="15"/>
      <c r="GKA153" s="15"/>
      <c r="GKB153" s="15"/>
      <c r="GKC153" s="15"/>
      <c r="GKD153" s="15"/>
      <c r="GKE153" s="15"/>
      <c r="GKF153" s="15"/>
      <c r="GKG153" s="15"/>
      <c r="GKH153" s="15"/>
      <c r="GKI153" s="15"/>
      <c r="GKJ153" s="15"/>
      <c r="GKK153" s="15"/>
      <c r="GKL153" s="15"/>
      <c r="GKM153" s="15"/>
      <c r="GKN153" s="15"/>
      <c r="GKO153" s="15"/>
      <c r="GKP153" s="15"/>
      <c r="GKQ153" s="15"/>
      <c r="GKR153" s="15"/>
      <c r="GKS153" s="15"/>
      <c r="GKT153" s="15"/>
      <c r="GKU153" s="15"/>
      <c r="GKV153" s="15"/>
      <c r="GKW153" s="15"/>
      <c r="GKX153" s="15"/>
      <c r="GKY153" s="15"/>
      <c r="GKZ153" s="15"/>
      <c r="GLA153" s="15"/>
      <c r="GLB153" s="15"/>
      <c r="GLC153" s="15"/>
      <c r="GLD153" s="15"/>
      <c r="GLE153" s="15"/>
      <c r="GLF153" s="15"/>
      <c r="GLG153" s="15"/>
      <c r="GLH153" s="15"/>
      <c r="GLI153" s="15"/>
      <c r="GLJ153" s="15"/>
      <c r="GLK153" s="15"/>
      <c r="GLL153" s="15"/>
      <c r="GLM153" s="15"/>
      <c r="GLN153" s="15"/>
      <c r="GLO153" s="15"/>
      <c r="GLP153" s="15"/>
      <c r="GLQ153" s="15"/>
      <c r="GLR153" s="15"/>
      <c r="GLS153" s="15"/>
      <c r="GLT153" s="15"/>
      <c r="GLU153" s="15"/>
      <c r="GLV153" s="15"/>
      <c r="GLW153" s="15"/>
      <c r="GLX153" s="15"/>
      <c r="GLY153" s="15"/>
      <c r="GLZ153" s="15"/>
      <c r="GMA153" s="15"/>
      <c r="GMB153" s="15"/>
      <c r="GMC153" s="15"/>
      <c r="GMD153" s="15"/>
      <c r="GME153" s="15"/>
      <c r="GMF153" s="15"/>
      <c r="GMG153" s="15"/>
      <c r="GMH153" s="15"/>
      <c r="GMI153" s="15"/>
      <c r="GMJ153" s="15"/>
      <c r="GMK153" s="15"/>
      <c r="GML153" s="15"/>
      <c r="GMM153" s="15"/>
      <c r="GMN153" s="15"/>
      <c r="GMO153" s="15"/>
      <c r="GMP153" s="15"/>
      <c r="GMQ153" s="15"/>
      <c r="GMR153" s="15"/>
      <c r="GMS153" s="15"/>
      <c r="GMT153" s="15"/>
      <c r="GMU153" s="15"/>
      <c r="GMV153" s="15"/>
      <c r="GMW153" s="15"/>
      <c r="GMX153" s="15"/>
      <c r="GMY153" s="15"/>
      <c r="GMZ153" s="15"/>
      <c r="GNA153" s="15"/>
      <c r="GNB153" s="15"/>
      <c r="GNC153" s="15"/>
      <c r="GND153" s="15"/>
      <c r="GNE153" s="15"/>
      <c r="GNF153" s="15"/>
      <c r="GNG153" s="15"/>
      <c r="GNH153" s="15"/>
      <c r="GNI153" s="15"/>
      <c r="GNJ153" s="15"/>
      <c r="GNK153" s="15"/>
      <c r="GNL153" s="15"/>
      <c r="GNM153" s="15"/>
      <c r="GNN153" s="15"/>
      <c r="GNO153" s="15"/>
      <c r="GNP153" s="15"/>
      <c r="GNQ153" s="15"/>
      <c r="GNR153" s="15"/>
      <c r="GNS153" s="15"/>
      <c r="GNT153" s="15"/>
      <c r="GNU153" s="15"/>
      <c r="GNV153" s="15"/>
      <c r="GNW153" s="15"/>
      <c r="GNX153" s="15"/>
      <c r="GNY153" s="15"/>
      <c r="GNZ153" s="15"/>
      <c r="GOA153" s="15"/>
      <c r="GOB153" s="15"/>
      <c r="GOC153" s="15"/>
      <c r="GOD153" s="15"/>
      <c r="GOE153" s="15"/>
      <c r="GOF153" s="15"/>
      <c r="GOG153" s="15"/>
      <c r="GOH153" s="15"/>
      <c r="GOI153" s="15"/>
      <c r="GOJ153" s="15"/>
      <c r="GOK153" s="15"/>
      <c r="GOL153" s="15"/>
      <c r="GOM153" s="15"/>
      <c r="GON153" s="15"/>
      <c r="GOO153" s="15"/>
      <c r="GOP153" s="15"/>
      <c r="GOQ153" s="15"/>
      <c r="GOR153" s="15"/>
      <c r="GOS153" s="15"/>
      <c r="GOT153" s="15"/>
      <c r="GOU153" s="15"/>
      <c r="GOV153" s="15"/>
      <c r="GOW153" s="15"/>
      <c r="GOX153" s="15"/>
      <c r="GOY153" s="15"/>
      <c r="GOZ153" s="15"/>
      <c r="GPA153" s="15"/>
      <c r="GPB153" s="15"/>
      <c r="GPC153" s="15"/>
      <c r="GPD153" s="15"/>
      <c r="GPE153" s="15"/>
      <c r="GPF153" s="15"/>
      <c r="GPG153" s="15"/>
      <c r="GPH153" s="15"/>
      <c r="GPI153" s="15"/>
      <c r="GPJ153" s="15"/>
      <c r="GPK153" s="15"/>
      <c r="GPL153" s="15"/>
      <c r="GPM153" s="15"/>
      <c r="GPN153" s="15"/>
      <c r="GPO153" s="15"/>
      <c r="GPP153" s="15"/>
      <c r="GPQ153" s="15"/>
      <c r="GPR153" s="15"/>
      <c r="GPS153" s="15"/>
      <c r="GPT153" s="15"/>
      <c r="GPU153" s="15"/>
      <c r="GPV153" s="15"/>
      <c r="GPW153" s="15"/>
      <c r="GPX153" s="15"/>
      <c r="GPY153" s="15"/>
      <c r="GPZ153" s="15"/>
      <c r="GQA153" s="15"/>
      <c r="GQB153" s="15"/>
      <c r="GQC153" s="15"/>
      <c r="GQD153" s="15"/>
      <c r="GQE153" s="15"/>
      <c r="GQF153" s="15"/>
      <c r="GQG153" s="15"/>
      <c r="GQH153" s="15"/>
      <c r="GQI153" s="15"/>
      <c r="GQJ153" s="15"/>
      <c r="GQK153" s="15"/>
      <c r="GQL153" s="15"/>
      <c r="GQM153" s="15"/>
      <c r="GQN153" s="15"/>
      <c r="GQO153" s="15"/>
      <c r="GQP153" s="15"/>
      <c r="GQQ153" s="15"/>
      <c r="GQR153" s="15"/>
      <c r="GQS153" s="15"/>
      <c r="GQT153" s="15"/>
      <c r="GQU153" s="15"/>
      <c r="GQV153" s="15"/>
      <c r="GQW153" s="15"/>
      <c r="GQX153" s="15"/>
      <c r="GQY153" s="15"/>
      <c r="GQZ153" s="15"/>
      <c r="GRA153" s="15"/>
      <c r="GRB153" s="15"/>
      <c r="GRC153" s="15"/>
      <c r="GRD153" s="15"/>
      <c r="GRE153" s="15"/>
      <c r="GRF153" s="15"/>
      <c r="GRG153" s="15"/>
      <c r="GRH153" s="15"/>
      <c r="GRI153" s="15"/>
      <c r="GRJ153" s="15"/>
      <c r="GRK153" s="15"/>
      <c r="GRL153" s="15"/>
      <c r="GRM153" s="15"/>
      <c r="GRN153" s="15"/>
      <c r="GRO153" s="15"/>
      <c r="GRP153" s="15"/>
      <c r="GRQ153" s="15"/>
      <c r="GRR153" s="15"/>
      <c r="GRS153" s="15"/>
      <c r="GRT153" s="15"/>
      <c r="GRU153" s="15"/>
      <c r="GRV153" s="15"/>
      <c r="GRW153" s="15"/>
      <c r="GRX153" s="15"/>
      <c r="GRY153" s="15"/>
      <c r="GRZ153" s="15"/>
      <c r="GSA153" s="15"/>
      <c r="GSB153" s="15"/>
      <c r="GSC153" s="15"/>
      <c r="GSD153" s="15"/>
      <c r="GSE153" s="15"/>
      <c r="GSF153" s="15"/>
      <c r="GSG153" s="15"/>
      <c r="GSH153" s="15"/>
      <c r="GSI153" s="15"/>
      <c r="GSJ153" s="15"/>
      <c r="GSK153" s="15"/>
      <c r="GSL153" s="15"/>
      <c r="GSM153" s="15"/>
      <c r="GSN153" s="15"/>
      <c r="GSO153" s="15"/>
      <c r="GSP153" s="15"/>
      <c r="GSQ153" s="15"/>
      <c r="GSR153" s="15"/>
      <c r="GSS153" s="15"/>
      <c r="GST153" s="15"/>
      <c r="GSU153" s="15"/>
      <c r="GSV153" s="15"/>
      <c r="GSW153" s="15"/>
      <c r="GSX153" s="15"/>
      <c r="GSY153" s="15"/>
      <c r="GSZ153" s="15"/>
      <c r="GTA153" s="15"/>
      <c r="GTB153" s="15"/>
      <c r="GTC153" s="15"/>
      <c r="GTD153" s="15"/>
      <c r="GTE153" s="15"/>
      <c r="GTF153" s="15"/>
      <c r="GTG153" s="15"/>
      <c r="GTH153" s="15"/>
      <c r="GTI153" s="15"/>
      <c r="GTJ153" s="15"/>
      <c r="GTK153" s="15"/>
      <c r="GTL153" s="15"/>
      <c r="GTM153" s="15"/>
      <c r="GTN153" s="15"/>
      <c r="GTO153" s="15"/>
      <c r="GTP153" s="15"/>
      <c r="GTQ153" s="15"/>
      <c r="GTR153" s="15"/>
      <c r="GTS153" s="15"/>
      <c r="GTT153" s="15"/>
      <c r="GTU153" s="15"/>
      <c r="GTV153" s="15"/>
      <c r="GTW153" s="15"/>
      <c r="GTX153" s="15"/>
      <c r="GTY153" s="15"/>
      <c r="GTZ153" s="15"/>
      <c r="GUA153" s="15"/>
      <c r="GUB153" s="15"/>
      <c r="GUC153" s="15"/>
      <c r="GUD153" s="15"/>
      <c r="GUE153" s="15"/>
      <c r="GUF153" s="15"/>
      <c r="GUG153" s="15"/>
      <c r="GUH153" s="15"/>
      <c r="GUI153" s="15"/>
      <c r="GUJ153" s="15"/>
      <c r="GUK153" s="15"/>
      <c r="GUL153" s="15"/>
      <c r="GUM153" s="15"/>
      <c r="GUN153" s="15"/>
      <c r="GUO153" s="15"/>
      <c r="GUP153" s="15"/>
      <c r="GUQ153" s="15"/>
      <c r="GUR153" s="15"/>
      <c r="GUS153" s="15"/>
      <c r="GUT153" s="15"/>
      <c r="GUU153" s="15"/>
      <c r="GUV153" s="15"/>
      <c r="GUW153" s="15"/>
      <c r="GUX153" s="15"/>
      <c r="GUY153" s="15"/>
      <c r="GUZ153" s="15"/>
      <c r="GVA153" s="15"/>
      <c r="GVB153" s="15"/>
      <c r="GVC153" s="15"/>
      <c r="GVD153" s="15"/>
      <c r="GVE153" s="15"/>
      <c r="GVF153" s="15"/>
      <c r="GVG153" s="15"/>
      <c r="GVH153" s="15"/>
      <c r="GVI153" s="15"/>
      <c r="GVJ153" s="15"/>
      <c r="GVK153" s="15"/>
      <c r="GVL153" s="15"/>
      <c r="GVM153" s="15"/>
      <c r="GVN153" s="15"/>
      <c r="GVO153" s="15"/>
      <c r="GVP153" s="15"/>
      <c r="GVQ153" s="15"/>
      <c r="GVR153" s="15"/>
      <c r="GVS153" s="15"/>
      <c r="GVT153" s="15"/>
      <c r="GVU153" s="15"/>
      <c r="GVV153" s="15"/>
      <c r="GVW153" s="15"/>
      <c r="GVX153" s="15"/>
      <c r="GVY153" s="15"/>
      <c r="GVZ153" s="15"/>
      <c r="GWA153" s="15"/>
      <c r="GWB153" s="15"/>
      <c r="GWC153" s="15"/>
      <c r="GWD153" s="15"/>
      <c r="GWE153" s="15"/>
      <c r="GWF153" s="15"/>
      <c r="GWG153" s="15"/>
      <c r="GWH153" s="15"/>
      <c r="GWI153" s="15"/>
      <c r="GWJ153" s="15"/>
      <c r="GWK153" s="15"/>
      <c r="GWL153" s="15"/>
      <c r="GWM153" s="15"/>
      <c r="GWN153" s="15"/>
      <c r="GWO153" s="15"/>
      <c r="GWP153" s="15"/>
      <c r="GWQ153" s="15"/>
      <c r="GWR153" s="15"/>
      <c r="GWS153" s="15"/>
      <c r="GWT153" s="15"/>
      <c r="GWU153" s="15"/>
      <c r="GWV153" s="15"/>
      <c r="GWW153" s="15"/>
      <c r="GWX153" s="15"/>
      <c r="GWY153" s="15"/>
      <c r="GWZ153" s="15"/>
      <c r="GXA153" s="15"/>
      <c r="GXB153" s="15"/>
      <c r="GXC153" s="15"/>
      <c r="GXD153" s="15"/>
      <c r="GXE153" s="15"/>
      <c r="GXF153" s="15"/>
      <c r="GXG153" s="15"/>
      <c r="GXH153" s="15"/>
      <c r="GXI153" s="15"/>
      <c r="GXJ153" s="15"/>
      <c r="GXK153" s="15"/>
      <c r="GXL153" s="15"/>
      <c r="GXM153" s="15"/>
      <c r="GXN153" s="15"/>
      <c r="GXO153" s="15"/>
      <c r="GXP153" s="15"/>
      <c r="GXQ153" s="15"/>
      <c r="GXR153" s="15"/>
      <c r="GXS153" s="15"/>
      <c r="GXT153" s="15"/>
      <c r="GXU153" s="15"/>
      <c r="GXV153" s="15"/>
      <c r="GXW153" s="15"/>
      <c r="GXX153" s="15"/>
      <c r="GXY153" s="15"/>
      <c r="GXZ153" s="15"/>
      <c r="GYA153" s="15"/>
      <c r="GYB153" s="15"/>
      <c r="GYC153" s="15"/>
      <c r="GYD153" s="15"/>
      <c r="GYE153" s="15"/>
      <c r="GYF153" s="15"/>
      <c r="GYG153" s="15"/>
      <c r="GYH153" s="15"/>
      <c r="GYI153" s="15"/>
      <c r="GYJ153" s="15"/>
      <c r="GYK153" s="15"/>
      <c r="GYL153" s="15"/>
      <c r="GYM153" s="15"/>
      <c r="GYN153" s="15"/>
      <c r="GYO153" s="15"/>
      <c r="GYP153" s="15"/>
      <c r="GYQ153" s="15"/>
      <c r="GYR153" s="15"/>
      <c r="GYS153" s="15"/>
      <c r="GYT153" s="15"/>
      <c r="GYU153" s="15"/>
      <c r="GYV153" s="15"/>
      <c r="GYW153" s="15"/>
      <c r="GYX153" s="15"/>
      <c r="GYY153" s="15"/>
      <c r="GYZ153" s="15"/>
      <c r="GZA153" s="15"/>
      <c r="GZB153" s="15"/>
      <c r="GZC153" s="15"/>
      <c r="GZD153" s="15"/>
      <c r="GZE153" s="15"/>
      <c r="GZF153" s="15"/>
      <c r="GZG153" s="15"/>
      <c r="GZH153" s="15"/>
      <c r="GZI153" s="15"/>
      <c r="GZJ153" s="15"/>
      <c r="GZK153" s="15"/>
      <c r="GZL153" s="15"/>
      <c r="GZM153" s="15"/>
      <c r="GZN153" s="15"/>
      <c r="GZO153" s="15"/>
      <c r="GZP153" s="15"/>
      <c r="GZQ153" s="15"/>
      <c r="GZR153" s="15"/>
      <c r="GZS153" s="15"/>
      <c r="GZT153" s="15"/>
      <c r="GZU153" s="15"/>
      <c r="GZV153" s="15"/>
      <c r="GZW153" s="15"/>
      <c r="GZX153" s="15"/>
      <c r="GZY153" s="15"/>
      <c r="GZZ153" s="15"/>
      <c r="HAA153" s="15"/>
      <c r="HAB153" s="15"/>
      <c r="HAC153" s="15"/>
      <c r="HAD153" s="15"/>
      <c r="HAE153" s="15"/>
      <c r="HAF153" s="15"/>
      <c r="HAG153" s="15"/>
      <c r="HAH153" s="15"/>
      <c r="HAI153" s="15"/>
      <c r="HAJ153" s="15"/>
      <c r="HAK153" s="15"/>
      <c r="HAL153" s="15"/>
      <c r="HAM153" s="15"/>
      <c r="HAN153" s="15"/>
      <c r="HAO153" s="15"/>
      <c r="HAP153" s="15"/>
      <c r="HAQ153" s="15"/>
      <c r="HAR153" s="15"/>
      <c r="HAS153" s="15"/>
      <c r="HAT153" s="15"/>
      <c r="HAU153" s="15"/>
      <c r="HAV153" s="15"/>
      <c r="HAW153" s="15"/>
      <c r="HAX153" s="15"/>
      <c r="HAY153" s="15"/>
      <c r="HAZ153" s="15"/>
      <c r="HBA153" s="15"/>
      <c r="HBB153" s="15"/>
      <c r="HBC153" s="15"/>
      <c r="HBD153" s="15"/>
      <c r="HBE153" s="15"/>
      <c r="HBF153" s="15"/>
      <c r="HBG153" s="15"/>
      <c r="HBH153" s="15"/>
      <c r="HBI153" s="15"/>
      <c r="HBJ153" s="15"/>
      <c r="HBK153" s="15"/>
      <c r="HBL153" s="15"/>
      <c r="HBM153" s="15"/>
      <c r="HBN153" s="15"/>
      <c r="HBO153" s="15"/>
      <c r="HBP153" s="15"/>
      <c r="HBQ153" s="15"/>
      <c r="HBR153" s="15"/>
      <c r="HBS153" s="15"/>
      <c r="HBT153" s="15"/>
      <c r="HBU153" s="15"/>
      <c r="HBV153" s="15"/>
      <c r="HBW153" s="15"/>
      <c r="HBX153" s="15"/>
      <c r="HBY153" s="15"/>
      <c r="HBZ153" s="15"/>
      <c r="HCA153" s="15"/>
      <c r="HCB153" s="15"/>
      <c r="HCC153" s="15"/>
      <c r="HCD153" s="15"/>
      <c r="HCE153" s="15"/>
      <c r="HCF153" s="15"/>
      <c r="HCG153" s="15"/>
      <c r="HCH153" s="15"/>
      <c r="HCI153" s="15"/>
      <c r="HCJ153" s="15"/>
      <c r="HCK153" s="15"/>
      <c r="HCL153" s="15"/>
      <c r="HCM153" s="15"/>
      <c r="HCN153" s="15"/>
      <c r="HCO153" s="15"/>
      <c r="HCP153" s="15"/>
      <c r="HCQ153" s="15"/>
      <c r="HCR153" s="15"/>
      <c r="HCS153" s="15"/>
      <c r="HCT153" s="15"/>
      <c r="HCU153" s="15"/>
      <c r="HCV153" s="15"/>
      <c r="HCW153" s="15"/>
      <c r="HCX153" s="15"/>
      <c r="HCY153" s="15"/>
      <c r="HCZ153" s="15"/>
      <c r="HDA153" s="15"/>
      <c r="HDB153" s="15"/>
      <c r="HDC153" s="15"/>
      <c r="HDD153" s="15"/>
      <c r="HDE153" s="15"/>
      <c r="HDF153" s="15"/>
      <c r="HDG153" s="15"/>
      <c r="HDH153" s="15"/>
      <c r="HDI153" s="15"/>
      <c r="HDJ153" s="15"/>
      <c r="HDK153" s="15"/>
      <c r="HDL153" s="15"/>
      <c r="HDM153" s="15"/>
      <c r="HDN153" s="15"/>
      <c r="HDO153" s="15"/>
      <c r="HDP153" s="15"/>
      <c r="HDQ153" s="15"/>
      <c r="HDR153" s="15"/>
      <c r="HDS153" s="15"/>
      <c r="HDT153" s="15"/>
      <c r="HDU153" s="15"/>
      <c r="HDV153" s="15"/>
      <c r="HDW153" s="15"/>
      <c r="HDX153" s="15"/>
      <c r="HDY153" s="15"/>
      <c r="HDZ153" s="15"/>
      <c r="HEA153" s="15"/>
      <c r="HEB153" s="15"/>
      <c r="HEC153" s="15"/>
      <c r="HED153" s="15"/>
      <c r="HEE153" s="15"/>
      <c r="HEF153" s="15"/>
      <c r="HEG153" s="15"/>
      <c r="HEH153" s="15"/>
      <c r="HEI153" s="15"/>
      <c r="HEJ153" s="15"/>
      <c r="HEK153" s="15"/>
      <c r="HEL153" s="15"/>
      <c r="HEM153" s="15"/>
      <c r="HEN153" s="15"/>
      <c r="HEO153" s="15"/>
      <c r="HEP153" s="15"/>
      <c r="HEQ153" s="15"/>
      <c r="HER153" s="15"/>
      <c r="HES153" s="15"/>
      <c r="HET153" s="15"/>
      <c r="HEU153" s="15"/>
      <c r="HEV153" s="15"/>
      <c r="HEW153" s="15"/>
      <c r="HEX153" s="15"/>
      <c r="HEY153" s="15"/>
      <c r="HEZ153" s="15"/>
      <c r="HFA153" s="15"/>
      <c r="HFB153" s="15"/>
      <c r="HFC153" s="15"/>
      <c r="HFD153" s="15"/>
      <c r="HFE153" s="15"/>
      <c r="HFF153" s="15"/>
      <c r="HFG153" s="15"/>
      <c r="HFH153" s="15"/>
      <c r="HFI153" s="15"/>
      <c r="HFJ153" s="15"/>
      <c r="HFK153" s="15"/>
      <c r="HFL153" s="15"/>
      <c r="HFM153" s="15"/>
      <c r="HFN153" s="15"/>
      <c r="HFO153" s="15"/>
      <c r="HFP153" s="15"/>
      <c r="HFQ153" s="15"/>
      <c r="HFR153" s="15"/>
      <c r="HFS153" s="15"/>
      <c r="HFT153" s="15"/>
      <c r="HFU153" s="15"/>
      <c r="HFV153" s="15"/>
      <c r="HFW153" s="15"/>
      <c r="HFX153" s="15"/>
      <c r="HFY153" s="15"/>
      <c r="HFZ153" s="15"/>
      <c r="HGA153" s="15"/>
      <c r="HGB153" s="15"/>
      <c r="HGC153" s="15"/>
      <c r="HGD153" s="15"/>
      <c r="HGE153" s="15"/>
      <c r="HGF153" s="15"/>
      <c r="HGG153" s="15"/>
      <c r="HGH153" s="15"/>
      <c r="HGI153" s="15"/>
      <c r="HGJ153" s="15"/>
      <c r="HGK153" s="15"/>
      <c r="HGL153" s="15"/>
      <c r="HGM153" s="15"/>
      <c r="HGN153" s="15"/>
      <c r="HGO153" s="15"/>
      <c r="HGP153" s="15"/>
      <c r="HGQ153" s="15"/>
      <c r="HGR153" s="15"/>
      <c r="HGS153" s="15"/>
      <c r="HGT153" s="15"/>
      <c r="HGU153" s="15"/>
      <c r="HGV153" s="15"/>
      <c r="HGW153" s="15"/>
      <c r="HGX153" s="15"/>
      <c r="HGY153" s="15"/>
      <c r="HGZ153" s="15"/>
      <c r="HHA153" s="15"/>
      <c r="HHB153" s="15"/>
      <c r="HHC153" s="15"/>
      <c r="HHD153" s="15"/>
      <c r="HHE153" s="15"/>
      <c r="HHF153" s="15"/>
      <c r="HHG153" s="15"/>
      <c r="HHH153" s="15"/>
      <c r="HHI153" s="15"/>
      <c r="HHJ153" s="15"/>
      <c r="HHK153" s="15"/>
      <c r="HHL153" s="15"/>
      <c r="HHM153" s="15"/>
      <c r="HHN153" s="15"/>
      <c r="HHO153" s="15"/>
      <c r="HHP153" s="15"/>
      <c r="HHQ153" s="15"/>
      <c r="HHR153" s="15"/>
      <c r="HHS153" s="15"/>
      <c r="HHT153" s="15"/>
      <c r="HHU153" s="15"/>
      <c r="HHV153" s="15"/>
      <c r="HHW153" s="15"/>
      <c r="HHX153" s="15"/>
      <c r="HHY153" s="15"/>
      <c r="HHZ153" s="15"/>
      <c r="HIA153" s="15"/>
      <c r="HIB153" s="15"/>
      <c r="HIC153" s="15"/>
      <c r="HID153" s="15"/>
      <c r="HIE153" s="15"/>
      <c r="HIF153" s="15"/>
      <c r="HIG153" s="15"/>
      <c r="HIH153" s="15"/>
      <c r="HII153" s="15"/>
      <c r="HIJ153" s="15"/>
      <c r="HIK153" s="15"/>
      <c r="HIL153" s="15"/>
      <c r="HIM153" s="15"/>
      <c r="HIN153" s="15"/>
      <c r="HIO153" s="15"/>
      <c r="HIP153" s="15"/>
      <c r="HIQ153" s="15"/>
      <c r="HIR153" s="15"/>
      <c r="HIS153" s="15"/>
      <c r="HIT153" s="15"/>
      <c r="HIU153" s="15"/>
      <c r="HIV153" s="15"/>
      <c r="HIW153" s="15"/>
      <c r="HIX153" s="15"/>
      <c r="HIY153" s="15"/>
      <c r="HIZ153" s="15"/>
      <c r="HJA153" s="15"/>
      <c r="HJB153" s="15"/>
      <c r="HJC153" s="15"/>
      <c r="HJD153" s="15"/>
      <c r="HJE153" s="15"/>
      <c r="HJF153" s="15"/>
      <c r="HJG153" s="15"/>
      <c r="HJH153" s="15"/>
      <c r="HJI153" s="15"/>
      <c r="HJJ153" s="15"/>
      <c r="HJK153" s="15"/>
      <c r="HJL153" s="15"/>
      <c r="HJM153" s="15"/>
      <c r="HJN153" s="15"/>
      <c r="HJO153" s="15"/>
      <c r="HJP153" s="15"/>
      <c r="HJQ153" s="15"/>
      <c r="HJR153" s="15"/>
      <c r="HJS153" s="15"/>
      <c r="HJT153" s="15"/>
      <c r="HJU153" s="15"/>
      <c r="HJV153" s="15"/>
      <c r="HJW153" s="15"/>
      <c r="HJX153" s="15"/>
      <c r="HJY153" s="15"/>
      <c r="HJZ153" s="15"/>
      <c r="HKA153" s="15"/>
      <c r="HKB153" s="15"/>
      <c r="HKC153" s="15"/>
      <c r="HKD153" s="15"/>
      <c r="HKE153" s="15"/>
      <c r="HKF153" s="15"/>
      <c r="HKG153" s="15"/>
      <c r="HKH153" s="15"/>
      <c r="HKI153" s="15"/>
      <c r="HKJ153" s="15"/>
      <c r="HKK153" s="15"/>
      <c r="HKL153" s="15"/>
      <c r="HKM153" s="15"/>
      <c r="HKN153" s="15"/>
      <c r="HKO153" s="15"/>
      <c r="HKP153" s="15"/>
      <c r="HKQ153" s="15"/>
      <c r="HKR153" s="15"/>
      <c r="HKS153" s="15"/>
      <c r="HKT153" s="15"/>
      <c r="HKU153" s="15"/>
      <c r="HKV153" s="15"/>
      <c r="HKW153" s="15"/>
      <c r="HKX153" s="15"/>
      <c r="HKY153" s="15"/>
      <c r="HKZ153" s="15"/>
      <c r="HLA153" s="15"/>
      <c r="HLB153" s="15"/>
      <c r="HLC153" s="15"/>
      <c r="HLD153" s="15"/>
      <c r="HLE153" s="15"/>
      <c r="HLF153" s="15"/>
      <c r="HLG153" s="15"/>
      <c r="HLH153" s="15"/>
      <c r="HLI153" s="15"/>
      <c r="HLJ153" s="15"/>
      <c r="HLK153" s="15"/>
      <c r="HLL153" s="15"/>
      <c r="HLM153" s="15"/>
      <c r="HLN153" s="15"/>
      <c r="HLO153" s="15"/>
      <c r="HLP153" s="15"/>
      <c r="HLQ153" s="15"/>
      <c r="HLR153" s="15"/>
      <c r="HLS153" s="15"/>
      <c r="HLT153" s="15"/>
      <c r="HLU153" s="15"/>
      <c r="HLV153" s="15"/>
      <c r="HLW153" s="15"/>
      <c r="HLX153" s="15"/>
      <c r="HLY153" s="15"/>
      <c r="HLZ153" s="15"/>
      <c r="HMA153" s="15"/>
      <c r="HMB153" s="15"/>
      <c r="HMC153" s="15"/>
      <c r="HMD153" s="15"/>
      <c r="HME153" s="15"/>
      <c r="HMF153" s="15"/>
      <c r="HMG153" s="15"/>
      <c r="HMH153" s="15"/>
      <c r="HMI153" s="15"/>
      <c r="HMJ153" s="15"/>
      <c r="HMK153" s="15"/>
      <c r="HML153" s="15"/>
      <c r="HMM153" s="15"/>
      <c r="HMN153" s="15"/>
      <c r="HMO153" s="15"/>
      <c r="HMP153" s="15"/>
      <c r="HMQ153" s="15"/>
      <c r="HMR153" s="15"/>
      <c r="HMS153" s="15"/>
      <c r="HMT153" s="15"/>
      <c r="HMU153" s="15"/>
      <c r="HMV153" s="15"/>
      <c r="HMW153" s="15"/>
      <c r="HMX153" s="15"/>
      <c r="HMY153" s="15"/>
      <c r="HMZ153" s="15"/>
      <c r="HNA153" s="15"/>
      <c r="HNB153" s="15"/>
      <c r="HNC153" s="15"/>
      <c r="HND153" s="15"/>
      <c r="HNE153" s="15"/>
      <c r="HNF153" s="15"/>
      <c r="HNG153" s="15"/>
      <c r="HNH153" s="15"/>
      <c r="HNI153" s="15"/>
      <c r="HNJ153" s="15"/>
      <c r="HNK153" s="15"/>
      <c r="HNL153" s="15"/>
      <c r="HNM153" s="15"/>
      <c r="HNN153" s="15"/>
      <c r="HNO153" s="15"/>
      <c r="HNP153" s="15"/>
      <c r="HNQ153" s="15"/>
      <c r="HNR153" s="15"/>
      <c r="HNS153" s="15"/>
      <c r="HNT153" s="15"/>
      <c r="HNU153" s="15"/>
      <c r="HNV153" s="15"/>
      <c r="HNW153" s="15"/>
      <c r="HNX153" s="15"/>
      <c r="HNY153" s="15"/>
      <c r="HNZ153" s="15"/>
      <c r="HOA153" s="15"/>
      <c r="HOB153" s="15"/>
      <c r="HOC153" s="15"/>
      <c r="HOD153" s="15"/>
      <c r="HOE153" s="15"/>
      <c r="HOF153" s="15"/>
      <c r="HOG153" s="15"/>
      <c r="HOH153" s="15"/>
      <c r="HOI153" s="15"/>
      <c r="HOJ153" s="15"/>
      <c r="HOK153" s="15"/>
      <c r="HOL153" s="15"/>
      <c r="HOM153" s="15"/>
      <c r="HON153" s="15"/>
      <c r="HOO153" s="15"/>
      <c r="HOP153" s="15"/>
      <c r="HOQ153" s="15"/>
      <c r="HOR153" s="15"/>
      <c r="HOS153" s="15"/>
      <c r="HOT153" s="15"/>
      <c r="HOU153" s="15"/>
      <c r="HOV153" s="15"/>
      <c r="HOW153" s="15"/>
      <c r="HOX153" s="15"/>
      <c r="HOY153" s="15"/>
      <c r="HOZ153" s="15"/>
      <c r="HPA153" s="15"/>
      <c r="HPB153" s="15"/>
      <c r="HPC153" s="15"/>
      <c r="HPD153" s="15"/>
      <c r="HPE153" s="15"/>
      <c r="HPF153" s="15"/>
      <c r="HPG153" s="15"/>
      <c r="HPH153" s="15"/>
      <c r="HPI153" s="15"/>
      <c r="HPJ153" s="15"/>
      <c r="HPK153" s="15"/>
      <c r="HPL153" s="15"/>
      <c r="HPM153" s="15"/>
      <c r="HPN153" s="15"/>
      <c r="HPO153" s="15"/>
      <c r="HPP153" s="15"/>
      <c r="HPQ153" s="15"/>
      <c r="HPR153" s="15"/>
      <c r="HPS153" s="15"/>
      <c r="HPT153" s="15"/>
      <c r="HPU153" s="15"/>
      <c r="HPV153" s="15"/>
      <c r="HPW153" s="15"/>
      <c r="HPX153" s="15"/>
      <c r="HPY153" s="15"/>
      <c r="HPZ153" s="15"/>
      <c r="HQA153" s="15"/>
      <c r="HQB153" s="15"/>
      <c r="HQC153" s="15"/>
      <c r="HQD153" s="15"/>
      <c r="HQE153" s="15"/>
      <c r="HQF153" s="15"/>
      <c r="HQG153" s="15"/>
      <c r="HQH153" s="15"/>
      <c r="HQI153" s="15"/>
      <c r="HQJ153" s="15"/>
      <c r="HQK153" s="15"/>
      <c r="HQL153" s="15"/>
      <c r="HQM153" s="15"/>
      <c r="HQN153" s="15"/>
      <c r="HQO153" s="15"/>
      <c r="HQP153" s="15"/>
      <c r="HQQ153" s="15"/>
      <c r="HQR153" s="15"/>
      <c r="HQS153" s="15"/>
      <c r="HQT153" s="15"/>
      <c r="HQU153" s="15"/>
      <c r="HQV153" s="15"/>
      <c r="HQW153" s="15"/>
      <c r="HQX153" s="15"/>
      <c r="HQY153" s="15"/>
      <c r="HQZ153" s="15"/>
      <c r="HRA153" s="15"/>
      <c r="HRB153" s="15"/>
      <c r="HRC153" s="15"/>
      <c r="HRD153" s="15"/>
      <c r="HRE153" s="15"/>
      <c r="HRF153" s="15"/>
      <c r="HRG153" s="15"/>
      <c r="HRH153" s="15"/>
      <c r="HRI153" s="15"/>
      <c r="HRJ153" s="15"/>
      <c r="HRK153" s="15"/>
      <c r="HRL153" s="15"/>
      <c r="HRM153" s="15"/>
      <c r="HRN153" s="15"/>
      <c r="HRO153" s="15"/>
      <c r="HRP153" s="15"/>
      <c r="HRQ153" s="15"/>
      <c r="HRR153" s="15"/>
      <c r="HRS153" s="15"/>
      <c r="HRT153" s="15"/>
      <c r="HRU153" s="15"/>
      <c r="HRV153" s="15"/>
      <c r="HRW153" s="15"/>
      <c r="HRX153" s="15"/>
      <c r="HRY153" s="15"/>
      <c r="HRZ153" s="15"/>
      <c r="HSA153" s="15"/>
      <c r="HSB153" s="15"/>
      <c r="HSC153" s="15"/>
      <c r="HSD153" s="15"/>
      <c r="HSE153" s="15"/>
      <c r="HSF153" s="15"/>
      <c r="HSG153" s="15"/>
      <c r="HSH153" s="15"/>
      <c r="HSI153" s="15"/>
      <c r="HSJ153" s="15"/>
      <c r="HSK153" s="15"/>
      <c r="HSL153" s="15"/>
      <c r="HSM153" s="15"/>
      <c r="HSN153" s="15"/>
      <c r="HSO153" s="15"/>
      <c r="HSP153" s="15"/>
      <c r="HSQ153" s="15"/>
      <c r="HSR153" s="15"/>
      <c r="HSS153" s="15"/>
      <c r="HST153" s="15"/>
      <c r="HSU153" s="15"/>
      <c r="HSV153" s="15"/>
      <c r="HSW153" s="15"/>
      <c r="HSX153" s="15"/>
      <c r="HSY153" s="15"/>
      <c r="HSZ153" s="15"/>
      <c r="HTA153" s="15"/>
      <c r="HTB153" s="15"/>
      <c r="HTC153" s="15"/>
      <c r="HTD153" s="15"/>
      <c r="HTE153" s="15"/>
      <c r="HTF153" s="15"/>
      <c r="HTG153" s="15"/>
      <c r="HTH153" s="15"/>
      <c r="HTI153" s="15"/>
      <c r="HTJ153" s="15"/>
      <c r="HTK153" s="15"/>
      <c r="HTL153" s="15"/>
      <c r="HTM153" s="15"/>
      <c r="HTN153" s="15"/>
      <c r="HTO153" s="15"/>
      <c r="HTP153" s="15"/>
      <c r="HTQ153" s="15"/>
      <c r="HTR153" s="15"/>
      <c r="HTS153" s="15"/>
      <c r="HTT153" s="15"/>
      <c r="HTU153" s="15"/>
      <c r="HTV153" s="15"/>
      <c r="HTW153" s="15"/>
      <c r="HTX153" s="15"/>
      <c r="HTY153" s="15"/>
      <c r="HTZ153" s="15"/>
      <c r="HUA153" s="15"/>
      <c r="HUB153" s="15"/>
      <c r="HUC153" s="15"/>
      <c r="HUD153" s="15"/>
      <c r="HUE153" s="15"/>
      <c r="HUF153" s="15"/>
      <c r="HUG153" s="15"/>
      <c r="HUH153" s="15"/>
      <c r="HUI153" s="15"/>
      <c r="HUJ153" s="15"/>
      <c r="HUK153" s="15"/>
      <c r="HUL153" s="15"/>
      <c r="HUM153" s="15"/>
      <c r="HUN153" s="15"/>
      <c r="HUO153" s="15"/>
      <c r="HUP153" s="15"/>
      <c r="HUQ153" s="15"/>
      <c r="HUR153" s="15"/>
      <c r="HUS153" s="15"/>
      <c r="HUT153" s="15"/>
      <c r="HUU153" s="15"/>
      <c r="HUV153" s="15"/>
      <c r="HUW153" s="15"/>
      <c r="HUX153" s="15"/>
      <c r="HUY153" s="15"/>
      <c r="HUZ153" s="15"/>
      <c r="HVA153" s="15"/>
      <c r="HVB153" s="15"/>
      <c r="HVC153" s="15"/>
      <c r="HVD153" s="15"/>
      <c r="HVE153" s="15"/>
      <c r="HVF153" s="15"/>
      <c r="HVG153" s="15"/>
      <c r="HVH153" s="15"/>
      <c r="HVI153" s="15"/>
      <c r="HVJ153" s="15"/>
      <c r="HVK153" s="15"/>
      <c r="HVL153" s="15"/>
      <c r="HVM153" s="15"/>
      <c r="HVN153" s="15"/>
      <c r="HVO153" s="15"/>
      <c r="HVP153" s="15"/>
      <c r="HVQ153" s="15"/>
      <c r="HVR153" s="15"/>
      <c r="HVS153" s="15"/>
      <c r="HVT153" s="15"/>
      <c r="HVU153" s="15"/>
      <c r="HVV153" s="15"/>
      <c r="HVW153" s="15"/>
      <c r="HVX153" s="15"/>
      <c r="HVY153" s="15"/>
      <c r="HVZ153" s="15"/>
      <c r="HWA153" s="15"/>
      <c r="HWB153" s="15"/>
      <c r="HWC153" s="15"/>
      <c r="HWD153" s="15"/>
      <c r="HWE153" s="15"/>
      <c r="HWF153" s="15"/>
      <c r="HWG153" s="15"/>
      <c r="HWH153" s="15"/>
      <c r="HWI153" s="15"/>
      <c r="HWJ153" s="15"/>
      <c r="HWK153" s="15"/>
      <c r="HWL153" s="15"/>
      <c r="HWM153" s="15"/>
      <c r="HWN153" s="15"/>
      <c r="HWO153" s="15"/>
      <c r="HWP153" s="15"/>
      <c r="HWQ153" s="15"/>
      <c r="HWR153" s="15"/>
      <c r="HWS153" s="15"/>
      <c r="HWT153" s="15"/>
      <c r="HWU153" s="15"/>
      <c r="HWV153" s="15"/>
      <c r="HWW153" s="15"/>
      <c r="HWX153" s="15"/>
      <c r="HWY153" s="15"/>
      <c r="HWZ153" s="15"/>
      <c r="HXA153" s="15"/>
      <c r="HXB153" s="15"/>
      <c r="HXC153" s="15"/>
      <c r="HXD153" s="15"/>
      <c r="HXE153" s="15"/>
      <c r="HXF153" s="15"/>
      <c r="HXG153" s="15"/>
      <c r="HXH153" s="15"/>
      <c r="HXI153" s="15"/>
      <c r="HXJ153" s="15"/>
      <c r="HXK153" s="15"/>
      <c r="HXL153" s="15"/>
      <c r="HXM153" s="15"/>
      <c r="HXN153" s="15"/>
      <c r="HXO153" s="15"/>
      <c r="HXP153" s="15"/>
      <c r="HXQ153" s="15"/>
      <c r="HXR153" s="15"/>
      <c r="HXS153" s="15"/>
      <c r="HXT153" s="15"/>
      <c r="HXU153" s="15"/>
      <c r="HXV153" s="15"/>
      <c r="HXW153" s="15"/>
      <c r="HXX153" s="15"/>
      <c r="HXY153" s="15"/>
      <c r="HXZ153" s="15"/>
      <c r="HYA153" s="15"/>
      <c r="HYB153" s="15"/>
      <c r="HYC153" s="15"/>
      <c r="HYD153" s="15"/>
      <c r="HYE153" s="15"/>
      <c r="HYF153" s="15"/>
      <c r="HYG153" s="15"/>
      <c r="HYH153" s="15"/>
      <c r="HYI153" s="15"/>
      <c r="HYJ153" s="15"/>
      <c r="HYK153" s="15"/>
      <c r="HYL153" s="15"/>
      <c r="HYM153" s="15"/>
      <c r="HYN153" s="15"/>
      <c r="HYO153" s="15"/>
      <c r="HYP153" s="15"/>
      <c r="HYQ153" s="15"/>
      <c r="HYR153" s="15"/>
      <c r="HYS153" s="15"/>
      <c r="HYT153" s="15"/>
      <c r="HYU153" s="15"/>
      <c r="HYV153" s="15"/>
      <c r="HYW153" s="15"/>
      <c r="HYX153" s="15"/>
      <c r="HYY153" s="15"/>
      <c r="HYZ153" s="15"/>
      <c r="HZA153" s="15"/>
      <c r="HZB153" s="15"/>
      <c r="HZC153" s="15"/>
      <c r="HZD153" s="15"/>
      <c r="HZE153" s="15"/>
      <c r="HZF153" s="15"/>
      <c r="HZG153" s="15"/>
      <c r="HZH153" s="15"/>
      <c r="HZI153" s="15"/>
      <c r="HZJ153" s="15"/>
      <c r="HZK153" s="15"/>
      <c r="HZL153" s="15"/>
      <c r="HZM153" s="15"/>
      <c r="HZN153" s="15"/>
      <c r="HZO153" s="15"/>
      <c r="HZP153" s="15"/>
      <c r="HZQ153" s="15"/>
      <c r="HZR153" s="15"/>
      <c r="HZS153" s="15"/>
      <c r="HZT153" s="15"/>
      <c r="HZU153" s="15"/>
      <c r="HZV153" s="15"/>
      <c r="HZW153" s="15"/>
      <c r="HZX153" s="15"/>
      <c r="HZY153" s="15"/>
      <c r="HZZ153" s="15"/>
      <c r="IAA153" s="15"/>
      <c r="IAB153" s="15"/>
      <c r="IAC153" s="15"/>
      <c r="IAD153" s="15"/>
      <c r="IAE153" s="15"/>
      <c r="IAF153" s="15"/>
      <c r="IAG153" s="15"/>
      <c r="IAH153" s="15"/>
      <c r="IAI153" s="15"/>
      <c r="IAJ153" s="15"/>
      <c r="IAK153" s="15"/>
      <c r="IAL153" s="15"/>
      <c r="IAM153" s="15"/>
      <c r="IAN153" s="15"/>
      <c r="IAO153" s="15"/>
      <c r="IAP153" s="15"/>
      <c r="IAQ153" s="15"/>
      <c r="IAR153" s="15"/>
      <c r="IAS153" s="15"/>
      <c r="IAT153" s="15"/>
      <c r="IAU153" s="15"/>
      <c r="IAV153" s="15"/>
      <c r="IAW153" s="15"/>
      <c r="IAX153" s="15"/>
      <c r="IAY153" s="15"/>
      <c r="IAZ153" s="15"/>
      <c r="IBA153" s="15"/>
      <c r="IBB153" s="15"/>
      <c r="IBC153" s="15"/>
      <c r="IBD153" s="15"/>
      <c r="IBE153" s="15"/>
      <c r="IBF153" s="15"/>
      <c r="IBG153" s="15"/>
      <c r="IBH153" s="15"/>
      <c r="IBI153" s="15"/>
      <c r="IBJ153" s="15"/>
      <c r="IBK153" s="15"/>
      <c r="IBL153" s="15"/>
      <c r="IBM153" s="15"/>
      <c r="IBN153" s="15"/>
      <c r="IBO153" s="15"/>
      <c r="IBP153" s="15"/>
      <c r="IBQ153" s="15"/>
      <c r="IBR153" s="15"/>
      <c r="IBS153" s="15"/>
      <c r="IBT153" s="15"/>
      <c r="IBU153" s="15"/>
      <c r="IBV153" s="15"/>
      <c r="IBW153" s="15"/>
      <c r="IBX153" s="15"/>
      <c r="IBY153" s="15"/>
      <c r="IBZ153" s="15"/>
      <c r="ICA153" s="15"/>
      <c r="ICB153" s="15"/>
      <c r="ICC153" s="15"/>
      <c r="ICD153" s="15"/>
      <c r="ICE153" s="15"/>
      <c r="ICF153" s="15"/>
      <c r="ICG153" s="15"/>
      <c r="ICH153" s="15"/>
      <c r="ICI153" s="15"/>
      <c r="ICJ153" s="15"/>
      <c r="ICK153" s="15"/>
      <c r="ICL153" s="15"/>
      <c r="ICM153" s="15"/>
      <c r="ICN153" s="15"/>
      <c r="ICO153" s="15"/>
      <c r="ICP153" s="15"/>
      <c r="ICQ153" s="15"/>
      <c r="ICR153" s="15"/>
      <c r="ICS153" s="15"/>
      <c r="ICT153" s="15"/>
      <c r="ICU153" s="15"/>
      <c r="ICV153" s="15"/>
      <c r="ICW153" s="15"/>
      <c r="ICX153" s="15"/>
      <c r="ICY153" s="15"/>
      <c r="ICZ153" s="15"/>
      <c r="IDA153" s="15"/>
      <c r="IDB153" s="15"/>
      <c r="IDC153" s="15"/>
      <c r="IDD153" s="15"/>
      <c r="IDE153" s="15"/>
      <c r="IDF153" s="15"/>
      <c r="IDG153" s="15"/>
      <c r="IDH153" s="15"/>
      <c r="IDI153" s="15"/>
      <c r="IDJ153" s="15"/>
      <c r="IDK153" s="15"/>
      <c r="IDL153" s="15"/>
      <c r="IDM153" s="15"/>
      <c r="IDN153" s="15"/>
      <c r="IDO153" s="15"/>
      <c r="IDP153" s="15"/>
      <c r="IDQ153" s="15"/>
      <c r="IDR153" s="15"/>
      <c r="IDS153" s="15"/>
      <c r="IDT153" s="15"/>
      <c r="IDU153" s="15"/>
      <c r="IDV153" s="15"/>
      <c r="IDW153" s="15"/>
      <c r="IDX153" s="15"/>
      <c r="IDY153" s="15"/>
      <c r="IDZ153" s="15"/>
      <c r="IEA153" s="15"/>
      <c r="IEB153" s="15"/>
      <c r="IEC153" s="15"/>
      <c r="IED153" s="15"/>
      <c r="IEE153" s="15"/>
      <c r="IEF153" s="15"/>
      <c r="IEG153" s="15"/>
      <c r="IEH153" s="15"/>
      <c r="IEI153" s="15"/>
      <c r="IEJ153" s="15"/>
      <c r="IEK153" s="15"/>
      <c r="IEL153" s="15"/>
      <c r="IEM153" s="15"/>
      <c r="IEN153" s="15"/>
      <c r="IEO153" s="15"/>
      <c r="IEP153" s="15"/>
      <c r="IEQ153" s="15"/>
      <c r="IER153" s="15"/>
      <c r="IES153" s="15"/>
      <c r="IET153" s="15"/>
      <c r="IEU153" s="15"/>
      <c r="IEV153" s="15"/>
      <c r="IEW153" s="15"/>
      <c r="IEX153" s="15"/>
      <c r="IEY153" s="15"/>
      <c r="IEZ153" s="15"/>
      <c r="IFA153" s="15"/>
      <c r="IFB153" s="15"/>
      <c r="IFC153" s="15"/>
      <c r="IFD153" s="15"/>
      <c r="IFE153" s="15"/>
      <c r="IFF153" s="15"/>
      <c r="IFG153" s="15"/>
      <c r="IFH153" s="15"/>
      <c r="IFI153" s="15"/>
      <c r="IFJ153" s="15"/>
      <c r="IFK153" s="15"/>
      <c r="IFL153" s="15"/>
      <c r="IFM153" s="15"/>
      <c r="IFN153" s="15"/>
      <c r="IFO153" s="15"/>
      <c r="IFP153" s="15"/>
      <c r="IFQ153" s="15"/>
      <c r="IFR153" s="15"/>
      <c r="IFS153" s="15"/>
      <c r="IFT153" s="15"/>
      <c r="IFU153" s="15"/>
      <c r="IFV153" s="15"/>
      <c r="IFW153" s="15"/>
      <c r="IFX153" s="15"/>
      <c r="IFY153" s="15"/>
      <c r="IFZ153" s="15"/>
      <c r="IGA153" s="15"/>
      <c r="IGB153" s="15"/>
      <c r="IGC153" s="15"/>
      <c r="IGD153" s="15"/>
      <c r="IGE153" s="15"/>
      <c r="IGF153" s="15"/>
      <c r="IGG153" s="15"/>
      <c r="IGH153" s="15"/>
      <c r="IGI153" s="15"/>
      <c r="IGJ153" s="15"/>
      <c r="IGK153" s="15"/>
      <c r="IGL153" s="15"/>
      <c r="IGM153" s="15"/>
      <c r="IGN153" s="15"/>
      <c r="IGO153" s="15"/>
      <c r="IGP153" s="15"/>
      <c r="IGQ153" s="15"/>
      <c r="IGR153" s="15"/>
      <c r="IGS153" s="15"/>
      <c r="IGT153" s="15"/>
      <c r="IGU153" s="15"/>
      <c r="IGV153" s="15"/>
      <c r="IGW153" s="15"/>
      <c r="IGX153" s="15"/>
      <c r="IGY153" s="15"/>
      <c r="IGZ153" s="15"/>
      <c r="IHA153" s="15"/>
      <c r="IHB153" s="15"/>
      <c r="IHC153" s="15"/>
      <c r="IHD153" s="15"/>
      <c r="IHE153" s="15"/>
      <c r="IHF153" s="15"/>
      <c r="IHG153" s="15"/>
      <c r="IHH153" s="15"/>
      <c r="IHI153" s="15"/>
      <c r="IHJ153" s="15"/>
      <c r="IHK153" s="15"/>
      <c r="IHL153" s="15"/>
      <c r="IHM153" s="15"/>
      <c r="IHN153" s="15"/>
      <c r="IHO153" s="15"/>
      <c r="IHP153" s="15"/>
      <c r="IHQ153" s="15"/>
      <c r="IHR153" s="15"/>
      <c r="IHS153" s="15"/>
      <c r="IHT153" s="15"/>
      <c r="IHU153" s="15"/>
      <c r="IHV153" s="15"/>
      <c r="IHW153" s="15"/>
      <c r="IHX153" s="15"/>
      <c r="IHY153" s="15"/>
      <c r="IHZ153" s="15"/>
      <c r="IIA153" s="15"/>
      <c r="IIB153" s="15"/>
      <c r="IIC153" s="15"/>
      <c r="IID153" s="15"/>
      <c r="IIE153" s="15"/>
      <c r="IIF153" s="15"/>
      <c r="IIG153" s="15"/>
      <c r="IIH153" s="15"/>
      <c r="III153" s="15"/>
      <c r="IIJ153" s="15"/>
      <c r="IIK153" s="15"/>
      <c r="IIL153" s="15"/>
      <c r="IIM153" s="15"/>
      <c r="IIN153" s="15"/>
      <c r="IIO153" s="15"/>
      <c r="IIP153" s="15"/>
      <c r="IIQ153" s="15"/>
      <c r="IIR153" s="15"/>
      <c r="IIS153" s="15"/>
      <c r="IIT153" s="15"/>
      <c r="IIU153" s="15"/>
      <c r="IIV153" s="15"/>
      <c r="IIW153" s="15"/>
      <c r="IIX153" s="15"/>
      <c r="IIY153" s="15"/>
      <c r="IIZ153" s="15"/>
      <c r="IJA153" s="15"/>
      <c r="IJB153" s="15"/>
      <c r="IJC153" s="15"/>
      <c r="IJD153" s="15"/>
      <c r="IJE153" s="15"/>
      <c r="IJF153" s="15"/>
      <c r="IJG153" s="15"/>
      <c r="IJH153" s="15"/>
      <c r="IJI153" s="15"/>
      <c r="IJJ153" s="15"/>
      <c r="IJK153" s="15"/>
      <c r="IJL153" s="15"/>
      <c r="IJM153" s="15"/>
      <c r="IJN153" s="15"/>
      <c r="IJO153" s="15"/>
      <c r="IJP153" s="15"/>
      <c r="IJQ153" s="15"/>
      <c r="IJR153" s="15"/>
      <c r="IJS153" s="15"/>
      <c r="IJT153" s="15"/>
      <c r="IJU153" s="15"/>
      <c r="IJV153" s="15"/>
      <c r="IJW153" s="15"/>
      <c r="IJX153" s="15"/>
      <c r="IJY153" s="15"/>
      <c r="IJZ153" s="15"/>
      <c r="IKA153" s="15"/>
      <c r="IKB153" s="15"/>
      <c r="IKC153" s="15"/>
      <c r="IKD153" s="15"/>
      <c r="IKE153" s="15"/>
      <c r="IKF153" s="15"/>
      <c r="IKG153" s="15"/>
      <c r="IKH153" s="15"/>
      <c r="IKI153" s="15"/>
      <c r="IKJ153" s="15"/>
      <c r="IKK153" s="15"/>
      <c r="IKL153" s="15"/>
      <c r="IKM153" s="15"/>
      <c r="IKN153" s="15"/>
      <c r="IKO153" s="15"/>
      <c r="IKP153" s="15"/>
      <c r="IKQ153" s="15"/>
      <c r="IKR153" s="15"/>
      <c r="IKS153" s="15"/>
      <c r="IKT153" s="15"/>
      <c r="IKU153" s="15"/>
      <c r="IKV153" s="15"/>
      <c r="IKW153" s="15"/>
      <c r="IKX153" s="15"/>
      <c r="IKY153" s="15"/>
      <c r="IKZ153" s="15"/>
      <c r="ILA153" s="15"/>
      <c r="ILB153" s="15"/>
      <c r="ILC153" s="15"/>
      <c r="ILD153" s="15"/>
      <c r="ILE153" s="15"/>
      <c r="ILF153" s="15"/>
      <c r="ILG153" s="15"/>
      <c r="ILH153" s="15"/>
      <c r="ILI153" s="15"/>
      <c r="ILJ153" s="15"/>
      <c r="ILK153" s="15"/>
      <c r="ILL153" s="15"/>
      <c r="ILM153" s="15"/>
      <c r="ILN153" s="15"/>
      <c r="ILO153" s="15"/>
      <c r="ILP153" s="15"/>
      <c r="ILQ153" s="15"/>
      <c r="ILR153" s="15"/>
      <c r="ILS153" s="15"/>
      <c r="ILT153" s="15"/>
      <c r="ILU153" s="15"/>
      <c r="ILV153" s="15"/>
      <c r="ILW153" s="15"/>
      <c r="ILX153" s="15"/>
      <c r="ILY153" s="15"/>
      <c r="ILZ153" s="15"/>
      <c r="IMA153" s="15"/>
      <c r="IMB153" s="15"/>
      <c r="IMC153" s="15"/>
      <c r="IMD153" s="15"/>
      <c r="IME153" s="15"/>
      <c r="IMF153" s="15"/>
      <c r="IMG153" s="15"/>
      <c r="IMH153" s="15"/>
      <c r="IMI153" s="15"/>
      <c r="IMJ153" s="15"/>
      <c r="IMK153" s="15"/>
      <c r="IML153" s="15"/>
      <c r="IMM153" s="15"/>
      <c r="IMN153" s="15"/>
      <c r="IMO153" s="15"/>
      <c r="IMP153" s="15"/>
      <c r="IMQ153" s="15"/>
      <c r="IMR153" s="15"/>
      <c r="IMS153" s="15"/>
      <c r="IMT153" s="15"/>
      <c r="IMU153" s="15"/>
      <c r="IMV153" s="15"/>
      <c r="IMW153" s="15"/>
      <c r="IMX153" s="15"/>
      <c r="IMY153" s="15"/>
      <c r="IMZ153" s="15"/>
      <c r="INA153" s="15"/>
      <c r="INB153" s="15"/>
      <c r="INC153" s="15"/>
      <c r="IND153" s="15"/>
      <c r="INE153" s="15"/>
      <c r="INF153" s="15"/>
      <c r="ING153" s="15"/>
      <c r="INH153" s="15"/>
      <c r="INI153" s="15"/>
      <c r="INJ153" s="15"/>
      <c r="INK153" s="15"/>
      <c r="INL153" s="15"/>
      <c r="INM153" s="15"/>
      <c r="INN153" s="15"/>
      <c r="INO153" s="15"/>
      <c r="INP153" s="15"/>
      <c r="INQ153" s="15"/>
      <c r="INR153" s="15"/>
      <c r="INS153" s="15"/>
      <c r="INT153" s="15"/>
      <c r="INU153" s="15"/>
      <c r="INV153" s="15"/>
      <c r="INW153" s="15"/>
      <c r="INX153" s="15"/>
      <c r="INY153" s="15"/>
      <c r="INZ153" s="15"/>
      <c r="IOA153" s="15"/>
      <c r="IOB153" s="15"/>
      <c r="IOC153" s="15"/>
      <c r="IOD153" s="15"/>
      <c r="IOE153" s="15"/>
      <c r="IOF153" s="15"/>
      <c r="IOG153" s="15"/>
      <c r="IOH153" s="15"/>
      <c r="IOI153" s="15"/>
      <c r="IOJ153" s="15"/>
      <c r="IOK153" s="15"/>
      <c r="IOL153" s="15"/>
      <c r="IOM153" s="15"/>
      <c r="ION153" s="15"/>
      <c r="IOO153" s="15"/>
      <c r="IOP153" s="15"/>
      <c r="IOQ153" s="15"/>
      <c r="IOR153" s="15"/>
      <c r="IOS153" s="15"/>
      <c r="IOT153" s="15"/>
      <c r="IOU153" s="15"/>
      <c r="IOV153" s="15"/>
      <c r="IOW153" s="15"/>
      <c r="IOX153" s="15"/>
      <c r="IOY153" s="15"/>
      <c r="IOZ153" s="15"/>
      <c r="IPA153" s="15"/>
      <c r="IPB153" s="15"/>
      <c r="IPC153" s="15"/>
      <c r="IPD153" s="15"/>
      <c r="IPE153" s="15"/>
      <c r="IPF153" s="15"/>
      <c r="IPG153" s="15"/>
      <c r="IPH153" s="15"/>
      <c r="IPI153" s="15"/>
      <c r="IPJ153" s="15"/>
      <c r="IPK153" s="15"/>
      <c r="IPL153" s="15"/>
      <c r="IPM153" s="15"/>
      <c r="IPN153" s="15"/>
      <c r="IPO153" s="15"/>
      <c r="IPP153" s="15"/>
      <c r="IPQ153" s="15"/>
      <c r="IPR153" s="15"/>
      <c r="IPS153" s="15"/>
      <c r="IPT153" s="15"/>
      <c r="IPU153" s="15"/>
      <c r="IPV153" s="15"/>
      <c r="IPW153" s="15"/>
      <c r="IPX153" s="15"/>
      <c r="IPY153" s="15"/>
      <c r="IPZ153" s="15"/>
      <c r="IQA153" s="15"/>
      <c r="IQB153" s="15"/>
      <c r="IQC153" s="15"/>
      <c r="IQD153" s="15"/>
      <c r="IQE153" s="15"/>
      <c r="IQF153" s="15"/>
      <c r="IQG153" s="15"/>
      <c r="IQH153" s="15"/>
      <c r="IQI153" s="15"/>
      <c r="IQJ153" s="15"/>
      <c r="IQK153" s="15"/>
      <c r="IQL153" s="15"/>
      <c r="IQM153" s="15"/>
      <c r="IQN153" s="15"/>
      <c r="IQO153" s="15"/>
      <c r="IQP153" s="15"/>
      <c r="IQQ153" s="15"/>
      <c r="IQR153" s="15"/>
      <c r="IQS153" s="15"/>
      <c r="IQT153" s="15"/>
      <c r="IQU153" s="15"/>
      <c r="IQV153" s="15"/>
      <c r="IQW153" s="15"/>
      <c r="IQX153" s="15"/>
      <c r="IQY153" s="15"/>
      <c r="IQZ153" s="15"/>
      <c r="IRA153" s="15"/>
      <c r="IRB153" s="15"/>
      <c r="IRC153" s="15"/>
      <c r="IRD153" s="15"/>
      <c r="IRE153" s="15"/>
      <c r="IRF153" s="15"/>
      <c r="IRG153" s="15"/>
      <c r="IRH153" s="15"/>
      <c r="IRI153" s="15"/>
      <c r="IRJ153" s="15"/>
      <c r="IRK153" s="15"/>
      <c r="IRL153" s="15"/>
      <c r="IRM153" s="15"/>
      <c r="IRN153" s="15"/>
      <c r="IRO153" s="15"/>
      <c r="IRP153" s="15"/>
      <c r="IRQ153" s="15"/>
      <c r="IRR153" s="15"/>
      <c r="IRS153" s="15"/>
      <c r="IRT153" s="15"/>
      <c r="IRU153" s="15"/>
      <c r="IRV153" s="15"/>
      <c r="IRW153" s="15"/>
      <c r="IRX153" s="15"/>
      <c r="IRY153" s="15"/>
      <c r="IRZ153" s="15"/>
      <c r="ISA153" s="15"/>
      <c r="ISB153" s="15"/>
      <c r="ISC153" s="15"/>
      <c r="ISD153" s="15"/>
      <c r="ISE153" s="15"/>
      <c r="ISF153" s="15"/>
      <c r="ISG153" s="15"/>
      <c r="ISH153" s="15"/>
      <c r="ISI153" s="15"/>
      <c r="ISJ153" s="15"/>
      <c r="ISK153" s="15"/>
      <c r="ISL153" s="15"/>
      <c r="ISM153" s="15"/>
      <c r="ISN153" s="15"/>
      <c r="ISO153" s="15"/>
      <c r="ISP153" s="15"/>
      <c r="ISQ153" s="15"/>
      <c r="ISR153" s="15"/>
      <c r="ISS153" s="15"/>
      <c r="IST153" s="15"/>
      <c r="ISU153" s="15"/>
      <c r="ISV153" s="15"/>
      <c r="ISW153" s="15"/>
      <c r="ISX153" s="15"/>
      <c r="ISY153" s="15"/>
      <c r="ISZ153" s="15"/>
      <c r="ITA153" s="15"/>
      <c r="ITB153" s="15"/>
      <c r="ITC153" s="15"/>
      <c r="ITD153" s="15"/>
      <c r="ITE153" s="15"/>
      <c r="ITF153" s="15"/>
      <c r="ITG153" s="15"/>
      <c r="ITH153" s="15"/>
      <c r="ITI153" s="15"/>
      <c r="ITJ153" s="15"/>
      <c r="ITK153" s="15"/>
      <c r="ITL153" s="15"/>
      <c r="ITM153" s="15"/>
      <c r="ITN153" s="15"/>
      <c r="ITO153" s="15"/>
      <c r="ITP153" s="15"/>
      <c r="ITQ153" s="15"/>
      <c r="ITR153" s="15"/>
      <c r="ITS153" s="15"/>
      <c r="ITT153" s="15"/>
      <c r="ITU153" s="15"/>
      <c r="ITV153" s="15"/>
      <c r="ITW153" s="15"/>
      <c r="ITX153" s="15"/>
      <c r="ITY153" s="15"/>
      <c r="ITZ153" s="15"/>
      <c r="IUA153" s="15"/>
      <c r="IUB153" s="15"/>
      <c r="IUC153" s="15"/>
      <c r="IUD153" s="15"/>
      <c r="IUE153" s="15"/>
      <c r="IUF153" s="15"/>
      <c r="IUG153" s="15"/>
      <c r="IUH153" s="15"/>
      <c r="IUI153" s="15"/>
      <c r="IUJ153" s="15"/>
      <c r="IUK153" s="15"/>
      <c r="IUL153" s="15"/>
      <c r="IUM153" s="15"/>
      <c r="IUN153" s="15"/>
      <c r="IUO153" s="15"/>
      <c r="IUP153" s="15"/>
      <c r="IUQ153" s="15"/>
      <c r="IUR153" s="15"/>
      <c r="IUS153" s="15"/>
      <c r="IUT153" s="15"/>
      <c r="IUU153" s="15"/>
      <c r="IUV153" s="15"/>
      <c r="IUW153" s="15"/>
      <c r="IUX153" s="15"/>
      <c r="IUY153" s="15"/>
      <c r="IUZ153" s="15"/>
      <c r="IVA153" s="15"/>
      <c r="IVB153" s="15"/>
      <c r="IVC153" s="15"/>
      <c r="IVD153" s="15"/>
      <c r="IVE153" s="15"/>
      <c r="IVF153" s="15"/>
      <c r="IVG153" s="15"/>
      <c r="IVH153" s="15"/>
      <c r="IVI153" s="15"/>
      <c r="IVJ153" s="15"/>
      <c r="IVK153" s="15"/>
      <c r="IVL153" s="15"/>
      <c r="IVM153" s="15"/>
      <c r="IVN153" s="15"/>
      <c r="IVO153" s="15"/>
      <c r="IVP153" s="15"/>
      <c r="IVQ153" s="15"/>
      <c r="IVR153" s="15"/>
      <c r="IVS153" s="15"/>
      <c r="IVT153" s="15"/>
      <c r="IVU153" s="15"/>
      <c r="IVV153" s="15"/>
      <c r="IVW153" s="15"/>
      <c r="IVX153" s="15"/>
      <c r="IVY153" s="15"/>
      <c r="IVZ153" s="15"/>
      <c r="IWA153" s="15"/>
      <c r="IWB153" s="15"/>
      <c r="IWC153" s="15"/>
      <c r="IWD153" s="15"/>
      <c r="IWE153" s="15"/>
      <c r="IWF153" s="15"/>
      <c r="IWG153" s="15"/>
      <c r="IWH153" s="15"/>
      <c r="IWI153" s="15"/>
      <c r="IWJ153" s="15"/>
      <c r="IWK153" s="15"/>
      <c r="IWL153" s="15"/>
      <c r="IWM153" s="15"/>
      <c r="IWN153" s="15"/>
      <c r="IWO153" s="15"/>
      <c r="IWP153" s="15"/>
      <c r="IWQ153" s="15"/>
      <c r="IWR153" s="15"/>
      <c r="IWS153" s="15"/>
      <c r="IWT153" s="15"/>
      <c r="IWU153" s="15"/>
      <c r="IWV153" s="15"/>
      <c r="IWW153" s="15"/>
      <c r="IWX153" s="15"/>
      <c r="IWY153" s="15"/>
      <c r="IWZ153" s="15"/>
      <c r="IXA153" s="15"/>
      <c r="IXB153" s="15"/>
      <c r="IXC153" s="15"/>
      <c r="IXD153" s="15"/>
      <c r="IXE153" s="15"/>
      <c r="IXF153" s="15"/>
      <c r="IXG153" s="15"/>
      <c r="IXH153" s="15"/>
      <c r="IXI153" s="15"/>
      <c r="IXJ153" s="15"/>
      <c r="IXK153" s="15"/>
      <c r="IXL153" s="15"/>
      <c r="IXM153" s="15"/>
      <c r="IXN153" s="15"/>
      <c r="IXO153" s="15"/>
      <c r="IXP153" s="15"/>
      <c r="IXQ153" s="15"/>
      <c r="IXR153" s="15"/>
      <c r="IXS153" s="15"/>
      <c r="IXT153" s="15"/>
      <c r="IXU153" s="15"/>
      <c r="IXV153" s="15"/>
      <c r="IXW153" s="15"/>
      <c r="IXX153" s="15"/>
      <c r="IXY153" s="15"/>
      <c r="IXZ153" s="15"/>
      <c r="IYA153" s="15"/>
      <c r="IYB153" s="15"/>
      <c r="IYC153" s="15"/>
      <c r="IYD153" s="15"/>
      <c r="IYE153" s="15"/>
      <c r="IYF153" s="15"/>
      <c r="IYG153" s="15"/>
      <c r="IYH153" s="15"/>
      <c r="IYI153" s="15"/>
      <c r="IYJ153" s="15"/>
      <c r="IYK153" s="15"/>
      <c r="IYL153" s="15"/>
      <c r="IYM153" s="15"/>
      <c r="IYN153" s="15"/>
      <c r="IYO153" s="15"/>
      <c r="IYP153" s="15"/>
      <c r="IYQ153" s="15"/>
      <c r="IYR153" s="15"/>
      <c r="IYS153" s="15"/>
      <c r="IYT153" s="15"/>
      <c r="IYU153" s="15"/>
      <c r="IYV153" s="15"/>
      <c r="IYW153" s="15"/>
      <c r="IYX153" s="15"/>
      <c r="IYY153" s="15"/>
      <c r="IYZ153" s="15"/>
      <c r="IZA153" s="15"/>
      <c r="IZB153" s="15"/>
      <c r="IZC153" s="15"/>
      <c r="IZD153" s="15"/>
      <c r="IZE153" s="15"/>
      <c r="IZF153" s="15"/>
      <c r="IZG153" s="15"/>
      <c r="IZH153" s="15"/>
      <c r="IZI153" s="15"/>
      <c r="IZJ153" s="15"/>
      <c r="IZK153" s="15"/>
      <c r="IZL153" s="15"/>
      <c r="IZM153" s="15"/>
      <c r="IZN153" s="15"/>
      <c r="IZO153" s="15"/>
      <c r="IZP153" s="15"/>
      <c r="IZQ153" s="15"/>
      <c r="IZR153" s="15"/>
      <c r="IZS153" s="15"/>
      <c r="IZT153" s="15"/>
      <c r="IZU153" s="15"/>
      <c r="IZV153" s="15"/>
      <c r="IZW153" s="15"/>
      <c r="IZX153" s="15"/>
      <c r="IZY153" s="15"/>
      <c r="IZZ153" s="15"/>
      <c r="JAA153" s="15"/>
      <c r="JAB153" s="15"/>
      <c r="JAC153" s="15"/>
      <c r="JAD153" s="15"/>
      <c r="JAE153" s="15"/>
      <c r="JAF153" s="15"/>
      <c r="JAG153" s="15"/>
      <c r="JAH153" s="15"/>
      <c r="JAI153" s="15"/>
      <c r="JAJ153" s="15"/>
      <c r="JAK153" s="15"/>
      <c r="JAL153" s="15"/>
      <c r="JAM153" s="15"/>
      <c r="JAN153" s="15"/>
      <c r="JAO153" s="15"/>
      <c r="JAP153" s="15"/>
      <c r="JAQ153" s="15"/>
      <c r="JAR153" s="15"/>
      <c r="JAS153" s="15"/>
      <c r="JAT153" s="15"/>
      <c r="JAU153" s="15"/>
      <c r="JAV153" s="15"/>
      <c r="JAW153" s="15"/>
      <c r="JAX153" s="15"/>
      <c r="JAY153" s="15"/>
      <c r="JAZ153" s="15"/>
      <c r="JBA153" s="15"/>
      <c r="JBB153" s="15"/>
      <c r="JBC153" s="15"/>
      <c r="JBD153" s="15"/>
      <c r="JBE153" s="15"/>
      <c r="JBF153" s="15"/>
      <c r="JBG153" s="15"/>
      <c r="JBH153" s="15"/>
      <c r="JBI153" s="15"/>
      <c r="JBJ153" s="15"/>
      <c r="JBK153" s="15"/>
      <c r="JBL153" s="15"/>
      <c r="JBM153" s="15"/>
      <c r="JBN153" s="15"/>
      <c r="JBO153" s="15"/>
      <c r="JBP153" s="15"/>
      <c r="JBQ153" s="15"/>
      <c r="JBR153" s="15"/>
      <c r="JBS153" s="15"/>
      <c r="JBT153" s="15"/>
      <c r="JBU153" s="15"/>
      <c r="JBV153" s="15"/>
      <c r="JBW153" s="15"/>
      <c r="JBX153" s="15"/>
      <c r="JBY153" s="15"/>
      <c r="JBZ153" s="15"/>
      <c r="JCA153" s="15"/>
      <c r="JCB153" s="15"/>
      <c r="JCC153" s="15"/>
      <c r="JCD153" s="15"/>
      <c r="JCE153" s="15"/>
      <c r="JCF153" s="15"/>
      <c r="JCG153" s="15"/>
      <c r="JCH153" s="15"/>
      <c r="JCI153" s="15"/>
      <c r="JCJ153" s="15"/>
      <c r="JCK153" s="15"/>
      <c r="JCL153" s="15"/>
      <c r="JCM153" s="15"/>
      <c r="JCN153" s="15"/>
      <c r="JCO153" s="15"/>
      <c r="JCP153" s="15"/>
      <c r="JCQ153" s="15"/>
      <c r="JCR153" s="15"/>
      <c r="JCS153" s="15"/>
      <c r="JCT153" s="15"/>
      <c r="JCU153" s="15"/>
      <c r="JCV153" s="15"/>
      <c r="JCW153" s="15"/>
      <c r="JCX153" s="15"/>
      <c r="JCY153" s="15"/>
      <c r="JCZ153" s="15"/>
      <c r="JDA153" s="15"/>
      <c r="JDB153" s="15"/>
      <c r="JDC153" s="15"/>
      <c r="JDD153" s="15"/>
      <c r="JDE153" s="15"/>
      <c r="JDF153" s="15"/>
      <c r="JDG153" s="15"/>
      <c r="JDH153" s="15"/>
      <c r="JDI153" s="15"/>
      <c r="JDJ153" s="15"/>
      <c r="JDK153" s="15"/>
      <c r="JDL153" s="15"/>
      <c r="JDM153" s="15"/>
      <c r="JDN153" s="15"/>
      <c r="JDO153" s="15"/>
      <c r="JDP153" s="15"/>
      <c r="JDQ153" s="15"/>
      <c r="JDR153" s="15"/>
      <c r="JDS153" s="15"/>
      <c r="JDT153" s="15"/>
      <c r="JDU153" s="15"/>
      <c r="JDV153" s="15"/>
      <c r="JDW153" s="15"/>
      <c r="JDX153" s="15"/>
      <c r="JDY153" s="15"/>
      <c r="JDZ153" s="15"/>
      <c r="JEA153" s="15"/>
      <c r="JEB153" s="15"/>
      <c r="JEC153" s="15"/>
      <c r="JED153" s="15"/>
      <c r="JEE153" s="15"/>
      <c r="JEF153" s="15"/>
      <c r="JEG153" s="15"/>
      <c r="JEH153" s="15"/>
      <c r="JEI153" s="15"/>
      <c r="JEJ153" s="15"/>
      <c r="JEK153" s="15"/>
      <c r="JEL153" s="15"/>
      <c r="JEM153" s="15"/>
      <c r="JEN153" s="15"/>
      <c r="JEO153" s="15"/>
      <c r="JEP153" s="15"/>
      <c r="JEQ153" s="15"/>
      <c r="JER153" s="15"/>
      <c r="JES153" s="15"/>
      <c r="JET153" s="15"/>
      <c r="JEU153" s="15"/>
      <c r="JEV153" s="15"/>
      <c r="JEW153" s="15"/>
      <c r="JEX153" s="15"/>
      <c r="JEY153" s="15"/>
      <c r="JEZ153" s="15"/>
      <c r="JFA153" s="15"/>
      <c r="JFB153" s="15"/>
      <c r="JFC153" s="15"/>
      <c r="JFD153" s="15"/>
      <c r="JFE153" s="15"/>
      <c r="JFF153" s="15"/>
      <c r="JFG153" s="15"/>
      <c r="JFH153" s="15"/>
      <c r="JFI153" s="15"/>
      <c r="JFJ153" s="15"/>
      <c r="JFK153" s="15"/>
      <c r="JFL153" s="15"/>
      <c r="JFM153" s="15"/>
      <c r="JFN153" s="15"/>
      <c r="JFO153" s="15"/>
      <c r="JFP153" s="15"/>
      <c r="JFQ153" s="15"/>
      <c r="JFR153" s="15"/>
      <c r="JFS153" s="15"/>
      <c r="JFT153" s="15"/>
      <c r="JFU153" s="15"/>
      <c r="JFV153" s="15"/>
      <c r="JFW153" s="15"/>
      <c r="JFX153" s="15"/>
      <c r="JFY153" s="15"/>
      <c r="JFZ153" s="15"/>
      <c r="JGA153" s="15"/>
      <c r="JGB153" s="15"/>
      <c r="JGC153" s="15"/>
      <c r="JGD153" s="15"/>
      <c r="JGE153" s="15"/>
      <c r="JGF153" s="15"/>
      <c r="JGG153" s="15"/>
      <c r="JGH153" s="15"/>
      <c r="JGI153" s="15"/>
      <c r="JGJ153" s="15"/>
      <c r="JGK153" s="15"/>
      <c r="JGL153" s="15"/>
      <c r="JGM153" s="15"/>
      <c r="JGN153" s="15"/>
      <c r="JGO153" s="15"/>
      <c r="JGP153" s="15"/>
      <c r="JGQ153" s="15"/>
      <c r="JGR153" s="15"/>
      <c r="JGS153" s="15"/>
      <c r="JGT153" s="15"/>
      <c r="JGU153" s="15"/>
      <c r="JGV153" s="15"/>
      <c r="JGW153" s="15"/>
      <c r="JGX153" s="15"/>
      <c r="JGY153" s="15"/>
      <c r="JGZ153" s="15"/>
      <c r="JHA153" s="15"/>
      <c r="JHB153" s="15"/>
      <c r="JHC153" s="15"/>
      <c r="JHD153" s="15"/>
      <c r="JHE153" s="15"/>
      <c r="JHF153" s="15"/>
      <c r="JHG153" s="15"/>
      <c r="JHH153" s="15"/>
      <c r="JHI153" s="15"/>
      <c r="JHJ153" s="15"/>
      <c r="JHK153" s="15"/>
      <c r="JHL153" s="15"/>
      <c r="JHM153" s="15"/>
      <c r="JHN153" s="15"/>
      <c r="JHO153" s="15"/>
      <c r="JHP153" s="15"/>
      <c r="JHQ153" s="15"/>
      <c r="JHR153" s="15"/>
      <c r="JHS153" s="15"/>
      <c r="JHT153" s="15"/>
      <c r="JHU153" s="15"/>
      <c r="JHV153" s="15"/>
      <c r="JHW153" s="15"/>
      <c r="JHX153" s="15"/>
      <c r="JHY153" s="15"/>
      <c r="JHZ153" s="15"/>
      <c r="JIA153" s="15"/>
      <c r="JIB153" s="15"/>
      <c r="JIC153" s="15"/>
      <c r="JID153" s="15"/>
      <c r="JIE153" s="15"/>
      <c r="JIF153" s="15"/>
      <c r="JIG153" s="15"/>
      <c r="JIH153" s="15"/>
      <c r="JII153" s="15"/>
      <c r="JIJ153" s="15"/>
      <c r="JIK153" s="15"/>
      <c r="JIL153" s="15"/>
      <c r="JIM153" s="15"/>
      <c r="JIN153" s="15"/>
      <c r="JIO153" s="15"/>
      <c r="JIP153" s="15"/>
      <c r="JIQ153" s="15"/>
      <c r="JIR153" s="15"/>
      <c r="JIS153" s="15"/>
      <c r="JIT153" s="15"/>
      <c r="JIU153" s="15"/>
      <c r="JIV153" s="15"/>
      <c r="JIW153" s="15"/>
      <c r="JIX153" s="15"/>
      <c r="JIY153" s="15"/>
      <c r="JIZ153" s="15"/>
      <c r="JJA153" s="15"/>
      <c r="JJB153" s="15"/>
      <c r="JJC153" s="15"/>
      <c r="JJD153" s="15"/>
      <c r="JJE153" s="15"/>
      <c r="JJF153" s="15"/>
      <c r="JJG153" s="15"/>
      <c r="JJH153" s="15"/>
      <c r="JJI153" s="15"/>
      <c r="JJJ153" s="15"/>
      <c r="JJK153" s="15"/>
      <c r="JJL153" s="15"/>
      <c r="JJM153" s="15"/>
      <c r="JJN153" s="15"/>
      <c r="JJO153" s="15"/>
      <c r="JJP153" s="15"/>
      <c r="JJQ153" s="15"/>
      <c r="JJR153" s="15"/>
      <c r="JJS153" s="15"/>
      <c r="JJT153" s="15"/>
      <c r="JJU153" s="15"/>
      <c r="JJV153" s="15"/>
      <c r="JJW153" s="15"/>
      <c r="JJX153" s="15"/>
      <c r="JJY153" s="15"/>
      <c r="JJZ153" s="15"/>
      <c r="JKA153" s="15"/>
      <c r="JKB153" s="15"/>
      <c r="JKC153" s="15"/>
      <c r="JKD153" s="15"/>
      <c r="JKE153" s="15"/>
      <c r="JKF153" s="15"/>
      <c r="JKG153" s="15"/>
      <c r="JKH153" s="15"/>
      <c r="JKI153" s="15"/>
      <c r="JKJ153" s="15"/>
      <c r="JKK153" s="15"/>
      <c r="JKL153" s="15"/>
      <c r="JKM153" s="15"/>
      <c r="JKN153" s="15"/>
      <c r="JKO153" s="15"/>
      <c r="JKP153" s="15"/>
      <c r="JKQ153" s="15"/>
      <c r="JKR153" s="15"/>
      <c r="JKS153" s="15"/>
      <c r="JKT153" s="15"/>
      <c r="JKU153" s="15"/>
      <c r="JKV153" s="15"/>
      <c r="JKW153" s="15"/>
      <c r="JKX153" s="15"/>
      <c r="JKY153" s="15"/>
      <c r="JKZ153" s="15"/>
      <c r="JLA153" s="15"/>
      <c r="JLB153" s="15"/>
      <c r="JLC153" s="15"/>
      <c r="JLD153" s="15"/>
      <c r="JLE153" s="15"/>
      <c r="JLF153" s="15"/>
      <c r="JLG153" s="15"/>
      <c r="JLH153" s="15"/>
      <c r="JLI153" s="15"/>
      <c r="JLJ153" s="15"/>
      <c r="JLK153" s="15"/>
      <c r="JLL153" s="15"/>
      <c r="JLM153" s="15"/>
      <c r="JLN153" s="15"/>
      <c r="JLO153" s="15"/>
      <c r="JLP153" s="15"/>
      <c r="JLQ153" s="15"/>
      <c r="JLR153" s="15"/>
      <c r="JLS153" s="15"/>
      <c r="JLT153" s="15"/>
      <c r="JLU153" s="15"/>
      <c r="JLV153" s="15"/>
      <c r="JLW153" s="15"/>
      <c r="JLX153" s="15"/>
      <c r="JLY153" s="15"/>
      <c r="JLZ153" s="15"/>
      <c r="JMA153" s="15"/>
      <c r="JMB153" s="15"/>
      <c r="JMC153" s="15"/>
      <c r="JMD153" s="15"/>
      <c r="JME153" s="15"/>
      <c r="JMF153" s="15"/>
      <c r="JMG153" s="15"/>
      <c r="JMH153" s="15"/>
      <c r="JMI153" s="15"/>
      <c r="JMJ153" s="15"/>
      <c r="JMK153" s="15"/>
      <c r="JML153" s="15"/>
      <c r="JMM153" s="15"/>
      <c r="JMN153" s="15"/>
      <c r="JMO153" s="15"/>
      <c r="JMP153" s="15"/>
      <c r="JMQ153" s="15"/>
      <c r="JMR153" s="15"/>
      <c r="JMS153" s="15"/>
      <c r="JMT153" s="15"/>
      <c r="JMU153" s="15"/>
      <c r="JMV153" s="15"/>
      <c r="JMW153" s="15"/>
      <c r="JMX153" s="15"/>
      <c r="JMY153" s="15"/>
      <c r="JMZ153" s="15"/>
      <c r="JNA153" s="15"/>
      <c r="JNB153" s="15"/>
      <c r="JNC153" s="15"/>
      <c r="JND153" s="15"/>
      <c r="JNE153" s="15"/>
      <c r="JNF153" s="15"/>
      <c r="JNG153" s="15"/>
      <c r="JNH153" s="15"/>
      <c r="JNI153" s="15"/>
      <c r="JNJ153" s="15"/>
      <c r="JNK153" s="15"/>
      <c r="JNL153" s="15"/>
      <c r="JNM153" s="15"/>
      <c r="JNN153" s="15"/>
      <c r="JNO153" s="15"/>
      <c r="JNP153" s="15"/>
      <c r="JNQ153" s="15"/>
      <c r="JNR153" s="15"/>
      <c r="JNS153" s="15"/>
      <c r="JNT153" s="15"/>
      <c r="JNU153" s="15"/>
      <c r="JNV153" s="15"/>
      <c r="JNW153" s="15"/>
      <c r="JNX153" s="15"/>
      <c r="JNY153" s="15"/>
      <c r="JNZ153" s="15"/>
      <c r="JOA153" s="15"/>
      <c r="JOB153" s="15"/>
      <c r="JOC153" s="15"/>
      <c r="JOD153" s="15"/>
      <c r="JOE153" s="15"/>
      <c r="JOF153" s="15"/>
      <c r="JOG153" s="15"/>
      <c r="JOH153" s="15"/>
      <c r="JOI153" s="15"/>
      <c r="JOJ153" s="15"/>
      <c r="JOK153" s="15"/>
      <c r="JOL153" s="15"/>
      <c r="JOM153" s="15"/>
      <c r="JON153" s="15"/>
      <c r="JOO153" s="15"/>
      <c r="JOP153" s="15"/>
      <c r="JOQ153" s="15"/>
      <c r="JOR153" s="15"/>
      <c r="JOS153" s="15"/>
      <c r="JOT153" s="15"/>
      <c r="JOU153" s="15"/>
      <c r="JOV153" s="15"/>
      <c r="JOW153" s="15"/>
      <c r="JOX153" s="15"/>
      <c r="JOY153" s="15"/>
      <c r="JOZ153" s="15"/>
      <c r="JPA153" s="15"/>
      <c r="JPB153" s="15"/>
      <c r="JPC153" s="15"/>
      <c r="JPD153" s="15"/>
      <c r="JPE153" s="15"/>
      <c r="JPF153" s="15"/>
      <c r="JPG153" s="15"/>
      <c r="JPH153" s="15"/>
      <c r="JPI153" s="15"/>
      <c r="JPJ153" s="15"/>
      <c r="JPK153" s="15"/>
      <c r="JPL153" s="15"/>
      <c r="JPM153" s="15"/>
      <c r="JPN153" s="15"/>
      <c r="JPO153" s="15"/>
      <c r="JPP153" s="15"/>
      <c r="JPQ153" s="15"/>
      <c r="JPR153" s="15"/>
      <c r="JPS153" s="15"/>
      <c r="JPT153" s="15"/>
      <c r="JPU153" s="15"/>
      <c r="JPV153" s="15"/>
      <c r="JPW153" s="15"/>
      <c r="JPX153" s="15"/>
      <c r="JPY153" s="15"/>
      <c r="JPZ153" s="15"/>
      <c r="JQA153" s="15"/>
      <c r="JQB153" s="15"/>
      <c r="JQC153" s="15"/>
      <c r="JQD153" s="15"/>
      <c r="JQE153" s="15"/>
      <c r="JQF153" s="15"/>
      <c r="JQG153" s="15"/>
      <c r="JQH153" s="15"/>
      <c r="JQI153" s="15"/>
      <c r="JQJ153" s="15"/>
      <c r="JQK153" s="15"/>
      <c r="JQL153" s="15"/>
      <c r="JQM153" s="15"/>
      <c r="JQN153" s="15"/>
      <c r="JQO153" s="15"/>
      <c r="JQP153" s="15"/>
      <c r="JQQ153" s="15"/>
      <c r="JQR153" s="15"/>
      <c r="JQS153" s="15"/>
      <c r="JQT153" s="15"/>
      <c r="JQU153" s="15"/>
      <c r="JQV153" s="15"/>
      <c r="JQW153" s="15"/>
      <c r="JQX153" s="15"/>
      <c r="JQY153" s="15"/>
      <c r="JQZ153" s="15"/>
      <c r="JRA153" s="15"/>
      <c r="JRB153" s="15"/>
      <c r="JRC153" s="15"/>
      <c r="JRD153" s="15"/>
      <c r="JRE153" s="15"/>
      <c r="JRF153" s="15"/>
      <c r="JRG153" s="15"/>
      <c r="JRH153" s="15"/>
      <c r="JRI153" s="15"/>
      <c r="JRJ153" s="15"/>
      <c r="JRK153" s="15"/>
      <c r="JRL153" s="15"/>
      <c r="JRM153" s="15"/>
      <c r="JRN153" s="15"/>
      <c r="JRO153" s="15"/>
      <c r="JRP153" s="15"/>
      <c r="JRQ153" s="15"/>
      <c r="JRR153" s="15"/>
      <c r="JRS153" s="15"/>
      <c r="JRT153" s="15"/>
      <c r="JRU153" s="15"/>
      <c r="JRV153" s="15"/>
      <c r="JRW153" s="15"/>
      <c r="JRX153" s="15"/>
      <c r="JRY153" s="15"/>
      <c r="JRZ153" s="15"/>
      <c r="JSA153" s="15"/>
      <c r="JSB153" s="15"/>
      <c r="JSC153" s="15"/>
      <c r="JSD153" s="15"/>
      <c r="JSE153" s="15"/>
      <c r="JSF153" s="15"/>
      <c r="JSG153" s="15"/>
      <c r="JSH153" s="15"/>
      <c r="JSI153" s="15"/>
      <c r="JSJ153" s="15"/>
      <c r="JSK153" s="15"/>
      <c r="JSL153" s="15"/>
      <c r="JSM153" s="15"/>
      <c r="JSN153" s="15"/>
      <c r="JSO153" s="15"/>
      <c r="JSP153" s="15"/>
      <c r="JSQ153" s="15"/>
      <c r="JSR153" s="15"/>
      <c r="JSS153" s="15"/>
      <c r="JST153" s="15"/>
      <c r="JSU153" s="15"/>
      <c r="JSV153" s="15"/>
      <c r="JSW153" s="15"/>
      <c r="JSX153" s="15"/>
      <c r="JSY153" s="15"/>
      <c r="JSZ153" s="15"/>
      <c r="JTA153" s="15"/>
      <c r="JTB153" s="15"/>
      <c r="JTC153" s="15"/>
      <c r="JTD153" s="15"/>
      <c r="JTE153" s="15"/>
      <c r="JTF153" s="15"/>
      <c r="JTG153" s="15"/>
      <c r="JTH153" s="15"/>
      <c r="JTI153" s="15"/>
      <c r="JTJ153" s="15"/>
      <c r="JTK153" s="15"/>
      <c r="JTL153" s="15"/>
      <c r="JTM153" s="15"/>
      <c r="JTN153" s="15"/>
      <c r="JTO153" s="15"/>
      <c r="JTP153" s="15"/>
      <c r="JTQ153" s="15"/>
      <c r="JTR153" s="15"/>
      <c r="JTS153" s="15"/>
      <c r="JTT153" s="15"/>
      <c r="JTU153" s="15"/>
      <c r="JTV153" s="15"/>
      <c r="JTW153" s="15"/>
      <c r="JTX153" s="15"/>
      <c r="JTY153" s="15"/>
      <c r="JTZ153" s="15"/>
      <c r="JUA153" s="15"/>
      <c r="JUB153" s="15"/>
      <c r="JUC153" s="15"/>
      <c r="JUD153" s="15"/>
      <c r="JUE153" s="15"/>
      <c r="JUF153" s="15"/>
      <c r="JUG153" s="15"/>
      <c r="JUH153" s="15"/>
      <c r="JUI153" s="15"/>
      <c r="JUJ153" s="15"/>
      <c r="JUK153" s="15"/>
      <c r="JUL153" s="15"/>
      <c r="JUM153" s="15"/>
      <c r="JUN153" s="15"/>
      <c r="JUO153" s="15"/>
      <c r="JUP153" s="15"/>
      <c r="JUQ153" s="15"/>
      <c r="JUR153" s="15"/>
      <c r="JUS153" s="15"/>
      <c r="JUT153" s="15"/>
      <c r="JUU153" s="15"/>
      <c r="JUV153" s="15"/>
      <c r="JUW153" s="15"/>
      <c r="JUX153" s="15"/>
      <c r="JUY153" s="15"/>
      <c r="JUZ153" s="15"/>
      <c r="JVA153" s="15"/>
      <c r="JVB153" s="15"/>
      <c r="JVC153" s="15"/>
      <c r="JVD153" s="15"/>
      <c r="JVE153" s="15"/>
      <c r="JVF153" s="15"/>
      <c r="JVG153" s="15"/>
      <c r="JVH153" s="15"/>
      <c r="JVI153" s="15"/>
      <c r="JVJ153" s="15"/>
      <c r="JVK153" s="15"/>
      <c r="JVL153" s="15"/>
      <c r="JVM153" s="15"/>
      <c r="JVN153" s="15"/>
      <c r="JVO153" s="15"/>
      <c r="JVP153" s="15"/>
      <c r="JVQ153" s="15"/>
      <c r="JVR153" s="15"/>
      <c r="JVS153" s="15"/>
      <c r="JVT153" s="15"/>
      <c r="JVU153" s="15"/>
      <c r="JVV153" s="15"/>
      <c r="JVW153" s="15"/>
      <c r="JVX153" s="15"/>
      <c r="JVY153" s="15"/>
      <c r="JVZ153" s="15"/>
      <c r="JWA153" s="15"/>
      <c r="JWB153" s="15"/>
      <c r="JWC153" s="15"/>
      <c r="JWD153" s="15"/>
      <c r="JWE153" s="15"/>
      <c r="JWF153" s="15"/>
      <c r="JWG153" s="15"/>
      <c r="JWH153" s="15"/>
      <c r="JWI153" s="15"/>
      <c r="JWJ153" s="15"/>
      <c r="JWK153" s="15"/>
      <c r="JWL153" s="15"/>
      <c r="JWM153" s="15"/>
      <c r="JWN153" s="15"/>
      <c r="JWO153" s="15"/>
      <c r="JWP153" s="15"/>
      <c r="JWQ153" s="15"/>
      <c r="JWR153" s="15"/>
      <c r="JWS153" s="15"/>
      <c r="JWT153" s="15"/>
      <c r="JWU153" s="15"/>
      <c r="JWV153" s="15"/>
      <c r="JWW153" s="15"/>
      <c r="JWX153" s="15"/>
      <c r="JWY153" s="15"/>
      <c r="JWZ153" s="15"/>
      <c r="JXA153" s="15"/>
      <c r="JXB153" s="15"/>
      <c r="JXC153" s="15"/>
      <c r="JXD153" s="15"/>
      <c r="JXE153" s="15"/>
      <c r="JXF153" s="15"/>
      <c r="JXG153" s="15"/>
      <c r="JXH153" s="15"/>
      <c r="JXI153" s="15"/>
      <c r="JXJ153" s="15"/>
      <c r="JXK153" s="15"/>
      <c r="JXL153" s="15"/>
      <c r="JXM153" s="15"/>
      <c r="JXN153" s="15"/>
      <c r="JXO153" s="15"/>
      <c r="JXP153" s="15"/>
      <c r="JXQ153" s="15"/>
      <c r="JXR153" s="15"/>
      <c r="JXS153" s="15"/>
      <c r="JXT153" s="15"/>
      <c r="JXU153" s="15"/>
      <c r="JXV153" s="15"/>
      <c r="JXW153" s="15"/>
      <c r="JXX153" s="15"/>
      <c r="JXY153" s="15"/>
      <c r="JXZ153" s="15"/>
      <c r="JYA153" s="15"/>
      <c r="JYB153" s="15"/>
      <c r="JYC153" s="15"/>
      <c r="JYD153" s="15"/>
      <c r="JYE153" s="15"/>
      <c r="JYF153" s="15"/>
      <c r="JYG153" s="15"/>
      <c r="JYH153" s="15"/>
      <c r="JYI153" s="15"/>
      <c r="JYJ153" s="15"/>
      <c r="JYK153" s="15"/>
      <c r="JYL153" s="15"/>
      <c r="JYM153" s="15"/>
      <c r="JYN153" s="15"/>
      <c r="JYO153" s="15"/>
      <c r="JYP153" s="15"/>
      <c r="JYQ153" s="15"/>
      <c r="JYR153" s="15"/>
      <c r="JYS153" s="15"/>
      <c r="JYT153" s="15"/>
      <c r="JYU153" s="15"/>
      <c r="JYV153" s="15"/>
      <c r="JYW153" s="15"/>
      <c r="JYX153" s="15"/>
      <c r="JYY153" s="15"/>
      <c r="JYZ153" s="15"/>
      <c r="JZA153" s="15"/>
      <c r="JZB153" s="15"/>
      <c r="JZC153" s="15"/>
      <c r="JZD153" s="15"/>
      <c r="JZE153" s="15"/>
      <c r="JZF153" s="15"/>
      <c r="JZG153" s="15"/>
      <c r="JZH153" s="15"/>
      <c r="JZI153" s="15"/>
      <c r="JZJ153" s="15"/>
      <c r="JZK153" s="15"/>
      <c r="JZL153" s="15"/>
      <c r="JZM153" s="15"/>
      <c r="JZN153" s="15"/>
      <c r="JZO153" s="15"/>
      <c r="JZP153" s="15"/>
      <c r="JZQ153" s="15"/>
      <c r="JZR153" s="15"/>
      <c r="JZS153" s="15"/>
      <c r="JZT153" s="15"/>
      <c r="JZU153" s="15"/>
      <c r="JZV153" s="15"/>
      <c r="JZW153" s="15"/>
      <c r="JZX153" s="15"/>
      <c r="JZY153" s="15"/>
      <c r="JZZ153" s="15"/>
      <c r="KAA153" s="15"/>
      <c r="KAB153" s="15"/>
      <c r="KAC153" s="15"/>
      <c r="KAD153" s="15"/>
      <c r="KAE153" s="15"/>
      <c r="KAF153" s="15"/>
      <c r="KAG153" s="15"/>
      <c r="KAH153" s="15"/>
      <c r="KAI153" s="15"/>
      <c r="KAJ153" s="15"/>
      <c r="KAK153" s="15"/>
      <c r="KAL153" s="15"/>
      <c r="KAM153" s="15"/>
      <c r="KAN153" s="15"/>
      <c r="KAO153" s="15"/>
      <c r="KAP153" s="15"/>
      <c r="KAQ153" s="15"/>
      <c r="KAR153" s="15"/>
      <c r="KAS153" s="15"/>
      <c r="KAT153" s="15"/>
      <c r="KAU153" s="15"/>
      <c r="KAV153" s="15"/>
      <c r="KAW153" s="15"/>
      <c r="KAX153" s="15"/>
      <c r="KAY153" s="15"/>
      <c r="KAZ153" s="15"/>
      <c r="KBA153" s="15"/>
      <c r="KBB153" s="15"/>
      <c r="KBC153" s="15"/>
      <c r="KBD153" s="15"/>
      <c r="KBE153" s="15"/>
      <c r="KBF153" s="15"/>
      <c r="KBG153" s="15"/>
      <c r="KBH153" s="15"/>
      <c r="KBI153" s="15"/>
      <c r="KBJ153" s="15"/>
      <c r="KBK153" s="15"/>
      <c r="KBL153" s="15"/>
      <c r="KBM153" s="15"/>
      <c r="KBN153" s="15"/>
      <c r="KBO153" s="15"/>
      <c r="KBP153" s="15"/>
      <c r="KBQ153" s="15"/>
      <c r="KBR153" s="15"/>
      <c r="KBS153" s="15"/>
      <c r="KBT153" s="15"/>
      <c r="KBU153" s="15"/>
      <c r="KBV153" s="15"/>
      <c r="KBW153" s="15"/>
      <c r="KBX153" s="15"/>
      <c r="KBY153" s="15"/>
      <c r="KBZ153" s="15"/>
      <c r="KCA153" s="15"/>
      <c r="KCB153" s="15"/>
      <c r="KCC153" s="15"/>
      <c r="KCD153" s="15"/>
      <c r="KCE153" s="15"/>
      <c r="KCF153" s="15"/>
      <c r="KCG153" s="15"/>
      <c r="KCH153" s="15"/>
      <c r="KCI153" s="15"/>
      <c r="KCJ153" s="15"/>
      <c r="KCK153" s="15"/>
      <c r="KCL153" s="15"/>
      <c r="KCM153" s="15"/>
      <c r="KCN153" s="15"/>
      <c r="KCO153" s="15"/>
      <c r="KCP153" s="15"/>
      <c r="KCQ153" s="15"/>
      <c r="KCR153" s="15"/>
      <c r="KCS153" s="15"/>
      <c r="KCT153" s="15"/>
      <c r="KCU153" s="15"/>
      <c r="KCV153" s="15"/>
      <c r="KCW153" s="15"/>
      <c r="KCX153" s="15"/>
      <c r="KCY153" s="15"/>
      <c r="KCZ153" s="15"/>
      <c r="KDA153" s="15"/>
      <c r="KDB153" s="15"/>
      <c r="KDC153" s="15"/>
      <c r="KDD153" s="15"/>
      <c r="KDE153" s="15"/>
      <c r="KDF153" s="15"/>
      <c r="KDG153" s="15"/>
      <c r="KDH153" s="15"/>
      <c r="KDI153" s="15"/>
      <c r="KDJ153" s="15"/>
      <c r="KDK153" s="15"/>
      <c r="KDL153" s="15"/>
      <c r="KDM153" s="15"/>
      <c r="KDN153" s="15"/>
      <c r="KDO153" s="15"/>
      <c r="KDP153" s="15"/>
      <c r="KDQ153" s="15"/>
      <c r="KDR153" s="15"/>
      <c r="KDS153" s="15"/>
      <c r="KDT153" s="15"/>
      <c r="KDU153" s="15"/>
      <c r="KDV153" s="15"/>
      <c r="KDW153" s="15"/>
      <c r="KDX153" s="15"/>
      <c r="KDY153" s="15"/>
      <c r="KDZ153" s="15"/>
      <c r="KEA153" s="15"/>
      <c r="KEB153" s="15"/>
      <c r="KEC153" s="15"/>
      <c r="KED153" s="15"/>
      <c r="KEE153" s="15"/>
      <c r="KEF153" s="15"/>
      <c r="KEG153" s="15"/>
      <c r="KEH153" s="15"/>
      <c r="KEI153" s="15"/>
      <c r="KEJ153" s="15"/>
      <c r="KEK153" s="15"/>
      <c r="KEL153" s="15"/>
      <c r="KEM153" s="15"/>
      <c r="KEN153" s="15"/>
      <c r="KEO153" s="15"/>
      <c r="KEP153" s="15"/>
      <c r="KEQ153" s="15"/>
      <c r="KER153" s="15"/>
      <c r="KES153" s="15"/>
      <c r="KET153" s="15"/>
      <c r="KEU153" s="15"/>
      <c r="KEV153" s="15"/>
      <c r="KEW153" s="15"/>
      <c r="KEX153" s="15"/>
      <c r="KEY153" s="15"/>
      <c r="KEZ153" s="15"/>
      <c r="KFA153" s="15"/>
      <c r="KFB153" s="15"/>
      <c r="KFC153" s="15"/>
      <c r="KFD153" s="15"/>
      <c r="KFE153" s="15"/>
      <c r="KFF153" s="15"/>
      <c r="KFG153" s="15"/>
      <c r="KFH153" s="15"/>
      <c r="KFI153" s="15"/>
      <c r="KFJ153" s="15"/>
      <c r="KFK153" s="15"/>
      <c r="KFL153" s="15"/>
      <c r="KFM153" s="15"/>
      <c r="KFN153" s="15"/>
      <c r="KFO153" s="15"/>
      <c r="KFP153" s="15"/>
      <c r="KFQ153" s="15"/>
      <c r="KFR153" s="15"/>
      <c r="KFS153" s="15"/>
      <c r="KFT153" s="15"/>
      <c r="KFU153" s="15"/>
      <c r="KFV153" s="15"/>
      <c r="KFW153" s="15"/>
      <c r="KFX153" s="15"/>
      <c r="KFY153" s="15"/>
      <c r="KFZ153" s="15"/>
      <c r="KGA153" s="15"/>
      <c r="KGB153" s="15"/>
      <c r="KGC153" s="15"/>
      <c r="KGD153" s="15"/>
      <c r="KGE153" s="15"/>
      <c r="KGF153" s="15"/>
      <c r="KGG153" s="15"/>
      <c r="KGH153" s="15"/>
      <c r="KGI153" s="15"/>
      <c r="KGJ153" s="15"/>
      <c r="KGK153" s="15"/>
      <c r="KGL153" s="15"/>
      <c r="KGM153" s="15"/>
      <c r="KGN153" s="15"/>
      <c r="KGO153" s="15"/>
      <c r="KGP153" s="15"/>
      <c r="KGQ153" s="15"/>
      <c r="KGR153" s="15"/>
      <c r="KGS153" s="15"/>
      <c r="KGT153" s="15"/>
      <c r="KGU153" s="15"/>
      <c r="KGV153" s="15"/>
      <c r="KGW153" s="15"/>
      <c r="KGX153" s="15"/>
      <c r="KGY153" s="15"/>
      <c r="KGZ153" s="15"/>
      <c r="KHA153" s="15"/>
      <c r="KHB153" s="15"/>
      <c r="KHC153" s="15"/>
      <c r="KHD153" s="15"/>
      <c r="KHE153" s="15"/>
      <c r="KHF153" s="15"/>
      <c r="KHG153" s="15"/>
      <c r="KHH153" s="15"/>
      <c r="KHI153" s="15"/>
      <c r="KHJ153" s="15"/>
      <c r="KHK153" s="15"/>
      <c r="KHL153" s="15"/>
      <c r="KHM153" s="15"/>
      <c r="KHN153" s="15"/>
      <c r="KHO153" s="15"/>
      <c r="KHP153" s="15"/>
      <c r="KHQ153" s="15"/>
      <c r="KHR153" s="15"/>
      <c r="KHS153" s="15"/>
      <c r="KHT153" s="15"/>
      <c r="KHU153" s="15"/>
      <c r="KHV153" s="15"/>
      <c r="KHW153" s="15"/>
      <c r="KHX153" s="15"/>
      <c r="KHY153" s="15"/>
      <c r="KHZ153" s="15"/>
      <c r="KIA153" s="15"/>
      <c r="KIB153" s="15"/>
      <c r="KIC153" s="15"/>
      <c r="KID153" s="15"/>
      <c r="KIE153" s="15"/>
      <c r="KIF153" s="15"/>
      <c r="KIG153" s="15"/>
      <c r="KIH153" s="15"/>
      <c r="KII153" s="15"/>
      <c r="KIJ153" s="15"/>
      <c r="KIK153" s="15"/>
      <c r="KIL153" s="15"/>
      <c r="KIM153" s="15"/>
      <c r="KIN153" s="15"/>
      <c r="KIO153" s="15"/>
      <c r="KIP153" s="15"/>
      <c r="KIQ153" s="15"/>
      <c r="KIR153" s="15"/>
      <c r="KIS153" s="15"/>
      <c r="KIT153" s="15"/>
      <c r="KIU153" s="15"/>
      <c r="KIV153" s="15"/>
      <c r="KIW153" s="15"/>
      <c r="KIX153" s="15"/>
      <c r="KIY153" s="15"/>
      <c r="KIZ153" s="15"/>
      <c r="KJA153" s="15"/>
      <c r="KJB153" s="15"/>
      <c r="KJC153" s="15"/>
      <c r="KJD153" s="15"/>
      <c r="KJE153" s="15"/>
      <c r="KJF153" s="15"/>
      <c r="KJG153" s="15"/>
      <c r="KJH153" s="15"/>
      <c r="KJI153" s="15"/>
      <c r="KJJ153" s="15"/>
      <c r="KJK153" s="15"/>
      <c r="KJL153" s="15"/>
      <c r="KJM153" s="15"/>
      <c r="KJN153" s="15"/>
      <c r="KJO153" s="15"/>
      <c r="KJP153" s="15"/>
      <c r="KJQ153" s="15"/>
      <c r="KJR153" s="15"/>
      <c r="KJS153" s="15"/>
      <c r="KJT153" s="15"/>
      <c r="KJU153" s="15"/>
      <c r="KJV153" s="15"/>
      <c r="KJW153" s="15"/>
      <c r="KJX153" s="15"/>
      <c r="KJY153" s="15"/>
      <c r="KJZ153" s="15"/>
      <c r="KKA153" s="15"/>
      <c r="KKB153" s="15"/>
      <c r="KKC153" s="15"/>
      <c r="KKD153" s="15"/>
      <c r="KKE153" s="15"/>
      <c r="KKF153" s="15"/>
      <c r="KKG153" s="15"/>
      <c r="KKH153" s="15"/>
      <c r="KKI153" s="15"/>
      <c r="KKJ153" s="15"/>
      <c r="KKK153" s="15"/>
      <c r="KKL153" s="15"/>
      <c r="KKM153" s="15"/>
      <c r="KKN153" s="15"/>
      <c r="KKO153" s="15"/>
      <c r="KKP153" s="15"/>
      <c r="KKQ153" s="15"/>
      <c r="KKR153" s="15"/>
      <c r="KKS153" s="15"/>
      <c r="KKT153" s="15"/>
      <c r="KKU153" s="15"/>
      <c r="KKV153" s="15"/>
      <c r="KKW153" s="15"/>
      <c r="KKX153" s="15"/>
      <c r="KKY153" s="15"/>
      <c r="KKZ153" s="15"/>
      <c r="KLA153" s="15"/>
      <c r="KLB153" s="15"/>
      <c r="KLC153" s="15"/>
      <c r="KLD153" s="15"/>
      <c r="KLE153" s="15"/>
      <c r="KLF153" s="15"/>
      <c r="KLG153" s="15"/>
      <c r="KLH153" s="15"/>
      <c r="KLI153" s="15"/>
      <c r="KLJ153" s="15"/>
      <c r="KLK153" s="15"/>
      <c r="KLL153" s="15"/>
      <c r="KLM153" s="15"/>
      <c r="KLN153" s="15"/>
      <c r="KLO153" s="15"/>
      <c r="KLP153" s="15"/>
      <c r="KLQ153" s="15"/>
      <c r="KLR153" s="15"/>
      <c r="KLS153" s="15"/>
      <c r="KLT153" s="15"/>
      <c r="KLU153" s="15"/>
      <c r="KLV153" s="15"/>
      <c r="KLW153" s="15"/>
      <c r="KLX153" s="15"/>
      <c r="KLY153" s="15"/>
      <c r="KLZ153" s="15"/>
      <c r="KMA153" s="15"/>
      <c r="KMB153" s="15"/>
      <c r="KMC153" s="15"/>
      <c r="KMD153" s="15"/>
      <c r="KME153" s="15"/>
      <c r="KMF153" s="15"/>
      <c r="KMG153" s="15"/>
      <c r="KMH153" s="15"/>
      <c r="KMI153" s="15"/>
      <c r="KMJ153" s="15"/>
      <c r="KMK153" s="15"/>
      <c r="KML153" s="15"/>
      <c r="KMM153" s="15"/>
      <c r="KMN153" s="15"/>
      <c r="KMO153" s="15"/>
      <c r="KMP153" s="15"/>
      <c r="KMQ153" s="15"/>
      <c r="KMR153" s="15"/>
      <c r="KMS153" s="15"/>
      <c r="KMT153" s="15"/>
      <c r="KMU153" s="15"/>
      <c r="KMV153" s="15"/>
      <c r="KMW153" s="15"/>
      <c r="KMX153" s="15"/>
      <c r="KMY153" s="15"/>
      <c r="KMZ153" s="15"/>
      <c r="KNA153" s="15"/>
      <c r="KNB153" s="15"/>
      <c r="KNC153" s="15"/>
      <c r="KND153" s="15"/>
      <c r="KNE153" s="15"/>
      <c r="KNF153" s="15"/>
      <c r="KNG153" s="15"/>
      <c r="KNH153" s="15"/>
      <c r="KNI153" s="15"/>
      <c r="KNJ153" s="15"/>
      <c r="KNK153" s="15"/>
      <c r="KNL153" s="15"/>
      <c r="KNM153" s="15"/>
      <c r="KNN153" s="15"/>
      <c r="KNO153" s="15"/>
      <c r="KNP153" s="15"/>
      <c r="KNQ153" s="15"/>
      <c r="KNR153" s="15"/>
      <c r="KNS153" s="15"/>
      <c r="KNT153" s="15"/>
      <c r="KNU153" s="15"/>
      <c r="KNV153" s="15"/>
      <c r="KNW153" s="15"/>
      <c r="KNX153" s="15"/>
      <c r="KNY153" s="15"/>
      <c r="KNZ153" s="15"/>
      <c r="KOA153" s="15"/>
      <c r="KOB153" s="15"/>
      <c r="KOC153" s="15"/>
      <c r="KOD153" s="15"/>
      <c r="KOE153" s="15"/>
      <c r="KOF153" s="15"/>
      <c r="KOG153" s="15"/>
      <c r="KOH153" s="15"/>
      <c r="KOI153" s="15"/>
      <c r="KOJ153" s="15"/>
      <c r="KOK153" s="15"/>
      <c r="KOL153" s="15"/>
      <c r="KOM153" s="15"/>
      <c r="KON153" s="15"/>
      <c r="KOO153" s="15"/>
      <c r="KOP153" s="15"/>
      <c r="KOQ153" s="15"/>
      <c r="KOR153" s="15"/>
      <c r="KOS153" s="15"/>
      <c r="KOT153" s="15"/>
      <c r="KOU153" s="15"/>
      <c r="KOV153" s="15"/>
      <c r="KOW153" s="15"/>
      <c r="KOX153" s="15"/>
      <c r="KOY153" s="15"/>
      <c r="KOZ153" s="15"/>
      <c r="KPA153" s="15"/>
      <c r="KPB153" s="15"/>
      <c r="KPC153" s="15"/>
      <c r="KPD153" s="15"/>
      <c r="KPE153" s="15"/>
      <c r="KPF153" s="15"/>
      <c r="KPG153" s="15"/>
      <c r="KPH153" s="15"/>
      <c r="KPI153" s="15"/>
      <c r="KPJ153" s="15"/>
      <c r="KPK153" s="15"/>
      <c r="KPL153" s="15"/>
      <c r="KPM153" s="15"/>
      <c r="KPN153" s="15"/>
      <c r="KPO153" s="15"/>
      <c r="KPP153" s="15"/>
      <c r="KPQ153" s="15"/>
      <c r="KPR153" s="15"/>
      <c r="KPS153" s="15"/>
      <c r="KPT153" s="15"/>
      <c r="KPU153" s="15"/>
      <c r="KPV153" s="15"/>
      <c r="KPW153" s="15"/>
      <c r="KPX153" s="15"/>
      <c r="KPY153" s="15"/>
      <c r="KPZ153" s="15"/>
      <c r="KQA153" s="15"/>
      <c r="KQB153" s="15"/>
      <c r="KQC153" s="15"/>
      <c r="KQD153" s="15"/>
      <c r="KQE153" s="15"/>
      <c r="KQF153" s="15"/>
      <c r="KQG153" s="15"/>
      <c r="KQH153" s="15"/>
      <c r="KQI153" s="15"/>
      <c r="KQJ153" s="15"/>
      <c r="KQK153" s="15"/>
      <c r="KQL153" s="15"/>
      <c r="KQM153" s="15"/>
      <c r="KQN153" s="15"/>
      <c r="KQO153" s="15"/>
      <c r="KQP153" s="15"/>
      <c r="KQQ153" s="15"/>
      <c r="KQR153" s="15"/>
      <c r="KQS153" s="15"/>
      <c r="KQT153" s="15"/>
      <c r="KQU153" s="15"/>
      <c r="KQV153" s="15"/>
      <c r="KQW153" s="15"/>
      <c r="KQX153" s="15"/>
      <c r="KQY153" s="15"/>
      <c r="KQZ153" s="15"/>
      <c r="KRA153" s="15"/>
      <c r="KRB153" s="15"/>
      <c r="KRC153" s="15"/>
      <c r="KRD153" s="15"/>
      <c r="KRE153" s="15"/>
      <c r="KRF153" s="15"/>
      <c r="KRG153" s="15"/>
      <c r="KRH153" s="15"/>
      <c r="KRI153" s="15"/>
      <c r="KRJ153" s="15"/>
      <c r="KRK153" s="15"/>
      <c r="KRL153" s="15"/>
      <c r="KRM153" s="15"/>
      <c r="KRN153" s="15"/>
      <c r="KRO153" s="15"/>
      <c r="KRP153" s="15"/>
      <c r="KRQ153" s="15"/>
      <c r="KRR153" s="15"/>
      <c r="KRS153" s="15"/>
      <c r="KRT153" s="15"/>
      <c r="KRU153" s="15"/>
      <c r="KRV153" s="15"/>
      <c r="KRW153" s="15"/>
      <c r="KRX153" s="15"/>
      <c r="KRY153" s="15"/>
      <c r="KRZ153" s="15"/>
      <c r="KSA153" s="15"/>
      <c r="KSB153" s="15"/>
      <c r="KSC153" s="15"/>
      <c r="KSD153" s="15"/>
      <c r="KSE153" s="15"/>
      <c r="KSF153" s="15"/>
      <c r="KSG153" s="15"/>
      <c r="KSH153" s="15"/>
      <c r="KSI153" s="15"/>
      <c r="KSJ153" s="15"/>
      <c r="KSK153" s="15"/>
      <c r="KSL153" s="15"/>
      <c r="KSM153" s="15"/>
      <c r="KSN153" s="15"/>
      <c r="KSO153" s="15"/>
      <c r="KSP153" s="15"/>
      <c r="KSQ153" s="15"/>
      <c r="KSR153" s="15"/>
      <c r="KSS153" s="15"/>
      <c r="KST153" s="15"/>
      <c r="KSU153" s="15"/>
      <c r="KSV153" s="15"/>
      <c r="KSW153" s="15"/>
      <c r="KSX153" s="15"/>
      <c r="KSY153" s="15"/>
      <c r="KSZ153" s="15"/>
      <c r="KTA153" s="15"/>
      <c r="KTB153" s="15"/>
      <c r="KTC153" s="15"/>
      <c r="KTD153" s="15"/>
      <c r="KTE153" s="15"/>
      <c r="KTF153" s="15"/>
      <c r="KTG153" s="15"/>
      <c r="KTH153" s="15"/>
      <c r="KTI153" s="15"/>
      <c r="KTJ153" s="15"/>
      <c r="KTK153" s="15"/>
      <c r="KTL153" s="15"/>
      <c r="KTM153" s="15"/>
      <c r="KTN153" s="15"/>
      <c r="KTO153" s="15"/>
      <c r="KTP153" s="15"/>
      <c r="KTQ153" s="15"/>
      <c r="KTR153" s="15"/>
      <c r="KTS153" s="15"/>
      <c r="KTT153" s="15"/>
      <c r="KTU153" s="15"/>
      <c r="KTV153" s="15"/>
      <c r="KTW153" s="15"/>
      <c r="KTX153" s="15"/>
      <c r="KTY153" s="15"/>
      <c r="KTZ153" s="15"/>
      <c r="KUA153" s="15"/>
      <c r="KUB153" s="15"/>
      <c r="KUC153" s="15"/>
      <c r="KUD153" s="15"/>
      <c r="KUE153" s="15"/>
      <c r="KUF153" s="15"/>
      <c r="KUG153" s="15"/>
      <c r="KUH153" s="15"/>
      <c r="KUI153" s="15"/>
      <c r="KUJ153" s="15"/>
      <c r="KUK153" s="15"/>
      <c r="KUL153" s="15"/>
      <c r="KUM153" s="15"/>
      <c r="KUN153" s="15"/>
      <c r="KUO153" s="15"/>
      <c r="KUP153" s="15"/>
      <c r="KUQ153" s="15"/>
      <c r="KUR153" s="15"/>
      <c r="KUS153" s="15"/>
      <c r="KUT153" s="15"/>
      <c r="KUU153" s="15"/>
      <c r="KUV153" s="15"/>
      <c r="KUW153" s="15"/>
      <c r="KUX153" s="15"/>
      <c r="KUY153" s="15"/>
      <c r="KUZ153" s="15"/>
      <c r="KVA153" s="15"/>
      <c r="KVB153" s="15"/>
      <c r="KVC153" s="15"/>
      <c r="KVD153" s="15"/>
      <c r="KVE153" s="15"/>
      <c r="KVF153" s="15"/>
      <c r="KVG153" s="15"/>
      <c r="KVH153" s="15"/>
      <c r="KVI153" s="15"/>
      <c r="KVJ153" s="15"/>
      <c r="KVK153" s="15"/>
      <c r="KVL153" s="15"/>
      <c r="KVM153" s="15"/>
      <c r="KVN153" s="15"/>
      <c r="KVO153" s="15"/>
      <c r="KVP153" s="15"/>
      <c r="KVQ153" s="15"/>
      <c r="KVR153" s="15"/>
      <c r="KVS153" s="15"/>
      <c r="KVT153" s="15"/>
      <c r="KVU153" s="15"/>
      <c r="KVV153" s="15"/>
      <c r="KVW153" s="15"/>
      <c r="KVX153" s="15"/>
      <c r="KVY153" s="15"/>
      <c r="KVZ153" s="15"/>
      <c r="KWA153" s="15"/>
      <c r="KWB153" s="15"/>
      <c r="KWC153" s="15"/>
      <c r="KWD153" s="15"/>
      <c r="KWE153" s="15"/>
      <c r="KWF153" s="15"/>
      <c r="KWG153" s="15"/>
      <c r="KWH153" s="15"/>
      <c r="KWI153" s="15"/>
      <c r="KWJ153" s="15"/>
      <c r="KWK153" s="15"/>
      <c r="KWL153" s="15"/>
      <c r="KWM153" s="15"/>
      <c r="KWN153" s="15"/>
      <c r="KWO153" s="15"/>
      <c r="KWP153" s="15"/>
      <c r="KWQ153" s="15"/>
      <c r="KWR153" s="15"/>
      <c r="KWS153" s="15"/>
      <c r="KWT153" s="15"/>
      <c r="KWU153" s="15"/>
      <c r="KWV153" s="15"/>
      <c r="KWW153" s="15"/>
      <c r="KWX153" s="15"/>
      <c r="KWY153" s="15"/>
      <c r="KWZ153" s="15"/>
      <c r="KXA153" s="15"/>
      <c r="KXB153" s="15"/>
      <c r="KXC153" s="15"/>
      <c r="KXD153" s="15"/>
      <c r="KXE153" s="15"/>
      <c r="KXF153" s="15"/>
      <c r="KXG153" s="15"/>
      <c r="KXH153" s="15"/>
      <c r="KXI153" s="15"/>
      <c r="KXJ153" s="15"/>
      <c r="KXK153" s="15"/>
      <c r="KXL153" s="15"/>
      <c r="KXM153" s="15"/>
      <c r="KXN153" s="15"/>
      <c r="KXO153" s="15"/>
      <c r="KXP153" s="15"/>
      <c r="KXQ153" s="15"/>
      <c r="KXR153" s="15"/>
      <c r="KXS153" s="15"/>
      <c r="KXT153" s="15"/>
      <c r="KXU153" s="15"/>
      <c r="KXV153" s="15"/>
      <c r="KXW153" s="15"/>
      <c r="KXX153" s="15"/>
      <c r="KXY153" s="15"/>
      <c r="KXZ153" s="15"/>
      <c r="KYA153" s="15"/>
      <c r="KYB153" s="15"/>
      <c r="KYC153" s="15"/>
      <c r="KYD153" s="15"/>
      <c r="KYE153" s="15"/>
      <c r="KYF153" s="15"/>
      <c r="KYG153" s="15"/>
      <c r="KYH153" s="15"/>
      <c r="KYI153" s="15"/>
      <c r="KYJ153" s="15"/>
      <c r="KYK153" s="15"/>
      <c r="KYL153" s="15"/>
      <c r="KYM153" s="15"/>
      <c r="KYN153" s="15"/>
      <c r="KYO153" s="15"/>
      <c r="KYP153" s="15"/>
      <c r="KYQ153" s="15"/>
      <c r="KYR153" s="15"/>
      <c r="KYS153" s="15"/>
      <c r="KYT153" s="15"/>
      <c r="KYU153" s="15"/>
      <c r="KYV153" s="15"/>
      <c r="KYW153" s="15"/>
      <c r="KYX153" s="15"/>
      <c r="KYY153" s="15"/>
      <c r="KYZ153" s="15"/>
      <c r="KZA153" s="15"/>
      <c r="KZB153" s="15"/>
      <c r="KZC153" s="15"/>
      <c r="KZD153" s="15"/>
      <c r="KZE153" s="15"/>
      <c r="KZF153" s="15"/>
      <c r="KZG153" s="15"/>
      <c r="KZH153" s="15"/>
      <c r="KZI153" s="15"/>
      <c r="KZJ153" s="15"/>
      <c r="KZK153" s="15"/>
      <c r="KZL153" s="15"/>
      <c r="KZM153" s="15"/>
      <c r="KZN153" s="15"/>
      <c r="KZO153" s="15"/>
      <c r="KZP153" s="15"/>
      <c r="KZQ153" s="15"/>
      <c r="KZR153" s="15"/>
      <c r="KZS153" s="15"/>
      <c r="KZT153" s="15"/>
      <c r="KZU153" s="15"/>
      <c r="KZV153" s="15"/>
      <c r="KZW153" s="15"/>
      <c r="KZX153" s="15"/>
      <c r="KZY153" s="15"/>
      <c r="KZZ153" s="15"/>
      <c r="LAA153" s="15"/>
      <c r="LAB153" s="15"/>
      <c r="LAC153" s="15"/>
      <c r="LAD153" s="15"/>
      <c r="LAE153" s="15"/>
      <c r="LAF153" s="15"/>
      <c r="LAG153" s="15"/>
      <c r="LAH153" s="15"/>
      <c r="LAI153" s="15"/>
      <c r="LAJ153" s="15"/>
      <c r="LAK153" s="15"/>
      <c r="LAL153" s="15"/>
      <c r="LAM153" s="15"/>
      <c r="LAN153" s="15"/>
      <c r="LAO153" s="15"/>
      <c r="LAP153" s="15"/>
      <c r="LAQ153" s="15"/>
      <c r="LAR153" s="15"/>
      <c r="LAS153" s="15"/>
      <c r="LAT153" s="15"/>
      <c r="LAU153" s="15"/>
      <c r="LAV153" s="15"/>
      <c r="LAW153" s="15"/>
      <c r="LAX153" s="15"/>
      <c r="LAY153" s="15"/>
      <c r="LAZ153" s="15"/>
      <c r="LBA153" s="15"/>
      <c r="LBB153" s="15"/>
      <c r="LBC153" s="15"/>
      <c r="LBD153" s="15"/>
      <c r="LBE153" s="15"/>
      <c r="LBF153" s="15"/>
      <c r="LBG153" s="15"/>
      <c r="LBH153" s="15"/>
      <c r="LBI153" s="15"/>
      <c r="LBJ153" s="15"/>
      <c r="LBK153" s="15"/>
      <c r="LBL153" s="15"/>
      <c r="LBM153" s="15"/>
      <c r="LBN153" s="15"/>
      <c r="LBO153" s="15"/>
      <c r="LBP153" s="15"/>
      <c r="LBQ153" s="15"/>
      <c r="LBR153" s="15"/>
      <c r="LBS153" s="15"/>
      <c r="LBT153" s="15"/>
      <c r="LBU153" s="15"/>
      <c r="LBV153" s="15"/>
      <c r="LBW153" s="15"/>
      <c r="LBX153" s="15"/>
      <c r="LBY153" s="15"/>
      <c r="LBZ153" s="15"/>
      <c r="LCA153" s="15"/>
      <c r="LCB153" s="15"/>
      <c r="LCC153" s="15"/>
      <c r="LCD153" s="15"/>
      <c r="LCE153" s="15"/>
      <c r="LCF153" s="15"/>
      <c r="LCG153" s="15"/>
      <c r="LCH153" s="15"/>
      <c r="LCI153" s="15"/>
      <c r="LCJ153" s="15"/>
      <c r="LCK153" s="15"/>
      <c r="LCL153" s="15"/>
      <c r="LCM153" s="15"/>
      <c r="LCN153" s="15"/>
      <c r="LCO153" s="15"/>
      <c r="LCP153" s="15"/>
      <c r="LCQ153" s="15"/>
      <c r="LCR153" s="15"/>
      <c r="LCS153" s="15"/>
      <c r="LCT153" s="15"/>
      <c r="LCU153" s="15"/>
      <c r="LCV153" s="15"/>
      <c r="LCW153" s="15"/>
      <c r="LCX153" s="15"/>
      <c r="LCY153" s="15"/>
      <c r="LCZ153" s="15"/>
      <c r="LDA153" s="15"/>
      <c r="LDB153" s="15"/>
      <c r="LDC153" s="15"/>
      <c r="LDD153" s="15"/>
      <c r="LDE153" s="15"/>
      <c r="LDF153" s="15"/>
      <c r="LDG153" s="15"/>
      <c r="LDH153" s="15"/>
      <c r="LDI153" s="15"/>
      <c r="LDJ153" s="15"/>
      <c r="LDK153" s="15"/>
      <c r="LDL153" s="15"/>
      <c r="LDM153" s="15"/>
      <c r="LDN153" s="15"/>
      <c r="LDO153" s="15"/>
      <c r="LDP153" s="15"/>
      <c r="LDQ153" s="15"/>
      <c r="LDR153" s="15"/>
      <c r="LDS153" s="15"/>
      <c r="LDT153" s="15"/>
      <c r="LDU153" s="15"/>
      <c r="LDV153" s="15"/>
      <c r="LDW153" s="15"/>
      <c r="LDX153" s="15"/>
      <c r="LDY153" s="15"/>
      <c r="LDZ153" s="15"/>
      <c r="LEA153" s="15"/>
      <c r="LEB153" s="15"/>
      <c r="LEC153" s="15"/>
      <c r="LED153" s="15"/>
      <c r="LEE153" s="15"/>
      <c r="LEF153" s="15"/>
      <c r="LEG153" s="15"/>
      <c r="LEH153" s="15"/>
      <c r="LEI153" s="15"/>
      <c r="LEJ153" s="15"/>
      <c r="LEK153" s="15"/>
      <c r="LEL153" s="15"/>
      <c r="LEM153" s="15"/>
      <c r="LEN153" s="15"/>
      <c r="LEO153" s="15"/>
      <c r="LEP153" s="15"/>
      <c r="LEQ153" s="15"/>
      <c r="LER153" s="15"/>
      <c r="LES153" s="15"/>
      <c r="LET153" s="15"/>
      <c r="LEU153" s="15"/>
      <c r="LEV153" s="15"/>
      <c r="LEW153" s="15"/>
      <c r="LEX153" s="15"/>
      <c r="LEY153" s="15"/>
      <c r="LEZ153" s="15"/>
      <c r="LFA153" s="15"/>
      <c r="LFB153" s="15"/>
      <c r="LFC153" s="15"/>
      <c r="LFD153" s="15"/>
      <c r="LFE153" s="15"/>
      <c r="LFF153" s="15"/>
      <c r="LFG153" s="15"/>
      <c r="LFH153" s="15"/>
      <c r="LFI153" s="15"/>
      <c r="LFJ153" s="15"/>
      <c r="LFK153" s="15"/>
      <c r="LFL153" s="15"/>
      <c r="LFM153" s="15"/>
      <c r="LFN153" s="15"/>
      <c r="LFO153" s="15"/>
      <c r="LFP153" s="15"/>
      <c r="LFQ153" s="15"/>
      <c r="LFR153" s="15"/>
      <c r="LFS153" s="15"/>
      <c r="LFT153" s="15"/>
      <c r="LFU153" s="15"/>
      <c r="LFV153" s="15"/>
      <c r="LFW153" s="15"/>
      <c r="LFX153" s="15"/>
      <c r="LFY153" s="15"/>
      <c r="LFZ153" s="15"/>
      <c r="LGA153" s="15"/>
      <c r="LGB153" s="15"/>
      <c r="LGC153" s="15"/>
      <c r="LGD153" s="15"/>
      <c r="LGE153" s="15"/>
      <c r="LGF153" s="15"/>
      <c r="LGG153" s="15"/>
      <c r="LGH153" s="15"/>
      <c r="LGI153" s="15"/>
      <c r="LGJ153" s="15"/>
      <c r="LGK153" s="15"/>
      <c r="LGL153" s="15"/>
      <c r="LGM153" s="15"/>
      <c r="LGN153" s="15"/>
      <c r="LGO153" s="15"/>
      <c r="LGP153" s="15"/>
      <c r="LGQ153" s="15"/>
      <c r="LGR153" s="15"/>
      <c r="LGS153" s="15"/>
      <c r="LGT153" s="15"/>
      <c r="LGU153" s="15"/>
      <c r="LGV153" s="15"/>
      <c r="LGW153" s="15"/>
      <c r="LGX153" s="15"/>
      <c r="LGY153" s="15"/>
      <c r="LGZ153" s="15"/>
      <c r="LHA153" s="15"/>
      <c r="LHB153" s="15"/>
      <c r="LHC153" s="15"/>
      <c r="LHD153" s="15"/>
      <c r="LHE153" s="15"/>
      <c r="LHF153" s="15"/>
      <c r="LHG153" s="15"/>
      <c r="LHH153" s="15"/>
      <c r="LHI153" s="15"/>
      <c r="LHJ153" s="15"/>
      <c r="LHK153" s="15"/>
      <c r="LHL153" s="15"/>
      <c r="LHM153" s="15"/>
      <c r="LHN153" s="15"/>
      <c r="LHO153" s="15"/>
      <c r="LHP153" s="15"/>
      <c r="LHQ153" s="15"/>
      <c r="LHR153" s="15"/>
      <c r="LHS153" s="15"/>
      <c r="LHT153" s="15"/>
      <c r="LHU153" s="15"/>
      <c r="LHV153" s="15"/>
      <c r="LHW153" s="15"/>
      <c r="LHX153" s="15"/>
      <c r="LHY153" s="15"/>
      <c r="LHZ153" s="15"/>
      <c r="LIA153" s="15"/>
      <c r="LIB153" s="15"/>
      <c r="LIC153" s="15"/>
      <c r="LID153" s="15"/>
      <c r="LIE153" s="15"/>
      <c r="LIF153" s="15"/>
      <c r="LIG153" s="15"/>
      <c r="LIH153" s="15"/>
      <c r="LII153" s="15"/>
      <c r="LIJ153" s="15"/>
      <c r="LIK153" s="15"/>
      <c r="LIL153" s="15"/>
      <c r="LIM153" s="15"/>
      <c r="LIN153" s="15"/>
      <c r="LIO153" s="15"/>
      <c r="LIP153" s="15"/>
      <c r="LIQ153" s="15"/>
      <c r="LIR153" s="15"/>
      <c r="LIS153" s="15"/>
      <c r="LIT153" s="15"/>
      <c r="LIU153" s="15"/>
      <c r="LIV153" s="15"/>
      <c r="LIW153" s="15"/>
      <c r="LIX153" s="15"/>
      <c r="LIY153" s="15"/>
      <c r="LIZ153" s="15"/>
      <c r="LJA153" s="15"/>
      <c r="LJB153" s="15"/>
      <c r="LJC153" s="15"/>
      <c r="LJD153" s="15"/>
      <c r="LJE153" s="15"/>
      <c r="LJF153" s="15"/>
      <c r="LJG153" s="15"/>
      <c r="LJH153" s="15"/>
      <c r="LJI153" s="15"/>
      <c r="LJJ153" s="15"/>
      <c r="LJK153" s="15"/>
      <c r="LJL153" s="15"/>
      <c r="LJM153" s="15"/>
      <c r="LJN153" s="15"/>
      <c r="LJO153" s="15"/>
      <c r="LJP153" s="15"/>
      <c r="LJQ153" s="15"/>
      <c r="LJR153" s="15"/>
      <c r="LJS153" s="15"/>
      <c r="LJT153" s="15"/>
      <c r="LJU153" s="15"/>
      <c r="LJV153" s="15"/>
      <c r="LJW153" s="15"/>
      <c r="LJX153" s="15"/>
      <c r="LJY153" s="15"/>
      <c r="LJZ153" s="15"/>
      <c r="LKA153" s="15"/>
      <c r="LKB153" s="15"/>
      <c r="LKC153" s="15"/>
      <c r="LKD153" s="15"/>
      <c r="LKE153" s="15"/>
      <c r="LKF153" s="15"/>
      <c r="LKG153" s="15"/>
      <c r="LKH153" s="15"/>
      <c r="LKI153" s="15"/>
      <c r="LKJ153" s="15"/>
      <c r="LKK153" s="15"/>
      <c r="LKL153" s="15"/>
      <c r="LKM153" s="15"/>
      <c r="LKN153" s="15"/>
      <c r="LKO153" s="15"/>
      <c r="LKP153" s="15"/>
      <c r="LKQ153" s="15"/>
      <c r="LKR153" s="15"/>
      <c r="LKS153" s="15"/>
      <c r="LKT153" s="15"/>
      <c r="LKU153" s="15"/>
      <c r="LKV153" s="15"/>
      <c r="LKW153" s="15"/>
      <c r="LKX153" s="15"/>
      <c r="LKY153" s="15"/>
      <c r="LKZ153" s="15"/>
      <c r="LLA153" s="15"/>
      <c r="LLB153" s="15"/>
      <c r="LLC153" s="15"/>
      <c r="LLD153" s="15"/>
      <c r="LLE153" s="15"/>
      <c r="LLF153" s="15"/>
      <c r="LLG153" s="15"/>
      <c r="LLH153" s="15"/>
      <c r="LLI153" s="15"/>
      <c r="LLJ153" s="15"/>
      <c r="LLK153" s="15"/>
      <c r="LLL153" s="15"/>
      <c r="LLM153" s="15"/>
      <c r="LLN153" s="15"/>
      <c r="LLO153" s="15"/>
      <c r="LLP153" s="15"/>
      <c r="LLQ153" s="15"/>
      <c r="LLR153" s="15"/>
      <c r="LLS153" s="15"/>
      <c r="LLT153" s="15"/>
      <c r="LLU153" s="15"/>
      <c r="LLV153" s="15"/>
      <c r="LLW153" s="15"/>
      <c r="LLX153" s="15"/>
      <c r="LLY153" s="15"/>
      <c r="LLZ153" s="15"/>
      <c r="LMA153" s="15"/>
      <c r="LMB153" s="15"/>
      <c r="LMC153" s="15"/>
      <c r="LMD153" s="15"/>
      <c r="LME153" s="15"/>
      <c r="LMF153" s="15"/>
      <c r="LMG153" s="15"/>
      <c r="LMH153" s="15"/>
      <c r="LMI153" s="15"/>
      <c r="LMJ153" s="15"/>
      <c r="LMK153" s="15"/>
      <c r="LML153" s="15"/>
      <c r="LMM153" s="15"/>
      <c r="LMN153" s="15"/>
      <c r="LMO153" s="15"/>
      <c r="LMP153" s="15"/>
      <c r="LMQ153" s="15"/>
      <c r="LMR153" s="15"/>
      <c r="LMS153" s="15"/>
      <c r="LMT153" s="15"/>
      <c r="LMU153" s="15"/>
      <c r="LMV153" s="15"/>
      <c r="LMW153" s="15"/>
      <c r="LMX153" s="15"/>
      <c r="LMY153" s="15"/>
      <c r="LMZ153" s="15"/>
      <c r="LNA153" s="15"/>
      <c r="LNB153" s="15"/>
      <c r="LNC153" s="15"/>
      <c r="LND153" s="15"/>
      <c r="LNE153" s="15"/>
      <c r="LNF153" s="15"/>
      <c r="LNG153" s="15"/>
      <c r="LNH153" s="15"/>
      <c r="LNI153" s="15"/>
      <c r="LNJ153" s="15"/>
      <c r="LNK153" s="15"/>
      <c r="LNL153" s="15"/>
      <c r="LNM153" s="15"/>
      <c r="LNN153" s="15"/>
      <c r="LNO153" s="15"/>
      <c r="LNP153" s="15"/>
      <c r="LNQ153" s="15"/>
      <c r="LNR153" s="15"/>
      <c r="LNS153" s="15"/>
      <c r="LNT153" s="15"/>
      <c r="LNU153" s="15"/>
      <c r="LNV153" s="15"/>
      <c r="LNW153" s="15"/>
      <c r="LNX153" s="15"/>
      <c r="LNY153" s="15"/>
      <c r="LNZ153" s="15"/>
      <c r="LOA153" s="15"/>
      <c r="LOB153" s="15"/>
      <c r="LOC153" s="15"/>
      <c r="LOD153" s="15"/>
      <c r="LOE153" s="15"/>
      <c r="LOF153" s="15"/>
      <c r="LOG153" s="15"/>
      <c r="LOH153" s="15"/>
      <c r="LOI153" s="15"/>
      <c r="LOJ153" s="15"/>
      <c r="LOK153" s="15"/>
      <c r="LOL153" s="15"/>
      <c r="LOM153" s="15"/>
      <c r="LON153" s="15"/>
      <c r="LOO153" s="15"/>
      <c r="LOP153" s="15"/>
      <c r="LOQ153" s="15"/>
      <c r="LOR153" s="15"/>
      <c r="LOS153" s="15"/>
      <c r="LOT153" s="15"/>
      <c r="LOU153" s="15"/>
      <c r="LOV153" s="15"/>
      <c r="LOW153" s="15"/>
      <c r="LOX153" s="15"/>
      <c r="LOY153" s="15"/>
      <c r="LOZ153" s="15"/>
      <c r="LPA153" s="15"/>
      <c r="LPB153" s="15"/>
      <c r="LPC153" s="15"/>
      <c r="LPD153" s="15"/>
      <c r="LPE153" s="15"/>
      <c r="LPF153" s="15"/>
      <c r="LPG153" s="15"/>
      <c r="LPH153" s="15"/>
      <c r="LPI153" s="15"/>
      <c r="LPJ153" s="15"/>
      <c r="LPK153" s="15"/>
      <c r="LPL153" s="15"/>
      <c r="LPM153" s="15"/>
      <c r="LPN153" s="15"/>
      <c r="LPO153" s="15"/>
      <c r="LPP153" s="15"/>
      <c r="LPQ153" s="15"/>
      <c r="LPR153" s="15"/>
      <c r="LPS153" s="15"/>
      <c r="LPT153" s="15"/>
      <c r="LPU153" s="15"/>
      <c r="LPV153" s="15"/>
      <c r="LPW153" s="15"/>
      <c r="LPX153" s="15"/>
      <c r="LPY153" s="15"/>
      <c r="LPZ153" s="15"/>
      <c r="LQA153" s="15"/>
      <c r="LQB153" s="15"/>
      <c r="LQC153" s="15"/>
      <c r="LQD153" s="15"/>
      <c r="LQE153" s="15"/>
      <c r="LQF153" s="15"/>
      <c r="LQG153" s="15"/>
      <c r="LQH153" s="15"/>
      <c r="LQI153" s="15"/>
      <c r="LQJ153" s="15"/>
      <c r="LQK153" s="15"/>
      <c r="LQL153" s="15"/>
      <c r="LQM153" s="15"/>
      <c r="LQN153" s="15"/>
      <c r="LQO153" s="15"/>
      <c r="LQP153" s="15"/>
      <c r="LQQ153" s="15"/>
      <c r="LQR153" s="15"/>
      <c r="LQS153" s="15"/>
      <c r="LQT153" s="15"/>
      <c r="LQU153" s="15"/>
      <c r="LQV153" s="15"/>
      <c r="LQW153" s="15"/>
      <c r="LQX153" s="15"/>
      <c r="LQY153" s="15"/>
      <c r="LQZ153" s="15"/>
      <c r="LRA153" s="15"/>
      <c r="LRB153" s="15"/>
      <c r="LRC153" s="15"/>
      <c r="LRD153" s="15"/>
      <c r="LRE153" s="15"/>
      <c r="LRF153" s="15"/>
      <c r="LRG153" s="15"/>
      <c r="LRH153" s="15"/>
      <c r="LRI153" s="15"/>
      <c r="LRJ153" s="15"/>
      <c r="LRK153" s="15"/>
      <c r="LRL153" s="15"/>
      <c r="LRM153" s="15"/>
      <c r="LRN153" s="15"/>
      <c r="LRO153" s="15"/>
      <c r="LRP153" s="15"/>
      <c r="LRQ153" s="15"/>
      <c r="LRR153" s="15"/>
      <c r="LRS153" s="15"/>
      <c r="LRT153" s="15"/>
      <c r="LRU153" s="15"/>
      <c r="LRV153" s="15"/>
      <c r="LRW153" s="15"/>
      <c r="LRX153" s="15"/>
      <c r="LRY153" s="15"/>
      <c r="LRZ153" s="15"/>
      <c r="LSA153" s="15"/>
      <c r="LSB153" s="15"/>
      <c r="LSC153" s="15"/>
      <c r="LSD153" s="15"/>
      <c r="LSE153" s="15"/>
      <c r="LSF153" s="15"/>
      <c r="LSG153" s="15"/>
      <c r="LSH153" s="15"/>
      <c r="LSI153" s="15"/>
      <c r="LSJ153" s="15"/>
      <c r="LSK153" s="15"/>
      <c r="LSL153" s="15"/>
      <c r="LSM153" s="15"/>
      <c r="LSN153" s="15"/>
      <c r="LSO153" s="15"/>
      <c r="LSP153" s="15"/>
      <c r="LSQ153" s="15"/>
      <c r="LSR153" s="15"/>
      <c r="LSS153" s="15"/>
      <c r="LST153" s="15"/>
      <c r="LSU153" s="15"/>
      <c r="LSV153" s="15"/>
      <c r="LSW153" s="15"/>
      <c r="LSX153" s="15"/>
      <c r="LSY153" s="15"/>
      <c r="LSZ153" s="15"/>
      <c r="LTA153" s="15"/>
      <c r="LTB153" s="15"/>
      <c r="LTC153" s="15"/>
      <c r="LTD153" s="15"/>
      <c r="LTE153" s="15"/>
      <c r="LTF153" s="15"/>
      <c r="LTG153" s="15"/>
      <c r="LTH153" s="15"/>
      <c r="LTI153" s="15"/>
      <c r="LTJ153" s="15"/>
      <c r="LTK153" s="15"/>
      <c r="LTL153" s="15"/>
      <c r="LTM153" s="15"/>
      <c r="LTN153" s="15"/>
      <c r="LTO153" s="15"/>
      <c r="LTP153" s="15"/>
      <c r="LTQ153" s="15"/>
      <c r="LTR153" s="15"/>
      <c r="LTS153" s="15"/>
      <c r="LTT153" s="15"/>
      <c r="LTU153" s="15"/>
      <c r="LTV153" s="15"/>
      <c r="LTW153" s="15"/>
      <c r="LTX153" s="15"/>
      <c r="LTY153" s="15"/>
      <c r="LTZ153" s="15"/>
      <c r="LUA153" s="15"/>
      <c r="LUB153" s="15"/>
      <c r="LUC153" s="15"/>
      <c r="LUD153" s="15"/>
      <c r="LUE153" s="15"/>
      <c r="LUF153" s="15"/>
      <c r="LUG153" s="15"/>
      <c r="LUH153" s="15"/>
      <c r="LUI153" s="15"/>
      <c r="LUJ153" s="15"/>
      <c r="LUK153" s="15"/>
      <c r="LUL153" s="15"/>
      <c r="LUM153" s="15"/>
      <c r="LUN153" s="15"/>
      <c r="LUO153" s="15"/>
      <c r="LUP153" s="15"/>
      <c r="LUQ153" s="15"/>
      <c r="LUR153" s="15"/>
      <c r="LUS153" s="15"/>
      <c r="LUT153" s="15"/>
      <c r="LUU153" s="15"/>
      <c r="LUV153" s="15"/>
      <c r="LUW153" s="15"/>
      <c r="LUX153" s="15"/>
      <c r="LUY153" s="15"/>
      <c r="LUZ153" s="15"/>
      <c r="LVA153" s="15"/>
      <c r="LVB153" s="15"/>
      <c r="LVC153" s="15"/>
      <c r="LVD153" s="15"/>
      <c r="LVE153" s="15"/>
      <c r="LVF153" s="15"/>
      <c r="LVG153" s="15"/>
      <c r="LVH153" s="15"/>
      <c r="LVI153" s="15"/>
      <c r="LVJ153" s="15"/>
      <c r="LVK153" s="15"/>
      <c r="LVL153" s="15"/>
      <c r="LVM153" s="15"/>
      <c r="LVN153" s="15"/>
      <c r="LVO153" s="15"/>
      <c r="LVP153" s="15"/>
      <c r="LVQ153" s="15"/>
      <c r="LVR153" s="15"/>
      <c r="LVS153" s="15"/>
      <c r="LVT153" s="15"/>
      <c r="LVU153" s="15"/>
      <c r="LVV153" s="15"/>
      <c r="LVW153" s="15"/>
      <c r="LVX153" s="15"/>
      <c r="LVY153" s="15"/>
      <c r="LVZ153" s="15"/>
      <c r="LWA153" s="15"/>
      <c r="LWB153" s="15"/>
      <c r="LWC153" s="15"/>
      <c r="LWD153" s="15"/>
      <c r="LWE153" s="15"/>
      <c r="LWF153" s="15"/>
      <c r="LWG153" s="15"/>
      <c r="LWH153" s="15"/>
      <c r="LWI153" s="15"/>
      <c r="LWJ153" s="15"/>
      <c r="LWK153" s="15"/>
      <c r="LWL153" s="15"/>
      <c r="LWM153" s="15"/>
      <c r="LWN153" s="15"/>
      <c r="LWO153" s="15"/>
      <c r="LWP153" s="15"/>
      <c r="LWQ153" s="15"/>
      <c r="LWR153" s="15"/>
      <c r="LWS153" s="15"/>
      <c r="LWT153" s="15"/>
      <c r="LWU153" s="15"/>
      <c r="LWV153" s="15"/>
      <c r="LWW153" s="15"/>
      <c r="LWX153" s="15"/>
      <c r="LWY153" s="15"/>
      <c r="LWZ153" s="15"/>
      <c r="LXA153" s="15"/>
      <c r="LXB153" s="15"/>
      <c r="LXC153" s="15"/>
      <c r="LXD153" s="15"/>
      <c r="LXE153" s="15"/>
      <c r="LXF153" s="15"/>
      <c r="LXG153" s="15"/>
      <c r="LXH153" s="15"/>
      <c r="LXI153" s="15"/>
      <c r="LXJ153" s="15"/>
      <c r="LXK153" s="15"/>
      <c r="LXL153" s="15"/>
      <c r="LXM153" s="15"/>
      <c r="LXN153" s="15"/>
      <c r="LXO153" s="15"/>
      <c r="LXP153" s="15"/>
      <c r="LXQ153" s="15"/>
      <c r="LXR153" s="15"/>
      <c r="LXS153" s="15"/>
      <c r="LXT153" s="15"/>
      <c r="LXU153" s="15"/>
      <c r="LXV153" s="15"/>
      <c r="LXW153" s="15"/>
      <c r="LXX153" s="15"/>
      <c r="LXY153" s="15"/>
      <c r="LXZ153" s="15"/>
      <c r="LYA153" s="15"/>
      <c r="LYB153" s="15"/>
      <c r="LYC153" s="15"/>
      <c r="LYD153" s="15"/>
      <c r="LYE153" s="15"/>
      <c r="LYF153" s="15"/>
      <c r="LYG153" s="15"/>
      <c r="LYH153" s="15"/>
      <c r="LYI153" s="15"/>
      <c r="LYJ153" s="15"/>
      <c r="LYK153" s="15"/>
      <c r="LYL153" s="15"/>
      <c r="LYM153" s="15"/>
      <c r="LYN153" s="15"/>
      <c r="LYO153" s="15"/>
      <c r="LYP153" s="15"/>
      <c r="LYQ153" s="15"/>
      <c r="LYR153" s="15"/>
      <c r="LYS153" s="15"/>
      <c r="LYT153" s="15"/>
      <c r="LYU153" s="15"/>
      <c r="LYV153" s="15"/>
      <c r="LYW153" s="15"/>
      <c r="LYX153" s="15"/>
      <c r="LYY153" s="15"/>
      <c r="LYZ153" s="15"/>
      <c r="LZA153" s="15"/>
      <c r="LZB153" s="15"/>
      <c r="LZC153" s="15"/>
      <c r="LZD153" s="15"/>
      <c r="LZE153" s="15"/>
      <c r="LZF153" s="15"/>
      <c r="LZG153" s="15"/>
      <c r="LZH153" s="15"/>
      <c r="LZI153" s="15"/>
      <c r="LZJ153" s="15"/>
      <c r="LZK153" s="15"/>
      <c r="LZL153" s="15"/>
      <c r="LZM153" s="15"/>
      <c r="LZN153" s="15"/>
      <c r="LZO153" s="15"/>
      <c r="LZP153" s="15"/>
      <c r="LZQ153" s="15"/>
      <c r="LZR153" s="15"/>
      <c r="LZS153" s="15"/>
      <c r="LZT153" s="15"/>
      <c r="LZU153" s="15"/>
      <c r="LZV153" s="15"/>
      <c r="LZW153" s="15"/>
      <c r="LZX153" s="15"/>
      <c r="LZY153" s="15"/>
      <c r="LZZ153" s="15"/>
      <c r="MAA153" s="15"/>
      <c r="MAB153" s="15"/>
      <c r="MAC153" s="15"/>
      <c r="MAD153" s="15"/>
      <c r="MAE153" s="15"/>
      <c r="MAF153" s="15"/>
      <c r="MAG153" s="15"/>
      <c r="MAH153" s="15"/>
      <c r="MAI153" s="15"/>
      <c r="MAJ153" s="15"/>
      <c r="MAK153" s="15"/>
      <c r="MAL153" s="15"/>
      <c r="MAM153" s="15"/>
      <c r="MAN153" s="15"/>
      <c r="MAO153" s="15"/>
      <c r="MAP153" s="15"/>
      <c r="MAQ153" s="15"/>
      <c r="MAR153" s="15"/>
      <c r="MAS153" s="15"/>
      <c r="MAT153" s="15"/>
      <c r="MAU153" s="15"/>
      <c r="MAV153" s="15"/>
      <c r="MAW153" s="15"/>
      <c r="MAX153" s="15"/>
      <c r="MAY153" s="15"/>
      <c r="MAZ153" s="15"/>
      <c r="MBA153" s="15"/>
      <c r="MBB153" s="15"/>
      <c r="MBC153" s="15"/>
      <c r="MBD153" s="15"/>
      <c r="MBE153" s="15"/>
      <c r="MBF153" s="15"/>
      <c r="MBG153" s="15"/>
      <c r="MBH153" s="15"/>
      <c r="MBI153" s="15"/>
      <c r="MBJ153" s="15"/>
      <c r="MBK153" s="15"/>
      <c r="MBL153" s="15"/>
      <c r="MBM153" s="15"/>
      <c r="MBN153" s="15"/>
      <c r="MBO153" s="15"/>
      <c r="MBP153" s="15"/>
      <c r="MBQ153" s="15"/>
      <c r="MBR153" s="15"/>
      <c r="MBS153" s="15"/>
      <c r="MBT153" s="15"/>
      <c r="MBU153" s="15"/>
      <c r="MBV153" s="15"/>
      <c r="MBW153" s="15"/>
      <c r="MBX153" s="15"/>
      <c r="MBY153" s="15"/>
      <c r="MBZ153" s="15"/>
      <c r="MCA153" s="15"/>
      <c r="MCB153" s="15"/>
      <c r="MCC153" s="15"/>
      <c r="MCD153" s="15"/>
      <c r="MCE153" s="15"/>
      <c r="MCF153" s="15"/>
      <c r="MCG153" s="15"/>
      <c r="MCH153" s="15"/>
      <c r="MCI153" s="15"/>
      <c r="MCJ153" s="15"/>
      <c r="MCK153" s="15"/>
      <c r="MCL153" s="15"/>
      <c r="MCM153" s="15"/>
      <c r="MCN153" s="15"/>
      <c r="MCO153" s="15"/>
      <c r="MCP153" s="15"/>
      <c r="MCQ153" s="15"/>
      <c r="MCR153" s="15"/>
      <c r="MCS153" s="15"/>
      <c r="MCT153" s="15"/>
      <c r="MCU153" s="15"/>
      <c r="MCV153" s="15"/>
      <c r="MCW153" s="15"/>
      <c r="MCX153" s="15"/>
      <c r="MCY153" s="15"/>
      <c r="MCZ153" s="15"/>
      <c r="MDA153" s="15"/>
      <c r="MDB153" s="15"/>
      <c r="MDC153" s="15"/>
      <c r="MDD153" s="15"/>
      <c r="MDE153" s="15"/>
      <c r="MDF153" s="15"/>
      <c r="MDG153" s="15"/>
      <c r="MDH153" s="15"/>
      <c r="MDI153" s="15"/>
      <c r="MDJ153" s="15"/>
      <c r="MDK153" s="15"/>
      <c r="MDL153" s="15"/>
      <c r="MDM153" s="15"/>
      <c r="MDN153" s="15"/>
      <c r="MDO153" s="15"/>
      <c r="MDP153" s="15"/>
      <c r="MDQ153" s="15"/>
      <c r="MDR153" s="15"/>
      <c r="MDS153" s="15"/>
      <c r="MDT153" s="15"/>
      <c r="MDU153" s="15"/>
      <c r="MDV153" s="15"/>
      <c r="MDW153" s="15"/>
      <c r="MDX153" s="15"/>
      <c r="MDY153" s="15"/>
      <c r="MDZ153" s="15"/>
      <c r="MEA153" s="15"/>
      <c r="MEB153" s="15"/>
      <c r="MEC153" s="15"/>
      <c r="MED153" s="15"/>
      <c r="MEE153" s="15"/>
      <c r="MEF153" s="15"/>
      <c r="MEG153" s="15"/>
      <c r="MEH153" s="15"/>
      <c r="MEI153" s="15"/>
      <c r="MEJ153" s="15"/>
      <c r="MEK153" s="15"/>
      <c r="MEL153" s="15"/>
      <c r="MEM153" s="15"/>
      <c r="MEN153" s="15"/>
      <c r="MEO153" s="15"/>
      <c r="MEP153" s="15"/>
      <c r="MEQ153" s="15"/>
      <c r="MER153" s="15"/>
      <c r="MES153" s="15"/>
      <c r="MET153" s="15"/>
      <c r="MEU153" s="15"/>
      <c r="MEV153" s="15"/>
      <c r="MEW153" s="15"/>
      <c r="MEX153" s="15"/>
      <c r="MEY153" s="15"/>
      <c r="MEZ153" s="15"/>
      <c r="MFA153" s="15"/>
      <c r="MFB153" s="15"/>
      <c r="MFC153" s="15"/>
      <c r="MFD153" s="15"/>
      <c r="MFE153" s="15"/>
      <c r="MFF153" s="15"/>
      <c r="MFG153" s="15"/>
      <c r="MFH153" s="15"/>
      <c r="MFI153" s="15"/>
      <c r="MFJ153" s="15"/>
      <c r="MFK153" s="15"/>
      <c r="MFL153" s="15"/>
      <c r="MFM153" s="15"/>
      <c r="MFN153" s="15"/>
      <c r="MFO153" s="15"/>
      <c r="MFP153" s="15"/>
      <c r="MFQ153" s="15"/>
      <c r="MFR153" s="15"/>
      <c r="MFS153" s="15"/>
      <c r="MFT153" s="15"/>
      <c r="MFU153" s="15"/>
      <c r="MFV153" s="15"/>
      <c r="MFW153" s="15"/>
      <c r="MFX153" s="15"/>
      <c r="MFY153" s="15"/>
      <c r="MFZ153" s="15"/>
      <c r="MGA153" s="15"/>
      <c r="MGB153" s="15"/>
      <c r="MGC153" s="15"/>
      <c r="MGD153" s="15"/>
      <c r="MGE153" s="15"/>
      <c r="MGF153" s="15"/>
      <c r="MGG153" s="15"/>
      <c r="MGH153" s="15"/>
      <c r="MGI153" s="15"/>
      <c r="MGJ153" s="15"/>
      <c r="MGK153" s="15"/>
      <c r="MGL153" s="15"/>
      <c r="MGM153" s="15"/>
      <c r="MGN153" s="15"/>
      <c r="MGO153" s="15"/>
      <c r="MGP153" s="15"/>
      <c r="MGQ153" s="15"/>
      <c r="MGR153" s="15"/>
      <c r="MGS153" s="15"/>
      <c r="MGT153" s="15"/>
      <c r="MGU153" s="15"/>
      <c r="MGV153" s="15"/>
      <c r="MGW153" s="15"/>
      <c r="MGX153" s="15"/>
      <c r="MGY153" s="15"/>
      <c r="MGZ153" s="15"/>
      <c r="MHA153" s="15"/>
      <c r="MHB153" s="15"/>
      <c r="MHC153" s="15"/>
      <c r="MHD153" s="15"/>
      <c r="MHE153" s="15"/>
      <c r="MHF153" s="15"/>
      <c r="MHG153" s="15"/>
      <c r="MHH153" s="15"/>
      <c r="MHI153" s="15"/>
      <c r="MHJ153" s="15"/>
      <c r="MHK153" s="15"/>
      <c r="MHL153" s="15"/>
      <c r="MHM153" s="15"/>
      <c r="MHN153" s="15"/>
      <c r="MHO153" s="15"/>
      <c r="MHP153" s="15"/>
      <c r="MHQ153" s="15"/>
      <c r="MHR153" s="15"/>
      <c r="MHS153" s="15"/>
      <c r="MHT153" s="15"/>
      <c r="MHU153" s="15"/>
      <c r="MHV153" s="15"/>
      <c r="MHW153" s="15"/>
      <c r="MHX153" s="15"/>
      <c r="MHY153" s="15"/>
      <c r="MHZ153" s="15"/>
      <c r="MIA153" s="15"/>
      <c r="MIB153" s="15"/>
      <c r="MIC153" s="15"/>
      <c r="MID153" s="15"/>
      <c r="MIE153" s="15"/>
      <c r="MIF153" s="15"/>
      <c r="MIG153" s="15"/>
      <c r="MIH153" s="15"/>
      <c r="MII153" s="15"/>
      <c r="MIJ153" s="15"/>
      <c r="MIK153" s="15"/>
      <c r="MIL153" s="15"/>
      <c r="MIM153" s="15"/>
      <c r="MIN153" s="15"/>
      <c r="MIO153" s="15"/>
      <c r="MIP153" s="15"/>
      <c r="MIQ153" s="15"/>
      <c r="MIR153" s="15"/>
      <c r="MIS153" s="15"/>
      <c r="MIT153" s="15"/>
      <c r="MIU153" s="15"/>
      <c r="MIV153" s="15"/>
      <c r="MIW153" s="15"/>
      <c r="MIX153" s="15"/>
      <c r="MIY153" s="15"/>
      <c r="MIZ153" s="15"/>
      <c r="MJA153" s="15"/>
      <c r="MJB153" s="15"/>
      <c r="MJC153" s="15"/>
      <c r="MJD153" s="15"/>
      <c r="MJE153" s="15"/>
      <c r="MJF153" s="15"/>
      <c r="MJG153" s="15"/>
      <c r="MJH153" s="15"/>
      <c r="MJI153" s="15"/>
      <c r="MJJ153" s="15"/>
      <c r="MJK153" s="15"/>
      <c r="MJL153" s="15"/>
      <c r="MJM153" s="15"/>
      <c r="MJN153" s="15"/>
      <c r="MJO153" s="15"/>
      <c r="MJP153" s="15"/>
      <c r="MJQ153" s="15"/>
      <c r="MJR153" s="15"/>
      <c r="MJS153" s="15"/>
      <c r="MJT153" s="15"/>
      <c r="MJU153" s="15"/>
      <c r="MJV153" s="15"/>
      <c r="MJW153" s="15"/>
      <c r="MJX153" s="15"/>
      <c r="MJY153" s="15"/>
      <c r="MJZ153" s="15"/>
      <c r="MKA153" s="15"/>
      <c r="MKB153" s="15"/>
      <c r="MKC153" s="15"/>
      <c r="MKD153" s="15"/>
      <c r="MKE153" s="15"/>
      <c r="MKF153" s="15"/>
      <c r="MKG153" s="15"/>
      <c r="MKH153" s="15"/>
      <c r="MKI153" s="15"/>
      <c r="MKJ153" s="15"/>
      <c r="MKK153" s="15"/>
      <c r="MKL153" s="15"/>
      <c r="MKM153" s="15"/>
      <c r="MKN153" s="15"/>
      <c r="MKO153" s="15"/>
      <c r="MKP153" s="15"/>
      <c r="MKQ153" s="15"/>
      <c r="MKR153" s="15"/>
      <c r="MKS153" s="15"/>
      <c r="MKT153" s="15"/>
      <c r="MKU153" s="15"/>
      <c r="MKV153" s="15"/>
      <c r="MKW153" s="15"/>
      <c r="MKX153" s="15"/>
      <c r="MKY153" s="15"/>
      <c r="MKZ153" s="15"/>
      <c r="MLA153" s="15"/>
      <c r="MLB153" s="15"/>
      <c r="MLC153" s="15"/>
      <c r="MLD153" s="15"/>
      <c r="MLE153" s="15"/>
      <c r="MLF153" s="15"/>
      <c r="MLG153" s="15"/>
      <c r="MLH153" s="15"/>
      <c r="MLI153" s="15"/>
      <c r="MLJ153" s="15"/>
      <c r="MLK153" s="15"/>
      <c r="MLL153" s="15"/>
      <c r="MLM153" s="15"/>
      <c r="MLN153" s="15"/>
      <c r="MLO153" s="15"/>
      <c r="MLP153" s="15"/>
      <c r="MLQ153" s="15"/>
      <c r="MLR153" s="15"/>
      <c r="MLS153" s="15"/>
      <c r="MLT153" s="15"/>
      <c r="MLU153" s="15"/>
      <c r="MLV153" s="15"/>
      <c r="MLW153" s="15"/>
      <c r="MLX153" s="15"/>
      <c r="MLY153" s="15"/>
      <c r="MLZ153" s="15"/>
      <c r="MMA153" s="15"/>
      <c r="MMB153" s="15"/>
      <c r="MMC153" s="15"/>
      <c r="MMD153" s="15"/>
      <c r="MME153" s="15"/>
      <c r="MMF153" s="15"/>
      <c r="MMG153" s="15"/>
      <c r="MMH153" s="15"/>
      <c r="MMI153" s="15"/>
      <c r="MMJ153" s="15"/>
      <c r="MMK153" s="15"/>
      <c r="MML153" s="15"/>
      <c r="MMM153" s="15"/>
      <c r="MMN153" s="15"/>
      <c r="MMO153" s="15"/>
      <c r="MMP153" s="15"/>
      <c r="MMQ153" s="15"/>
      <c r="MMR153" s="15"/>
      <c r="MMS153" s="15"/>
      <c r="MMT153" s="15"/>
      <c r="MMU153" s="15"/>
      <c r="MMV153" s="15"/>
      <c r="MMW153" s="15"/>
      <c r="MMX153" s="15"/>
      <c r="MMY153" s="15"/>
      <c r="MMZ153" s="15"/>
      <c r="MNA153" s="15"/>
      <c r="MNB153" s="15"/>
      <c r="MNC153" s="15"/>
      <c r="MND153" s="15"/>
      <c r="MNE153" s="15"/>
      <c r="MNF153" s="15"/>
      <c r="MNG153" s="15"/>
      <c r="MNH153" s="15"/>
      <c r="MNI153" s="15"/>
      <c r="MNJ153" s="15"/>
      <c r="MNK153" s="15"/>
      <c r="MNL153" s="15"/>
      <c r="MNM153" s="15"/>
      <c r="MNN153" s="15"/>
      <c r="MNO153" s="15"/>
      <c r="MNP153" s="15"/>
      <c r="MNQ153" s="15"/>
      <c r="MNR153" s="15"/>
      <c r="MNS153" s="15"/>
      <c r="MNT153" s="15"/>
      <c r="MNU153" s="15"/>
      <c r="MNV153" s="15"/>
      <c r="MNW153" s="15"/>
      <c r="MNX153" s="15"/>
      <c r="MNY153" s="15"/>
      <c r="MNZ153" s="15"/>
      <c r="MOA153" s="15"/>
      <c r="MOB153" s="15"/>
      <c r="MOC153" s="15"/>
      <c r="MOD153" s="15"/>
      <c r="MOE153" s="15"/>
      <c r="MOF153" s="15"/>
      <c r="MOG153" s="15"/>
      <c r="MOH153" s="15"/>
      <c r="MOI153" s="15"/>
      <c r="MOJ153" s="15"/>
      <c r="MOK153" s="15"/>
      <c r="MOL153" s="15"/>
      <c r="MOM153" s="15"/>
      <c r="MON153" s="15"/>
      <c r="MOO153" s="15"/>
      <c r="MOP153" s="15"/>
      <c r="MOQ153" s="15"/>
      <c r="MOR153" s="15"/>
      <c r="MOS153" s="15"/>
      <c r="MOT153" s="15"/>
      <c r="MOU153" s="15"/>
      <c r="MOV153" s="15"/>
      <c r="MOW153" s="15"/>
      <c r="MOX153" s="15"/>
      <c r="MOY153" s="15"/>
      <c r="MOZ153" s="15"/>
      <c r="MPA153" s="15"/>
      <c r="MPB153" s="15"/>
      <c r="MPC153" s="15"/>
      <c r="MPD153" s="15"/>
      <c r="MPE153" s="15"/>
      <c r="MPF153" s="15"/>
      <c r="MPG153" s="15"/>
      <c r="MPH153" s="15"/>
      <c r="MPI153" s="15"/>
      <c r="MPJ153" s="15"/>
      <c r="MPK153" s="15"/>
      <c r="MPL153" s="15"/>
      <c r="MPM153" s="15"/>
      <c r="MPN153" s="15"/>
      <c r="MPO153" s="15"/>
      <c r="MPP153" s="15"/>
      <c r="MPQ153" s="15"/>
      <c r="MPR153" s="15"/>
      <c r="MPS153" s="15"/>
      <c r="MPT153" s="15"/>
      <c r="MPU153" s="15"/>
      <c r="MPV153" s="15"/>
      <c r="MPW153" s="15"/>
      <c r="MPX153" s="15"/>
      <c r="MPY153" s="15"/>
      <c r="MPZ153" s="15"/>
      <c r="MQA153" s="15"/>
      <c r="MQB153" s="15"/>
      <c r="MQC153" s="15"/>
      <c r="MQD153" s="15"/>
      <c r="MQE153" s="15"/>
      <c r="MQF153" s="15"/>
      <c r="MQG153" s="15"/>
      <c r="MQH153" s="15"/>
      <c r="MQI153" s="15"/>
      <c r="MQJ153" s="15"/>
      <c r="MQK153" s="15"/>
      <c r="MQL153" s="15"/>
      <c r="MQM153" s="15"/>
      <c r="MQN153" s="15"/>
      <c r="MQO153" s="15"/>
      <c r="MQP153" s="15"/>
      <c r="MQQ153" s="15"/>
      <c r="MQR153" s="15"/>
      <c r="MQS153" s="15"/>
      <c r="MQT153" s="15"/>
      <c r="MQU153" s="15"/>
      <c r="MQV153" s="15"/>
      <c r="MQW153" s="15"/>
      <c r="MQX153" s="15"/>
      <c r="MQY153" s="15"/>
      <c r="MQZ153" s="15"/>
      <c r="MRA153" s="15"/>
      <c r="MRB153" s="15"/>
      <c r="MRC153" s="15"/>
      <c r="MRD153" s="15"/>
      <c r="MRE153" s="15"/>
      <c r="MRF153" s="15"/>
      <c r="MRG153" s="15"/>
      <c r="MRH153" s="15"/>
      <c r="MRI153" s="15"/>
      <c r="MRJ153" s="15"/>
      <c r="MRK153" s="15"/>
      <c r="MRL153" s="15"/>
      <c r="MRM153" s="15"/>
      <c r="MRN153" s="15"/>
      <c r="MRO153" s="15"/>
      <c r="MRP153" s="15"/>
      <c r="MRQ153" s="15"/>
      <c r="MRR153" s="15"/>
      <c r="MRS153" s="15"/>
      <c r="MRT153" s="15"/>
      <c r="MRU153" s="15"/>
      <c r="MRV153" s="15"/>
      <c r="MRW153" s="15"/>
      <c r="MRX153" s="15"/>
      <c r="MRY153" s="15"/>
      <c r="MRZ153" s="15"/>
      <c r="MSA153" s="15"/>
      <c r="MSB153" s="15"/>
      <c r="MSC153" s="15"/>
      <c r="MSD153" s="15"/>
      <c r="MSE153" s="15"/>
      <c r="MSF153" s="15"/>
      <c r="MSG153" s="15"/>
      <c r="MSH153" s="15"/>
      <c r="MSI153" s="15"/>
      <c r="MSJ153" s="15"/>
      <c r="MSK153" s="15"/>
      <c r="MSL153" s="15"/>
      <c r="MSM153" s="15"/>
      <c r="MSN153" s="15"/>
      <c r="MSO153" s="15"/>
      <c r="MSP153" s="15"/>
      <c r="MSQ153" s="15"/>
      <c r="MSR153" s="15"/>
      <c r="MSS153" s="15"/>
      <c r="MST153" s="15"/>
      <c r="MSU153" s="15"/>
      <c r="MSV153" s="15"/>
      <c r="MSW153" s="15"/>
      <c r="MSX153" s="15"/>
      <c r="MSY153" s="15"/>
      <c r="MSZ153" s="15"/>
      <c r="MTA153" s="15"/>
      <c r="MTB153" s="15"/>
      <c r="MTC153" s="15"/>
      <c r="MTD153" s="15"/>
      <c r="MTE153" s="15"/>
      <c r="MTF153" s="15"/>
      <c r="MTG153" s="15"/>
      <c r="MTH153" s="15"/>
      <c r="MTI153" s="15"/>
      <c r="MTJ153" s="15"/>
      <c r="MTK153" s="15"/>
      <c r="MTL153" s="15"/>
      <c r="MTM153" s="15"/>
      <c r="MTN153" s="15"/>
      <c r="MTO153" s="15"/>
      <c r="MTP153" s="15"/>
      <c r="MTQ153" s="15"/>
      <c r="MTR153" s="15"/>
      <c r="MTS153" s="15"/>
      <c r="MTT153" s="15"/>
      <c r="MTU153" s="15"/>
      <c r="MTV153" s="15"/>
      <c r="MTW153" s="15"/>
      <c r="MTX153" s="15"/>
      <c r="MTY153" s="15"/>
      <c r="MTZ153" s="15"/>
      <c r="MUA153" s="15"/>
      <c r="MUB153" s="15"/>
      <c r="MUC153" s="15"/>
      <c r="MUD153" s="15"/>
      <c r="MUE153" s="15"/>
      <c r="MUF153" s="15"/>
      <c r="MUG153" s="15"/>
      <c r="MUH153" s="15"/>
      <c r="MUI153" s="15"/>
      <c r="MUJ153" s="15"/>
      <c r="MUK153" s="15"/>
      <c r="MUL153" s="15"/>
      <c r="MUM153" s="15"/>
      <c r="MUN153" s="15"/>
      <c r="MUO153" s="15"/>
      <c r="MUP153" s="15"/>
      <c r="MUQ153" s="15"/>
      <c r="MUR153" s="15"/>
      <c r="MUS153" s="15"/>
      <c r="MUT153" s="15"/>
      <c r="MUU153" s="15"/>
      <c r="MUV153" s="15"/>
      <c r="MUW153" s="15"/>
      <c r="MUX153" s="15"/>
      <c r="MUY153" s="15"/>
      <c r="MUZ153" s="15"/>
      <c r="MVA153" s="15"/>
      <c r="MVB153" s="15"/>
      <c r="MVC153" s="15"/>
      <c r="MVD153" s="15"/>
      <c r="MVE153" s="15"/>
      <c r="MVF153" s="15"/>
      <c r="MVG153" s="15"/>
      <c r="MVH153" s="15"/>
      <c r="MVI153" s="15"/>
      <c r="MVJ153" s="15"/>
      <c r="MVK153" s="15"/>
      <c r="MVL153" s="15"/>
      <c r="MVM153" s="15"/>
      <c r="MVN153" s="15"/>
      <c r="MVO153" s="15"/>
      <c r="MVP153" s="15"/>
      <c r="MVQ153" s="15"/>
      <c r="MVR153" s="15"/>
      <c r="MVS153" s="15"/>
      <c r="MVT153" s="15"/>
      <c r="MVU153" s="15"/>
      <c r="MVV153" s="15"/>
      <c r="MVW153" s="15"/>
      <c r="MVX153" s="15"/>
      <c r="MVY153" s="15"/>
      <c r="MVZ153" s="15"/>
      <c r="MWA153" s="15"/>
      <c r="MWB153" s="15"/>
      <c r="MWC153" s="15"/>
      <c r="MWD153" s="15"/>
      <c r="MWE153" s="15"/>
      <c r="MWF153" s="15"/>
      <c r="MWG153" s="15"/>
      <c r="MWH153" s="15"/>
      <c r="MWI153" s="15"/>
      <c r="MWJ153" s="15"/>
      <c r="MWK153" s="15"/>
      <c r="MWL153" s="15"/>
      <c r="MWM153" s="15"/>
      <c r="MWN153" s="15"/>
      <c r="MWO153" s="15"/>
      <c r="MWP153" s="15"/>
      <c r="MWQ153" s="15"/>
      <c r="MWR153" s="15"/>
      <c r="MWS153" s="15"/>
      <c r="MWT153" s="15"/>
      <c r="MWU153" s="15"/>
      <c r="MWV153" s="15"/>
      <c r="MWW153" s="15"/>
      <c r="MWX153" s="15"/>
      <c r="MWY153" s="15"/>
      <c r="MWZ153" s="15"/>
      <c r="MXA153" s="15"/>
      <c r="MXB153" s="15"/>
      <c r="MXC153" s="15"/>
      <c r="MXD153" s="15"/>
      <c r="MXE153" s="15"/>
      <c r="MXF153" s="15"/>
      <c r="MXG153" s="15"/>
      <c r="MXH153" s="15"/>
      <c r="MXI153" s="15"/>
      <c r="MXJ153" s="15"/>
      <c r="MXK153" s="15"/>
      <c r="MXL153" s="15"/>
      <c r="MXM153" s="15"/>
      <c r="MXN153" s="15"/>
      <c r="MXO153" s="15"/>
      <c r="MXP153" s="15"/>
      <c r="MXQ153" s="15"/>
      <c r="MXR153" s="15"/>
      <c r="MXS153" s="15"/>
      <c r="MXT153" s="15"/>
      <c r="MXU153" s="15"/>
      <c r="MXV153" s="15"/>
      <c r="MXW153" s="15"/>
      <c r="MXX153" s="15"/>
      <c r="MXY153" s="15"/>
      <c r="MXZ153" s="15"/>
      <c r="MYA153" s="15"/>
      <c r="MYB153" s="15"/>
      <c r="MYC153" s="15"/>
      <c r="MYD153" s="15"/>
      <c r="MYE153" s="15"/>
      <c r="MYF153" s="15"/>
      <c r="MYG153" s="15"/>
      <c r="MYH153" s="15"/>
      <c r="MYI153" s="15"/>
      <c r="MYJ153" s="15"/>
      <c r="MYK153" s="15"/>
      <c r="MYL153" s="15"/>
      <c r="MYM153" s="15"/>
      <c r="MYN153" s="15"/>
      <c r="MYO153" s="15"/>
      <c r="MYP153" s="15"/>
      <c r="MYQ153" s="15"/>
      <c r="MYR153" s="15"/>
      <c r="MYS153" s="15"/>
      <c r="MYT153" s="15"/>
      <c r="MYU153" s="15"/>
      <c r="MYV153" s="15"/>
      <c r="MYW153" s="15"/>
      <c r="MYX153" s="15"/>
      <c r="MYY153" s="15"/>
      <c r="MYZ153" s="15"/>
      <c r="MZA153" s="15"/>
      <c r="MZB153" s="15"/>
      <c r="MZC153" s="15"/>
      <c r="MZD153" s="15"/>
      <c r="MZE153" s="15"/>
      <c r="MZF153" s="15"/>
      <c r="MZG153" s="15"/>
      <c r="MZH153" s="15"/>
      <c r="MZI153" s="15"/>
      <c r="MZJ153" s="15"/>
      <c r="MZK153" s="15"/>
      <c r="MZL153" s="15"/>
      <c r="MZM153" s="15"/>
      <c r="MZN153" s="15"/>
      <c r="MZO153" s="15"/>
      <c r="MZP153" s="15"/>
      <c r="MZQ153" s="15"/>
      <c r="MZR153" s="15"/>
      <c r="MZS153" s="15"/>
      <c r="MZT153" s="15"/>
      <c r="MZU153" s="15"/>
      <c r="MZV153" s="15"/>
      <c r="MZW153" s="15"/>
      <c r="MZX153" s="15"/>
      <c r="MZY153" s="15"/>
      <c r="MZZ153" s="15"/>
      <c r="NAA153" s="15"/>
      <c r="NAB153" s="15"/>
      <c r="NAC153" s="15"/>
      <c r="NAD153" s="15"/>
      <c r="NAE153" s="15"/>
      <c r="NAF153" s="15"/>
      <c r="NAG153" s="15"/>
      <c r="NAH153" s="15"/>
      <c r="NAI153" s="15"/>
      <c r="NAJ153" s="15"/>
      <c r="NAK153" s="15"/>
      <c r="NAL153" s="15"/>
      <c r="NAM153" s="15"/>
      <c r="NAN153" s="15"/>
      <c r="NAO153" s="15"/>
      <c r="NAP153" s="15"/>
      <c r="NAQ153" s="15"/>
      <c r="NAR153" s="15"/>
      <c r="NAS153" s="15"/>
      <c r="NAT153" s="15"/>
      <c r="NAU153" s="15"/>
      <c r="NAV153" s="15"/>
      <c r="NAW153" s="15"/>
      <c r="NAX153" s="15"/>
      <c r="NAY153" s="15"/>
      <c r="NAZ153" s="15"/>
      <c r="NBA153" s="15"/>
      <c r="NBB153" s="15"/>
      <c r="NBC153" s="15"/>
      <c r="NBD153" s="15"/>
      <c r="NBE153" s="15"/>
      <c r="NBF153" s="15"/>
      <c r="NBG153" s="15"/>
      <c r="NBH153" s="15"/>
      <c r="NBI153" s="15"/>
      <c r="NBJ153" s="15"/>
      <c r="NBK153" s="15"/>
      <c r="NBL153" s="15"/>
      <c r="NBM153" s="15"/>
      <c r="NBN153" s="15"/>
      <c r="NBO153" s="15"/>
      <c r="NBP153" s="15"/>
      <c r="NBQ153" s="15"/>
      <c r="NBR153" s="15"/>
      <c r="NBS153" s="15"/>
      <c r="NBT153" s="15"/>
      <c r="NBU153" s="15"/>
      <c r="NBV153" s="15"/>
      <c r="NBW153" s="15"/>
      <c r="NBX153" s="15"/>
      <c r="NBY153" s="15"/>
      <c r="NBZ153" s="15"/>
      <c r="NCA153" s="15"/>
      <c r="NCB153" s="15"/>
      <c r="NCC153" s="15"/>
      <c r="NCD153" s="15"/>
      <c r="NCE153" s="15"/>
      <c r="NCF153" s="15"/>
      <c r="NCG153" s="15"/>
      <c r="NCH153" s="15"/>
      <c r="NCI153" s="15"/>
      <c r="NCJ153" s="15"/>
      <c r="NCK153" s="15"/>
      <c r="NCL153" s="15"/>
      <c r="NCM153" s="15"/>
      <c r="NCN153" s="15"/>
      <c r="NCO153" s="15"/>
      <c r="NCP153" s="15"/>
      <c r="NCQ153" s="15"/>
      <c r="NCR153" s="15"/>
      <c r="NCS153" s="15"/>
      <c r="NCT153" s="15"/>
      <c r="NCU153" s="15"/>
      <c r="NCV153" s="15"/>
      <c r="NCW153" s="15"/>
      <c r="NCX153" s="15"/>
      <c r="NCY153" s="15"/>
      <c r="NCZ153" s="15"/>
      <c r="NDA153" s="15"/>
      <c r="NDB153" s="15"/>
      <c r="NDC153" s="15"/>
      <c r="NDD153" s="15"/>
      <c r="NDE153" s="15"/>
      <c r="NDF153" s="15"/>
      <c r="NDG153" s="15"/>
      <c r="NDH153" s="15"/>
      <c r="NDI153" s="15"/>
      <c r="NDJ153" s="15"/>
      <c r="NDK153" s="15"/>
      <c r="NDL153" s="15"/>
      <c r="NDM153" s="15"/>
      <c r="NDN153" s="15"/>
      <c r="NDO153" s="15"/>
      <c r="NDP153" s="15"/>
      <c r="NDQ153" s="15"/>
      <c r="NDR153" s="15"/>
      <c r="NDS153" s="15"/>
      <c r="NDT153" s="15"/>
      <c r="NDU153" s="15"/>
      <c r="NDV153" s="15"/>
      <c r="NDW153" s="15"/>
      <c r="NDX153" s="15"/>
      <c r="NDY153" s="15"/>
      <c r="NDZ153" s="15"/>
      <c r="NEA153" s="15"/>
      <c r="NEB153" s="15"/>
      <c r="NEC153" s="15"/>
      <c r="NED153" s="15"/>
      <c r="NEE153" s="15"/>
      <c r="NEF153" s="15"/>
      <c r="NEG153" s="15"/>
      <c r="NEH153" s="15"/>
      <c r="NEI153" s="15"/>
      <c r="NEJ153" s="15"/>
      <c r="NEK153" s="15"/>
      <c r="NEL153" s="15"/>
      <c r="NEM153" s="15"/>
      <c r="NEN153" s="15"/>
      <c r="NEO153" s="15"/>
      <c r="NEP153" s="15"/>
      <c r="NEQ153" s="15"/>
      <c r="NER153" s="15"/>
      <c r="NES153" s="15"/>
      <c r="NET153" s="15"/>
      <c r="NEU153" s="15"/>
      <c r="NEV153" s="15"/>
      <c r="NEW153" s="15"/>
      <c r="NEX153" s="15"/>
      <c r="NEY153" s="15"/>
      <c r="NEZ153" s="15"/>
      <c r="NFA153" s="15"/>
      <c r="NFB153" s="15"/>
      <c r="NFC153" s="15"/>
      <c r="NFD153" s="15"/>
      <c r="NFE153" s="15"/>
      <c r="NFF153" s="15"/>
      <c r="NFG153" s="15"/>
      <c r="NFH153" s="15"/>
      <c r="NFI153" s="15"/>
      <c r="NFJ153" s="15"/>
      <c r="NFK153" s="15"/>
      <c r="NFL153" s="15"/>
      <c r="NFM153" s="15"/>
      <c r="NFN153" s="15"/>
      <c r="NFO153" s="15"/>
      <c r="NFP153" s="15"/>
      <c r="NFQ153" s="15"/>
      <c r="NFR153" s="15"/>
      <c r="NFS153" s="15"/>
      <c r="NFT153" s="15"/>
      <c r="NFU153" s="15"/>
      <c r="NFV153" s="15"/>
      <c r="NFW153" s="15"/>
      <c r="NFX153" s="15"/>
      <c r="NFY153" s="15"/>
      <c r="NFZ153" s="15"/>
      <c r="NGA153" s="15"/>
      <c r="NGB153" s="15"/>
      <c r="NGC153" s="15"/>
      <c r="NGD153" s="15"/>
      <c r="NGE153" s="15"/>
      <c r="NGF153" s="15"/>
      <c r="NGG153" s="15"/>
      <c r="NGH153" s="15"/>
      <c r="NGI153" s="15"/>
      <c r="NGJ153" s="15"/>
      <c r="NGK153" s="15"/>
      <c r="NGL153" s="15"/>
      <c r="NGM153" s="15"/>
      <c r="NGN153" s="15"/>
      <c r="NGO153" s="15"/>
      <c r="NGP153" s="15"/>
      <c r="NGQ153" s="15"/>
      <c r="NGR153" s="15"/>
      <c r="NGS153" s="15"/>
      <c r="NGT153" s="15"/>
      <c r="NGU153" s="15"/>
      <c r="NGV153" s="15"/>
      <c r="NGW153" s="15"/>
      <c r="NGX153" s="15"/>
      <c r="NGY153" s="15"/>
      <c r="NGZ153" s="15"/>
      <c r="NHA153" s="15"/>
      <c r="NHB153" s="15"/>
      <c r="NHC153" s="15"/>
      <c r="NHD153" s="15"/>
      <c r="NHE153" s="15"/>
      <c r="NHF153" s="15"/>
      <c r="NHG153" s="15"/>
      <c r="NHH153" s="15"/>
      <c r="NHI153" s="15"/>
      <c r="NHJ153" s="15"/>
      <c r="NHK153" s="15"/>
      <c r="NHL153" s="15"/>
      <c r="NHM153" s="15"/>
      <c r="NHN153" s="15"/>
      <c r="NHO153" s="15"/>
      <c r="NHP153" s="15"/>
      <c r="NHQ153" s="15"/>
      <c r="NHR153" s="15"/>
      <c r="NHS153" s="15"/>
      <c r="NHT153" s="15"/>
      <c r="NHU153" s="15"/>
      <c r="NHV153" s="15"/>
      <c r="NHW153" s="15"/>
      <c r="NHX153" s="15"/>
      <c r="NHY153" s="15"/>
      <c r="NHZ153" s="15"/>
      <c r="NIA153" s="15"/>
      <c r="NIB153" s="15"/>
      <c r="NIC153" s="15"/>
      <c r="NID153" s="15"/>
      <c r="NIE153" s="15"/>
      <c r="NIF153" s="15"/>
      <c r="NIG153" s="15"/>
      <c r="NIH153" s="15"/>
      <c r="NII153" s="15"/>
      <c r="NIJ153" s="15"/>
      <c r="NIK153" s="15"/>
      <c r="NIL153" s="15"/>
      <c r="NIM153" s="15"/>
      <c r="NIN153" s="15"/>
      <c r="NIO153" s="15"/>
      <c r="NIP153" s="15"/>
      <c r="NIQ153" s="15"/>
      <c r="NIR153" s="15"/>
      <c r="NIS153" s="15"/>
      <c r="NIT153" s="15"/>
      <c r="NIU153" s="15"/>
      <c r="NIV153" s="15"/>
      <c r="NIW153" s="15"/>
      <c r="NIX153" s="15"/>
      <c r="NIY153" s="15"/>
      <c r="NIZ153" s="15"/>
      <c r="NJA153" s="15"/>
      <c r="NJB153" s="15"/>
      <c r="NJC153" s="15"/>
      <c r="NJD153" s="15"/>
      <c r="NJE153" s="15"/>
      <c r="NJF153" s="15"/>
      <c r="NJG153" s="15"/>
      <c r="NJH153" s="15"/>
      <c r="NJI153" s="15"/>
      <c r="NJJ153" s="15"/>
      <c r="NJK153" s="15"/>
      <c r="NJL153" s="15"/>
      <c r="NJM153" s="15"/>
      <c r="NJN153" s="15"/>
      <c r="NJO153" s="15"/>
      <c r="NJP153" s="15"/>
      <c r="NJQ153" s="15"/>
      <c r="NJR153" s="15"/>
      <c r="NJS153" s="15"/>
      <c r="NJT153" s="15"/>
      <c r="NJU153" s="15"/>
      <c r="NJV153" s="15"/>
      <c r="NJW153" s="15"/>
      <c r="NJX153" s="15"/>
      <c r="NJY153" s="15"/>
      <c r="NJZ153" s="15"/>
      <c r="NKA153" s="15"/>
      <c r="NKB153" s="15"/>
      <c r="NKC153" s="15"/>
      <c r="NKD153" s="15"/>
      <c r="NKE153" s="15"/>
      <c r="NKF153" s="15"/>
      <c r="NKG153" s="15"/>
      <c r="NKH153" s="15"/>
      <c r="NKI153" s="15"/>
      <c r="NKJ153" s="15"/>
      <c r="NKK153" s="15"/>
      <c r="NKL153" s="15"/>
      <c r="NKM153" s="15"/>
      <c r="NKN153" s="15"/>
      <c r="NKO153" s="15"/>
      <c r="NKP153" s="15"/>
      <c r="NKQ153" s="15"/>
      <c r="NKR153" s="15"/>
      <c r="NKS153" s="15"/>
      <c r="NKT153" s="15"/>
      <c r="NKU153" s="15"/>
      <c r="NKV153" s="15"/>
      <c r="NKW153" s="15"/>
      <c r="NKX153" s="15"/>
      <c r="NKY153" s="15"/>
      <c r="NKZ153" s="15"/>
      <c r="NLA153" s="15"/>
      <c r="NLB153" s="15"/>
      <c r="NLC153" s="15"/>
      <c r="NLD153" s="15"/>
      <c r="NLE153" s="15"/>
      <c r="NLF153" s="15"/>
      <c r="NLG153" s="15"/>
      <c r="NLH153" s="15"/>
      <c r="NLI153" s="15"/>
      <c r="NLJ153" s="15"/>
      <c r="NLK153" s="15"/>
      <c r="NLL153" s="15"/>
      <c r="NLM153" s="15"/>
      <c r="NLN153" s="15"/>
      <c r="NLO153" s="15"/>
      <c r="NLP153" s="15"/>
      <c r="NLQ153" s="15"/>
      <c r="NLR153" s="15"/>
      <c r="NLS153" s="15"/>
      <c r="NLT153" s="15"/>
      <c r="NLU153" s="15"/>
      <c r="NLV153" s="15"/>
      <c r="NLW153" s="15"/>
      <c r="NLX153" s="15"/>
      <c r="NLY153" s="15"/>
      <c r="NLZ153" s="15"/>
      <c r="NMA153" s="15"/>
      <c r="NMB153" s="15"/>
      <c r="NMC153" s="15"/>
      <c r="NMD153" s="15"/>
      <c r="NME153" s="15"/>
      <c r="NMF153" s="15"/>
      <c r="NMG153" s="15"/>
      <c r="NMH153" s="15"/>
      <c r="NMI153" s="15"/>
      <c r="NMJ153" s="15"/>
      <c r="NMK153" s="15"/>
      <c r="NML153" s="15"/>
      <c r="NMM153" s="15"/>
      <c r="NMN153" s="15"/>
      <c r="NMO153" s="15"/>
      <c r="NMP153" s="15"/>
      <c r="NMQ153" s="15"/>
      <c r="NMR153" s="15"/>
      <c r="NMS153" s="15"/>
      <c r="NMT153" s="15"/>
      <c r="NMU153" s="15"/>
      <c r="NMV153" s="15"/>
      <c r="NMW153" s="15"/>
      <c r="NMX153" s="15"/>
      <c r="NMY153" s="15"/>
      <c r="NMZ153" s="15"/>
      <c r="NNA153" s="15"/>
      <c r="NNB153" s="15"/>
      <c r="NNC153" s="15"/>
      <c r="NND153" s="15"/>
      <c r="NNE153" s="15"/>
      <c r="NNF153" s="15"/>
      <c r="NNG153" s="15"/>
      <c r="NNH153" s="15"/>
      <c r="NNI153" s="15"/>
      <c r="NNJ153" s="15"/>
      <c r="NNK153" s="15"/>
      <c r="NNL153" s="15"/>
      <c r="NNM153" s="15"/>
      <c r="NNN153" s="15"/>
      <c r="NNO153" s="15"/>
      <c r="NNP153" s="15"/>
      <c r="NNQ153" s="15"/>
      <c r="NNR153" s="15"/>
      <c r="NNS153" s="15"/>
      <c r="NNT153" s="15"/>
      <c r="NNU153" s="15"/>
      <c r="NNV153" s="15"/>
      <c r="NNW153" s="15"/>
      <c r="NNX153" s="15"/>
      <c r="NNY153" s="15"/>
      <c r="NNZ153" s="15"/>
      <c r="NOA153" s="15"/>
      <c r="NOB153" s="15"/>
      <c r="NOC153" s="15"/>
      <c r="NOD153" s="15"/>
      <c r="NOE153" s="15"/>
      <c r="NOF153" s="15"/>
      <c r="NOG153" s="15"/>
      <c r="NOH153" s="15"/>
      <c r="NOI153" s="15"/>
      <c r="NOJ153" s="15"/>
      <c r="NOK153" s="15"/>
      <c r="NOL153" s="15"/>
      <c r="NOM153" s="15"/>
      <c r="NON153" s="15"/>
      <c r="NOO153" s="15"/>
      <c r="NOP153" s="15"/>
      <c r="NOQ153" s="15"/>
      <c r="NOR153" s="15"/>
      <c r="NOS153" s="15"/>
      <c r="NOT153" s="15"/>
      <c r="NOU153" s="15"/>
      <c r="NOV153" s="15"/>
      <c r="NOW153" s="15"/>
      <c r="NOX153" s="15"/>
      <c r="NOY153" s="15"/>
      <c r="NOZ153" s="15"/>
      <c r="NPA153" s="15"/>
      <c r="NPB153" s="15"/>
      <c r="NPC153" s="15"/>
      <c r="NPD153" s="15"/>
      <c r="NPE153" s="15"/>
      <c r="NPF153" s="15"/>
      <c r="NPG153" s="15"/>
      <c r="NPH153" s="15"/>
      <c r="NPI153" s="15"/>
      <c r="NPJ153" s="15"/>
      <c r="NPK153" s="15"/>
      <c r="NPL153" s="15"/>
      <c r="NPM153" s="15"/>
      <c r="NPN153" s="15"/>
      <c r="NPO153" s="15"/>
      <c r="NPP153" s="15"/>
      <c r="NPQ153" s="15"/>
      <c r="NPR153" s="15"/>
      <c r="NPS153" s="15"/>
      <c r="NPT153" s="15"/>
      <c r="NPU153" s="15"/>
      <c r="NPV153" s="15"/>
      <c r="NPW153" s="15"/>
      <c r="NPX153" s="15"/>
      <c r="NPY153" s="15"/>
      <c r="NPZ153" s="15"/>
      <c r="NQA153" s="15"/>
      <c r="NQB153" s="15"/>
      <c r="NQC153" s="15"/>
      <c r="NQD153" s="15"/>
      <c r="NQE153" s="15"/>
      <c r="NQF153" s="15"/>
      <c r="NQG153" s="15"/>
      <c r="NQH153" s="15"/>
      <c r="NQI153" s="15"/>
      <c r="NQJ153" s="15"/>
      <c r="NQK153" s="15"/>
      <c r="NQL153" s="15"/>
      <c r="NQM153" s="15"/>
      <c r="NQN153" s="15"/>
      <c r="NQO153" s="15"/>
      <c r="NQP153" s="15"/>
      <c r="NQQ153" s="15"/>
      <c r="NQR153" s="15"/>
      <c r="NQS153" s="15"/>
      <c r="NQT153" s="15"/>
      <c r="NQU153" s="15"/>
      <c r="NQV153" s="15"/>
      <c r="NQW153" s="15"/>
      <c r="NQX153" s="15"/>
      <c r="NQY153" s="15"/>
      <c r="NQZ153" s="15"/>
      <c r="NRA153" s="15"/>
      <c r="NRB153" s="15"/>
      <c r="NRC153" s="15"/>
      <c r="NRD153" s="15"/>
      <c r="NRE153" s="15"/>
      <c r="NRF153" s="15"/>
      <c r="NRG153" s="15"/>
      <c r="NRH153" s="15"/>
      <c r="NRI153" s="15"/>
      <c r="NRJ153" s="15"/>
      <c r="NRK153" s="15"/>
      <c r="NRL153" s="15"/>
      <c r="NRM153" s="15"/>
      <c r="NRN153" s="15"/>
      <c r="NRO153" s="15"/>
      <c r="NRP153" s="15"/>
      <c r="NRQ153" s="15"/>
      <c r="NRR153" s="15"/>
      <c r="NRS153" s="15"/>
      <c r="NRT153" s="15"/>
      <c r="NRU153" s="15"/>
      <c r="NRV153" s="15"/>
      <c r="NRW153" s="15"/>
      <c r="NRX153" s="15"/>
      <c r="NRY153" s="15"/>
      <c r="NRZ153" s="15"/>
      <c r="NSA153" s="15"/>
      <c r="NSB153" s="15"/>
      <c r="NSC153" s="15"/>
      <c r="NSD153" s="15"/>
      <c r="NSE153" s="15"/>
      <c r="NSF153" s="15"/>
      <c r="NSG153" s="15"/>
      <c r="NSH153" s="15"/>
      <c r="NSI153" s="15"/>
      <c r="NSJ153" s="15"/>
      <c r="NSK153" s="15"/>
      <c r="NSL153" s="15"/>
      <c r="NSM153" s="15"/>
      <c r="NSN153" s="15"/>
      <c r="NSO153" s="15"/>
      <c r="NSP153" s="15"/>
      <c r="NSQ153" s="15"/>
      <c r="NSR153" s="15"/>
      <c r="NSS153" s="15"/>
      <c r="NST153" s="15"/>
      <c r="NSU153" s="15"/>
      <c r="NSV153" s="15"/>
      <c r="NSW153" s="15"/>
      <c r="NSX153" s="15"/>
      <c r="NSY153" s="15"/>
      <c r="NSZ153" s="15"/>
      <c r="NTA153" s="15"/>
      <c r="NTB153" s="15"/>
      <c r="NTC153" s="15"/>
      <c r="NTD153" s="15"/>
      <c r="NTE153" s="15"/>
      <c r="NTF153" s="15"/>
      <c r="NTG153" s="15"/>
      <c r="NTH153" s="15"/>
      <c r="NTI153" s="15"/>
      <c r="NTJ153" s="15"/>
      <c r="NTK153" s="15"/>
      <c r="NTL153" s="15"/>
      <c r="NTM153" s="15"/>
      <c r="NTN153" s="15"/>
      <c r="NTO153" s="15"/>
      <c r="NTP153" s="15"/>
      <c r="NTQ153" s="15"/>
      <c r="NTR153" s="15"/>
      <c r="NTS153" s="15"/>
      <c r="NTT153" s="15"/>
      <c r="NTU153" s="15"/>
      <c r="NTV153" s="15"/>
      <c r="NTW153" s="15"/>
      <c r="NTX153" s="15"/>
      <c r="NTY153" s="15"/>
      <c r="NTZ153" s="15"/>
      <c r="NUA153" s="15"/>
      <c r="NUB153" s="15"/>
      <c r="NUC153" s="15"/>
      <c r="NUD153" s="15"/>
      <c r="NUE153" s="15"/>
      <c r="NUF153" s="15"/>
      <c r="NUG153" s="15"/>
      <c r="NUH153" s="15"/>
      <c r="NUI153" s="15"/>
      <c r="NUJ153" s="15"/>
      <c r="NUK153" s="15"/>
      <c r="NUL153" s="15"/>
      <c r="NUM153" s="15"/>
      <c r="NUN153" s="15"/>
      <c r="NUO153" s="15"/>
      <c r="NUP153" s="15"/>
      <c r="NUQ153" s="15"/>
      <c r="NUR153" s="15"/>
      <c r="NUS153" s="15"/>
      <c r="NUT153" s="15"/>
      <c r="NUU153" s="15"/>
      <c r="NUV153" s="15"/>
      <c r="NUW153" s="15"/>
      <c r="NUX153" s="15"/>
      <c r="NUY153" s="15"/>
      <c r="NUZ153" s="15"/>
      <c r="NVA153" s="15"/>
      <c r="NVB153" s="15"/>
      <c r="NVC153" s="15"/>
      <c r="NVD153" s="15"/>
      <c r="NVE153" s="15"/>
      <c r="NVF153" s="15"/>
      <c r="NVG153" s="15"/>
      <c r="NVH153" s="15"/>
      <c r="NVI153" s="15"/>
      <c r="NVJ153" s="15"/>
      <c r="NVK153" s="15"/>
      <c r="NVL153" s="15"/>
      <c r="NVM153" s="15"/>
      <c r="NVN153" s="15"/>
      <c r="NVO153" s="15"/>
      <c r="NVP153" s="15"/>
      <c r="NVQ153" s="15"/>
      <c r="NVR153" s="15"/>
      <c r="NVS153" s="15"/>
      <c r="NVT153" s="15"/>
      <c r="NVU153" s="15"/>
      <c r="NVV153" s="15"/>
      <c r="NVW153" s="15"/>
      <c r="NVX153" s="15"/>
      <c r="NVY153" s="15"/>
      <c r="NVZ153" s="15"/>
      <c r="NWA153" s="15"/>
      <c r="NWB153" s="15"/>
      <c r="NWC153" s="15"/>
      <c r="NWD153" s="15"/>
      <c r="NWE153" s="15"/>
      <c r="NWF153" s="15"/>
      <c r="NWG153" s="15"/>
      <c r="NWH153" s="15"/>
      <c r="NWI153" s="15"/>
      <c r="NWJ153" s="15"/>
      <c r="NWK153" s="15"/>
      <c r="NWL153" s="15"/>
      <c r="NWM153" s="15"/>
      <c r="NWN153" s="15"/>
      <c r="NWO153" s="15"/>
      <c r="NWP153" s="15"/>
      <c r="NWQ153" s="15"/>
      <c r="NWR153" s="15"/>
      <c r="NWS153" s="15"/>
      <c r="NWT153" s="15"/>
      <c r="NWU153" s="15"/>
      <c r="NWV153" s="15"/>
      <c r="NWW153" s="15"/>
      <c r="NWX153" s="15"/>
      <c r="NWY153" s="15"/>
      <c r="NWZ153" s="15"/>
      <c r="NXA153" s="15"/>
      <c r="NXB153" s="15"/>
      <c r="NXC153" s="15"/>
      <c r="NXD153" s="15"/>
      <c r="NXE153" s="15"/>
      <c r="NXF153" s="15"/>
      <c r="NXG153" s="15"/>
      <c r="NXH153" s="15"/>
      <c r="NXI153" s="15"/>
      <c r="NXJ153" s="15"/>
      <c r="NXK153" s="15"/>
      <c r="NXL153" s="15"/>
      <c r="NXM153" s="15"/>
      <c r="NXN153" s="15"/>
      <c r="NXO153" s="15"/>
      <c r="NXP153" s="15"/>
      <c r="NXQ153" s="15"/>
      <c r="NXR153" s="15"/>
      <c r="NXS153" s="15"/>
      <c r="NXT153" s="15"/>
      <c r="NXU153" s="15"/>
      <c r="NXV153" s="15"/>
      <c r="NXW153" s="15"/>
      <c r="NXX153" s="15"/>
      <c r="NXY153" s="15"/>
      <c r="NXZ153" s="15"/>
      <c r="NYA153" s="15"/>
      <c r="NYB153" s="15"/>
      <c r="NYC153" s="15"/>
      <c r="NYD153" s="15"/>
      <c r="NYE153" s="15"/>
      <c r="NYF153" s="15"/>
      <c r="NYG153" s="15"/>
      <c r="NYH153" s="15"/>
      <c r="NYI153" s="15"/>
      <c r="NYJ153" s="15"/>
      <c r="NYK153" s="15"/>
      <c r="NYL153" s="15"/>
      <c r="NYM153" s="15"/>
      <c r="NYN153" s="15"/>
      <c r="NYO153" s="15"/>
      <c r="NYP153" s="15"/>
      <c r="NYQ153" s="15"/>
      <c r="NYR153" s="15"/>
      <c r="NYS153" s="15"/>
      <c r="NYT153" s="15"/>
      <c r="NYU153" s="15"/>
      <c r="NYV153" s="15"/>
      <c r="NYW153" s="15"/>
      <c r="NYX153" s="15"/>
      <c r="NYY153" s="15"/>
      <c r="NYZ153" s="15"/>
      <c r="NZA153" s="15"/>
      <c r="NZB153" s="15"/>
      <c r="NZC153" s="15"/>
      <c r="NZD153" s="15"/>
      <c r="NZE153" s="15"/>
      <c r="NZF153" s="15"/>
      <c r="NZG153" s="15"/>
      <c r="NZH153" s="15"/>
      <c r="NZI153" s="15"/>
      <c r="NZJ153" s="15"/>
      <c r="NZK153" s="15"/>
      <c r="NZL153" s="15"/>
      <c r="NZM153" s="15"/>
      <c r="NZN153" s="15"/>
      <c r="NZO153" s="15"/>
      <c r="NZP153" s="15"/>
      <c r="NZQ153" s="15"/>
      <c r="NZR153" s="15"/>
      <c r="NZS153" s="15"/>
      <c r="NZT153" s="15"/>
      <c r="NZU153" s="15"/>
      <c r="NZV153" s="15"/>
      <c r="NZW153" s="15"/>
      <c r="NZX153" s="15"/>
      <c r="NZY153" s="15"/>
      <c r="NZZ153" s="15"/>
      <c r="OAA153" s="15"/>
      <c r="OAB153" s="15"/>
      <c r="OAC153" s="15"/>
      <c r="OAD153" s="15"/>
      <c r="OAE153" s="15"/>
      <c r="OAF153" s="15"/>
      <c r="OAG153" s="15"/>
      <c r="OAH153" s="15"/>
      <c r="OAI153" s="15"/>
      <c r="OAJ153" s="15"/>
      <c r="OAK153" s="15"/>
      <c r="OAL153" s="15"/>
      <c r="OAM153" s="15"/>
      <c r="OAN153" s="15"/>
      <c r="OAO153" s="15"/>
      <c r="OAP153" s="15"/>
      <c r="OAQ153" s="15"/>
      <c r="OAR153" s="15"/>
      <c r="OAS153" s="15"/>
      <c r="OAT153" s="15"/>
      <c r="OAU153" s="15"/>
      <c r="OAV153" s="15"/>
      <c r="OAW153" s="15"/>
      <c r="OAX153" s="15"/>
      <c r="OAY153" s="15"/>
      <c r="OAZ153" s="15"/>
      <c r="OBA153" s="15"/>
      <c r="OBB153" s="15"/>
      <c r="OBC153" s="15"/>
      <c r="OBD153" s="15"/>
      <c r="OBE153" s="15"/>
      <c r="OBF153" s="15"/>
      <c r="OBG153" s="15"/>
      <c r="OBH153" s="15"/>
      <c r="OBI153" s="15"/>
      <c r="OBJ153" s="15"/>
      <c r="OBK153" s="15"/>
      <c r="OBL153" s="15"/>
      <c r="OBM153" s="15"/>
      <c r="OBN153" s="15"/>
      <c r="OBO153" s="15"/>
      <c r="OBP153" s="15"/>
      <c r="OBQ153" s="15"/>
      <c r="OBR153" s="15"/>
      <c r="OBS153" s="15"/>
      <c r="OBT153" s="15"/>
      <c r="OBU153" s="15"/>
      <c r="OBV153" s="15"/>
      <c r="OBW153" s="15"/>
      <c r="OBX153" s="15"/>
      <c r="OBY153" s="15"/>
      <c r="OBZ153" s="15"/>
      <c r="OCA153" s="15"/>
      <c r="OCB153" s="15"/>
      <c r="OCC153" s="15"/>
      <c r="OCD153" s="15"/>
      <c r="OCE153" s="15"/>
      <c r="OCF153" s="15"/>
      <c r="OCG153" s="15"/>
      <c r="OCH153" s="15"/>
      <c r="OCI153" s="15"/>
      <c r="OCJ153" s="15"/>
      <c r="OCK153" s="15"/>
      <c r="OCL153" s="15"/>
      <c r="OCM153" s="15"/>
      <c r="OCN153" s="15"/>
      <c r="OCO153" s="15"/>
      <c r="OCP153" s="15"/>
      <c r="OCQ153" s="15"/>
      <c r="OCR153" s="15"/>
      <c r="OCS153" s="15"/>
      <c r="OCT153" s="15"/>
      <c r="OCU153" s="15"/>
      <c r="OCV153" s="15"/>
      <c r="OCW153" s="15"/>
      <c r="OCX153" s="15"/>
      <c r="OCY153" s="15"/>
      <c r="OCZ153" s="15"/>
      <c r="ODA153" s="15"/>
      <c r="ODB153" s="15"/>
      <c r="ODC153" s="15"/>
      <c r="ODD153" s="15"/>
      <c r="ODE153" s="15"/>
      <c r="ODF153" s="15"/>
      <c r="ODG153" s="15"/>
      <c r="ODH153" s="15"/>
      <c r="ODI153" s="15"/>
      <c r="ODJ153" s="15"/>
      <c r="ODK153" s="15"/>
      <c r="ODL153" s="15"/>
      <c r="ODM153" s="15"/>
      <c r="ODN153" s="15"/>
      <c r="ODO153" s="15"/>
      <c r="ODP153" s="15"/>
      <c r="ODQ153" s="15"/>
      <c r="ODR153" s="15"/>
      <c r="ODS153" s="15"/>
      <c r="ODT153" s="15"/>
      <c r="ODU153" s="15"/>
      <c r="ODV153" s="15"/>
      <c r="ODW153" s="15"/>
      <c r="ODX153" s="15"/>
      <c r="ODY153" s="15"/>
      <c r="ODZ153" s="15"/>
      <c r="OEA153" s="15"/>
      <c r="OEB153" s="15"/>
      <c r="OEC153" s="15"/>
      <c r="OED153" s="15"/>
      <c r="OEE153" s="15"/>
      <c r="OEF153" s="15"/>
      <c r="OEG153" s="15"/>
      <c r="OEH153" s="15"/>
      <c r="OEI153" s="15"/>
      <c r="OEJ153" s="15"/>
      <c r="OEK153" s="15"/>
      <c r="OEL153" s="15"/>
      <c r="OEM153" s="15"/>
      <c r="OEN153" s="15"/>
      <c r="OEO153" s="15"/>
      <c r="OEP153" s="15"/>
      <c r="OEQ153" s="15"/>
      <c r="OER153" s="15"/>
      <c r="OES153" s="15"/>
      <c r="OET153" s="15"/>
      <c r="OEU153" s="15"/>
      <c r="OEV153" s="15"/>
      <c r="OEW153" s="15"/>
      <c r="OEX153" s="15"/>
      <c r="OEY153" s="15"/>
      <c r="OEZ153" s="15"/>
      <c r="OFA153" s="15"/>
      <c r="OFB153" s="15"/>
      <c r="OFC153" s="15"/>
      <c r="OFD153" s="15"/>
      <c r="OFE153" s="15"/>
      <c r="OFF153" s="15"/>
      <c r="OFG153" s="15"/>
      <c r="OFH153" s="15"/>
      <c r="OFI153" s="15"/>
      <c r="OFJ153" s="15"/>
      <c r="OFK153" s="15"/>
      <c r="OFL153" s="15"/>
      <c r="OFM153" s="15"/>
      <c r="OFN153" s="15"/>
      <c r="OFO153" s="15"/>
      <c r="OFP153" s="15"/>
      <c r="OFQ153" s="15"/>
      <c r="OFR153" s="15"/>
      <c r="OFS153" s="15"/>
      <c r="OFT153" s="15"/>
      <c r="OFU153" s="15"/>
      <c r="OFV153" s="15"/>
      <c r="OFW153" s="15"/>
      <c r="OFX153" s="15"/>
      <c r="OFY153" s="15"/>
      <c r="OFZ153" s="15"/>
      <c r="OGA153" s="15"/>
      <c r="OGB153" s="15"/>
      <c r="OGC153" s="15"/>
      <c r="OGD153" s="15"/>
      <c r="OGE153" s="15"/>
      <c r="OGF153" s="15"/>
      <c r="OGG153" s="15"/>
      <c r="OGH153" s="15"/>
      <c r="OGI153" s="15"/>
      <c r="OGJ153" s="15"/>
      <c r="OGK153" s="15"/>
      <c r="OGL153" s="15"/>
      <c r="OGM153" s="15"/>
      <c r="OGN153" s="15"/>
      <c r="OGO153" s="15"/>
      <c r="OGP153" s="15"/>
      <c r="OGQ153" s="15"/>
      <c r="OGR153" s="15"/>
      <c r="OGS153" s="15"/>
      <c r="OGT153" s="15"/>
      <c r="OGU153" s="15"/>
      <c r="OGV153" s="15"/>
      <c r="OGW153" s="15"/>
      <c r="OGX153" s="15"/>
      <c r="OGY153" s="15"/>
      <c r="OGZ153" s="15"/>
      <c r="OHA153" s="15"/>
      <c r="OHB153" s="15"/>
      <c r="OHC153" s="15"/>
      <c r="OHD153" s="15"/>
      <c r="OHE153" s="15"/>
      <c r="OHF153" s="15"/>
      <c r="OHG153" s="15"/>
      <c r="OHH153" s="15"/>
      <c r="OHI153" s="15"/>
      <c r="OHJ153" s="15"/>
      <c r="OHK153" s="15"/>
      <c r="OHL153" s="15"/>
      <c r="OHM153" s="15"/>
      <c r="OHN153" s="15"/>
      <c r="OHO153" s="15"/>
      <c r="OHP153" s="15"/>
      <c r="OHQ153" s="15"/>
      <c r="OHR153" s="15"/>
      <c r="OHS153" s="15"/>
      <c r="OHT153" s="15"/>
      <c r="OHU153" s="15"/>
      <c r="OHV153" s="15"/>
      <c r="OHW153" s="15"/>
      <c r="OHX153" s="15"/>
      <c r="OHY153" s="15"/>
      <c r="OHZ153" s="15"/>
      <c r="OIA153" s="15"/>
      <c r="OIB153" s="15"/>
      <c r="OIC153" s="15"/>
      <c r="OID153" s="15"/>
      <c r="OIE153" s="15"/>
      <c r="OIF153" s="15"/>
      <c r="OIG153" s="15"/>
      <c r="OIH153" s="15"/>
      <c r="OII153" s="15"/>
      <c r="OIJ153" s="15"/>
      <c r="OIK153" s="15"/>
      <c r="OIL153" s="15"/>
      <c r="OIM153" s="15"/>
      <c r="OIN153" s="15"/>
      <c r="OIO153" s="15"/>
      <c r="OIP153" s="15"/>
      <c r="OIQ153" s="15"/>
      <c r="OIR153" s="15"/>
      <c r="OIS153" s="15"/>
      <c r="OIT153" s="15"/>
      <c r="OIU153" s="15"/>
      <c r="OIV153" s="15"/>
      <c r="OIW153" s="15"/>
      <c r="OIX153" s="15"/>
      <c r="OIY153" s="15"/>
      <c r="OIZ153" s="15"/>
      <c r="OJA153" s="15"/>
      <c r="OJB153" s="15"/>
      <c r="OJC153" s="15"/>
      <c r="OJD153" s="15"/>
      <c r="OJE153" s="15"/>
      <c r="OJF153" s="15"/>
      <c r="OJG153" s="15"/>
      <c r="OJH153" s="15"/>
      <c r="OJI153" s="15"/>
      <c r="OJJ153" s="15"/>
      <c r="OJK153" s="15"/>
      <c r="OJL153" s="15"/>
      <c r="OJM153" s="15"/>
      <c r="OJN153" s="15"/>
      <c r="OJO153" s="15"/>
      <c r="OJP153" s="15"/>
      <c r="OJQ153" s="15"/>
      <c r="OJR153" s="15"/>
      <c r="OJS153" s="15"/>
      <c r="OJT153" s="15"/>
      <c r="OJU153" s="15"/>
      <c r="OJV153" s="15"/>
      <c r="OJW153" s="15"/>
      <c r="OJX153" s="15"/>
      <c r="OJY153" s="15"/>
      <c r="OJZ153" s="15"/>
      <c r="OKA153" s="15"/>
      <c r="OKB153" s="15"/>
      <c r="OKC153" s="15"/>
      <c r="OKD153" s="15"/>
      <c r="OKE153" s="15"/>
      <c r="OKF153" s="15"/>
      <c r="OKG153" s="15"/>
      <c r="OKH153" s="15"/>
      <c r="OKI153" s="15"/>
      <c r="OKJ153" s="15"/>
      <c r="OKK153" s="15"/>
      <c r="OKL153" s="15"/>
      <c r="OKM153" s="15"/>
      <c r="OKN153" s="15"/>
      <c r="OKO153" s="15"/>
      <c r="OKP153" s="15"/>
      <c r="OKQ153" s="15"/>
      <c r="OKR153" s="15"/>
      <c r="OKS153" s="15"/>
      <c r="OKT153" s="15"/>
      <c r="OKU153" s="15"/>
      <c r="OKV153" s="15"/>
      <c r="OKW153" s="15"/>
      <c r="OKX153" s="15"/>
      <c r="OKY153" s="15"/>
      <c r="OKZ153" s="15"/>
      <c r="OLA153" s="15"/>
      <c r="OLB153" s="15"/>
      <c r="OLC153" s="15"/>
      <c r="OLD153" s="15"/>
      <c r="OLE153" s="15"/>
      <c r="OLF153" s="15"/>
      <c r="OLG153" s="15"/>
      <c r="OLH153" s="15"/>
      <c r="OLI153" s="15"/>
      <c r="OLJ153" s="15"/>
      <c r="OLK153" s="15"/>
      <c r="OLL153" s="15"/>
      <c r="OLM153" s="15"/>
      <c r="OLN153" s="15"/>
      <c r="OLO153" s="15"/>
      <c r="OLP153" s="15"/>
      <c r="OLQ153" s="15"/>
      <c r="OLR153" s="15"/>
      <c r="OLS153" s="15"/>
      <c r="OLT153" s="15"/>
      <c r="OLU153" s="15"/>
      <c r="OLV153" s="15"/>
      <c r="OLW153" s="15"/>
      <c r="OLX153" s="15"/>
      <c r="OLY153" s="15"/>
      <c r="OLZ153" s="15"/>
      <c r="OMA153" s="15"/>
      <c r="OMB153" s="15"/>
      <c r="OMC153" s="15"/>
      <c r="OMD153" s="15"/>
      <c r="OME153" s="15"/>
      <c r="OMF153" s="15"/>
      <c r="OMG153" s="15"/>
      <c r="OMH153" s="15"/>
      <c r="OMI153" s="15"/>
      <c r="OMJ153" s="15"/>
      <c r="OMK153" s="15"/>
      <c r="OML153" s="15"/>
      <c r="OMM153" s="15"/>
      <c r="OMN153" s="15"/>
      <c r="OMO153" s="15"/>
      <c r="OMP153" s="15"/>
      <c r="OMQ153" s="15"/>
      <c r="OMR153" s="15"/>
      <c r="OMS153" s="15"/>
      <c r="OMT153" s="15"/>
      <c r="OMU153" s="15"/>
      <c r="OMV153" s="15"/>
      <c r="OMW153" s="15"/>
      <c r="OMX153" s="15"/>
      <c r="OMY153" s="15"/>
      <c r="OMZ153" s="15"/>
      <c r="ONA153" s="15"/>
      <c r="ONB153" s="15"/>
      <c r="ONC153" s="15"/>
      <c r="OND153" s="15"/>
      <c r="ONE153" s="15"/>
      <c r="ONF153" s="15"/>
      <c r="ONG153" s="15"/>
      <c r="ONH153" s="15"/>
      <c r="ONI153" s="15"/>
      <c r="ONJ153" s="15"/>
      <c r="ONK153" s="15"/>
      <c r="ONL153" s="15"/>
      <c r="ONM153" s="15"/>
      <c r="ONN153" s="15"/>
      <c r="ONO153" s="15"/>
      <c r="ONP153" s="15"/>
      <c r="ONQ153" s="15"/>
      <c r="ONR153" s="15"/>
      <c r="ONS153" s="15"/>
      <c r="ONT153" s="15"/>
      <c r="ONU153" s="15"/>
      <c r="ONV153" s="15"/>
      <c r="ONW153" s="15"/>
      <c r="ONX153" s="15"/>
      <c r="ONY153" s="15"/>
      <c r="ONZ153" s="15"/>
      <c r="OOA153" s="15"/>
      <c r="OOB153" s="15"/>
      <c r="OOC153" s="15"/>
      <c r="OOD153" s="15"/>
      <c r="OOE153" s="15"/>
      <c r="OOF153" s="15"/>
      <c r="OOG153" s="15"/>
      <c r="OOH153" s="15"/>
      <c r="OOI153" s="15"/>
      <c r="OOJ153" s="15"/>
      <c r="OOK153" s="15"/>
      <c r="OOL153" s="15"/>
      <c r="OOM153" s="15"/>
      <c r="OON153" s="15"/>
      <c r="OOO153" s="15"/>
      <c r="OOP153" s="15"/>
      <c r="OOQ153" s="15"/>
      <c r="OOR153" s="15"/>
      <c r="OOS153" s="15"/>
      <c r="OOT153" s="15"/>
      <c r="OOU153" s="15"/>
      <c r="OOV153" s="15"/>
      <c r="OOW153" s="15"/>
      <c r="OOX153" s="15"/>
      <c r="OOY153" s="15"/>
      <c r="OOZ153" s="15"/>
      <c r="OPA153" s="15"/>
      <c r="OPB153" s="15"/>
      <c r="OPC153" s="15"/>
      <c r="OPD153" s="15"/>
      <c r="OPE153" s="15"/>
      <c r="OPF153" s="15"/>
      <c r="OPG153" s="15"/>
      <c r="OPH153" s="15"/>
      <c r="OPI153" s="15"/>
      <c r="OPJ153" s="15"/>
      <c r="OPK153" s="15"/>
      <c r="OPL153" s="15"/>
      <c r="OPM153" s="15"/>
      <c r="OPN153" s="15"/>
      <c r="OPO153" s="15"/>
      <c r="OPP153" s="15"/>
      <c r="OPQ153" s="15"/>
      <c r="OPR153" s="15"/>
      <c r="OPS153" s="15"/>
      <c r="OPT153" s="15"/>
      <c r="OPU153" s="15"/>
      <c r="OPV153" s="15"/>
      <c r="OPW153" s="15"/>
      <c r="OPX153" s="15"/>
      <c r="OPY153" s="15"/>
      <c r="OPZ153" s="15"/>
      <c r="OQA153" s="15"/>
      <c r="OQB153" s="15"/>
      <c r="OQC153" s="15"/>
      <c r="OQD153" s="15"/>
      <c r="OQE153" s="15"/>
      <c r="OQF153" s="15"/>
      <c r="OQG153" s="15"/>
      <c r="OQH153" s="15"/>
      <c r="OQI153" s="15"/>
      <c r="OQJ153" s="15"/>
      <c r="OQK153" s="15"/>
      <c r="OQL153" s="15"/>
      <c r="OQM153" s="15"/>
      <c r="OQN153" s="15"/>
      <c r="OQO153" s="15"/>
      <c r="OQP153" s="15"/>
      <c r="OQQ153" s="15"/>
      <c r="OQR153" s="15"/>
      <c r="OQS153" s="15"/>
      <c r="OQT153" s="15"/>
      <c r="OQU153" s="15"/>
      <c r="OQV153" s="15"/>
      <c r="OQW153" s="15"/>
      <c r="OQX153" s="15"/>
      <c r="OQY153" s="15"/>
      <c r="OQZ153" s="15"/>
      <c r="ORA153" s="15"/>
      <c r="ORB153" s="15"/>
      <c r="ORC153" s="15"/>
      <c r="ORD153" s="15"/>
      <c r="ORE153" s="15"/>
      <c r="ORF153" s="15"/>
      <c r="ORG153" s="15"/>
      <c r="ORH153" s="15"/>
      <c r="ORI153" s="15"/>
      <c r="ORJ153" s="15"/>
      <c r="ORK153" s="15"/>
      <c r="ORL153" s="15"/>
      <c r="ORM153" s="15"/>
      <c r="ORN153" s="15"/>
      <c r="ORO153" s="15"/>
      <c r="ORP153" s="15"/>
      <c r="ORQ153" s="15"/>
      <c r="ORR153" s="15"/>
      <c r="ORS153" s="15"/>
      <c r="ORT153" s="15"/>
      <c r="ORU153" s="15"/>
      <c r="ORV153" s="15"/>
      <c r="ORW153" s="15"/>
      <c r="ORX153" s="15"/>
      <c r="ORY153" s="15"/>
      <c r="ORZ153" s="15"/>
      <c r="OSA153" s="15"/>
      <c r="OSB153" s="15"/>
      <c r="OSC153" s="15"/>
      <c r="OSD153" s="15"/>
      <c r="OSE153" s="15"/>
      <c r="OSF153" s="15"/>
      <c r="OSG153" s="15"/>
      <c r="OSH153" s="15"/>
      <c r="OSI153" s="15"/>
      <c r="OSJ153" s="15"/>
      <c r="OSK153" s="15"/>
      <c r="OSL153" s="15"/>
      <c r="OSM153" s="15"/>
      <c r="OSN153" s="15"/>
      <c r="OSO153" s="15"/>
      <c r="OSP153" s="15"/>
      <c r="OSQ153" s="15"/>
      <c r="OSR153" s="15"/>
      <c r="OSS153" s="15"/>
      <c r="OST153" s="15"/>
      <c r="OSU153" s="15"/>
      <c r="OSV153" s="15"/>
      <c r="OSW153" s="15"/>
      <c r="OSX153" s="15"/>
      <c r="OSY153" s="15"/>
      <c r="OSZ153" s="15"/>
      <c r="OTA153" s="15"/>
      <c r="OTB153" s="15"/>
      <c r="OTC153" s="15"/>
      <c r="OTD153" s="15"/>
      <c r="OTE153" s="15"/>
      <c r="OTF153" s="15"/>
      <c r="OTG153" s="15"/>
      <c r="OTH153" s="15"/>
      <c r="OTI153" s="15"/>
      <c r="OTJ153" s="15"/>
      <c r="OTK153" s="15"/>
      <c r="OTL153" s="15"/>
      <c r="OTM153" s="15"/>
      <c r="OTN153" s="15"/>
      <c r="OTO153" s="15"/>
      <c r="OTP153" s="15"/>
      <c r="OTQ153" s="15"/>
      <c r="OTR153" s="15"/>
      <c r="OTS153" s="15"/>
      <c r="OTT153" s="15"/>
      <c r="OTU153" s="15"/>
      <c r="OTV153" s="15"/>
      <c r="OTW153" s="15"/>
      <c r="OTX153" s="15"/>
      <c r="OTY153" s="15"/>
      <c r="OTZ153" s="15"/>
      <c r="OUA153" s="15"/>
      <c r="OUB153" s="15"/>
      <c r="OUC153" s="15"/>
      <c r="OUD153" s="15"/>
      <c r="OUE153" s="15"/>
      <c r="OUF153" s="15"/>
      <c r="OUG153" s="15"/>
      <c r="OUH153" s="15"/>
      <c r="OUI153" s="15"/>
      <c r="OUJ153" s="15"/>
      <c r="OUK153" s="15"/>
      <c r="OUL153" s="15"/>
      <c r="OUM153" s="15"/>
      <c r="OUN153" s="15"/>
      <c r="OUO153" s="15"/>
      <c r="OUP153" s="15"/>
      <c r="OUQ153" s="15"/>
      <c r="OUR153" s="15"/>
      <c r="OUS153" s="15"/>
      <c r="OUT153" s="15"/>
      <c r="OUU153" s="15"/>
      <c r="OUV153" s="15"/>
      <c r="OUW153" s="15"/>
      <c r="OUX153" s="15"/>
      <c r="OUY153" s="15"/>
      <c r="OUZ153" s="15"/>
      <c r="OVA153" s="15"/>
      <c r="OVB153" s="15"/>
      <c r="OVC153" s="15"/>
      <c r="OVD153" s="15"/>
      <c r="OVE153" s="15"/>
      <c r="OVF153" s="15"/>
      <c r="OVG153" s="15"/>
      <c r="OVH153" s="15"/>
      <c r="OVI153" s="15"/>
      <c r="OVJ153" s="15"/>
      <c r="OVK153" s="15"/>
      <c r="OVL153" s="15"/>
      <c r="OVM153" s="15"/>
      <c r="OVN153" s="15"/>
      <c r="OVO153" s="15"/>
      <c r="OVP153" s="15"/>
      <c r="OVQ153" s="15"/>
      <c r="OVR153" s="15"/>
      <c r="OVS153" s="15"/>
      <c r="OVT153" s="15"/>
      <c r="OVU153" s="15"/>
      <c r="OVV153" s="15"/>
      <c r="OVW153" s="15"/>
      <c r="OVX153" s="15"/>
      <c r="OVY153" s="15"/>
      <c r="OVZ153" s="15"/>
      <c r="OWA153" s="15"/>
      <c r="OWB153" s="15"/>
      <c r="OWC153" s="15"/>
      <c r="OWD153" s="15"/>
      <c r="OWE153" s="15"/>
      <c r="OWF153" s="15"/>
      <c r="OWG153" s="15"/>
      <c r="OWH153" s="15"/>
      <c r="OWI153" s="15"/>
      <c r="OWJ153" s="15"/>
      <c r="OWK153" s="15"/>
      <c r="OWL153" s="15"/>
      <c r="OWM153" s="15"/>
      <c r="OWN153" s="15"/>
      <c r="OWO153" s="15"/>
      <c r="OWP153" s="15"/>
      <c r="OWQ153" s="15"/>
      <c r="OWR153" s="15"/>
      <c r="OWS153" s="15"/>
      <c r="OWT153" s="15"/>
      <c r="OWU153" s="15"/>
      <c r="OWV153" s="15"/>
      <c r="OWW153" s="15"/>
      <c r="OWX153" s="15"/>
      <c r="OWY153" s="15"/>
      <c r="OWZ153" s="15"/>
      <c r="OXA153" s="15"/>
      <c r="OXB153" s="15"/>
      <c r="OXC153" s="15"/>
      <c r="OXD153" s="15"/>
      <c r="OXE153" s="15"/>
      <c r="OXF153" s="15"/>
      <c r="OXG153" s="15"/>
      <c r="OXH153" s="15"/>
      <c r="OXI153" s="15"/>
      <c r="OXJ153" s="15"/>
      <c r="OXK153" s="15"/>
      <c r="OXL153" s="15"/>
      <c r="OXM153" s="15"/>
      <c r="OXN153" s="15"/>
      <c r="OXO153" s="15"/>
      <c r="OXP153" s="15"/>
      <c r="OXQ153" s="15"/>
      <c r="OXR153" s="15"/>
      <c r="OXS153" s="15"/>
      <c r="OXT153" s="15"/>
      <c r="OXU153" s="15"/>
      <c r="OXV153" s="15"/>
      <c r="OXW153" s="15"/>
      <c r="OXX153" s="15"/>
      <c r="OXY153" s="15"/>
      <c r="OXZ153" s="15"/>
      <c r="OYA153" s="15"/>
      <c r="OYB153" s="15"/>
      <c r="OYC153" s="15"/>
      <c r="OYD153" s="15"/>
      <c r="OYE153" s="15"/>
      <c r="OYF153" s="15"/>
      <c r="OYG153" s="15"/>
      <c r="OYH153" s="15"/>
      <c r="OYI153" s="15"/>
      <c r="OYJ153" s="15"/>
      <c r="OYK153" s="15"/>
      <c r="OYL153" s="15"/>
      <c r="OYM153" s="15"/>
      <c r="OYN153" s="15"/>
      <c r="OYO153" s="15"/>
      <c r="OYP153" s="15"/>
      <c r="OYQ153" s="15"/>
      <c r="OYR153" s="15"/>
      <c r="OYS153" s="15"/>
      <c r="OYT153" s="15"/>
      <c r="OYU153" s="15"/>
      <c r="OYV153" s="15"/>
      <c r="OYW153" s="15"/>
      <c r="OYX153" s="15"/>
      <c r="OYY153" s="15"/>
      <c r="OYZ153" s="15"/>
      <c r="OZA153" s="15"/>
      <c r="OZB153" s="15"/>
      <c r="OZC153" s="15"/>
      <c r="OZD153" s="15"/>
      <c r="OZE153" s="15"/>
      <c r="OZF153" s="15"/>
      <c r="OZG153" s="15"/>
      <c r="OZH153" s="15"/>
      <c r="OZI153" s="15"/>
      <c r="OZJ153" s="15"/>
      <c r="OZK153" s="15"/>
      <c r="OZL153" s="15"/>
      <c r="OZM153" s="15"/>
      <c r="OZN153" s="15"/>
      <c r="OZO153" s="15"/>
      <c r="OZP153" s="15"/>
      <c r="OZQ153" s="15"/>
      <c r="OZR153" s="15"/>
      <c r="OZS153" s="15"/>
      <c r="OZT153" s="15"/>
      <c r="OZU153" s="15"/>
      <c r="OZV153" s="15"/>
      <c r="OZW153" s="15"/>
      <c r="OZX153" s="15"/>
      <c r="OZY153" s="15"/>
      <c r="OZZ153" s="15"/>
      <c r="PAA153" s="15"/>
      <c r="PAB153" s="15"/>
      <c r="PAC153" s="15"/>
      <c r="PAD153" s="15"/>
      <c r="PAE153" s="15"/>
      <c r="PAF153" s="15"/>
      <c r="PAG153" s="15"/>
      <c r="PAH153" s="15"/>
      <c r="PAI153" s="15"/>
      <c r="PAJ153" s="15"/>
      <c r="PAK153" s="15"/>
      <c r="PAL153" s="15"/>
      <c r="PAM153" s="15"/>
      <c r="PAN153" s="15"/>
      <c r="PAO153" s="15"/>
      <c r="PAP153" s="15"/>
      <c r="PAQ153" s="15"/>
      <c r="PAR153" s="15"/>
      <c r="PAS153" s="15"/>
      <c r="PAT153" s="15"/>
      <c r="PAU153" s="15"/>
      <c r="PAV153" s="15"/>
      <c r="PAW153" s="15"/>
      <c r="PAX153" s="15"/>
      <c r="PAY153" s="15"/>
      <c r="PAZ153" s="15"/>
      <c r="PBA153" s="15"/>
      <c r="PBB153" s="15"/>
      <c r="PBC153" s="15"/>
      <c r="PBD153" s="15"/>
      <c r="PBE153" s="15"/>
      <c r="PBF153" s="15"/>
      <c r="PBG153" s="15"/>
      <c r="PBH153" s="15"/>
      <c r="PBI153" s="15"/>
      <c r="PBJ153" s="15"/>
      <c r="PBK153" s="15"/>
      <c r="PBL153" s="15"/>
      <c r="PBM153" s="15"/>
      <c r="PBN153" s="15"/>
      <c r="PBO153" s="15"/>
      <c r="PBP153" s="15"/>
      <c r="PBQ153" s="15"/>
      <c r="PBR153" s="15"/>
      <c r="PBS153" s="15"/>
      <c r="PBT153" s="15"/>
      <c r="PBU153" s="15"/>
      <c r="PBV153" s="15"/>
      <c r="PBW153" s="15"/>
      <c r="PBX153" s="15"/>
      <c r="PBY153" s="15"/>
      <c r="PBZ153" s="15"/>
      <c r="PCA153" s="15"/>
      <c r="PCB153" s="15"/>
      <c r="PCC153" s="15"/>
      <c r="PCD153" s="15"/>
      <c r="PCE153" s="15"/>
      <c r="PCF153" s="15"/>
      <c r="PCG153" s="15"/>
      <c r="PCH153" s="15"/>
      <c r="PCI153" s="15"/>
      <c r="PCJ153" s="15"/>
      <c r="PCK153" s="15"/>
      <c r="PCL153" s="15"/>
      <c r="PCM153" s="15"/>
      <c r="PCN153" s="15"/>
      <c r="PCO153" s="15"/>
      <c r="PCP153" s="15"/>
      <c r="PCQ153" s="15"/>
      <c r="PCR153" s="15"/>
      <c r="PCS153" s="15"/>
      <c r="PCT153" s="15"/>
      <c r="PCU153" s="15"/>
      <c r="PCV153" s="15"/>
      <c r="PCW153" s="15"/>
      <c r="PCX153" s="15"/>
      <c r="PCY153" s="15"/>
      <c r="PCZ153" s="15"/>
      <c r="PDA153" s="15"/>
      <c r="PDB153" s="15"/>
      <c r="PDC153" s="15"/>
      <c r="PDD153" s="15"/>
      <c r="PDE153" s="15"/>
      <c r="PDF153" s="15"/>
      <c r="PDG153" s="15"/>
      <c r="PDH153" s="15"/>
      <c r="PDI153" s="15"/>
      <c r="PDJ153" s="15"/>
      <c r="PDK153" s="15"/>
      <c r="PDL153" s="15"/>
      <c r="PDM153" s="15"/>
      <c r="PDN153" s="15"/>
      <c r="PDO153" s="15"/>
      <c r="PDP153" s="15"/>
      <c r="PDQ153" s="15"/>
      <c r="PDR153" s="15"/>
      <c r="PDS153" s="15"/>
      <c r="PDT153" s="15"/>
      <c r="PDU153" s="15"/>
      <c r="PDV153" s="15"/>
      <c r="PDW153" s="15"/>
      <c r="PDX153" s="15"/>
      <c r="PDY153" s="15"/>
      <c r="PDZ153" s="15"/>
      <c r="PEA153" s="15"/>
      <c r="PEB153" s="15"/>
      <c r="PEC153" s="15"/>
      <c r="PED153" s="15"/>
      <c r="PEE153" s="15"/>
      <c r="PEF153" s="15"/>
      <c r="PEG153" s="15"/>
      <c r="PEH153" s="15"/>
      <c r="PEI153" s="15"/>
      <c r="PEJ153" s="15"/>
      <c r="PEK153" s="15"/>
      <c r="PEL153" s="15"/>
      <c r="PEM153" s="15"/>
      <c r="PEN153" s="15"/>
      <c r="PEO153" s="15"/>
      <c r="PEP153" s="15"/>
      <c r="PEQ153" s="15"/>
      <c r="PER153" s="15"/>
      <c r="PES153" s="15"/>
      <c r="PET153" s="15"/>
      <c r="PEU153" s="15"/>
      <c r="PEV153" s="15"/>
      <c r="PEW153" s="15"/>
      <c r="PEX153" s="15"/>
      <c r="PEY153" s="15"/>
      <c r="PEZ153" s="15"/>
      <c r="PFA153" s="15"/>
      <c r="PFB153" s="15"/>
      <c r="PFC153" s="15"/>
      <c r="PFD153" s="15"/>
      <c r="PFE153" s="15"/>
      <c r="PFF153" s="15"/>
      <c r="PFG153" s="15"/>
      <c r="PFH153" s="15"/>
      <c r="PFI153" s="15"/>
      <c r="PFJ153" s="15"/>
      <c r="PFK153" s="15"/>
      <c r="PFL153" s="15"/>
      <c r="PFM153" s="15"/>
      <c r="PFN153" s="15"/>
      <c r="PFO153" s="15"/>
      <c r="PFP153" s="15"/>
      <c r="PFQ153" s="15"/>
      <c r="PFR153" s="15"/>
      <c r="PFS153" s="15"/>
      <c r="PFT153" s="15"/>
      <c r="PFU153" s="15"/>
      <c r="PFV153" s="15"/>
      <c r="PFW153" s="15"/>
      <c r="PFX153" s="15"/>
      <c r="PFY153" s="15"/>
      <c r="PFZ153" s="15"/>
      <c r="PGA153" s="15"/>
      <c r="PGB153" s="15"/>
      <c r="PGC153" s="15"/>
      <c r="PGD153" s="15"/>
      <c r="PGE153" s="15"/>
      <c r="PGF153" s="15"/>
      <c r="PGG153" s="15"/>
      <c r="PGH153" s="15"/>
      <c r="PGI153" s="15"/>
      <c r="PGJ153" s="15"/>
      <c r="PGK153" s="15"/>
      <c r="PGL153" s="15"/>
      <c r="PGM153" s="15"/>
      <c r="PGN153" s="15"/>
      <c r="PGO153" s="15"/>
      <c r="PGP153" s="15"/>
      <c r="PGQ153" s="15"/>
      <c r="PGR153" s="15"/>
      <c r="PGS153" s="15"/>
      <c r="PGT153" s="15"/>
      <c r="PGU153" s="15"/>
      <c r="PGV153" s="15"/>
      <c r="PGW153" s="15"/>
      <c r="PGX153" s="15"/>
      <c r="PGY153" s="15"/>
      <c r="PGZ153" s="15"/>
      <c r="PHA153" s="15"/>
      <c r="PHB153" s="15"/>
      <c r="PHC153" s="15"/>
      <c r="PHD153" s="15"/>
      <c r="PHE153" s="15"/>
      <c r="PHF153" s="15"/>
      <c r="PHG153" s="15"/>
      <c r="PHH153" s="15"/>
      <c r="PHI153" s="15"/>
      <c r="PHJ153" s="15"/>
      <c r="PHK153" s="15"/>
      <c r="PHL153" s="15"/>
      <c r="PHM153" s="15"/>
      <c r="PHN153" s="15"/>
      <c r="PHO153" s="15"/>
      <c r="PHP153" s="15"/>
      <c r="PHQ153" s="15"/>
      <c r="PHR153" s="15"/>
      <c r="PHS153" s="15"/>
      <c r="PHT153" s="15"/>
      <c r="PHU153" s="15"/>
      <c r="PHV153" s="15"/>
      <c r="PHW153" s="15"/>
      <c r="PHX153" s="15"/>
      <c r="PHY153" s="15"/>
      <c r="PHZ153" s="15"/>
      <c r="PIA153" s="15"/>
      <c r="PIB153" s="15"/>
      <c r="PIC153" s="15"/>
      <c r="PID153" s="15"/>
      <c r="PIE153" s="15"/>
      <c r="PIF153" s="15"/>
      <c r="PIG153" s="15"/>
      <c r="PIH153" s="15"/>
      <c r="PII153" s="15"/>
      <c r="PIJ153" s="15"/>
      <c r="PIK153" s="15"/>
      <c r="PIL153" s="15"/>
      <c r="PIM153" s="15"/>
      <c r="PIN153" s="15"/>
      <c r="PIO153" s="15"/>
      <c r="PIP153" s="15"/>
      <c r="PIQ153" s="15"/>
      <c r="PIR153" s="15"/>
      <c r="PIS153" s="15"/>
      <c r="PIT153" s="15"/>
      <c r="PIU153" s="15"/>
      <c r="PIV153" s="15"/>
      <c r="PIW153" s="15"/>
      <c r="PIX153" s="15"/>
      <c r="PIY153" s="15"/>
      <c r="PIZ153" s="15"/>
      <c r="PJA153" s="15"/>
      <c r="PJB153" s="15"/>
      <c r="PJC153" s="15"/>
      <c r="PJD153" s="15"/>
      <c r="PJE153" s="15"/>
      <c r="PJF153" s="15"/>
      <c r="PJG153" s="15"/>
      <c r="PJH153" s="15"/>
      <c r="PJI153" s="15"/>
      <c r="PJJ153" s="15"/>
      <c r="PJK153" s="15"/>
      <c r="PJL153" s="15"/>
      <c r="PJM153" s="15"/>
      <c r="PJN153" s="15"/>
      <c r="PJO153" s="15"/>
      <c r="PJP153" s="15"/>
      <c r="PJQ153" s="15"/>
      <c r="PJR153" s="15"/>
      <c r="PJS153" s="15"/>
      <c r="PJT153" s="15"/>
      <c r="PJU153" s="15"/>
      <c r="PJV153" s="15"/>
      <c r="PJW153" s="15"/>
      <c r="PJX153" s="15"/>
      <c r="PJY153" s="15"/>
      <c r="PJZ153" s="15"/>
      <c r="PKA153" s="15"/>
      <c r="PKB153" s="15"/>
      <c r="PKC153" s="15"/>
      <c r="PKD153" s="15"/>
      <c r="PKE153" s="15"/>
      <c r="PKF153" s="15"/>
      <c r="PKG153" s="15"/>
      <c r="PKH153" s="15"/>
      <c r="PKI153" s="15"/>
      <c r="PKJ153" s="15"/>
      <c r="PKK153" s="15"/>
      <c r="PKL153" s="15"/>
      <c r="PKM153" s="15"/>
      <c r="PKN153" s="15"/>
      <c r="PKO153" s="15"/>
      <c r="PKP153" s="15"/>
      <c r="PKQ153" s="15"/>
      <c r="PKR153" s="15"/>
      <c r="PKS153" s="15"/>
      <c r="PKT153" s="15"/>
      <c r="PKU153" s="15"/>
      <c r="PKV153" s="15"/>
      <c r="PKW153" s="15"/>
      <c r="PKX153" s="15"/>
      <c r="PKY153" s="15"/>
      <c r="PKZ153" s="15"/>
      <c r="PLA153" s="15"/>
      <c r="PLB153" s="15"/>
      <c r="PLC153" s="15"/>
      <c r="PLD153" s="15"/>
      <c r="PLE153" s="15"/>
      <c r="PLF153" s="15"/>
      <c r="PLG153" s="15"/>
      <c r="PLH153" s="15"/>
      <c r="PLI153" s="15"/>
      <c r="PLJ153" s="15"/>
      <c r="PLK153" s="15"/>
      <c r="PLL153" s="15"/>
      <c r="PLM153" s="15"/>
      <c r="PLN153" s="15"/>
      <c r="PLO153" s="15"/>
      <c r="PLP153" s="15"/>
      <c r="PLQ153" s="15"/>
      <c r="PLR153" s="15"/>
      <c r="PLS153" s="15"/>
      <c r="PLT153" s="15"/>
      <c r="PLU153" s="15"/>
      <c r="PLV153" s="15"/>
      <c r="PLW153" s="15"/>
      <c r="PLX153" s="15"/>
      <c r="PLY153" s="15"/>
      <c r="PLZ153" s="15"/>
      <c r="PMA153" s="15"/>
      <c r="PMB153" s="15"/>
      <c r="PMC153" s="15"/>
      <c r="PMD153" s="15"/>
      <c r="PME153" s="15"/>
      <c r="PMF153" s="15"/>
      <c r="PMG153" s="15"/>
      <c r="PMH153" s="15"/>
      <c r="PMI153" s="15"/>
      <c r="PMJ153" s="15"/>
      <c r="PMK153" s="15"/>
      <c r="PML153" s="15"/>
      <c r="PMM153" s="15"/>
      <c r="PMN153" s="15"/>
      <c r="PMO153" s="15"/>
      <c r="PMP153" s="15"/>
      <c r="PMQ153" s="15"/>
      <c r="PMR153" s="15"/>
      <c r="PMS153" s="15"/>
      <c r="PMT153" s="15"/>
      <c r="PMU153" s="15"/>
      <c r="PMV153" s="15"/>
      <c r="PMW153" s="15"/>
      <c r="PMX153" s="15"/>
      <c r="PMY153" s="15"/>
      <c r="PMZ153" s="15"/>
      <c r="PNA153" s="15"/>
      <c r="PNB153" s="15"/>
      <c r="PNC153" s="15"/>
      <c r="PND153" s="15"/>
      <c r="PNE153" s="15"/>
      <c r="PNF153" s="15"/>
      <c r="PNG153" s="15"/>
      <c r="PNH153" s="15"/>
      <c r="PNI153" s="15"/>
      <c r="PNJ153" s="15"/>
      <c r="PNK153" s="15"/>
      <c r="PNL153" s="15"/>
      <c r="PNM153" s="15"/>
      <c r="PNN153" s="15"/>
      <c r="PNO153" s="15"/>
      <c r="PNP153" s="15"/>
      <c r="PNQ153" s="15"/>
      <c r="PNR153" s="15"/>
      <c r="PNS153" s="15"/>
      <c r="PNT153" s="15"/>
      <c r="PNU153" s="15"/>
      <c r="PNV153" s="15"/>
      <c r="PNW153" s="15"/>
      <c r="PNX153" s="15"/>
      <c r="PNY153" s="15"/>
      <c r="PNZ153" s="15"/>
      <c r="POA153" s="15"/>
      <c r="POB153" s="15"/>
      <c r="POC153" s="15"/>
      <c r="POD153" s="15"/>
      <c r="POE153" s="15"/>
      <c r="POF153" s="15"/>
      <c r="POG153" s="15"/>
      <c r="POH153" s="15"/>
      <c r="POI153" s="15"/>
      <c r="POJ153" s="15"/>
      <c r="POK153" s="15"/>
      <c r="POL153" s="15"/>
      <c r="POM153" s="15"/>
      <c r="PON153" s="15"/>
      <c r="POO153" s="15"/>
      <c r="POP153" s="15"/>
      <c r="POQ153" s="15"/>
      <c r="POR153" s="15"/>
      <c r="POS153" s="15"/>
      <c r="POT153" s="15"/>
      <c r="POU153" s="15"/>
      <c r="POV153" s="15"/>
      <c r="POW153" s="15"/>
      <c r="POX153" s="15"/>
      <c r="POY153" s="15"/>
      <c r="POZ153" s="15"/>
      <c r="PPA153" s="15"/>
      <c r="PPB153" s="15"/>
      <c r="PPC153" s="15"/>
      <c r="PPD153" s="15"/>
      <c r="PPE153" s="15"/>
      <c r="PPF153" s="15"/>
      <c r="PPG153" s="15"/>
      <c r="PPH153" s="15"/>
      <c r="PPI153" s="15"/>
      <c r="PPJ153" s="15"/>
      <c r="PPK153" s="15"/>
      <c r="PPL153" s="15"/>
      <c r="PPM153" s="15"/>
      <c r="PPN153" s="15"/>
      <c r="PPO153" s="15"/>
      <c r="PPP153" s="15"/>
      <c r="PPQ153" s="15"/>
      <c r="PPR153" s="15"/>
      <c r="PPS153" s="15"/>
      <c r="PPT153" s="15"/>
      <c r="PPU153" s="15"/>
      <c r="PPV153" s="15"/>
      <c r="PPW153" s="15"/>
      <c r="PPX153" s="15"/>
      <c r="PPY153" s="15"/>
      <c r="PPZ153" s="15"/>
      <c r="PQA153" s="15"/>
      <c r="PQB153" s="15"/>
      <c r="PQC153" s="15"/>
      <c r="PQD153" s="15"/>
      <c r="PQE153" s="15"/>
      <c r="PQF153" s="15"/>
      <c r="PQG153" s="15"/>
      <c r="PQH153" s="15"/>
      <c r="PQI153" s="15"/>
      <c r="PQJ153" s="15"/>
      <c r="PQK153" s="15"/>
      <c r="PQL153" s="15"/>
      <c r="PQM153" s="15"/>
      <c r="PQN153" s="15"/>
      <c r="PQO153" s="15"/>
      <c r="PQP153" s="15"/>
      <c r="PQQ153" s="15"/>
      <c r="PQR153" s="15"/>
      <c r="PQS153" s="15"/>
      <c r="PQT153" s="15"/>
      <c r="PQU153" s="15"/>
      <c r="PQV153" s="15"/>
      <c r="PQW153" s="15"/>
      <c r="PQX153" s="15"/>
      <c r="PQY153" s="15"/>
      <c r="PQZ153" s="15"/>
      <c r="PRA153" s="15"/>
      <c r="PRB153" s="15"/>
      <c r="PRC153" s="15"/>
      <c r="PRD153" s="15"/>
      <c r="PRE153" s="15"/>
      <c r="PRF153" s="15"/>
      <c r="PRG153" s="15"/>
      <c r="PRH153" s="15"/>
      <c r="PRI153" s="15"/>
      <c r="PRJ153" s="15"/>
      <c r="PRK153" s="15"/>
      <c r="PRL153" s="15"/>
      <c r="PRM153" s="15"/>
      <c r="PRN153" s="15"/>
      <c r="PRO153" s="15"/>
      <c r="PRP153" s="15"/>
      <c r="PRQ153" s="15"/>
      <c r="PRR153" s="15"/>
      <c r="PRS153" s="15"/>
      <c r="PRT153" s="15"/>
      <c r="PRU153" s="15"/>
      <c r="PRV153" s="15"/>
      <c r="PRW153" s="15"/>
      <c r="PRX153" s="15"/>
      <c r="PRY153" s="15"/>
      <c r="PRZ153" s="15"/>
      <c r="PSA153" s="15"/>
      <c r="PSB153" s="15"/>
      <c r="PSC153" s="15"/>
      <c r="PSD153" s="15"/>
      <c r="PSE153" s="15"/>
      <c r="PSF153" s="15"/>
      <c r="PSG153" s="15"/>
      <c r="PSH153" s="15"/>
      <c r="PSI153" s="15"/>
      <c r="PSJ153" s="15"/>
      <c r="PSK153" s="15"/>
      <c r="PSL153" s="15"/>
      <c r="PSM153" s="15"/>
      <c r="PSN153" s="15"/>
      <c r="PSO153" s="15"/>
      <c r="PSP153" s="15"/>
      <c r="PSQ153" s="15"/>
      <c r="PSR153" s="15"/>
      <c r="PSS153" s="15"/>
      <c r="PST153" s="15"/>
      <c r="PSU153" s="15"/>
      <c r="PSV153" s="15"/>
      <c r="PSW153" s="15"/>
      <c r="PSX153" s="15"/>
      <c r="PSY153" s="15"/>
      <c r="PSZ153" s="15"/>
      <c r="PTA153" s="15"/>
      <c r="PTB153" s="15"/>
      <c r="PTC153" s="15"/>
      <c r="PTD153" s="15"/>
      <c r="PTE153" s="15"/>
      <c r="PTF153" s="15"/>
      <c r="PTG153" s="15"/>
      <c r="PTH153" s="15"/>
      <c r="PTI153" s="15"/>
      <c r="PTJ153" s="15"/>
      <c r="PTK153" s="15"/>
      <c r="PTL153" s="15"/>
      <c r="PTM153" s="15"/>
      <c r="PTN153" s="15"/>
      <c r="PTO153" s="15"/>
      <c r="PTP153" s="15"/>
      <c r="PTQ153" s="15"/>
      <c r="PTR153" s="15"/>
      <c r="PTS153" s="15"/>
      <c r="PTT153" s="15"/>
      <c r="PTU153" s="15"/>
      <c r="PTV153" s="15"/>
      <c r="PTW153" s="15"/>
      <c r="PTX153" s="15"/>
      <c r="PTY153" s="15"/>
      <c r="PTZ153" s="15"/>
      <c r="PUA153" s="15"/>
      <c r="PUB153" s="15"/>
      <c r="PUC153" s="15"/>
      <c r="PUD153" s="15"/>
      <c r="PUE153" s="15"/>
      <c r="PUF153" s="15"/>
      <c r="PUG153" s="15"/>
      <c r="PUH153" s="15"/>
      <c r="PUI153" s="15"/>
      <c r="PUJ153" s="15"/>
      <c r="PUK153" s="15"/>
      <c r="PUL153" s="15"/>
      <c r="PUM153" s="15"/>
      <c r="PUN153" s="15"/>
      <c r="PUO153" s="15"/>
      <c r="PUP153" s="15"/>
      <c r="PUQ153" s="15"/>
      <c r="PUR153" s="15"/>
      <c r="PUS153" s="15"/>
      <c r="PUT153" s="15"/>
      <c r="PUU153" s="15"/>
      <c r="PUV153" s="15"/>
      <c r="PUW153" s="15"/>
      <c r="PUX153" s="15"/>
      <c r="PUY153" s="15"/>
      <c r="PUZ153" s="15"/>
      <c r="PVA153" s="15"/>
      <c r="PVB153" s="15"/>
      <c r="PVC153" s="15"/>
      <c r="PVD153" s="15"/>
      <c r="PVE153" s="15"/>
      <c r="PVF153" s="15"/>
      <c r="PVG153" s="15"/>
      <c r="PVH153" s="15"/>
      <c r="PVI153" s="15"/>
      <c r="PVJ153" s="15"/>
      <c r="PVK153" s="15"/>
      <c r="PVL153" s="15"/>
      <c r="PVM153" s="15"/>
      <c r="PVN153" s="15"/>
      <c r="PVO153" s="15"/>
      <c r="PVP153" s="15"/>
      <c r="PVQ153" s="15"/>
      <c r="PVR153" s="15"/>
      <c r="PVS153" s="15"/>
      <c r="PVT153" s="15"/>
      <c r="PVU153" s="15"/>
      <c r="PVV153" s="15"/>
      <c r="PVW153" s="15"/>
      <c r="PVX153" s="15"/>
      <c r="PVY153" s="15"/>
      <c r="PVZ153" s="15"/>
      <c r="PWA153" s="15"/>
      <c r="PWB153" s="15"/>
      <c r="PWC153" s="15"/>
      <c r="PWD153" s="15"/>
      <c r="PWE153" s="15"/>
      <c r="PWF153" s="15"/>
      <c r="PWG153" s="15"/>
      <c r="PWH153" s="15"/>
      <c r="PWI153" s="15"/>
      <c r="PWJ153" s="15"/>
      <c r="PWK153" s="15"/>
      <c r="PWL153" s="15"/>
      <c r="PWM153" s="15"/>
      <c r="PWN153" s="15"/>
      <c r="PWO153" s="15"/>
      <c r="PWP153" s="15"/>
      <c r="PWQ153" s="15"/>
      <c r="PWR153" s="15"/>
      <c r="PWS153" s="15"/>
      <c r="PWT153" s="15"/>
      <c r="PWU153" s="15"/>
      <c r="PWV153" s="15"/>
      <c r="PWW153" s="15"/>
      <c r="PWX153" s="15"/>
      <c r="PWY153" s="15"/>
      <c r="PWZ153" s="15"/>
      <c r="PXA153" s="15"/>
      <c r="PXB153" s="15"/>
      <c r="PXC153" s="15"/>
      <c r="PXD153" s="15"/>
      <c r="PXE153" s="15"/>
      <c r="PXF153" s="15"/>
      <c r="PXG153" s="15"/>
      <c r="PXH153" s="15"/>
      <c r="PXI153" s="15"/>
      <c r="PXJ153" s="15"/>
      <c r="PXK153" s="15"/>
      <c r="PXL153" s="15"/>
      <c r="PXM153" s="15"/>
      <c r="PXN153" s="15"/>
      <c r="PXO153" s="15"/>
      <c r="PXP153" s="15"/>
      <c r="PXQ153" s="15"/>
      <c r="PXR153" s="15"/>
      <c r="PXS153" s="15"/>
      <c r="PXT153" s="15"/>
      <c r="PXU153" s="15"/>
      <c r="PXV153" s="15"/>
      <c r="PXW153" s="15"/>
      <c r="PXX153" s="15"/>
      <c r="PXY153" s="15"/>
      <c r="PXZ153" s="15"/>
      <c r="PYA153" s="15"/>
      <c r="PYB153" s="15"/>
      <c r="PYC153" s="15"/>
      <c r="PYD153" s="15"/>
      <c r="PYE153" s="15"/>
      <c r="PYF153" s="15"/>
      <c r="PYG153" s="15"/>
      <c r="PYH153" s="15"/>
      <c r="PYI153" s="15"/>
      <c r="PYJ153" s="15"/>
      <c r="PYK153" s="15"/>
      <c r="PYL153" s="15"/>
      <c r="PYM153" s="15"/>
      <c r="PYN153" s="15"/>
      <c r="PYO153" s="15"/>
      <c r="PYP153" s="15"/>
      <c r="PYQ153" s="15"/>
      <c r="PYR153" s="15"/>
      <c r="PYS153" s="15"/>
      <c r="PYT153" s="15"/>
      <c r="PYU153" s="15"/>
      <c r="PYV153" s="15"/>
      <c r="PYW153" s="15"/>
      <c r="PYX153" s="15"/>
      <c r="PYY153" s="15"/>
      <c r="PYZ153" s="15"/>
      <c r="PZA153" s="15"/>
      <c r="PZB153" s="15"/>
      <c r="PZC153" s="15"/>
      <c r="PZD153" s="15"/>
      <c r="PZE153" s="15"/>
      <c r="PZF153" s="15"/>
      <c r="PZG153" s="15"/>
      <c r="PZH153" s="15"/>
      <c r="PZI153" s="15"/>
      <c r="PZJ153" s="15"/>
      <c r="PZK153" s="15"/>
      <c r="PZL153" s="15"/>
      <c r="PZM153" s="15"/>
      <c r="PZN153" s="15"/>
      <c r="PZO153" s="15"/>
      <c r="PZP153" s="15"/>
      <c r="PZQ153" s="15"/>
      <c r="PZR153" s="15"/>
      <c r="PZS153" s="15"/>
      <c r="PZT153" s="15"/>
      <c r="PZU153" s="15"/>
      <c r="PZV153" s="15"/>
      <c r="PZW153" s="15"/>
      <c r="PZX153" s="15"/>
      <c r="PZY153" s="15"/>
      <c r="PZZ153" s="15"/>
      <c r="QAA153" s="15"/>
      <c r="QAB153" s="15"/>
      <c r="QAC153" s="15"/>
      <c r="QAD153" s="15"/>
      <c r="QAE153" s="15"/>
      <c r="QAF153" s="15"/>
      <c r="QAG153" s="15"/>
      <c r="QAH153" s="15"/>
      <c r="QAI153" s="15"/>
      <c r="QAJ153" s="15"/>
      <c r="QAK153" s="15"/>
      <c r="QAL153" s="15"/>
      <c r="QAM153" s="15"/>
      <c r="QAN153" s="15"/>
      <c r="QAO153" s="15"/>
      <c r="QAP153" s="15"/>
      <c r="QAQ153" s="15"/>
      <c r="QAR153" s="15"/>
      <c r="QAS153" s="15"/>
      <c r="QAT153" s="15"/>
      <c r="QAU153" s="15"/>
      <c r="QAV153" s="15"/>
      <c r="QAW153" s="15"/>
      <c r="QAX153" s="15"/>
      <c r="QAY153" s="15"/>
      <c r="QAZ153" s="15"/>
      <c r="QBA153" s="15"/>
      <c r="QBB153" s="15"/>
      <c r="QBC153" s="15"/>
      <c r="QBD153" s="15"/>
      <c r="QBE153" s="15"/>
      <c r="QBF153" s="15"/>
      <c r="QBG153" s="15"/>
      <c r="QBH153" s="15"/>
      <c r="QBI153" s="15"/>
      <c r="QBJ153" s="15"/>
      <c r="QBK153" s="15"/>
      <c r="QBL153" s="15"/>
      <c r="QBM153" s="15"/>
      <c r="QBN153" s="15"/>
      <c r="QBO153" s="15"/>
      <c r="QBP153" s="15"/>
      <c r="QBQ153" s="15"/>
      <c r="QBR153" s="15"/>
      <c r="QBS153" s="15"/>
      <c r="QBT153" s="15"/>
      <c r="QBU153" s="15"/>
      <c r="QBV153" s="15"/>
      <c r="QBW153" s="15"/>
      <c r="QBX153" s="15"/>
      <c r="QBY153" s="15"/>
      <c r="QBZ153" s="15"/>
      <c r="QCA153" s="15"/>
      <c r="QCB153" s="15"/>
      <c r="QCC153" s="15"/>
      <c r="QCD153" s="15"/>
      <c r="QCE153" s="15"/>
      <c r="QCF153" s="15"/>
      <c r="QCG153" s="15"/>
      <c r="QCH153" s="15"/>
      <c r="QCI153" s="15"/>
      <c r="QCJ153" s="15"/>
      <c r="QCK153" s="15"/>
      <c r="QCL153" s="15"/>
      <c r="QCM153" s="15"/>
      <c r="QCN153" s="15"/>
      <c r="QCO153" s="15"/>
      <c r="QCP153" s="15"/>
      <c r="QCQ153" s="15"/>
      <c r="QCR153" s="15"/>
      <c r="QCS153" s="15"/>
      <c r="QCT153" s="15"/>
      <c r="QCU153" s="15"/>
      <c r="QCV153" s="15"/>
      <c r="QCW153" s="15"/>
      <c r="QCX153" s="15"/>
      <c r="QCY153" s="15"/>
      <c r="QCZ153" s="15"/>
      <c r="QDA153" s="15"/>
      <c r="QDB153" s="15"/>
      <c r="QDC153" s="15"/>
      <c r="QDD153" s="15"/>
      <c r="QDE153" s="15"/>
      <c r="QDF153" s="15"/>
      <c r="QDG153" s="15"/>
      <c r="QDH153" s="15"/>
      <c r="QDI153" s="15"/>
      <c r="QDJ153" s="15"/>
      <c r="QDK153" s="15"/>
      <c r="QDL153" s="15"/>
      <c r="QDM153" s="15"/>
      <c r="QDN153" s="15"/>
      <c r="QDO153" s="15"/>
      <c r="QDP153" s="15"/>
      <c r="QDQ153" s="15"/>
      <c r="QDR153" s="15"/>
      <c r="QDS153" s="15"/>
      <c r="QDT153" s="15"/>
      <c r="QDU153" s="15"/>
      <c r="QDV153" s="15"/>
      <c r="QDW153" s="15"/>
      <c r="QDX153" s="15"/>
      <c r="QDY153" s="15"/>
      <c r="QDZ153" s="15"/>
      <c r="QEA153" s="15"/>
      <c r="QEB153" s="15"/>
      <c r="QEC153" s="15"/>
      <c r="QED153" s="15"/>
      <c r="QEE153" s="15"/>
      <c r="QEF153" s="15"/>
      <c r="QEG153" s="15"/>
      <c r="QEH153" s="15"/>
      <c r="QEI153" s="15"/>
      <c r="QEJ153" s="15"/>
      <c r="QEK153" s="15"/>
      <c r="QEL153" s="15"/>
      <c r="QEM153" s="15"/>
      <c r="QEN153" s="15"/>
      <c r="QEO153" s="15"/>
      <c r="QEP153" s="15"/>
      <c r="QEQ153" s="15"/>
      <c r="QER153" s="15"/>
      <c r="QES153" s="15"/>
      <c r="QET153" s="15"/>
      <c r="QEU153" s="15"/>
      <c r="QEV153" s="15"/>
      <c r="QEW153" s="15"/>
      <c r="QEX153" s="15"/>
      <c r="QEY153" s="15"/>
      <c r="QEZ153" s="15"/>
      <c r="QFA153" s="15"/>
      <c r="QFB153" s="15"/>
      <c r="QFC153" s="15"/>
      <c r="QFD153" s="15"/>
      <c r="QFE153" s="15"/>
      <c r="QFF153" s="15"/>
      <c r="QFG153" s="15"/>
      <c r="QFH153" s="15"/>
      <c r="QFI153" s="15"/>
      <c r="QFJ153" s="15"/>
      <c r="QFK153" s="15"/>
      <c r="QFL153" s="15"/>
      <c r="QFM153" s="15"/>
      <c r="QFN153" s="15"/>
      <c r="QFO153" s="15"/>
      <c r="QFP153" s="15"/>
      <c r="QFQ153" s="15"/>
      <c r="QFR153" s="15"/>
      <c r="QFS153" s="15"/>
      <c r="QFT153" s="15"/>
      <c r="QFU153" s="15"/>
      <c r="QFV153" s="15"/>
      <c r="QFW153" s="15"/>
      <c r="QFX153" s="15"/>
      <c r="QFY153" s="15"/>
      <c r="QFZ153" s="15"/>
      <c r="QGA153" s="15"/>
      <c r="QGB153" s="15"/>
      <c r="QGC153" s="15"/>
      <c r="QGD153" s="15"/>
      <c r="QGE153" s="15"/>
      <c r="QGF153" s="15"/>
      <c r="QGG153" s="15"/>
      <c r="QGH153" s="15"/>
      <c r="QGI153" s="15"/>
      <c r="QGJ153" s="15"/>
      <c r="QGK153" s="15"/>
      <c r="QGL153" s="15"/>
      <c r="QGM153" s="15"/>
      <c r="QGN153" s="15"/>
      <c r="QGO153" s="15"/>
      <c r="QGP153" s="15"/>
      <c r="QGQ153" s="15"/>
      <c r="QGR153" s="15"/>
      <c r="QGS153" s="15"/>
      <c r="QGT153" s="15"/>
      <c r="QGU153" s="15"/>
      <c r="QGV153" s="15"/>
      <c r="QGW153" s="15"/>
      <c r="QGX153" s="15"/>
      <c r="QGY153" s="15"/>
      <c r="QGZ153" s="15"/>
      <c r="QHA153" s="15"/>
      <c r="QHB153" s="15"/>
      <c r="QHC153" s="15"/>
      <c r="QHD153" s="15"/>
      <c r="QHE153" s="15"/>
      <c r="QHF153" s="15"/>
      <c r="QHG153" s="15"/>
      <c r="QHH153" s="15"/>
      <c r="QHI153" s="15"/>
      <c r="QHJ153" s="15"/>
      <c r="QHK153" s="15"/>
      <c r="QHL153" s="15"/>
      <c r="QHM153" s="15"/>
      <c r="QHN153" s="15"/>
      <c r="QHO153" s="15"/>
      <c r="QHP153" s="15"/>
      <c r="QHQ153" s="15"/>
      <c r="QHR153" s="15"/>
      <c r="QHS153" s="15"/>
      <c r="QHT153" s="15"/>
      <c r="QHU153" s="15"/>
      <c r="QHV153" s="15"/>
      <c r="QHW153" s="15"/>
      <c r="QHX153" s="15"/>
      <c r="QHY153" s="15"/>
      <c r="QHZ153" s="15"/>
      <c r="QIA153" s="15"/>
      <c r="QIB153" s="15"/>
      <c r="QIC153" s="15"/>
      <c r="QID153" s="15"/>
      <c r="QIE153" s="15"/>
      <c r="QIF153" s="15"/>
      <c r="QIG153" s="15"/>
      <c r="QIH153" s="15"/>
      <c r="QII153" s="15"/>
      <c r="QIJ153" s="15"/>
      <c r="QIK153" s="15"/>
      <c r="QIL153" s="15"/>
      <c r="QIM153" s="15"/>
      <c r="QIN153" s="15"/>
      <c r="QIO153" s="15"/>
      <c r="QIP153" s="15"/>
      <c r="QIQ153" s="15"/>
      <c r="QIR153" s="15"/>
      <c r="QIS153" s="15"/>
      <c r="QIT153" s="15"/>
      <c r="QIU153" s="15"/>
      <c r="QIV153" s="15"/>
      <c r="QIW153" s="15"/>
      <c r="QIX153" s="15"/>
      <c r="QIY153" s="15"/>
      <c r="QIZ153" s="15"/>
      <c r="QJA153" s="15"/>
      <c r="QJB153" s="15"/>
      <c r="QJC153" s="15"/>
      <c r="QJD153" s="15"/>
      <c r="QJE153" s="15"/>
      <c r="QJF153" s="15"/>
      <c r="QJG153" s="15"/>
      <c r="QJH153" s="15"/>
      <c r="QJI153" s="15"/>
      <c r="QJJ153" s="15"/>
      <c r="QJK153" s="15"/>
      <c r="QJL153" s="15"/>
      <c r="QJM153" s="15"/>
      <c r="QJN153" s="15"/>
      <c r="QJO153" s="15"/>
      <c r="QJP153" s="15"/>
      <c r="QJQ153" s="15"/>
      <c r="QJR153" s="15"/>
      <c r="QJS153" s="15"/>
      <c r="QJT153" s="15"/>
      <c r="QJU153" s="15"/>
      <c r="QJV153" s="15"/>
      <c r="QJW153" s="15"/>
      <c r="QJX153" s="15"/>
      <c r="QJY153" s="15"/>
      <c r="QJZ153" s="15"/>
      <c r="QKA153" s="15"/>
      <c r="QKB153" s="15"/>
      <c r="QKC153" s="15"/>
      <c r="QKD153" s="15"/>
      <c r="QKE153" s="15"/>
      <c r="QKF153" s="15"/>
      <c r="QKG153" s="15"/>
      <c r="QKH153" s="15"/>
      <c r="QKI153" s="15"/>
      <c r="QKJ153" s="15"/>
      <c r="QKK153" s="15"/>
      <c r="QKL153" s="15"/>
      <c r="QKM153" s="15"/>
      <c r="QKN153" s="15"/>
      <c r="QKO153" s="15"/>
      <c r="QKP153" s="15"/>
      <c r="QKQ153" s="15"/>
      <c r="QKR153" s="15"/>
      <c r="QKS153" s="15"/>
      <c r="QKT153" s="15"/>
      <c r="QKU153" s="15"/>
      <c r="QKV153" s="15"/>
      <c r="QKW153" s="15"/>
      <c r="QKX153" s="15"/>
      <c r="QKY153" s="15"/>
      <c r="QKZ153" s="15"/>
      <c r="QLA153" s="15"/>
      <c r="QLB153" s="15"/>
      <c r="QLC153" s="15"/>
      <c r="QLD153" s="15"/>
      <c r="QLE153" s="15"/>
      <c r="QLF153" s="15"/>
      <c r="QLG153" s="15"/>
      <c r="QLH153" s="15"/>
      <c r="QLI153" s="15"/>
      <c r="QLJ153" s="15"/>
      <c r="QLK153" s="15"/>
      <c r="QLL153" s="15"/>
      <c r="QLM153" s="15"/>
      <c r="QLN153" s="15"/>
      <c r="QLO153" s="15"/>
      <c r="QLP153" s="15"/>
      <c r="QLQ153" s="15"/>
      <c r="QLR153" s="15"/>
      <c r="QLS153" s="15"/>
      <c r="QLT153" s="15"/>
      <c r="QLU153" s="15"/>
      <c r="QLV153" s="15"/>
      <c r="QLW153" s="15"/>
      <c r="QLX153" s="15"/>
      <c r="QLY153" s="15"/>
      <c r="QLZ153" s="15"/>
      <c r="QMA153" s="15"/>
      <c r="QMB153" s="15"/>
      <c r="QMC153" s="15"/>
      <c r="QMD153" s="15"/>
      <c r="QME153" s="15"/>
      <c r="QMF153" s="15"/>
      <c r="QMG153" s="15"/>
      <c r="QMH153" s="15"/>
      <c r="QMI153" s="15"/>
      <c r="QMJ153" s="15"/>
      <c r="QMK153" s="15"/>
      <c r="QML153" s="15"/>
      <c r="QMM153" s="15"/>
      <c r="QMN153" s="15"/>
      <c r="QMO153" s="15"/>
      <c r="QMP153" s="15"/>
      <c r="QMQ153" s="15"/>
      <c r="QMR153" s="15"/>
      <c r="QMS153" s="15"/>
      <c r="QMT153" s="15"/>
      <c r="QMU153" s="15"/>
      <c r="QMV153" s="15"/>
      <c r="QMW153" s="15"/>
      <c r="QMX153" s="15"/>
      <c r="QMY153" s="15"/>
      <c r="QMZ153" s="15"/>
      <c r="QNA153" s="15"/>
      <c r="QNB153" s="15"/>
      <c r="QNC153" s="15"/>
      <c r="QND153" s="15"/>
      <c r="QNE153" s="15"/>
      <c r="QNF153" s="15"/>
      <c r="QNG153" s="15"/>
      <c r="QNH153" s="15"/>
      <c r="QNI153" s="15"/>
      <c r="QNJ153" s="15"/>
      <c r="QNK153" s="15"/>
      <c r="QNL153" s="15"/>
      <c r="QNM153" s="15"/>
      <c r="QNN153" s="15"/>
      <c r="QNO153" s="15"/>
      <c r="QNP153" s="15"/>
      <c r="QNQ153" s="15"/>
      <c r="QNR153" s="15"/>
      <c r="QNS153" s="15"/>
      <c r="QNT153" s="15"/>
      <c r="QNU153" s="15"/>
      <c r="QNV153" s="15"/>
      <c r="QNW153" s="15"/>
      <c r="QNX153" s="15"/>
      <c r="QNY153" s="15"/>
      <c r="QNZ153" s="15"/>
      <c r="QOA153" s="15"/>
      <c r="QOB153" s="15"/>
      <c r="QOC153" s="15"/>
      <c r="QOD153" s="15"/>
      <c r="QOE153" s="15"/>
      <c r="QOF153" s="15"/>
      <c r="QOG153" s="15"/>
      <c r="QOH153" s="15"/>
      <c r="QOI153" s="15"/>
      <c r="QOJ153" s="15"/>
      <c r="QOK153" s="15"/>
      <c r="QOL153" s="15"/>
      <c r="QOM153" s="15"/>
      <c r="QON153" s="15"/>
      <c r="QOO153" s="15"/>
      <c r="QOP153" s="15"/>
      <c r="QOQ153" s="15"/>
      <c r="QOR153" s="15"/>
      <c r="QOS153" s="15"/>
      <c r="QOT153" s="15"/>
      <c r="QOU153" s="15"/>
      <c r="QOV153" s="15"/>
      <c r="QOW153" s="15"/>
      <c r="QOX153" s="15"/>
      <c r="QOY153" s="15"/>
      <c r="QOZ153" s="15"/>
      <c r="QPA153" s="15"/>
      <c r="QPB153" s="15"/>
      <c r="QPC153" s="15"/>
      <c r="QPD153" s="15"/>
      <c r="QPE153" s="15"/>
      <c r="QPF153" s="15"/>
      <c r="QPG153" s="15"/>
      <c r="QPH153" s="15"/>
      <c r="QPI153" s="15"/>
      <c r="QPJ153" s="15"/>
      <c r="QPK153" s="15"/>
      <c r="QPL153" s="15"/>
      <c r="QPM153" s="15"/>
      <c r="QPN153" s="15"/>
      <c r="QPO153" s="15"/>
      <c r="QPP153" s="15"/>
      <c r="QPQ153" s="15"/>
      <c r="QPR153" s="15"/>
      <c r="QPS153" s="15"/>
      <c r="QPT153" s="15"/>
      <c r="QPU153" s="15"/>
      <c r="QPV153" s="15"/>
      <c r="QPW153" s="15"/>
      <c r="QPX153" s="15"/>
      <c r="QPY153" s="15"/>
      <c r="QPZ153" s="15"/>
      <c r="QQA153" s="15"/>
      <c r="QQB153" s="15"/>
      <c r="QQC153" s="15"/>
      <c r="QQD153" s="15"/>
      <c r="QQE153" s="15"/>
      <c r="QQF153" s="15"/>
      <c r="QQG153" s="15"/>
      <c r="QQH153" s="15"/>
      <c r="QQI153" s="15"/>
      <c r="QQJ153" s="15"/>
      <c r="QQK153" s="15"/>
      <c r="QQL153" s="15"/>
      <c r="QQM153" s="15"/>
      <c r="QQN153" s="15"/>
      <c r="QQO153" s="15"/>
      <c r="QQP153" s="15"/>
      <c r="QQQ153" s="15"/>
      <c r="QQR153" s="15"/>
      <c r="QQS153" s="15"/>
      <c r="QQT153" s="15"/>
      <c r="QQU153" s="15"/>
      <c r="QQV153" s="15"/>
      <c r="QQW153" s="15"/>
      <c r="QQX153" s="15"/>
      <c r="QQY153" s="15"/>
      <c r="QQZ153" s="15"/>
      <c r="QRA153" s="15"/>
      <c r="QRB153" s="15"/>
      <c r="QRC153" s="15"/>
      <c r="QRD153" s="15"/>
      <c r="QRE153" s="15"/>
      <c r="QRF153" s="15"/>
      <c r="QRG153" s="15"/>
      <c r="QRH153" s="15"/>
      <c r="QRI153" s="15"/>
      <c r="QRJ153" s="15"/>
      <c r="QRK153" s="15"/>
      <c r="QRL153" s="15"/>
      <c r="QRM153" s="15"/>
      <c r="QRN153" s="15"/>
      <c r="QRO153" s="15"/>
      <c r="QRP153" s="15"/>
      <c r="QRQ153" s="15"/>
      <c r="QRR153" s="15"/>
      <c r="QRS153" s="15"/>
      <c r="QRT153" s="15"/>
      <c r="QRU153" s="15"/>
      <c r="QRV153" s="15"/>
      <c r="QRW153" s="15"/>
      <c r="QRX153" s="15"/>
      <c r="QRY153" s="15"/>
      <c r="QRZ153" s="15"/>
      <c r="QSA153" s="15"/>
      <c r="QSB153" s="15"/>
      <c r="QSC153" s="15"/>
      <c r="QSD153" s="15"/>
      <c r="QSE153" s="15"/>
      <c r="QSF153" s="15"/>
      <c r="QSG153" s="15"/>
      <c r="QSH153" s="15"/>
      <c r="QSI153" s="15"/>
      <c r="QSJ153" s="15"/>
      <c r="QSK153" s="15"/>
      <c r="QSL153" s="15"/>
      <c r="QSM153" s="15"/>
      <c r="QSN153" s="15"/>
      <c r="QSO153" s="15"/>
      <c r="QSP153" s="15"/>
      <c r="QSQ153" s="15"/>
      <c r="QSR153" s="15"/>
      <c r="QSS153" s="15"/>
      <c r="QST153" s="15"/>
      <c r="QSU153" s="15"/>
      <c r="QSV153" s="15"/>
      <c r="QSW153" s="15"/>
      <c r="QSX153" s="15"/>
      <c r="QSY153" s="15"/>
      <c r="QSZ153" s="15"/>
      <c r="QTA153" s="15"/>
      <c r="QTB153" s="15"/>
      <c r="QTC153" s="15"/>
      <c r="QTD153" s="15"/>
      <c r="QTE153" s="15"/>
      <c r="QTF153" s="15"/>
      <c r="QTG153" s="15"/>
      <c r="QTH153" s="15"/>
      <c r="QTI153" s="15"/>
      <c r="QTJ153" s="15"/>
      <c r="QTK153" s="15"/>
      <c r="QTL153" s="15"/>
      <c r="QTM153" s="15"/>
      <c r="QTN153" s="15"/>
      <c r="QTO153" s="15"/>
      <c r="QTP153" s="15"/>
      <c r="QTQ153" s="15"/>
      <c r="QTR153" s="15"/>
      <c r="QTS153" s="15"/>
      <c r="QTT153" s="15"/>
      <c r="QTU153" s="15"/>
      <c r="QTV153" s="15"/>
      <c r="QTW153" s="15"/>
      <c r="QTX153" s="15"/>
      <c r="QTY153" s="15"/>
      <c r="QTZ153" s="15"/>
      <c r="QUA153" s="15"/>
      <c r="QUB153" s="15"/>
      <c r="QUC153" s="15"/>
      <c r="QUD153" s="15"/>
      <c r="QUE153" s="15"/>
      <c r="QUF153" s="15"/>
      <c r="QUG153" s="15"/>
      <c r="QUH153" s="15"/>
      <c r="QUI153" s="15"/>
      <c r="QUJ153" s="15"/>
      <c r="QUK153" s="15"/>
      <c r="QUL153" s="15"/>
      <c r="QUM153" s="15"/>
      <c r="QUN153" s="15"/>
      <c r="QUO153" s="15"/>
      <c r="QUP153" s="15"/>
      <c r="QUQ153" s="15"/>
      <c r="QUR153" s="15"/>
      <c r="QUS153" s="15"/>
      <c r="QUT153" s="15"/>
      <c r="QUU153" s="15"/>
      <c r="QUV153" s="15"/>
      <c r="QUW153" s="15"/>
      <c r="QUX153" s="15"/>
      <c r="QUY153" s="15"/>
      <c r="QUZ153" s="15"/>
      <c r="QVA153" s="15"/>
      <c r="QVB153" s="15"/>
      <c r="QVC153" s="15"/>
      <c r="QVD153" s="15"/>
      <c r="QVE153" s="15"/>
      <c r="QVF153" s="15"/>
      <c r="QVG153" s="15"/>
      <c r="QVH153" s="15"/>
      <c r="QVI153" s="15"/>
      <c r="QVJ153" s="15"/>
      <c r="QVK153" s="15"/>
      <c r="QVL153" s="15"/>
      <c r="QVM153" s="15"/>
      <c r="QVN153" s="15"/>
      <c r="QVO153" s="15"/>
      <c r="QVP153" s="15"/>
      <c r="QVQ153" s="15"/>
      <c r="QVR153" s="15"/>
      <c r="QVS153" s="15"/>
      <c r="QVT153" s="15"/>
      <c r="QVU153" s="15"/>
      <c r="QVV153" s="15"/>
      <c r="QVW153" s="15"/>
      <c r="QVX153" s="15"/>
      <c r="QVY153" s="15"/>
      <c r="QVZ153" s="15"/>
      <c r="QWA153" s="15"/>
      <c r="QWB153" s="15"/>
      <c r="QWC153" s="15"/>
      <c r="QWD153" s="15"/>
      <c r="QWE153" s="15"/>
      <c r="QWF153" s="15"/>
      <c r="QWG153" s="15"/>
      <c r="QWH153" s="15"/>
      <c r="QWI153" s="15"/>
      <c r="QWJ153" s="15"/>
      <c r="QWK153" s="15"/>
      <c r="QWL153" s="15"/>
      <c r="QWM153" s="15"/>
      <c r="QWN153" s="15"/>
      <c r="QWO153" s="15"/>
      <c r="QWP153" s="15"/>
      <c r="QWQ153" s="15"/>
      <c r="QWR153" s="15"/>
      <c r="QWS153" s="15"/>
      <c r="QWT153" s="15"/>
      <c r="QWU153" s="15"/>
      <c r="QWV153" s="15"/>
      <c r="QWW153" s="15"/>
      <c r="QWX153" s="15"/>
      <c r="QWY153" s="15"/>
      <c r="QWZ153" s="15"/>
      <c r="QXA153" s="15"/>
      <c r="QXB153" s="15"/>
      <c r="QXC153" s="15"/>
      <c r="QXD153" s="15"/>
      <c r="QXE153" s="15"/>
      <c r="QXF153" s="15"/>
      <c r="QXG153" s="15"/>
      <c r="QXH153" s="15"/>
      <c r="QXI153" s="15"/>
      <c r="QXJ153" s="15"/>
      <c r="QXK153" s="15"/>
      <c r="QXL153" s="15"/>
      <c r="QXM153" s="15"/>
      <c r="QXN153" s="15"/>
      <c r="QXO153" s="15"/>
      <c r="QXP153" s="15"/>
      <c r="QXQ153" s="15"/>
      <c r="QXR153" s="15"/>
      <c r="QXS153" s="15"/>
      <c r="QXT153" s="15"/>
      <c r="QXU153" s="15"/>
      <c r="QXV153" s="15"/>
      <c r="QXW153" s="15"/>
      <c r="QXX153" s="15"/>
      <c r="QXY153" s="15"/>
      <c r="QXZ153" s="15"/>
      <c r="QYA153" s="15"/>
      <c r="QYB153" s="15"/>
      <c r="QYC153" s="15"/>
      <c r="QYD153" s="15"/>
      <c r="QYE153" s="15"/>
      <c r="QYF153" s="15"/>
      <c r="QYG153" s="15"/>
      <c r="QYH153" s="15"/>
      <c r="QYI153" s="15"/>
      <c r="QYJ153" s="15"/>
      <c r="QYK153" s="15"/>
      <c r="QYL153" s="15"/>
      <c r="QYM153" s="15"/>
      <c r="QYN153" s="15"/>
      <c r="QYO153" s="15"/>
      <c r="QYP153" s="15"/>
      <c r="QYQ153" s="15"/>
      <c r="QYR153" s="15"/>
      <c r="QYS153" s="15"/>
      <c r="QYT153" s="15"/>
      <c r="QYU153" s="15"/>
      <c r="QYV153" s="15"/>
      <c r="QYW153" s="15"/>
      <c r="QYX153" s="15"/>
      <c r="QYY153" s="15"/>
      <c r="QYZ153" s="15"/>
      <c r="QZA153" s="15"/>
      <c r="QZB153" s="15"/>
      <c r="QZC153" s="15"/>
      <c r="QZD153" s="15"/>
      <c r="QZE153" s="15"/>
      <c r="QZF153" s="15"/>
      <c r="QZG153" s="15"/>
      <c r="QZH153" s="15"/>
      <c r="QZI153" s="15"/>
      <c r="QZJ153" s="15"/>
      <c r="QZK153" s="15"/>
      <c r="QZL153" s="15"/>
      <c r="QZM153" s="15"/>
      <c r="QZN153" s="15"/>
      <c r="QZO153" s="15"/>
      <c r="QZP153" s="15"/>
      <c r="QZQ153" s="15"/>
      <c r="QZR153" s="15"/>
      <c r="QZS153" s="15"/>
      <c r="QZT153" s="15"/>
      <c r="QZU153" s="15"/>
      <c r="QZV153" s="15"/>
      <c r="QZW153" s="15"/>
      <c r="QZX153" s="15"/>
      <c r="QZY153" s="15"/>
      <c r="QZZ153" s="15"/>
      <c r="RAA153" s="15"/>
      <c r="RAB153" s="15"/>
      <c r="RAC153" s="15"/>
      <c r="RAD153" s="15"/>
      <c r="RAE153" s="15"/>
      <c r="RAF153" s="15"/>
      <c r="RAG153" s="15"/>
      <c r="RAH153" s="15"/>
      <c r="RAI153" s="15"/>
      <c r="RAJ153" s="15"/>
      <c r="RAK153" s="15"/>
      <c r="RAL153" s="15"/>
      <c r="RAM153" s="15"/>
      <c r="RAN153" s="15"/>
      <c r="RAO153" s="15"/>
      <c r="RAP153" s="15"/>
      <c r="RAQ153" s="15"/>
      <c r="RAR153" s="15"/>
      <c r="RAS153" s="15"/>
      <c r="RAT153" s="15"/>
      <c r="RAU153" s="15"/>
      <c r="RAV153" s="15"/>
      <c r="RAW153" s="15"/>
      <c r="RAX153" s="15"/>
      <c r="RAY153" s="15"/>
      <c r="RAZ153" s="15"/>
      <c r="RBA153" s="15"/>
      <c r="RBB153" s="15"/>
      <c r="RBC153" s="15"/>
      <c r="RBD153" s="15"/>
      <c r="RBE153" s="15"/>
      <c r="RBF153" s="15"/>
      <c r="RBG153" s="15"/>
      <c r="RBH153" s="15"/>
      <c r="RBI153" s="15"/>
      <c r="RBJ153" s="15"/>
      <c r="RBK153" s="15"/>
      <c r="RBL153" s="15"/>
      <c r="RBM153" s="15"/>
      <c r="RBN153" s="15"/>
      <c r="RBO153" s="15"/>
      <c r="RBP153" s="15"/>
      <c r="RBQ153" s="15"/>
      <c r="RBR153" s="15"/>
      <c r="RBS153" s="15"/>
      <c r="RBT153" s="15"/>
      <c r="RBU153" s="15"/>
      <c r="RBV153" s="15"/>
      <c r="RBW153" s="15"/>
      <c r="RBX153" s="15"/>
      <c r="RBY153" s="15"/>
      <c r="RBZ153" s="15"/>
      <c r="RCA153" s="15"/>
      <c r="RCB153" s="15"/>
      <c r="RCC153" s="15"/>
      <c r="RCD153" s="15"/>
      <c r="RCE153" s="15"/>
      <c r="RCF153" s="15"/>
      <c r="RCG153" s="15"/>
      <c r="RCH153" s="15"/>
      <c r="RCI153" s="15"/>
      <c r="RCJ153" s="15"/>
      <c r="RCK153" s="15"/>
      <c r="RCL153" s="15"/>
      <c r="RCM153" s="15"/>
      <c r="RCN153" s="15"/>
      <c r="RCO153" s="15"/>
      <c r="RCP153" s="15"/>
      <c r="RCQ153" s="15"/>
      <c r="RCR153" s="15"/>
      <c r="RCS153" s="15"/>
      <c r="RCT153" s="15"/>
      <c r="RCU153" s="15"/>
      <c r="RCV153" s="15"/>
      <c r="RCW153" s="15"/>
      <c r="RCX153" s="15"/>
      <c r="RCY153" s="15"/>
      <c r="RCZ153" s="15"/>
      <c r="RDA153" s="15"/>
      <c r="RDB153" s="15"/>
      <c r="RDC153" s="15"/>
      <c r="RDD153" s="15"/>
      <c r="RDE153" s="15"/>
      <c r="RDF153" s="15"/>
      <c r="RDG153" s="15"/>
      <c r="RDH153" s="15"/>
      <c r="RDI153" s="15"/>
      <c r="RDJ153" s="15"/>
      <c r="RDK153" s="15"/>
      <c r="RDL153" s="15"/>
      <c r="RDM153" s="15"/>
      <c r="RDN153" s="15"/>
      <c r="RDO153" s="15"/>
      <c r="RDP153" s="15"/>
      <c r="RDQ153" s="15"/>
      <c r="RDR153" s="15"/>
      <c r="RDS153" s="15"/>
      <c r="RDT153" s="15"/>
      <c r="RDU153" s="15"/>
      <c r="RDV153" s="15"/>
      <c r="RDW153" s="15"/>
      <c r="RDX153" s="15"/>
      <c r="RDY153" s="15"/>
      <c r="RDZ153" s="15"/>
      <c r="REA153" s="15"/>
      <c r="REB153" s="15"/>
      <c r="REC153" s="15"/>
      <c r="RED153" s="15"/>
      <c r="REE153" s="15"/>
      <c r="REF153" s="15"/>
      <c r="REG153" s="15"/>
      <c r="REH153" s="15"/>
      <c r="REI153" s="15"/>
      <c r="REJ153" s="15"/>
      <c r="REK153" s="15"/>
      <c r="REL153" s="15"/>
      <c r="REM153" s="15"/>
      <c r="REN153" s="15"/>
      <c r="REO153" s="15"/>
      <c r="REP153" s="15"/>
      <c r="REQ153" s="15"/>
      <c r="RER153" s="15"/>
      <c r="RES153" s="15"/>
      <c r="RET153" s="15"/>
      <c r="REU153" s="15"/>
      <c r="REV153" s="15"/>
      <c r="REW153" s="15"/>
      <c r="REX153" s="15"/>
      <c r="REY153" s="15"/>
      <c r="REZ153" s="15"/>
      <c r="RFA153" s="15"/>
      <c r="RFB153" s="15"/>
      <c r="RFC153" s="15"/>
      <c r="RFD153" s="15"/>
      <c r="RFE153" s="15"/>
      <c r="RFF153" s="15"/>
      <c r="RFG153" s="15"/>
      <c r="RFH153" s="15"/>
      <c r="RFI153" s="15"/>
      <c r="RFJ153" s="15"/>
      <c r="RFK153" s="15"/>
      <c r="RFL153" s="15"/>
      <c r="RFM153" s="15"/>
      <c r="RFN153" s="15"/>
      <c r="RFO153" s="15"/>
      <c r="RFP153" s="15"/>
      <c r="RFQ153" s="15"/>
      <c r="RFR153" s="15"/>
      <c r="RFS153" s="15"/>
      <c r="RFT153" s="15"/>
      <c r="RFU153" s="15"/>
      <c r="RFV153" s="15"/>
      <c r="RFW153" s="15"/>
      <c r="RFX153" s="15"/>
      <c r="RFY153" s="15"/>
      <c r="RFZ153" s="15"/>
      <c r="RGA153" s="15"/>
      <c r="RGB153" s="15"/>
      <c r="RGC153" s="15"/>
      <c r="RGD153" s="15"/>
      <c r="RGE153" s="15"/>
      <c r="RGF153" s="15"/>
      <c r="RGG153" s="15"/>
      <c r="RGH153" s="15"/>
      <c r="RGI153" s="15"/>
      <c r="RGJ153" s="15"/>
      <c r="RGK153" s="15"/>
      <c r="RGL153" s="15"/>
      <c r="RGM153" s="15"/>
      <c r="RGN153" s="15"/>
      <c r="RGO153" s="15"/>
      <c r="RGP153" s="15"/>
      <c r="RGQ153" s="15"/>
      <c r="RGR153" s="15"/>
      <c r="RGS153" s="15"/>
      <c r="RGT153" s="15"/>
      <c r="RGU153" s="15"/>
      <c r="RGV153" s="15"/>
      <c r="RGW153" s="15"/>
      <c r="RGX153" s="15"/>
      <c r="RGY153" s="15"/>
      <c r="RGZ153" s="15"/>
      <c r="RHA153" s="15"/>
      <c r="RHB153" s="15"/>
      <c r="RHC153" s="15"/>
      <c r="RHD153" s="15"/>
      <c r="RHE153" s="15"/>
      <c r="RHF153" s="15"/>
      <c r="RHG153" s="15"/>
      <c r="RHH153" s="15"/>
      <c r="RHI153" s="15"/>
      <c r="RHJ153" s="15"/>
      <c r="RHK153" s="15"/>
      <c r="RHL153" s="15"/>
      <c r="RHM153" s="15"/>
      <c r="RHN153" s="15"/>
      <c r="RHO153" s="15"/>
      <c r="RHP153" s="15"/>
      <c r="RHQ153" s="15"/>
      <c r="RHR153" s="15"/>
      <c r="RHS153" s="15"/>
      <c r="RHT153" s="15"/>
      <c r="RHU153" s="15"/>
      <c r="RHV153" s="15"/>
      <c r="RHW153" s="15"/>
      <c r="RHX153" s="15"/>
      <c r="RHY153" s="15"/>
      <c r="RHZ153" s="15"/>
      <c r="RIA153" s="15"/>
      <c r="RIB153" s="15"/>
      <c r="RIC153" s="15"/>
      <c r="RID153" s="15"/>
      <c r="RIE153" s="15"/>
      <c r="RIF153" s="15"/>
      <c r="RIG153" s="15"/>
      <c r="RIH153" s="15"/>
      <c r="RII153" s="15"/>
      <c r="RIJ153" s="15"/>
      <c r="RIK153" s="15"/>
      <c r="RIL153" s="15"/>
      <c r="RIM153" s="15"/>
      <c r="RIN153" s="15"/>
      <c r="RIO153" s="15"/>
      <c r="RIP153" s="15"/>
      <c r="RIQ153" s="15"/>
      <c r="RIR153" s="15"/>
      <c r="RIS153" s="15"/>
      <c r="RIT153" s="15"/>
      <c r="RIU153" s="15"/>
      <c r="RIV153" s="15"/>
      <c r="RIW153" s="15"/>
      <c r="RIX153" s="15"/>
      <c r="RIY153" s="15"/>
      <c r="RIZ153" s="15"/>
      <c r="RJA153" s="15"/>
      <c r="RJB153" s="15"/>
      <c r="RJC153" s="15"/>
      <c r="RJD153" s="15"/>
      <c r="RJE153" s="15"/>
      <c r="RJF153" s="15"/>
      <c r="RJG153" s="15"/>
      <c r="RJH153" s="15"/>
      <c r="RJI153" s="15"/>
      <c r="RJJ153" s="15"/>
      <c r="RJK153" s="15"/>
      <c r="RJL153" s="15"/>
      <c r="RJM153" s="15"/>
      <c r="RJN153" s="15"/>
      <c r="RJO153" s="15"/>
      <c r="RJP153" s="15"/>
      <c r="RJQ153" s="15"/>
      <c r="RJR153" s="15"/>
      <c r="RJS153" s="15"/>
      <c r="RJT153" s="15"/>
      <c r="RJU153" s="15"/>
      <c r="RJV153" s="15"/>
      <c r="RJW153" s="15"/>
      <c r="RJX153" s="15"/>
      <c r="RJY153" s="15"/>
      <c r="RJZ153" s="15"/>
      <c r="RKA153" s="15"/>
      <c r="RKB153" s="15"/>
      <c r="RKC153" s="15"/>
      <c r="RKD153" s="15"/>
      <c r="RKE153" s="15"/>
      <c r="RKF153" s="15"/>
      <c r="RKG153" s="15"/>
      <c r="RKH153" s="15"/>
      <c r="RKI153" s="15"/>
      <c r="RKJ153" s="15"/>
      <c r="RKK153" s="15"/>
      <c r="RKL153" s="15"/>
      <c r="RKM153" s="15"/>
      <c r="RKN153" s="15"/>
      <c r="RKO153" s="15"/>
      <c r="RKP153" s="15"/>
      <c r="RKQ153" s="15"/>
      <c r="RKR153" s="15"/>
      <c r="RKS153" s="15"/>
      <c r="RKT153" s="15"/>
      <c r="RKU153" s="15"/>
      <c r="RKV153" s="15"/>
      <c r="RKW153" s="15"/>
      <c r="RKX153" s="15"/>
      <c r="RKY153" s="15"/>
      <c r="RKZ153" s="15"/>
      <c r="RLA153" s="15"/>
      <c r="RLB153" s="15"/>
      <c r="RLC153" s="15"/>
      <c r="RLD153" s="15"/>
      <c r="RLE153" s="15"/>
      <c r="RLF153" s="15"/>
      <c r="RLG153" s="15"/>
      <c r="RLH153" s="15"/>
      <c r="RLI153" s="15"/>
      <c r="RLJ153" s="15"/>
      <c r="RLK153" s="15"/>
      <c r="RLL153" s="15"/>
      <c r="RLM153" s="15"/>
      <c r="RLN153" s="15"/>
      <c r="RLO153" s="15"/>
      <c r="RLP153" s="15"/>
      <c r="RLQ153" s="15"/>
      <c r="RLR153" s="15"/>
      <c r="RLS153" s="15"/>
      <c r="RLT153" s="15"/>
      <c r="RLU153" s="15"/>
      <c r="RLV153" s="15"/>
      <c r="RLW153" s="15"/>
      <c r="RLX153" s="15"/>
      <c r="RLY153" s="15"/>
      <c r="RLZ153" s="15"/>
      <c r="RMA153" s="15"/>
      <c r="RMB153" s="15"/>
      <c r="RMC153" s="15"/>
      <c r="RMD153" s="15"/>
      <c r="RME153" s="15"/>
      <c r="RMF153" s="15"/>
      <c r="RMG153" s="15"/>
      <c r="RMH153" s="15"/>
      <c r="RMI153" s="15"/>
      <c r="RMJ153" s="15"/>
      <c r="RMK153" s="15"/>
      <c r="RML153" s="15"/>
      <c r="RMM153" s="15"/>
      <c r="RMN153" s="15"/>
      <c r="RMO153" s="15"/>
      <c r="RMP153" s="15"/>
      <c r="RMQ153" s="15"/>
      <c r="RMR153" s="15"/>
      <c r="RMS153" s="15"/>
      <c r="RMT153" s="15"/>
      <c r="RMU153" s="15"/>
      <c r="RMV153" s="15"/>
      <c r="RMW153" s="15"/>
      <c r="RMX153" s="15"/>
      <c r="RMY153" s="15"/>
      <c r="RMZ153" s="15"/>
      <c r="RNA153" s="15"/>
      <c r="RNB153" s="15"/>
      <c r="RNC153" s="15"/>
      <c r="RND153" s="15"/>
      <c r="RNE153" s="15"/>
      <c r="RNF153" s="15"/>
      <c r="RNG153" s="15"/>
      <c r="RNH153" s="15"/>
      <c r="RNI153" s="15"/>
      <c r="RNJ153" s="15"/>
      <c r="RNK153" s="15"/>
      <c r="RNL153" s="15"/>
      <c r="RNM153" s="15"/>
      <c r="RNN153" s="15"/>
      <c r="RNO153" s="15"/>
      <c r="RNP153" s="15"/>
      <c r="RNQ153" s="15"/>
      <c r="RNR153" s="15"/>
      <c r="RNS153" s="15"/>
      <c r="RNT153" s="15"/>
      <c r="RNU153" s="15"/>
      <c r="RNV153" s="15"/>
      <c r="RNW153" s="15"/>
      <c r="RNX153" s="15"/>
      <c r="RNY153" s="15"/>
      <c r="RNZ153" s="15"/>
      <c r="ROA153" s="15"/>
      <c r="ROB153" s="15"/>
      <c r="ROC153" s="15"/>
      <c r="ROD153" s="15"/>
      <c r="ROE153" s="15"/>
      <c r="ROF153" s="15"/>
      <c r="ROG153" s="15"/>
      <c r="ROH153" s="15"/>
      <c r="ROI153" s="15"/>
      <c r="ROJ153" s="15"/>
      <c r="ROK153" s="15"/>
      <c r="ROL153" s="15"/>
      <c r="ROM153" s="15"/>
      <c r="RON153" s="15"/>
      <c r="ROO153" s="15"/>
      <c r="ROP153" s="15"/>
      <c r="ROQ153" s="15"/>
      <c r="ROR153" s="15"/>
      <c r="ROS153" s="15"/>
      <c r="ROT153" s="15"/>
      <c r="ROU153" s="15"/>
      <c r="ROV153" s="15"/>
      <c r="ROW153" s="15"/>
      <c r="ROX153" s="15"/>
      <c r="ROY153" s="15"/>
      <c r="ROZ153" s="15"/>
      <c r="RPA153" s="15"/>
      <c r="RPB153" s="15"/>
      <c r="RPC153" s="15"/>
      <c r="RPD153" s="15"/>
      <c r="RPE153" s="15"/>
      <c r="RPF153" s="15"/>
      <c r="RPG153" s="15"/>
      <c r="RPH153" s="15"/>
      <c r="RPI153" s="15"/>
      <c r="RPJ153" s="15"/>
      <c r="RPK153" s="15"/>
      <c r="RPL153" s="15"/>
      <c r="RPM153" s="15"/>
      <c r="RPN153" s="15"/>
      <c r="RPO153" s="15"/>
      <c r="RPP153" s="15"/>
      <c r="RPQ153" s="15"/>
      <c r="RPR153" s="15"/>
      <c r="RPS153" s="15"/>
      <c r="RPT153" s="15"/>
      <c r="RPU153" s="15"/>
      <c r="RPV153" s="15"/>
      <c r="RPW153" s="15"/>
      <c r="RPX153" s="15"/>
      <c r="RPY153" s="15"/>
      <c r="RPZ153" s="15"/>
      <c r="RQA153" s="15"/>
      <c r="RQB153" s="15"/>
      <c r="RQC153" s="15"/>
      <c r="RQD153" s="15"/>
      <c r="RQE153" s="15"/>
      <c r="RQF153" s="15"/>
      <c r="RQG153" s="15"/>
      <c r="RQH153" s="15"/>
      <c r="RQI153" s="15"/>
      <c r="RQJ153" s="15"/>
      <c r="RQK153" s="15"/>
      <c r="RQL153" s="15"/>
      <c r="RQM153" s="15"/>
      <c r="RQN153" s="15"/>
      <c r="RQO153" s="15"/>
      <c r="RQP153" s="15"/>
      <c r="RQQ153" s="15"/>
      <c r="RQR153" s="15"/>
      <c r="RQS153" s="15"/>
      <c r="RQT153" s="15"/>
      <c r="RQU153" s="15"/>
      <c r="RQV153" s="15"/>
      <c r="RQW153" s="15"/>
      <c r="RQX153" s="15"/>
      <c r="RQY153" s="15"/>
      <c r="RQZ153" s="15"/>
      <c r="RRA153" s="15"/>
      <c r="RRB153" s="15"/>
      <c r="RRC153" s="15"/>
      <c r="RRD153" s="15"/>
      <c r="RRE153" s="15"/>
      <c r="RRF153" s="15"/>
      <c r="RRG153" s="15"/>
      <c r="RRH153" s="15"/>
      <c r="RRI153" s="15"/>
      <c r="RRJ153" s="15"/>
      <c r="RRK153" s="15"/>
      <c r="RRL153" s="15"/>
      <c r="RRM153" s="15"/>
      <c r="RRN153" s="15"/>
      <c r="RRO153" s="15"/>
      <c r="RRP153" s="15"/>
      <c r="RRQ153" s="15"/>
      <c r="RRR153" s="15"/>
      <c r="RRS153" s="15"/>
      <c r="RRT153" s="15"/>
      <c r="RRU153" s="15"/>
      <c r="RRV153" s="15"/>
      <c r="RRW153" s="15"/>
      <c r="RRX153" s="15"/>
      <c r="RRY153" s="15"/>
      <c r="RRZ153" s="15"/>
      <c r="RSA153" s="15"/>
      <c r="RSB153" s="15"/>
      <c r="RSC153" s="15"/>
      <c r="RSD153" s="15"/>
      <c r="RSE153" s="15"/>
      <c r="RSF153" s="15"/>
      <c r="RSG153" s="15"/>
      <c r="RSH153" s="15"/>
      <c r="RSI153" s="15"/>
      <c r="RSJ153" s="15"/>
      <c r="RSK153" s="15"/>
      <c r="RSL153" s="15"/>
      <c r="RSM153" s="15"/>
      <c r="RSN153" s="15"/>
      <c r="RSO153" s="15"/>
      <c r="RSP153" s="15"/>
      <c r="RSQ153" s="15"/>
      <c r="RSR153" s="15"/>
      <c r="RSS153" s="15"/>
      <c r="RST153" s="15"/>
      <c r="RSU153" s="15"/>
      <c r="RSV153" s="15"/>
      <c r="RSW153" s="15"/>
      <c r="RSX153" s="15"/>
      <c r="RSY153" s="15"/>
      <c r="RSZ153" s="15"/>
      <c r="RTA153" s="15"/>
      <c r="RTB153" s="15"/>
      <c r="RTC153" s="15"/>
      <c r="RTD153" s="15"/>
      <c r="RTE153" s="15"/>
      <c r="RTF153" s="15"/>
      <c r="RTG153" s="15"/>
      <c r="RTH153" s="15"/>
      <c r="RTI153" s="15"/>
      <c r="RTJ153" s="15"/>
      <c r="RTK153" s="15"/>
      <c r="RTL153" s="15"/>
      <c r="RTM153" s="15"/>
      <c r="RTN153" s="15"/>
      <c r="RTO153" s="15"/>
      <c r="RTP153" s="15"/>
      <c r="RTQ153" s="15"/>
      <c r="RTR153" s="15"/>
      <c r="RTS153" s="15"/>
      <c r="RTT153" s="15"/>
      <c r="RTU153" s="15"/>
      <c r="RTV153" s="15"/>
      <c r="RTW153" s="15"/>
      <c r="RTX153" s="15"/>
      <c r="RTY153" s="15"/>
      <c r="RTZ153" s="15"/>
      <c r="RUA153" s="15"/>
      <c r="RUB153" s="15"/>
      <c r="RUC153" s="15"/>
      <c r="RUD153" s="15"/>
      <c r="RUE153" s="15"/>
      <c r="RUF153" s="15"/>
      <c r="RUG153" s="15"/>
      <c r="RUH153" s="15"/>
      <c r="RUI153" s="15"/>
      <c r="RUJ153" s="15"/>
      <c r="RUK153" s="15"/>
      <c r="RUL153" s="15"/>
      <c r="RUM153" s="15"/>
      <c r="RUN153" s="15"/>
      <c r="RUO153" s="15"/>
      <c r="RUP153" s="15"/>
      <c r="RUQ153" s="15"/>
      <c r="RUR153" s="15"/>
      <c r="RUS153" s="15"/>
      <c r="RUT153" s="15"/>
      <c r="RUU153" s="15"/>
      <c r="RUV153" s="15"/>
      <c r="RUW153" s="15"/>
      <c r="RUX153" s="15"/>
      <c r="RUY153" s="15"/>
      <c r="RUZ153" s="15"/>
      <c r="RVA153" s="15"/>
      <c r="RVB153" s="15"/>
      <c r="RVC153" s="15"/>
      <c r="RVD153" s="15"/>
      <c r="RVE153" s="15"/>
      <c r="RVF153" s="15"/>
      <c r="RVG153" s="15"/>
      <c r="RVH153" s="15"/>
      <c r="RVI153" s="15"/>
      <c r="RVJ153" s="15"/>
      <c r="RVK153" s="15"/>
      <c r="RVL153" s="15"/>
      <c r="RVM153" s="15"/>
      <c r="RVN153" s="15"/>
      <c r="RVO153" s="15"/>
      <c r="RVP153" s="15"/>
      <c r="RVQ153" s="15"/>
      <c r="RVR153" s="15"/>
      <c r="RVS153" s="15"/>
      <c r="RVT153" s="15"/>
      <c r="RVU153" s="15"/>
      <c r="RVV153" s="15"/>
      <c r="RVW153" s="15"/>
      <c r="RVX153" s="15"/>
      <c r="RVY153" s="15"/>
      <c r="RVZ153" s="15"/>
      <c r="RWA153" s="15"/>
      <c r="RWB153" s="15"/>
      <c r="RWC153" s="15"/>
      <c r="RWD153" s="15"/>
      <c r="RWE153" s="15"/>
      <c r="RWF153" s="15"/>
      <c r="RWG153" s="15"/>
      <c r="RWH153" s="15"/>
      <c r="RWI153" s="15"/>
      <c r="RWJ153" s="15"/>
      <c r="RWK153" s="15"/>
      <c r="RWL153" s="15"/>
      <c r="RWM153" s="15"/>
      <c r="RWN153" s="15"/>
      <c r="RWO153" s="15"/>
      <c r="RWP153" s="15"/>
      <c r="RWQ153" s="15"/>
      <c r="RWR153" s="15"/>
      <c r="RWS153" s="15"/>
      <c r="RWT153" s="15"/>
      <c r="RWU153" s="15"/>
      <c r="RWV153" s="15"/>
      <c r="RWW153" s="15"/>
      <c r="RWX153" s="15"/>
      <c r="RWY153" s="15"/>
      <c r="RWZ153" s="15"/>
      <c r="RXA153" s="15"/>
      <c r="RXB153" s="15"/>
      <c r="RXC153" s="15"/>
      <c r="RXD153" s="15"/>
      <c r="RXE153" s="15"/>
      <c r="RXF153" s="15"/>
      <c r="RXG153" s="15"/>
      <c r="RXH153" s="15"/>
      <c r="RXI153" s="15"/>
      <c r="RXJ153" s="15"/>
      <c r="RXK153" s="15"/>
      <c r="RXL153" s="15"/>
      <c r="RXM153" s="15"/>
      <c r="RXN153" s="15"/>
      <c r="RXO153" s="15"/>
      <c r="RXP153" s="15"/>
      <c r="RXQ153" s="15"/>
      <c r="RXR153" s="15"/>
      <c r="RXS153" s="15"/>
      <c r="RXT153" s="15"/>
      <c r="RXU153" s="15"/>
      <c r="RXV153" s="15"/>
      <c r="RXW153" s="15"/>
      <c r="RXX153" s="15"/>
      <c r="RXY153" s="15"/>
      <c r="RXZ153" s="15"/>
      <c r="RYA153" s="15"/>
      <c r="RYB153" s="15"/>
      <c r="RYC153" s="15"/>
      <c r="RYD153" s="15"/>
      <c r="RYE153" s="15"/>
      <c r="RYF153" s="15"/>
      <c r="RYG153" s="15"/>
      <c r="RYH153" s="15"/>
      <c r="RYI153" s="15"/>
      <c r="RYJ153" s="15"/>
      <c r="RYK153" s="15"/>
      <c r="RYL153" s="15"/>
      <c r="RYM153" s="15"/>
      <c r="RYN153" s="15"/>
      <c r="RYO153" s="15"/>
      <c r="RYP153" s="15"/>
      <c r="RYQ153" s="15"/>
      <c r="RYR153" s="15"/>
      <c r="RYS153" s="15"/>
      <c r="RYT153" s="15"/>
      <c r="RYU153" s="15"/>
      <c r="RYV153" s="15"/>
      <c r="RYW153" s="15"/>
      <c r="RYX153" s="15"/>
      <c r="RYY153" s="15"/>
      <c r="RYZ153" s="15"/>
      <c r="RZA153" s="15"/>
      <c r="RZB153" s="15"/>
      <c r="RZC153" s="15"/>
      <c r="RZD153" s="15"/>
      <c r="RZE153" s="15"/>
      <c r="RZF153" s="15"/>
      <c r="RZG153" s="15"/>
      <c r="RZH153" s="15"/>
      <c r="RZI153" s="15"/>
      <c r="RZJ153" s="15"/>
      <c r="RZK153" s="15"/>
      <c r="RZL153" s="15"/>
      <c r="RZM153" s="15"/>
      <c r="RZN153" s="15"/>
      <c r="RZO153" s="15"/>
      <c r="RZP153" s="15"/>
      <c r="RZQ153" s="15"/>
      <c r="RZR153" s="15"/>
      <c r="RZS153" s="15"/>
      <c r="RZT153" s="15"/>
      <c r="RZU153" s="15"/>
      <c r="RZV153" s="15"/>
      <c r="RZW153" s="15"/>
      <c r="RZX153" s="15"/>
      <c r="RZY153" s="15"/>
      <c r="RZZ153" s="15"/>
      <c r="SAA153" s="15"/>
      <c r="SAB153" s="15"/>
      <c r="SAC153" s="15"/>
      <c r="SAD153" s="15"/>
      <c r="SAE153" s="15"/>
      <c r="SAF153" s="15"/>
      <c r="SAG153" s="15"/>
      <c r="SAH153" s="15"/>
      <c r="SAI153" s="15"/>
      <c r="SAJ153" s="15"/>
      <c r="SAK153" s="15"/>
      <c r="SAL153" s="15"/>
      <c r="SAM153" s="15"/>
      <c r="SAN153" s="15"/>
      <c r="SAO153" s="15"/>
      <c r="SAP153" s="15"/>
      <c r="SAQ153" s="15"/>
      <c r="SAR153" s="15"/>
      <c r="SAS153" s="15"/>
      <c r="SAT153" s="15"/>
      <c r="SAU153" s="15"/>
      <c r="SAV153" s="15"/>
      <c r="SAW153" s="15"/>
      <c r="SAX153" s="15"/>
      <c r="SAY153" s="15"/>
      <c r="SAZ153" s="15"/>
      <c r="SBA153" s="15"/>
      <c r="SBB153" s="15"/>
      <c r="SBC153" s="15"/>
      <c r="SBD153" s="15"/>
      <c r="SBE153" s="15"/>
      <c r="SBF153" s="15"/>
      <c r="SBG153" s="15"/>
      <c r="SBH153" s="15"/>
      <c r="SBI153" s="15"/>
      <c r="SBJ153" s="15"/>
      <c r="SBK153" s="15"/>
      <c r="SBL153" s="15"/>
      <c r="SBM153" s="15"/>
      <c r="SBN153" s="15"/>
      <c r="SBO153" s="15"/>
      <c r="SBP153" s="15"/>
      <c r="SBQ153" s="15"/>
      <c r="SBR153" s="15"/>
      <c r="SBS153" s="15"/>
      <c r="SBT153" s="15"/>
      <c r="SBU153" s="15"/>
      <c r="SBV153" s="15"/>
      <c r="SBW153" s="15"/>
      <c r="SBX153" s="15"/>
      <c r="SBY153" s="15"/>
      <c r="SBZ153" s="15"/>
      <c r="SCA153" s="15"/>
      <c r="SCB153" s="15"/>
      <c r="SCC153" s="15"/>
      <c r="SCD153" s="15"/>
      <c r="SCE153" s="15"/>
      <c r="SCF153" s="15"/>
      <c r="SCG153" s="15"/>
      <c r="SCH153" s="15"/>
      <c r="SCI153" s="15"/>
      <c r="SCJ153" s="15"/>
      <c r="SCK153" s="15"/>
      <c r="SCL153" s="15"/>
      <c r="SCM153" s="15"/>
      <c r="SCN153" s="15"/>
      <c r="SCO153" s="15"/>
      <c r="SCP153" s="15"/>
      <c r="SCQ153" s="15"/>
      <c r="SCR153" s="15"/>
      <c r="SCS153" s="15"/>
      <c r="SCT153" s="15"/>
      <c r="SCU153" s="15"/>
      <c r="SCV153" s="15"/>
      <c r="SCW153" s="15"/>
      <c r="SCX153" s="15"/>
      <c r="SCY153" s="15"/>
      <c r="SCZ153" s="15"/>
      <c r="SDA153" s="15"/>
      <c r="SDB153" s="15"/>
      <c r="SDC153" s="15"/>
      <c r="SDD153" s="15"/>
      <c r="SDE153" s="15"/>
      <c r="SDF153" s="15"/>
      <c r="SDG153" s="15"/>
      <c r="SDH153" s="15"/>
      <c r="SDI153" s="15"/>
      <c r="SDJ153" s="15"/>
      <c r="SDK153" s="15"/>
      <c r="SDL153" s="15"/>
      <c r="SDM153" s="15"/>
      <c r="SDN153" s="15"/>
      <c r="SDO153" s="15"/>
      <c r="SDP153" s="15"/>
      <c r="SDQ153" s="15"/>
      <c r="SDR153" s="15"/>
      <c r="SDS153" s="15"/>
      <c r="SDT153" s="15"/>
      <c r="SDU153" s="15"/>
      <c r="SDV153" s="15"/>
      <c r="SDW153" s="15"/>
      <c r="SDX153" s="15"/>
      <c r="SDY153" s="15"/>
      <c r="SDZ153" s="15"/>
      <c r="SEA153" s="15"/>
      <c r="SEB153" s="15"/>
      <c r="SEC153" s="15"/>
      <c r="SED153" s="15"/>
      <c r="SEE153" s="15"/>
      <c r="SEF153" s="15"/>
      <c r="SEG153" s="15"/>
      <c r="SEH153" s="15"/>
      <c r="SEI153" s="15"/>
      <c r="SEJ153" s="15"/>
      <c r="SEK153" s="15"/>
      <c r="SEL153" s="15"/>
      <c r="SEM153" s="15"/>
      <c r="SEN153" s="15"/>
      <c r="SEO153" s="15"/>
      <c r="SEP153" s="15"/>
      <c r="SEQ153" s="15"/>
      <c r="SER153" s="15"/>
      <c r="SES153" s="15"/>
      <c r="SET153" s="15"/>
      <c r="SEU153" s="15"/>
      <c r="SEV153" s="15"/>
      <c r="SEW153" s="15"/>
      <c r="SEX153" s="15"/>
      <c r="SEY153" s="15"/>
      <c r="SEZ153" s="15"/>
      <c r="SFA153" s="15"/>
      <c r="SFB153" s="15"/>
      <c r="SFC153" s="15"/>
      <c r="SFD153" s="15"/>
      <c r="SFE153" s="15"/>
      <c r="SFF153" s="15"/>
      <c r="SFG153" s="15"/>
      <c r="SFH153" s="15"/>
      <c r="SFI153" s="15"/>
      <c r="SFJ153" s="15"/>
      <c r="SFK153" s="15"/>
      <c r="SFL153" s="15"/>
      <c r="SFM153" s="15"/>
      <c r="SFN153" s="15"/>
      <c r="SFO153" s="15"/>
      <c r="SFP153" s="15"/>
      <c r="SFQ153" s="15"/>
      <c r="SFR153" s="15"/>
      <c r="SFS153" s="15"/>
      <c r="SFT153" s="15"/>
      <c r="SFU153" s="15"/>
      <c r="SFV153" s="15"/>
      <c r="SFW153" s="15"/>
      <c r="SFX153" s="15"/>
      <c r="SFY153" s="15"/>
      <c r="SFZ153" s="15"/>
      <c r="SGA153" s="15"/>
      <c r="SGB153" s="15"/>
      <c r="SGC153" s="15"/>
      <c r="SGD153" s="15"/>
      <c r="SGE153" s="15"/>
      <c r="SGF153" s="15"/>
      <c r="SGG153" s="15"/>
      <c r="SGH153" s="15"/>
      <c r="SGI153" s="15"/>
      <c r="SGJ153" s="15"/>
      <c r="SGK153" s="15"/>
      <c r="SGL153" s="15"/>
      <c r="SGM153" s="15"/>
      <c r="SGN153" s="15"/>
      <c r="SGO153" s="15"/>
      <c r="SGP153" s="15"/>
      <c r="SGQ153" s="15"/>
      <c r="SGR153" s="15"/>
      <c r="SGS153" s="15"/>
      <c r="SGT153" s="15"/>
      <c r="SGU153" s="15"/>
      <c r="SGV153" s="15"/>
      <c r="SGW153" s="15"/>
      <c r="SGX153" s="15"/>
      <c r="SGY153" s="15"/>
      <c r="SGZ153" s="15"/>
      <c r="SHA153" s="15"/>
      <c r="SHB153" s="15"/>
      <c r="SHC153" s="15"/>
      <c r="SHD153" s="15"/>
      <c r="SHE153" s="15"/>
      <c r="SHF153" s="15"/>
      <c r="SHG153" s="15"/>
      <c r="SHH153" s="15"/>
      <c r="SHI153" s="15"/>
      <c r="SHJ153" s="15"/>
      <c r="SHK153" s="15"/>
      <c r="SHL153" s="15"/>
      <c r="SHM153" s="15"/>
      <c r="SHN153" s="15"/>
      <c r="SHO153" s="15"/>
      <c r="SHP153" s="15"/>
      <c r="SHQ153" s="15"/>
      <c r="SHR153" s="15"/>
      <c r="SHS153" s="15"/>
      <c r="SHT153" s="15"/>
      <c r="SHU153" s="15"/>
      <c r="SHV153" s="15"/>
      <c r="SHW153" s="15"/>
      <c r="SHX153" s="15"/>
      <c r="SHY153" s="15"/>
      <c r="SHZ153" s="15"/>
      <c r="SIA153" s="15"/>
      <c r="SIB153" s="15"/>
      <c r="SIC153" s="15"/>
      <c r="SID153" s="15"/>
      <c r="SIE153" s="15"/>
      <c r="SIF153" s="15"/>
      <c r="SIG153" s="15"/>
      <c r="SIH153" s="15"/>
      <c r="SII153" s="15"/>
      <c r="SIJ153" s="15"/>
      <c r="SIK153" s="15"/>
      <c r="SIL153" s="15"/>
      <c r="SIM153" s="15"/>
      <c r="SIN153" s="15"/>
      <c r="SIO153" s="15"/>
      <c r="SIP153" s="15"/>
      <c r="SIQ153" s="15"/>
      <c r="SIR153" s="15"/>
      <c r="SIS153" s="15"/>
      <c r="SIT153" s="15"/>
      <c r="SIU153" s="15"/>
      <c r="SIV153" s="15"/>
      <c r="SIW153" s="15"/>
      <c r="SIX153" s="15"/>
      <c r="SIY153" s="15"/>
      <c r="SIZ153" s="15"/>
      <c r="SJA153" s="15"/>
      <c r="SJB153" s="15"/>
      <c r="SJC153" s="15"/>
      <c r="SJD153" s="15"/>
      <c r="SJE153" s="15"/>
      <c r="SJF153" s="15"/>
      <c r="SJG153" s="15"/>
      <c r="SJH153" s="15"/>
      <c r="SJI153" s="15"/>
      <c r="SJJ153" s="15"/>
      <c r="SJK153" s="15"/>
      <c r="SJL153" s="15"/>
      <c r="SJM153" s="15"/>
      <c r="SJN153" s="15"/>
      <c r="SJO153" s="15"/>
      <c r="SJP153" s="15"/>
      <c r="SJQ153" s="15"/>
      <c r="SJR153" s="15"/>
      <c r="SJS153" s="15"/>
      <c r="SJT153" s="15"/>
      <c r="SJU153" s="15"/>
      <c r="SJV153" s="15"/>
      <c r="SJW153" s="15"/>
      <c r="SJX153" s="15"/>
      <c r="SJY153" s="15"/>
      <c r="SJZ153" s="15"/>
      <c r="SKA153" s="15"/>
      <c r="SKB153" s="15"/>
      <c r="SKC153" s="15"/>
      <c r="SKD153" s="15"/>
      <c r="SKE153" s="15"/>
      <c r="SKF153" s="15"/>
      <c r="SKG153" s="15"/>
      <c r="SKH153" s="15"/>
      <c r="SKI153" s="15"/>
      <c r="SKJ153" s="15"/>
      <c r="SKK153" s="15"/>
      <c r="SKL153" s="15"/>
      <c r="SKM153" s="15"/>
      <c r="SKN153" s="15"/>
      <c r="SKO153" s="15"/>
      <c r="SKP153" s="15"/>
      <c r="SKQ153" s="15"/>
      <c r="SKR153" s="15"/>
      <c r="SKS153" s="15"/>
      <c r="SKT153" s="15"/>
      <c r="SKU153" s="15"/>
      <c r="SKV153" s="15"/>
      <c r="SKW153" s="15"/>
      <c r="SKX153" s="15"/>
      <c r="SKY153" s="15"/>
      <c r="SKZ153" s="15"/>
      <c r="SLA153" s="15"/>
      <c r="SLB153" s="15"/>
      <c r="SLC153" s="15"/>
      <c r="SLD153" s="15"/>
      <c r="SLE153" s="15"/>
      <c r="SLF153" s="15"/>
      <c r="SLG153" s="15"/>
      <c r="SLH153" s="15"/>
      <c r="SLI153" s="15"/>
      <c r="SLJ153" s="15"/>
      <c r="SLK153" s="15"/>
      <c r="SLL153" s="15"/>
      <c r="SLM153" s="15"/>
      <c r="SLN153" s="15"/>
      <c r="SLO153" s="15"/>
      <c r="SLP153" s="15"/>
      <c r="SLQ153" s="15"/>
      <c r="SLR153" s="15"/>
      <c r="SLS153" s="15"/>
      <c r="SLT153" s="15"/>
      <c r="SLU153" s="15"/>
      <c r="SLV153" s="15"/>
      <c r="SLW153" s="15"/>
      <c r="SLX153" s="15"/>
      <c r="SLY153" s="15"/>
      <c r="SLZ153" s="15"/>
      <c r="SMA153" s="15"/>
      <c r="SMB153" s="15"/>
      <c r="SMC153" s="15"/>
      <c r="SMD153" s="15"/>
      <c r="SME153" s="15"/>
      <c r="SMF153" s="15"/>
      <c r="SMG153" s="15"/>
      <c r="SMH153" s="15"/>
      <c r="SMI153" s="15"/>
      <c r="SMJ153" s="15"/>
      <c r="SMK153" s="15"/>
      <c r="SML153" s="15"/>
      <c r="SMM153" s="15"/>
      <c r="SMN153" s="15"/>
      <c r="SMO153" s="15"/>
      <c r="SMP153" s="15"/>
      <c r="SMQ153" s="15"/>
      <c r="SMR153" s="15"/>
      <c r="SMS153" s="15"/>
      <c r="SMT153" s="15"/>
      <c r="SMU153" s="15"/>
      <c r="SMV153" s="15"/>
      <c r="SMW153" s="15"/>
      <c r="SMX153" s="15"/>
      <c r="SMY153" s="15"/>
      <c r="SMZ153" s="15"/>
      <c r="SNA153" s="15"/>
      <c r="SNB153" s="15"/>
      <c r="SNC153" s="15"/>
      <c r="SND153" s="15"/>
      <c r="SNE153" s="15"/>
      <c r="SNF153" s="15"/>
      <c r="SNG153" s="15"/>
      <c r="SNH153" s="15"/>
      <c r="SNI153" s="15"/>
      <c r="SNJ153" s="15"/>
      <c r="SNK153" s="15"/>
      <c r="SNL153" s="15"/>
      <c r="SNM153" s="15"/>
      <c r="SNN153" s="15"/>
      <c r="SNO153" s="15"/>
      <c r="SNP153" s="15"/>
      <c r="SNQ153" s="15"/>
      <c r="SNR153" s="15"/>
      <c r="SNS153" s="15"/>
      <c r="SNT153" s="15"/>
      <c r="SNU153" s="15"/>
      <c r="SNV153" s="15"/>
      <c r="SNW153" s="15"/>
      <c r="SNX153" s="15"/>
      <c r="SNY153" s="15"/>
      <c r="SNZ153" s="15"/>
      <c r="SOA153" s="15"/>
      <c r="SOB153" s="15"/>
      <c r="SOC153" s="15"/>
      <c r="SOD153" s="15"/>
      <c r="SOE153" s="15"/>
      <c r="SOF153" s="15"/>
      <c r="SOG153" s="15"/>
      <c r="SOH153" s="15"/>
      <c r="SOI153" s="15"/>
      <c r="SOJ153" s="15"/>
      <c r="SOK153" s="15"/>
      <c r="SOL153" s="15"/>
      <c r="SOM153" s="15"/>
      <c r="SON153" s="15"/>
      <c r="SOO153" s="15"/>
      <c r="SOP153" s="15"/>
      <c r="SOQ153" s="15"/>
      <c r="SOR153" s="15"/>
      <c r="SOS153" s="15"/>
      <c r="SOT153" s="15"/>
      <c r="SOU153" s="15"/>
      <c r="SOV153" s="15"/>
      <c r="SOW153" s="15"/>
      <c r="SOX153" s="15"/>
      <c r="SOY153" s="15"/>
      <c r="SOZ153" s="15"/>
      <c r="SPA153" s="15"/>
      <c r="SPB153" s="15"/>
      <c r="SPC153" s="15"/>
      <c r="SPD153" s="15"/>
      <c r="SPE153" s="15"/>
      <c r="SPF153" s="15"/>
      <c r="SPG153" s="15"/>
      <c r="SPH153" s="15"/>
      <c r="SPI153" s="15"/>
      <c r="SPJ153" s="15"/>
      <c r="SPK153" s="15"/>
      <c r="SPL153" s="15"/>
      <c r="SPM153" s="15"/>
      <c r="SPN153" s="15"/>
      <c r="SPO153" s="15"/>
      <c r="SPP153" s="15"/>
      <c r="SPQ153" s="15"/>
      <c r="SPR153" s="15"/>
      <c r="SPS153" s="15"/>
      <c r="SPT153" s="15"/>
      <c r="SPU153" s="15"/>
      <c r="SPV153" s="15"/>
      <c r="SPW153" s="15"/>
      <c r="SPX153" s="15"/>
      <c r="SPY153" s="15"/>
      <c r="SPZ153" s="15"/>
      <c r="SQA153" s="15"/>
      <c r="SQB153" s="15"/>
      <c r="SQC153" s="15"/>
      <c r="SQD153" s="15"/>
      <c r="SQE153" s="15"/>
      <c r="SQF153" s="15"/>
      <c r="SQG153" s="15"/>
      <c r="SQH153" s="15"/>
      <c r="SQI153" s="15"/>
      <c r="SQJ153" s="15"/>
      <c r="SQK153" s="15"/>
      <c r="SQL153" s="15"/>
      <c r="SQM153" s="15"/>
      <c r="SQN153" s="15"/>
      <c r="SQO153" s="15"/>
      <c r="SQP153" s="15"/>
      <c r="SQQ153" s="15"/>
      <c r="SQR153" s="15"/>
      <c r="SQS153" s="15"/>
      <c r="SQT153" s="15"/>
      <c r="SQU153" s="15"/>
      <c r="SQV153" s="15"/>
      <c r="SQW153" s="15"/>
      <c r="SQX153" s="15"/>
      <c r="SQY153" s="15"/>
      <c r="SQZ153" s="15"/>
      <c r="SRA153" s="15"/>
      <c r="SRB153" s="15"/>
      <c r="SRC153" s="15"/>
      <c r="SRD153" s="15"/>
      <c r="SRE153" s="15"/>
      <c r="SRF153" s="15"/>
      <c r="SRG153" s="15"/>
      <c r="SRH153" s="15"/>
      <c r="SRI153" s="15"/>
      <c r="SRJ153" s="15"/>
      <c r="SRK153" s="15"/>
      <c r="SRL153" s="15"/>
      <c r="SRM153" s="15"/>
      <c r="SRN153" s="15"/>
      <c r="SRO153" s="15"/>
      <c r="SRP153" s="15"/>
      <c r="SRQ153" s="15"/>
      <c r="SRR153" s="15"/>
      <c r="SRS153" s="15"/>
      <c r="SRT153" s="15"/>
      <c r="SRU153" s="15"/>
      <c r="SRV153" s="15"/>
      <c r="SRW153" s="15"/>
      <c r="SRX153" s="15"/>
      <c r="SRY153" s="15"/>
      <c r="SRZ153" s="15"/>
      <c r="SSA153" s="15"/>
      <c r="SSB153" s="15"/>
      <c r="SSC153" s="15"/>
      <c r="SSD153" s="15"/>
      <c r="SSE153" s="15"/>
      <c r="SSF153" s="15"/>
      <c r="SSG153" s="15"/>
      <c r="SSH153" s="15"/>
      <c r="SSI153" s="15"/>
      <c r="SSJ153" s="15"/>
      <c r="SSK153" s="15"/>
      <c r="SSL153" s="15"/>
      <c r="SSM153" s="15"/>
      <c r="SSN153" s="15"/>
      <c r="SSO153" s="15"/>
      <c r="SSP153" s="15"/>
      <c r="SSQ153" s="15"/>
      <c r="SSR153" s="15"/>
      <c r="SSS153" s="15"/>
      <c r="SST153" s="15"/>
      <c r="SSU153" s="15"/>
      <c r="SSV153" s="15"/>
      <c r="SSW153" s="15"/>
      <c r="SSX153" s="15"/>
      <c r="SSY153" s="15"/>
      <c r="SSZ153" s="15"/>
      <c r="STA153" s="15"/>
      <c r="STB153" s="15"/>
      <c r="STC153" s="15"/>
      <c r="STD153" s="15"/>
      <c r="STE153" s="15"/>
      <c r="STF153" s="15"/>
      <c r="STG153" s="15"/>
      <c r="STH153" s="15"/>
      <c r="STI153" s="15"/>
      <c r="STJ153" s="15"/>
      <c r="STK153" s="15"/>
      <c r="STL153" s="15"/>
      <c r="STM153" s="15"/>
      <c r="STN153" s="15"/>
      <c r="STO153" s="15"/>
      <c r="STP153" s="15"/>
      <c r="STQ153" s="15"/>
      <c r="STR153" s="15"/>
      <c r="STS153" s="15"/>
      <c r="STT153" s="15"/>
      <c r="STU153" s="15"/>
      <c r="STV153" s="15"/>
      <c r="STW153" s="15"/>
      <c r="STX153" s="15"/>
      <c r="STY153" s="15"/>
      <c r="STZ153" s="15"/>
      <c r="SUA153" s="15"/>
      <c r="SUB153" s="15"/>
      <c r="SUC153" s="15"/>
      <c r="SUD153" s="15"/>
      <c r="SUE153" s="15"/>
      <c r="SUF153" s="15"/>
      <c r="SUG153" s="15"/>
      <c r="SUH153" s="15"/>
      <c r="SUI153" s="15"/>
      <c r="SUJ153" s="15"/>
      <c r="SUK153" s="15"/>
      <c r="SUL153" s="15"/>
      <c r="SUM153" s="15"/>
      <c r="SUN153" s="15"/>
      <c r="SUO153" s="15"/>
      <c r="SUP153" s="15"/>
      <c r="SUQ153" s="15"/>
      <c r="SUR153" s="15"/>
      <c r="SUS153" s="15"/>
      <c r="SUT153" s="15"/>
      <c r="SUU153" s="15"/>
      <c r="SUV153" s="15"/>
      <c r="SUW153" s="15"/>
      <c r="SUX153" s="15"/>
      <c r="SUY153" s="15"/>
      <c r="SUZ153" s="15"/>
      <c r="SVA153" s="15"/>
      <c r="SVB153" s="15"/>
      <c r="SVC153" s="15"/>
      <c r="SVD153" s="15"/>
      <c r="SVE153" s="15"/>
      <c r="SVF153" s="15"/>
      <c r="SVG153" s="15"/>
      <c r="SVH153" s="15"/>
      <c r="SVI153" s="15"/>
      <c r="SVJ153" s="15"/>
      <c r="SVK153" s="15"/>
      <c r="SVL153" s="15"/>
      <c r="SVM153" s="15"/>
      <c r="SVN153" s="15"/>
      <c r="SVO153" s="15"/>
      <c r="SVP153" s="15"/>
      <c r="SVQ153" s="15"/>
      <c r="SVR153" s="15"/>
      <c r="SVS153" s="15"/>
      <c r="SVT153" s="15"/>
      <c r="SVU153" s="15"/>
      <c r="SVV153" s="15"/>
      <c r="SVW153" s="15"/>
      <c r="SVX153" s="15"/>
      <c r="SVY153" s="15"/>
      <c r="SVZ153" s="15"/>
      <c r="SWA153" s="15"/>
      <c r="SWB153" s="15"/>
      <c r="SWC153" s="15"/>
      <c r="SWD153" s="15"/>
      <c r="SWE153" s="15"/>
      <c r="SWF153" s="15"/>
      <c r="SWG153" s="15"/>
      <c r="SWH153" s="15"/>
      <c r="SWI153" s="15"/>
      <c r="SWJ153" s="15"/>
      <c r="SWK153" s="15"/>
      <c r="SWL153" s="15"/>
      <c r="SWM153" s="15"/>
      <c r="SWN153" s="15"/>
      <c r="SWO153" s="15"/>
      <c r="SWP153" s="15"/>
      <c r="SWQ153" s="15"/>
      <c r="SWR153" s="15"/>
      <c r="SWS153" s="15"/>
      <c r="SWT153" s="15"/>
      <c r="SWU153" s="15"/>
      <c r="SWV153" s="15"/>
      <c r="SWW153" s="15"/>
      <c r="SWX153" s="15"/>
      <c r="SWY153" s="15"/>
      <c r="SWZ153" s="15"/>
      <c r="SXA153" s="15"/>
      <c r="SXB153" s="15"/>
      <c r="SXC153" s="15"/>
      <c r="SXD153" s="15"/>
      <c r="SXE153" s="15"/>
      <c r="SXF153" s="15"/>
      <c r="SXG153" s="15"/>
      <c r="SXH153" s="15"/>
      <c r="SXI153" s="15"/>
      <c r="SXJ153" s="15"/>
      <c r="SXK153" s="15"/>
      <c r="SXL153" s="15"/>
      <c r="SXM153" s="15"/>
      <c r="SXN153" s="15"/>
      <c r="SXO153" s="15"/>
      <c r="SXP153" s="15"/>
      <c r="SXQ153" s="15"/>
      <c r="SXR153" s="15"/>
      <c r="SXS153" s="15"/>
      <c r="SXT153" s="15"/>
      <c r="SXU153" s="15"/>
      <c r="SXV153" s="15"/>
      <c r="SXW153" s="15"/>
      <c r="SXX153" s="15"/>
      <c r="SXY153" s="15"/>
      <c r="SXZ153" s="15"/>
      <c r="SYA153" s="15"/>
      <c r="SYB153" s="15"/>
      <c r="SYC153" s="15"/>
      <c r="SYD153" s="15"/>
      <c r="SYE153" s="15"/>
      <c r="SYF153" s="15"/>
      <c r="SYG153" s="15"/>
      <c r="SYH153" s="15"/>
      <c r="SYI153" s="15"/>
      <c r="SYJ153" s="15"/>
      <c r="SYK153" s="15"/>
      <c r="SYL153" s="15"/>
      <c r="SYM153" s="15"/>
      <c r="SYN153" s="15"/>
      <c r="SYO153" s="15"/>
      <c r="SYP153" s="15"/>
      <c r="SYQ153" s="15"/>
      <c r="SYR153" s="15"/>
      <c r="SYS153" s="15"/>
      <c r="SYT153" s="15"/>
      <c r="SYU153" s="15"/>
      <c r="SYV153" s="15"/>
      <c r="SYW153" s="15"/>
      <c r="SYX153" s="15"/>
      <c r="SYY153" s="15"/>
      <c r="SYZ153" s="15"/>
      <c r="SZA153" s="15"/>
      <c r="SZB153" s="15"/>
      <c r="SZC153" s="15"/>
      <c r="SZD153" s="15"/>
      <c r="SZE153" s="15"/>
      <c r="SZF153" s="15"/>
      <c r="SZG153" s="15"/>
      <c r="SZH153" s="15"/>
      <c r="SZI153" s="15"/>
      <c r="SZJ153" s="15"/>
      <c r="SZK153" s="15"/>
      <c r="SZL153" s="15"/>
      <c r="SZM153" s="15"/>
      <c r="SZN153" s="15"/>
      <c r="SZO153" s="15"/>
      <c r="SZP153" s="15"/>
      <c r="SZQ153" s="15"/>
      <c r="SZR153" s="15"/>
      <c r="SZS153" s="15"/>
      <c r="SZT153" s="15"/>
      <c r="SZU153" s="15"/>
      <c r="SZV153" s="15"/>
      <c r="SZW153" s="15"/>
      <c r="SZX153" s="15"/>
      <c r="SZY153" s="15"/>
      <c r="SZZ153" s="15"/>
      <c r="TAA153" s="15"/>
      <c r="TAB153" s="15"/>
      <c r="TAC153" s="15"/>
      <c r="TAD153" s="15"/>
      <c r="TAE153" s="15"/>
      <c r="TAF153" s="15"/>
      <c r="TAG153" s="15"/>
      <c r="TAH153" s="15"/>
      <c r="TAI153" s="15"/>
      <c r="TAJ153" s="15"/>
      <c r="TAK153" s="15"/>
      <c r="TAL153" s="15"/>
      <c r="TAM153" s="15"/>
      <c r="TAN153" s="15"/>
      <c r="TAO153" s="15"/>
      <c r="TAP153" s="15"/>
      <c r="TAQ153" s="15"/>
      <c r="TAR153" s="15"/>
      <c r="TAS153" s="15"/>
      <c r="TAT153" s="15"/>
      <c r="TAU153" s="15"/>
      <c r="TAV153" s="15"/>
      <c r="TAW153" s="15"/>
      <c r="TAX153" s="15"/>
      <c r="TAY153" s="15"/>
      <c r="TAZ153" s="15"/>
      <c r="TBA153" s="15"/>
      <c r="TBB153" s="15"/>
      <c r="TBC153" s="15"/>
      <c r="TBD153" s="15"/>
      <c r="TBE153" s="15"/>
      <c r="TBF153" s="15"/>
      <c r="TBG153" s="15"/>
      <c r="TBH153" s="15"/>
      <c r="TBI153" s="15"/>
      <c r="TBJ153" s="15"/>
      <c r="TBK153" s="15"/>
      <c r="TBL153" s="15"/>
      <c r="TBM153" s="15"/>
      <c r="TBN153" s="15"/>
      <c r="TBO153" s="15"/>
      <c r="TBP153" s="15"/>
      <c r="TBQ153" s="15"/>
      <c r="TBR153" s="15"/>
      <c r="TBS153" s="15"/>
      <c r="TBT153" s="15"/>
      <c r="TBU153" s="15"/>
      <c r="TBV153" s="15"/>
      <c r="TBW153" s="15"/>
      <c r="TBX153" s="15"/>
      <c r="TBY153" s="15"/>
      <c r="TBZ153" s="15"/>
      <c r="TCA153" s="15"/>
      <c r="TCB153" s="15"/>
      <c r="TCC153" s="15"/>
      <c r="TCD153" s="15"/>
      <c r="TCE153" s="15"/>
      <c r="TCF153" s="15"/>
      <c r="TCG153" s="15"/>
      <c r="TCH153" s="15"/>
      <c r="TCI153" s="15"/>
      <c r="TCJ153" s="15"/>
      <c r="TCK153" s="15"/>
      <c r="TCL153" s="15"/>
      <c r="TCM153" s="15"/>
      <c r="TCN153" s="15"/>
      <c r="TCO153" s="15"/>
      <c r="TCP153" s="15"/>
      <c r="TCQ153" s="15"/>
      <c r="TCR153" s="15"/>
      <c r="TCS153" s="15"/>
      <c r="TCT153" s="15"/>
      <c r="TCU153" s="15"/>
      <c r="TCV153" s="15"/>
      <c r="TCW153" s="15"/>
      <c r="TCX153" s="15"/>
      <c r="TCY153" s="15"/>
      <c r="TCZ153" s="15"/>
      <c r="TDA153" s="15"/>
      <c r="TDB153" s="15"/>
      <c r="TDC153" s="15"/>
      <c r="TDD153" s="15"/>
      <c r="TDE153" s="15"/>
      <c r="TDF153" s="15"/>
      <c r="TDG153" s="15"/>
      <c r="TDH153" s="15"/>
      <c r="TDI153" s="15"/>
      <c r="TDJ153" s="15"/>
      <c r="TDK153" s="15"/>
      <c r="TDL153" s="15"/>
      <c r="TDM153" s="15"/>
      <c r="TDN153" s="15"/>
      <c r="TDO153" s="15"/>
      <c r="TDP153" s="15"/>
      <c r="TDQ153" s="15"/>
      <c r="TDR153" s="15"/>
      <c r="TDS153" s="15"/>
      <c r="TDT153" s="15"/>
      <c r="TDU153" s="15"/>
      <c r="TDV153" s="15"/>
      <c r="TDW153" s="15"/>
      <c r="TDX153" s="15"/>
      <c r="TDY153" s="15"/>
      <c r="TDZ153" s="15"/>
      <c r="TEA153" s="15"/>
      <c r="TEB153" s="15"/>
      <c r="TEC153" s="15"/>
      <c r="TED153" s="15"/>
      <c r="TEE153" s="15"/>
      <c r="TEF153" s="15"/>
      <c r="TEG153" s="15"/>
      <c r="TEH153" s="15"/>
      <c r="TEI153" s="15"/>
      <c r="TEJ153" s="15"/>
      <c r="TEK153" s="15"/>
      <c r="TEL153" s="15"/>
      <c r="TEM153" s="15"/>
      <c r="TEN153" s="15"/>
      <c r="TEO153" s="15"/>
      <c r="TEP153" s="15"/>
      <c r="TEQ153" s="15"/>
      <c r="TER153" s="15"/>
      <c r="TES153" s="15"/>
      <c r="TET153" s="15"/>
      <c r="TEU153" s="15"/>
      <c r="TEV153" s="15"/>
      <c r="TEW153" s="15"/>
      <c r="TEX153" s="15"/>
      <c r="TEY153" s="15"/>
      <c r="TEZ153" s="15"/>
      <c r="TFA153" s="15"/>
      <c r="TFB153" s="15"/>
      <c r="TFC153" s="15"/>
      <c r="TFD153" s="15"/>
      <c r="TFE153" s="15"/>
      <c r="TFF153" s="15"/>
      <c r="TFG153" s="15"/>
      <c r="TFH153" s="15"/>
      <c r="TFI153" s="15"/>
      <c r="TFJ153" s="15"/>
      <c r="TFK153" s="15"/>
      <c r="TFL153" s="15"/>
      <c r="TFM153" s="15"/>
      <c r="TFN153" s="15"/>
      <c r="TFO153" s="15"/>
      <c r="TFP153" s="15"/>
      <c r="TFQ153" s="15"/>
      <c r="TFR153" s="15"/>
      <c r="TFS153" s="15"/>
      <c r="TFT153" s="15"/>
      <c r="TFU153" s="15"/>
      <c r="TFV153" s="15"/>
      <c r="TFW153" s="15"/>
      <c r="TFX153" s="15"/>
      <c r="TFY153" s="15"/>
      <c r="TFZ153" s="15"/>
      <c r="TGA153" s="15"/>
      <c r="TGB153" s="15"/>
      <c r="TGC153" s="15"/>
      <c r="TGD153" s="15"/>
      <c r="TGE153" s="15"/>
      <c r="TGF153" s="15"/>
      <c r="TGG153" s="15"/>
      <c r="TGH153" s="15"/>
      <c r="TGI153" s="15"/>
      <c r="TGJ153" s="15"/>
      <c r="TGK153" s="15"/>
      <c r="TGL153" s="15"/>
      <c r="TGM153" s="15"/>
      <c r="TGN153" s="15"/>
      <c r="TGO153" s="15"/>
      <c r="TGP153" s="15"/>
      <c r="TGQ153" s="15"/>
      <c r="TGR153" s="15"/>
      <c r="TGS153" s="15"/>
      <c r="TGT153" s="15"/>
      <c r="TGU153" s="15"/>
      <c r="TGV153" s="15"/>
      <c r="TGW153" s="15"/>
      <c r="TGX153" s="15"/>
      <c r="TGY153" s="15"/>
      <c r="TGZ153" s="15"/>
      <c r="THA153" s="15"/>
      <c r="THB153" s="15"/>
      <c r="THC153" s="15"/>
      <c r="THD153" s="15"/>
      <c r="THE153" s="15"/>
      <c r="THF153" s="15"/>
      <c r="THG153" s="15"/>
      <c r="THH153" s="15"/>
      <c r="THI153" s="15"/>
      <c r="THJ153" s="15"/>
      <c r="THK153" s="15"/>
      <c r="THL153" s="15"/>
      <c r="THM153" s="15"/>
      <c r="THN153" s="15"/>
      <c r="THO153" s="15"/>
      <c r="THP153" s="15"/>
      <c r="THQ153" s="15"/>
      <c r="THR153" s="15"/>
      <c r="THS153" s="15"/>
      <c r="THT153" s="15"/>
      <c r="THU153" s="15"/>
      <c r="THV153" s="15"/>
      <c r="THW153" s="15"/>
      <c r="THX153" s="15"/>
      <c r="THY153" s="15"/>
      <c r="THZ153" s="15"/>
      <c r="TIA153" s="15"/>
      <c r="TIB153" s="15"/>
      <c r="TIC153" s="15"/>
      <c r="TID153" s="15"/>
      <c r="TIE153" s="15"/>
      <c r="TIF153" s="15"/>
      <c r="TIG153" s="15"/>
      <c r="TIH153" s="15"/>
      <c r="TII153" s="15"/>
      <c r="TIJ153" s="15"/>
      <c r="TIK153" s="15"/>
      <c r="TIL153" s="15"/>
      <c r="TIM153" s="15"/>
      <c r="TIN153" s="15"/>
      <c r="TIO153" s="15"/>
      <c r="TIP153" s="15"/>
      <c r="TIQ153" s="15"/>
      <c r="TIR153" s="15"/>
      <c r="TIS153" s="15"/>
      <c r="TIT153" s="15"/>
      <c r="TIU153" s="15"/>
      <c r="TIV153" s="15"/>
      <c r="TIW153" s="15"/>
      <c r="TIX153" s="15"/>
      <c r="TIY153" s="15"/>
      <c r="TIZ153" s="15"/>
      <c r="TJA153" s="15"/>
      <c r="TJB153" s="15"/>
      <c r="TJC153" s="15"/>
      <c r="TJD153" s="15"/>
      <c r="TJE153" s="15"/>
      <c r="TJF153" s="15"/>
      <c r="TJG153" s="15"/>
      <c r="TJH153" s="15"/>
      <c r="TJI153" s="15"/>
      <c r="TJJ153" s="15"/>
      <c r="TJK153" s="15"/>
      <c r="TJL153" s="15"/>
      <c r="TJM153" s="15"/>
      <c r="TJN153" s="15"/>
      <c r="TJO153" s="15"/>
      <c r="TJP153" s="15"/>
      <c r="TJQ153" s="15"/>
      <c r="TJR153" s="15"/>
      <c r="TJS153" s="15"/>
      <c r="TJT153" s="15"/>
      <c r="TJU153" s="15"/>
      <c r="TJV153" s="15"/>
      <c r="TJW153" s="15"/>
      <c r="TJX153" s="15"/>
      <c r="TJY153" s="15"/>
      <c r="TJZ153" s="15"/>
      <c r="TKA153" s="15"/>
      <c r="TKB153" s="15"/>
      <c r="TKC153" s="15"/>
      <c r="TKD153" s="15"/>
      <c r="TKE153" s="15"/>
      <c r="TKF153" s="15"/>
      <c r="TKG153" s="15"/>
      <c r="TKH153" s="15"/>
      <c r="TKI153" s="15"/>
      <c r="TKJ153" s="15"/>
      <c r="TKK153" s="15"/>
      <c r="TKL153" s="15"/>
      <c r="TKM153" s="15"/>
      <c r="TKN153" s="15"/>
      <c r="TKO153" s="15"/>
      <c r="TKP153" s="15"/>
      <c r="TKQ153" s="15"/>
      <c r="TKR153" s="15"/>
      <c r="TKS153" s="15"/>
      <c r="TKT153" s="15"/>
      <c r="TKU153" s="15"/>
      <c r="TKV153" s="15"/>
      <c r="TKW153" s="15"/>
      <c r="TKX153" s="15"/>
      <c r="TKY153" s="15"/>
      <c r="TKZ153" s="15"/>
      <c r="TLA153" s="15"/>
      <c r="TLB153" s="15"/>
      <c r="TLC153" s="15"/>
      <c r="TLD153" s="15"/>
      <c r="TLE153" s="15"/>
      <c r="TLF153" s="15"/>
      <c r="TLG153" s="15"/>
      <c r="TLH153" s="15"/>
      <c r="TLI153" s="15"/>
      <c r="TLJ153" s="15"/>
      <c r="TLK153" s="15"/>
      <c r="TLL153" s="15"/>
      <c r="TLM153" s="15"/>
      <c r="TLN153" s="15"/>
      <c r="TLO153" s="15"/>
      <c r="TLP153" s="15"/>
      <c r="TLQ153" s="15"/>
      <c r="TLR153" s="15"/>
      <c r="TLS153" s="15"/>
      <c r="TLT153" s="15"/>
      <c r="TLU153" s="15"/>
      <c r="TLV153" s="15"/>
      <c r="TLW153" s="15"/>
      <c r="TLX153" s="15"/>
      <c r="TLY153" s="15"/>
      <c r="TLZ153" s="15"/>
      <c r="TMA153" s="15"/>
      <c r="TMB153" s="15"/>
      <c r="TMC153" s="15"/>
      <c r="TMD153" s="15"/>
      <c r="TME153" s="15"/>
      <c r="TMF153" s="15"/>
      <c r="TMG153" s="15"/>
      <c r="TMH153" s="15"/>
      <c r="TMI153" s="15"/>
      <c r="TMJ153" s="15"/>
      <c r="TMK153" s="15"/>
      <c r="TML153" s="15"/>
      <c r="TMM153" s="15"/>
      <c r="TMN153" s="15"/>
      <c r="TMO153" s="15"/>
      <c r="TMP153" s="15"/>
      <c r="TMQ153" s="15"/>
      <c r="TMR153" s="15"/>
      <c r="TMS153" s="15"/>
      <c r="TMT153" s="15"/>
      <c r="TMU153" s="15"/>
      <c r="TMV153" s="15"/>
      <c r="TMW153" s="15"/>
      <c r="TMX153" s="15"/>
      <c r="TMY153" s="15"/>
      <c r="TMZ153" s="15"/>
      <c r="TNA153" s="15"/>
      <c r="TNB153" s="15"/>
      <c r="TNC153" s="15"/>
      <c r="TND153" s="15"/>
      <c r="TNE153" s="15"/>
      <c r="TNF153" s="15"/>
      <c r="TNG153" s="15"/>
      <c r="TNH153" s="15"/>
      <c r="TNI153" s="15"/>
      <c r="TNJ153" s="15"/>
      <c r="TNK153" s="15"/>
      <c r="TNL153" s="15"/>
      <c r="TNM153" s="15"/>
      <c r="TNN153" s="15"/>
      <c r="TNO153" s="15"/>
      <c r="TNP153" s="15"/>
      <c r="TNQ153" s="15"/>
      <c r="TNR153" s="15"/>
      <c r="TNS153" s="15"/>
      <c r="TNT153" s="15"/>
      <c r="TNU153" s="15"/>
      <c r="TNV153" s="15"/>
      <c r="TNW153" s="15"/>
      <c r="TNX153" s="15"/>
      <c r="TNY153" s="15"/>
      <c r="TNZ153" s="15"/>
      <c r="TOA153" s="15"/>
      <c r="TOB153" s="15"/>
      <c r="TOC153" s="15"/>
      <c r="TOD153" s="15"/>
      <c r="TOE153" s="15"/>
      <c r="TOF153" s="15"/>
      <c r="TOG153" s="15"/>
      <c r="TOH153" s="15"/>
      <c r="TOI153" s="15"/>
      <c r="TOJ153" s="15"/>
      <c r="TOK153" s="15"/>
      <c r="TOL153" s="15"/>
      <c r="TOM153" s="15"/>
      <c r="TON153" s="15"/>
      <c r="TOO153" s="15"/>
      <c r="TOP153" s="15"/>
      <c r="TOQ153" s="15"/>
      <c r="TOR153" s="15"/>
      <c r="TOS153" s="15"/>
      <c r="TOT153" s="15"/>
      <c r="TOU153" s="15"/>
      <c r="TOV153" s="15"/>
      <c r="TOW153" s="15"/>
      <c r="TOX153" s="15"/>
      <c r="TOY153" s="15"/>
      <c r="TOZ153" s="15"/>
      <c r="TPA153" s="15"/>
      <c r="TPB153" s="15"/>
      <c r="TPC153" s="15"/>
      <c r="TPD153" s="15"/>
      <c r="TPE153" s="15"/>
      <c r="TPF153" s="15"/>
      <c r="TPG153" s="15"/>
      <c r="TPH153" s="15"/>
      <c r="TPI153" s="15"/>
      <c r="TPJ153" s="15"/>
      <c r="TPK153" s="15"/>
      <c r="TPL153" s="15"/>
      <c r="TPM153" s="15"/>
      <c r="TPN153" s="15"/>
      <c r="TPO153" s="15"/>
      <c r="TPP153" s="15"/>
      <c r="TPQ153" s="15"/>
      <c r="TPR153" s="15"/>
      <c r="TPS153" s="15"/>
      <c r="TPT153" s="15"/>
      <c r="TPU153" s="15"/>
      <c r="TPV153" s="15"/>
      <c r="TPW153" s="15"/>
      <c r="TPX153" s="15"/>
      <c r="TPY153" s="15"/>
      <c r="TPZ153" s="15"/>
      <c r="TQA153" s="15"/>
      <c r="TQB153" s="15"/>
      <c r="TQC153" s="15"/>
      <c r="TQD153" s="15"/>
      <c r="TQE153" s="15"/>
      <c r="TQF153" s="15"/>
      <c r="TQG153" s="15"/>
      <c r="TQH153" s="15"/>
      <c r="TQI153" s="15"/>
      <c r="TQJ153" s="15"/>
      <c r="TQK153" s="15"/>
      <c r="TQL153" s="15"/>
      <c r="TQM153" s="15"/>
      <c r="TQN153" s="15"/>
      <c r="TQO153" s="15"/>
      <c r="TQP153" s="15"/>
      <c r="TQQ153" s="15"/>
      <c r="TQR153" s="15"/>
      <c r="TQS153" s="15"/>
      <c r="TQT153" s="15"/>
      <c r="TQU153" s="15"/>
      <c r="TQV153" s="15"/>
      <c r="TQW153" s="15"/>
      <c r="TQX153" s="15"/>
      <c r="TQY153" s="15"/>
      <c r="TQZ153" s="15"/>
      <c r="TRA153" s="15"/>
      <c r="TRB153" s="15"/>
      <c r="TRC153" s="15"/>
      <c r="TRD153" s="15"/>
      <c r="TRE153" s="15"/>
      <c r="TRF153" s="15"/>
      <c r="TRG153" s="15"/>
      <c r="TRH153" s="15"/>
      <c r="TRI153" s="15"/>
      <c r="TRJ153" s="15"/>
      <c r="TRK153" s="15"/>
      <c r="TRL153" s="15"/>
      <c r="TRM153" s="15"/>
      <c r="TRN153" s="15"/>
      <c r="TRO153" s="15"/>
      <c r="TRP153" s="15"/>
      <c r="TRQ153" s="15"/>
      <c r="TRR153" s="15"/>
      <c r="TRS153" s="15"/>
      <c r="TRT153" s="15"/>
      <c r="TRU153" s="15"/>
      <c r="TRV153" s="15"/>
      <c r="TRW153" s="15"/>
      <c r="TRX153" s="15"/>
      <c r="TRY153" s="15"/>
      <c r="TRZ153" s="15"/>
      <c r="TSA153" s="15"/>
      <c r="TSB153" s="15"/>
      <c r="TSC153" s="15"/>
      <c r="TSD153" s="15"/>
      <c r="TSE153" s="15"/>
      <c r="TSF153" s="15"/>
      <c r="TSG153" s="15"/>
      <c r="TSH153" s="15"/>
      <c r="TSI153" s="15"/>
      <c r="TSJ153" s="15"/>
      <c r="TSK153" s="15"/>
      <c r="TSL153" s="15"/>
      <c r="TSM153" s="15"/>
      <c r="TSN153" s="15"/>
      <c r="TSO153" s="15"/>
      <c r="TSP153" s="15"/>
      <c r="TSQ153" s="15"/>
      <c r="TSR153" s="15"/>
      <c r="TSS153" s="15"/>
      <c r="TST153" s="15"/>
      <c r="TSU153" s="15"/>
      <c r="TSV153" s="15"/>
      <c r="TSW153" s="15"/>
      <c r="TSX153" s="15"/>
      <c r="TSY153" s="15"/>
      <c r="TSZ153" s="15"/>
      <c r="TTA153" s="15"/>
      <c r="TTB153" s="15"/>
      <c r="TTC153" s="15"/>
      <c r="TTD153" s="15"/>
      <c r="TTE153" s="15"/>
      <c r="TTF153" s="15"/>
      <c r="TTG153" s="15"/>
      <c r="TTH153" s="15"/>
      <c r="TTI153" s="15"/>
      <c r="TTJ153" s="15"/>
      <c r="TTK153" s="15"/>
      <c r="TTL153" s="15"/>
      <c r="TTM153" s="15"/>
      <c r="TTN153" s="15"/>
      <c r="TTO153" s="15"/>
      <c r="TTP153" s="15"/>
      <c r="TTQ153" s="15"/>
      <c r="TTR153" s="15"/>
      <c r="TTS153" s="15"/>
      <c r="TTT153" s="15"/>
      <c r="TTU153" s="15"/>
      <c r="TTV153" s="15"/>
      <c r="TTW153" s="15"/>
      <c r="TTX153" s="15"/>
      <c r="TTY153" s="15"/>
      <c r="TTZ153" s="15"/>
      <c r="TUA153" s="15"/>
      <c r="TUB153" s="15"/>
      <c r="TUC153" s="15"/>
      <c r="TUD153" s="15"/>
      <c r="TUE153" s="15"/>
      <c r="TUF153" s="15"/>
      <c r="TUG153" s="15"/>
      <c r="TUH153" s="15"/>
      <c r="TUI153" s="15"/>
      <c r="TUJ153" s="15"/>
      <c r="TUK153" s="15"/>
      <c r="TUL153" s="15"/>
      <c r="TUM153" s="15"/>
      <c r="TUN153" s="15"/>
      <c r="TUO153" s="15"/>
      <c r="TUP153" s="15"/>
      <c r="TUQ153" s="15"/>
      <c r="TUR153" s="15"/>
      <c r="TUS153" s="15"/>
      <c r="TUT153" s="15"/>
      <c r="TUU153" s="15"/>
      <c r="TUV153" s="15"/>
      <c r="TUW153" s="15"/>
      <c r="TUX153" s="15"/>
      <c r="TUY153" s="15"/>
      <c r="TUZ153" s="15"/>
      <c r="TVA153" s="15"/>
      <c r="TVB153" s="15"/>
      <c r="TVC153" s="15"/>
      <c r="TVD153" s="15"/>
      <c r="TVE153" s="15"/>
      <c r="TVF153" s="15"/>
      <c r="TVG153" s="15"/>
      <c r="TVH153" s="15"/>
      <c r="TVI153" s="15"/>
      <c r="TVJ153" s="15"/>
      <c r="TVK153" s="15"/>
      <c r="TVL153" s="15"/>
      <c r="TVM153" s="15"/>
      <c r="TVN153" s="15"/>
      <c r="TVO153" s="15"/>
      <c r="TVP153" s="15"/>
      <c r="TVQ153" s="15"/>
      <c r="TVR153" s="15"/>
      <c r="TVS153" s="15"/>
      <c r="TVT153" s="15"/>
      <c r="TVU153" s="15"/>
      <c r="TVV153" s="15"/>
      <c r="TVW153" s="15"/>
      <c r="TVX153" s="15"/>
      <c r="TVY153" s="15"/>
      <c r="TVZ153" s="15"/>
      <c r="TWA153" s="15"/>
      <c r="TWB153" s="15"/>
      <c r="TWC153" s="15"/>
      <c r="TWD153" s="15"/>
      <c r="TWE153" s="15"/>
      <c r="TWF153" s="15"/>
      <c r="TWG153" s="15"/>
      <c r="TWH153" s="15"/>
      <c r="TWI153" s="15"/>
      <c r="TWJ153" s="15"/>
      <c r="TWK153" s="15"/>
      <c r="TWL153" s="15"/>
      <c r="TWM153" s="15"/>
      <c r="TWN153" s="15"/>
      <c r="TWO153" s="15"/>
      <c r="TWP153" s="15"/>
      <c r="TWQ153" s="15"/>
      <c r="TWR153" s="15"/>
      <c r="TWS153" s="15"/>
      <c r="TWT153" s="15"/>
      <c r="TWU153" s="15"/>
      <c r="TWV153" s="15"/>
      <c r="TWW153" s="15"/>
      <c r="TWX153" s="15"/>
      <c r="TWY153" s="15"/>
      <c r="TWZ153" s="15"/>
      <c r="TXA153" s="15"/>
      <c r="TXB153" s="15"/>
      <c r="TXC153" s="15"/>
      <c r="TXD153" s="15"/>
      <c r="TXE153" s="15"/>
      <c r="TXF153" s="15"/>
      <c r="TXG153" s="15"/>
      <c r="TXH153" s="15"/>
      <c r="TXI153" s="15"/>
      <c r="TXJ153" s="15"/>
      <c r="TXK153" s="15"/>
      <c r="TXL153" s="15"/>
      <c r="TXM153" s="15"/>
      <c r="TXN153" s="15"/>
      <c r="TXO153" s="15"/>
      <c r="TXP153" s="15"/>
      <c r="TXQ153" s="15"/>
      <c r="TXR153" s="15"/>
      <c r="TXS153" s="15"/>
      <c r="TXT153" s="15"/>
      <c r="TXU153" s="15"/>
      <c r="TXV153" s="15"/>
      <c r="TXW153" s="15"/>
      <c r="TXX153" s="15"/>
      <c r="TXY153" s="15"/>
      <c r="TXZ153" s="15"/>
      <c r="TYA153" s="15"/>
      <c r="TYB153" s="15"/>
      <c r="TYC153" s="15"/>
      <c r="TYD153" s="15"/>
      <c r="TYE153" s="15"/>
      <c r="TYF153" s="15"/>
      <c r="TYG153" s="15"/>
      <c r="TYH153" s="15"/>
      <c r="TYI153" s="15"/>
      <c r="TYJ153" s="15"/>
      <c r="TYK153" s="15"/>
      <c r="TYL153" s="15"/>
      <c r="TYM153" s="15"/>
      <c r="TYN153" s="15"/>
      <c r="TYO153" s="15"/>
      <c r="TYP153" s="15"/>
      <c r="TYQ153" s="15"/>
      <c r="TYR153" s="15"/>
      <c r="TYS153" s="15"/>
      <c r="TYT153" s="15"/>
      <c r="TYU153" s="15"/>
      <c r="TYV153" s="15"/>
      <c r="TYW153" s="15"/>
      <c r="TYX153" s="15"/>
      <c r="TYY153" s="15"/>
      <c r="TYZ153" s="15"/>
      <c r="TZA153" s="15"/>
      <c r="TZB153" s="15"/>
      <c r="TZC153" s="15"/>
      <c r="TZD153" s="15"/>
      <c r="TZE153" s="15"/>
      <c r="TZF153" s="15"/>
      <c r="TZG153" s="15"/>
      <c r="TZH153" s="15"/>
      <c r="TZI153" s="15"/>
      <c r="TZJ153" s="15"/>
      <c r="TZK153" s="15"/>
      <c r="TZL153" s="15"/>
      <c r="TZM153" s="15"/>
      <c r="TZN153" s="15"/>
      <c r="TZO153" s="15"/>
      <c r="TZP153" s="15"/>
      <c r="TZQ153" s="15"/>
      <c r="TZR153" s="15"/>
      <c r="TZS153" s="15"/>
      <c r="TZT153" s="15"/>
      <c r="TZU153" s="15"/>
      <c r="TZV153" s="15"/>
      <c r="TZW153" s="15"/>
      <c r="TZX153" s="15"/>
      <c r="TZY153" s="15"/>
      <c r="TZZ153" s="15"/>
      <c r="UAA153" s="15"/>
      <c r="UAB153" s="15"/>
      <c r="UAC153" s="15"/>
      <c r="UAD153" s="15"/>
      <c r="UAE153" s="15"/>
      <c r="UAF153" s="15"/>
      <c r="UAG153" s="15"/>
      <c r="UAH153" s="15"/>
      <c r="UAI153" s="15"/>
      <c r="UAJ153" s="15"/>
      <c r="UAK153" s="15"/>
      <c r="UAL153" s="15"/>
      <c r="UAM153" s="15"/>
      <c r="UAN153" s="15"/>
      <c r="UAO153" s="15"/>
      <c r="UAP153" s="15"/>
      <c r="UAQ153" s="15"/>
      <c r="UAR153" s="15"/>
      <c r="UAS153" s="15"/>
      <c r="UAT153" s="15"/>
      <c r="UAU153" s="15"/>
      <c r="UAV153" s="15"/>
      <c r="UAW153" s="15"/>
      <c r="UAX153" s="15"/>
      <c r="UAY153" s="15"/>
      <c r="UAZ153" s="15"/>
      <c r="UBA153" s="15"/>
      <c r="UBB153" s="15"/>
      <c r="UBC153" s="15"/>
      <c r="UBD153" s="15"/>
      <c r="UBE153" s="15"/>
      <c r="UBF153" s="15"/>
      <c r="UBG153" s="15"/>
      <c r="UBH153" s="15"/>
      <c r="UBI153" s="15"/>
      <c r="UBJ153" s="15"/>
      <c r="UBK153" s="15"/>
      <c r="UBL153" s="15"/>
      <c r="UBM153" s="15"/>
      <c r="UBN153" s="15"/>
      <c r="UBO153" s="15"/>
      <c r="UBP153" s="15"/>
      <c r="UBQ153" s="15"/>
      <c r="UBR153" s="15"/>
      <c r="UBS153" s="15"/>
      <c r="UBT153" s="15"/>
      <c r="UBU153" s="15"/>
      <c r="UBV153" s="15"/>
      <c r="UBW153" s="15"/>
      <c r="UBX153" s="15"/>
      <c r="UBY153" s="15"/>
      <c r="UBZ153" s="15"/>
      <c r="UCA153" s="15"/>
      <c r="UCB153" s="15"/>
      <c r="UCC153" s="15"/>
      <c r="UCD153" s="15"/>
      <c r="UCE153" s="15"/>
      <c r="UCF153" s="15"/>
      <c r="UCG153" s="15"/>
      <c r="UCH153" s="15"/>
      <c r="UCI153" s="15"/>
      <c r="UCJ153" s="15"/>
      <c r="UCK153" s="15"/>
      <c r="UCL153" s="15"/>
      <c r="UCM153" s="15"/>
      <c r="UCN153" s="15"/>
      <c r="UCO153" s="15"/>
      <c r="UCP153" s="15"/>
      <c r="UCQ153" s="15"/>
      <c r="UCR153" s="15"/>
      <c r="UCS153" s="15"/>
      <c r="UCT153" s="15"/>
      <c r="UCU153" s="15"/>
      <c r="UCV153" s="15"/>
      <c r="UCW153" s="15"/>
      <c r="UCX153" s="15"/>
      <c r="UCY153" s="15"/>
      <c r="UCZ153" s="15"/>
      <c r="UDA153" s="15"/>
      <c r="UDB153" s="15"/>
      <c r="UDC153" s="15"/>
      <c r="UDD153" s="15"/>
      <c r="UDE153" s="15"/>
      <c r="UDF153" s="15"/>
      <c r="UDG153" s="15"/>
      <c r="UDH153" s="15"/>
      <c r="UDI153" s="15"/>
      <c r="UDJ153" s="15"/>
      <c r="UDK153" s="15"/>
      <c r="UDL153" s="15"/>
      <c r="UDM153" s="15"/>
      <c r="UDN153" s="15"/>
      <c r="UDO153" s="15"/>
      <c r="UDP153" s="15"/>
      <c r="UDQ153" s="15"/>
      <c r="UDR153" s="15"/>
      <c r="UDS153" s="15"/>
      <c r="UDT153" s="15"/>
      <c r="UDU153" s="15"/>
      <c r="UDV153" s="15"/>
      <c r="UDW153" s="15"/>
      <c r="UDX153" s="15"/>
      <c r="UDY153" s="15"/>
      <c r="UDZ153" s="15"/>
      <c r="UEA153" s="15"/>
      <c r="UEB153" s="15"/>
      <c r="UEC153" s="15"/>
      <c r="UED153" s="15"/>
      <c r="UEE153" s="15"/>
      <c r="UEF153" s="15"/>
      <c r="UEG153" s="15"/>
      <c r="UEH153" s="15"/>
      <c r="UEI153" s="15"/>
      <c r="UEJ153" s="15"/>
      <c r="UEK153" s="15"/>
      <c r="UEL153" s="15"/>
      <c r="UEM153" s="15"/>
      <c r="UEN153" s="15"/>
      <c r="UEO153" s="15"/>
      <c r="UEP153" s="15"/>
      <c r="UEQ153" s="15"/>
      <c r="UER153" s="15"/>
      <c r="UES153" s="15"/>
      <c r="UET153" s="15"/>
      <c r="UEU153" s="15"/>
      <c r="UEV153" s="15"/>
      <c r="UEW153" s="15"/>
      <c r="UEX153" s="15"/>
      <c r="UEY153" s="15"/>
      <c r="UEZ153" s="15"/>
      <c r="UFA153" s="15"/>
      <c r="UFB153" s="15"/>
      <c r="UFC153" s="15"/>
      <c r="UFD153" s="15"/>
      <c r="UFE153" s="15"/>
      <c r="UFF153" s="15"/>
      <c r="UFG153" s="15"/>
      <c r="UFH153" s="15"/>
      <c r="UFI153" s="15"/>
      <c r="UFJ153" s="15"/>
      <c r="UFK153" s="15"/>
      <c r="UFL153" s="15"/>
      <c r="UFM153" s="15"/>
      <c r="UFN153" s="15"/>
      <c r="UFO153" s="15"/>
      <c r="UFP153" s="15"/>
      <c r="UFQ153" s="15"/>
      <c r="UFR153" s="15"/>
      <c r="UFS153" s="15"/>
      <c r="UFT153" s="15"/>
      <c r="UFU153" s="15"/>
      <c r="UFV153" s="15"/>
      <c r="UFW153" s="15"/>
      <c r="UFX153" s="15"/>
      <c r="UFY153" s="15"/>
      <c r="UFZ153" s="15"/>
      <c r="UGA153" s="15"/>
      <c r="UGB153" s="15"/>
      <c r="UGC153" s="15"/>
      <c r="UGD153" s="15"/>
      <c r="UGE153" s="15"/>
      <c r="UGF153" s="15"/>
      <c r="UGG153" s="15"/>
      <c r="UGH153" s="15"/>
      <c r="UGI153" s="15"/>
      <c r="UGJ153" s="15"/>
      <c r="UGK153" s="15"/>
      <c r="UGL153" s="15"/>
      <c r="UGM153" s="15"/>
      <c r="UGN153" s="15"/>
      <c r="UGO153" s="15"/>
      <c r="UGP153" s="15"/>
      <c r="UGQ153" s="15"/>
      <c r="UGR153" s="15"/>
      <c r="UGS153" s="15"/>
      <c r="UGT153" s="15"/>
      <c r="UGU153" s="15"/>
      <c r="UGV153" s="15"/>
      <c r="UGW153" s="15"/>
      <c r="UGX153" s="15"/>
      <c r="UGY153" s="15"/>
      <c r="UGZ153" s="15"/>
      <c r="UHA153" s="15"/>
      <c r="UHB153" s="15"/>
      <c r="UHC153" s="15"/>
      <c r="UHD153" s="15"/>
      <c r="UHE153" s="15"/>
      <c r="UHF153" s="15"/>
      <c r="UHG153" s="15"/>
      <c r="UHH153" s="15"/>
      <c r="UHI153" s="15"/>
      <c r="UHJ153" s="15"/>
      <c r="UHK153" s="15"/>
      <c r="UHL153" s="15"/>
      <c r="UHM153" s="15"/>
      <c r="UHN153" s="15"/>
      <c r="UHO153" s="15"/>
      <c r="UHP153" s="15"/>
      <c r="UHQ153" s="15"/>
      <c r="UHR153" s="15"/>
      <c r="UHS153" s="15"/>
      <c r="UHT153" s="15"/>
      <c r="UHU153" s="15"/>
      <c r="UHV153" s="15"/>
      <c r="UHW153" s="15"/>
      <c r="UHX153" s="15"/>
      <c r="UHY153" s="15"/>
      <c r="UHZ153" s="15"/>
      <c r="UIA153" s="15"/>
      <c r="UIB153" s="15"/>
      <c r="UIC153" s="15"/>
      <c r="UID153" s="15"/>
      <c r="UIE153" s="15"/>
      <c r="UIF153" s="15"/>
      <c r="UIG153" s="15"/>
      <c r="UIH153" s="15"/>
      <c r="UII153" s="15"/>
      <c r="UIJ153" s="15"/>
      <c r="UIK153" s="15"/>
      <c r="UIL153" s="15"/>
      <c r="UIM153" s="15"/>
      <c r="UIN153" s="15"/>
      <c r="UIO153" s="15"/>
      <c r="UIP153" s="15"/>
      <c r="UIQ153" s="15"/>
      <c r="UIR153" s="15"/>
      <c r="UIS153" s="15"/>
      <c r="UIT153" s="15"/>
      <c r="UIU153" s="15"/>
      <c r="UIV153" s="15"/>
      <c r="UIW153" s="15"/>
      <c r="UIX153" s="15"/>
      <c r="UIY153" s="15"/>
      <c r="UIZ153" s="15"/>
      <c r="UJA153" s="15"/>
      <c r="UJB153" s="15"/>
      <c r="UJC153" s="15"/>
      <c r="UJD153" s="15"/>
      <c r="UJE153" s="15"/>
      <c r="UJF153" s="15"/>
      <c r="UJG153" s="15"/>
      <c r="UJH153" s="15"/>
      <c r="UJI153" s="15"/>
      <c r="UJJ153" s="15"/>
      <c r="UJK153" s="15"/>
      <c r="UJL153" s="15"/>
      <c r="UJM153" s="15"/>
      <c r="UJN153" s="15"/>
      <c r="UJO153" s="15"/>
      <c r="UJP153" s="15"/>
      <c r="UJQ153" s="15"/>
      <c r="UJR153" s="15"/>
      <c r="UJS153" s="15"/>
      <c r="UJT153" s="15"/>
      <c r="UJU153" s="15"/>
      <c r="UJV153" s="15"/>
      <c r="UJW153" s="15"/>
      <c r="UJX153" s="15"/>
      <c r="UJY153" s="15"/>
      <c r="UJZ153" s="15"/>
      <c r="UKA153" s="15"/>
      <c r="UKB153" s="15"/>
      <c r="UKC153" s="15"/>
      <c r="UKD153" s="15"/>
      <c r="UKE153" s="15"/>
      <c r="UKF153" s="15"/>
      <c r="UKG153" s="15"/>
      <c r="UKH153" s="15"/>
      <c r="UKI153" s="15"/>
      <c r="UKJ153" s="15"/>
      <c r="UKK153" s="15"/>
      <c r="UKL153" s="15"/>
      <c r="UKM153" s="15"/>
      <c r="UKN153" s="15"/>
      <c r="UKO153" s="15"/>
      <c r="UKP153" s="15"/>
      <c r="UKQ153" s="15"/>
      <c r="UKR153" s="15"/>
      <c r="UKS153" s="15"/>
      <c r="UKT153" s="15"/>
      <c r="UKU153" s="15"/>
      <c r="UKV153" s="15"/>
      <c r="UKW153" s="15"/>
      <c r="UKX153" s="15"/>
      <c r="UKY153" s="15"/>
      <c r="UKZ153" s="15"/>
      <c r="ULA153" s="15"/>
      <c r="ULB153" s="15"/>
      <c r="ULC153" s="15"/>
      <c r="ULD153" s="15"/>
      <c r="ULE153" s="15"/>
      <c r="ULF153" s="15"/>
      <c r="ULG153" s="15"/>
      <c r="ULH153" s="15"/>
      <c r="ULI153" s="15"/>
      <c r="ULJ153" s="15"/>
      <c r="ULK153" s="15"/>
      <c r="ULL153" s="15"/>
      <c r="ULM153" s="15"/>
      <c r="ULN153" s="15"/>
      <c r="ULO153" s="15"/>
      <c r="ULP153" s="15"/>
      <c r="ULQ153" s="15"/>
      <c r="ULR153" s="15"/>
      <c r="ULS153" s="15"/>
      <c r="ULT153" s="15"/>
      <c r="ULU153" s="15"/>
      <c r="ULV153" s="15"/>
      <c r="ULW153" s="15"/>
      <c r="ULX153" s="15"/>
      <c r="ULY153" s="15"/>
      <c r="ULZ153" s="15"/>
      <c r="UMA153" s="15"/>
      <c r="UMB153" s="15"/>
      <c r="UMC153" s="15"/>
      <c r="UMD153" s="15"/>
      <c r="UME153" s="15"/>
      <c r="UMF153" s="15"/>
      <c r="UMG153" s="15"/>
      <c r="UMH153" s="15"/>
      <c r="UMI153" s="15"/>
      <c r="UMJ153" s="15"/>
      <c r="UMK153" s="15"/>
      <c r="UML153" s="15"/>
      <c r="UMM153" s="15"/>
      <c r="UMN153" s="15"/>
      <c r="UMO153" s="15"/>
      <c r="UMP153" s="15"/>
      <c r="UMQ153" s="15"/>
      <c r="UMR153" s="15"/>
      <c r="UMS153" s="15"/>
      <c r="UMT153" s="15"/>
      <c r="UMU153" s="15"/>
      <c r="UMV153" s="15"/>
      <c r="UMW153" s="15"/>
      <c r="UMX153" s="15"/>
      <c r="UMY153" s="15"/>
      <c r="UMZ153" s="15"/>
      <c r="UNA153" s="15"/>
      <c r="UNB153" s="15"/>
      <c r="UNC153" s="15"/>
      <c r="UND153" s="15"/>
      <c r="UNE153" s="15"/>
      <c r="UNF153" s="15"/>
      <c r="UNG153" s="15"/>
      <c r="UNH153" s="15"/>
      <c r="UNI153" s="15"/>
      <c r="UNJ153" s="15"/>
      <c r="UNK153" s="15"/>
      <c r="UNL153" s="15"/>
      <c r="UNM153" s="15"/>
      <c r="UNN153" s="15"/>
      <c r="UNO153" s="15"/>
      <c r="UNP153" s="15"/>
      <c r="UNQ153" s="15"/>
      <c r="UNR153" s="15"/>
      <c r="UNS153" s="15"/>
      <c r="UNT153" s="15"/>
      <c r="UNU153" s="15"/>
      <c r="UNV153" s="15"/>
      <c r="UNW153" s="15"/>
      <c r="UNX153" s="15"/>
      <c r="UNY153" s="15"/>
      <c r="UNZ153" s="15"/>
      <c r="UOA153" s="15"/>
      <c r="UOB153" s="15"/>
      <c r="UOC153" s="15"/>
      <c r="UOD153" s="15"/>
      <c r="UOE153" s="15"/>
      <c r="UOF153" s="15"/>
      <c r="UOG153" s="15"/>
      <c r="UOH153" s="15"/>
      <c r="UOI153" s="15"/>
      <c r="UOJ153" s="15"/>
      <c r="UOK153" s="15"/>
      <c r="UOL153" s="15"/>
      <c r="UOM153" s="15"/>
      <c r="UON153" s="15"/>
      <c r="UOO153" s="15"/>
      <c r="UOP153" s="15"/>
      <c r="UOQ153" s="15"/>
      <c r="UOR153" s="15"/>
      <c r="UOS153" s="15"/>
      <c r="UOT153" s="15"/>
      <c r="UOU153" s="15"/>
      <c r="UOV153" s="15"/>
      <c r="UOW153" s="15"/>
      <c r="UOX153" s="15"/>
      <c r="UOY153" s="15"/>
      <c r="UOZ153" s="15"/>
      <c r="UPA153" s="15"/>
      <c r="UPB153" s="15"/>
      <c r="UPC153" s="15"/>
      <c r="UPD153" s="15"/>
      <c r="UPE153" s="15"/>
      <c r="UPF153" s="15"/>
      <c r="UPG153" s="15"/>
      <c r="UPH153" s="15"/>
      <c r="UPI153" s="15"/>
      <c r="UPJ153" s="15"/>
      <c r="UPK153" s="15"/>
      <c r="UPL153" s="15"/>
      <c r="UPM153" s="15"/>
      <c r="UPN153" s="15"/>
      <c r="UPO153" s="15"/>
      <c r="UPP153" s="15"/>
      <c r="UPQ153" s="15"/>
      <c r="UPR153" s="15"/>
      <c r="UPS153" s="15"/>
      <c r="UPT153" s="15"/>
      <c r="UPU153" s="15"/>
      <c r="UPV153" s="15"/>
      <c r="UPW153" s="15"/>
      <c r="UPX153" s="15"/>
      <c r="UPY153" s="15"/>
      <c r="UPZ153" s="15"/>
      <c r="UQA153" s="15"/>
      <c r="UQB153" s="15"/>
      <c r="UQC153" s="15"/>
      <c r="UQD153" s="15"/>
      <c r="UQE153" s="15"/>
      <c r="UQF153" s="15"/>
      <c r="UQG153" s="15"/>
      <c r="UQH153" s="15"/>
      <c r="UQI153" s="15"/>
      <c r="UQJ153" s="15"/>
      <c r="UQK153" s="15"/>
      <c r="UQL153" s="15"/>
      <c r="UQM153" s="15"/>
      <c r="UQN153" s="15"/>
      <c r="UQO153" s="15"/>
      <c r="UQP153" s="15"/>
      <c r="UQQ153" s="15"/>
      <c r="UQR153" s="15"/>
      <c r="UQS153" s="15"/>
      <c r="UQT153" s="15"/>
      <c r="UQU153" s="15"/>
      <c r="UQV153" s="15"/>
      <c r="UQW153" s="15"/>
      <c r="UQX153" s="15"/>
      <c r="UQY153" s="15"/>
      <c r="UQZ153" s="15"/>
      <c r="URA153" s="15"/>
      <c r="URB153" s="15"/>
      <c r="URC153" s="15"/>
      <c r="URD153" s="15"/>
      <c r="URE153" s="15"/>
      <c r="URF153" s="15"/>
      <c r="URG153" s="15"/>
      <c r="URH153" s="15"/>
      <c r="URI153" s="15"/>
      <c r="URJ153" s="15"/>
      <c r="URK153" s="15"/>
      <c r="URL153" s="15"/>
      <c r="URM153" s="15"/>
      <c r="URN153" s="15"/>
      <c r="URO153" s="15"/>
      <c r="URP153" s="15"/>
      <c r="URQ153" s="15"/>
      <c r="URR153" s="15"/>
      <c r="URS153" s="15"/>
      <c r="URT153" s="15"/>
      <c r="URU153" s="15"/>
      <c r="URV153" s="15"/>
      <c r="URW153" s="15"/>
      <c r="URX153" s="15"/>
      <c r="URY153" s="15"/>
      <c r="URZ153" s="15"/>
      <c r="USA153" s="15"/>
      <c r="USB153" s="15"/>
      <c r="USC153" s="15"/>
      <c r="USD153" s="15"/>
      <c r="USE153" s="15"/>
      <c r="USF153" s="15"/>
      <c r="USG153" s="15"/>
      <c r="USH153" s="15"/>
      <c r="USI153" s="15"/>
      <c r="USJ153" s="15"/>
      <c r="USK153" s="15"/>
      <c r="USL153" s="15"/>
      <c r="USM153" s="15"/>
      <c r="USN153" s="15"/>
      <c r="USO153" s="15"/>
      <c r="USP153" s="15"/>
      <c r="USQ153" s="15"/>
      <c r="USR153" s="15"/>
      <c r="USS153" s="15"/>
      <c r="UST153" s="15"/>
      <c r="USU153" s="15"/>
      <c r="USV153" s="15"/>
      <c r="USW153" s="15"/>
      <c r="USX153" s="15"/>
      <c r="USY153" s="15"/>
      <c r="USZ153" s="15"/>
      <c r="UTA153" s="15"/>
      <c r="UTB153" s="15"/>
      <c r="UTC153" s="15"/>
      <c r="UTD153" s="15"/>
      <c r="UTE153" s="15"/>
      <c r="UTF153" s="15"/>
      <c r="UTG153" s="15"/>
      <c r="UTH153" s="15"/>
      <c r="UTI153" s="15"/>
      <c r="UTJ153" s="15"/>
      <c r="UTK153" s="15"/>
      <c r="UTL153" s="15"/>
      <c r="UTM153" s="15"/>
      <c r="UTN153" s="15"/>
      <c r="UTO153" s="15"/>
      <c r="UTP153" s="15"/>
      <c r="UTQ153" s="15"/>
      <c r="UTR153" s="15"/>
      <c r="UTS153" s="15"/>
      <c r="UTT153" s="15"/>
      <c r="UTU153" s="15"/>
      <c r="UTV153" s="15"/>
      <c r="UTW153" s="15"/>
      <c r="UTX153" s="15"/>
      <c r="UTY153" s="15"/>
      <c r="UTZ153" s="15"/>
      <c r="UUA153" s="15"/>
      <c r="UUB153" s="15"/>
      <c r="UUC153" s="15"/>
      <c r="UUD153" s="15"/>
      <c r="UUE153" s="15"/>
      <c r="UUF153" s="15"/>
      <c r="UUG153" s="15"/>
      <c r="UUH153" s="15"/>
      <c r="UUI153" s="15"/>
      <c r="UUJ153" s="15"/>
      <c r="UUK153" s="15"/>
      <c r="UUL153" s="15"/>
      <c r="UUM153" s="15"/>
      <c r="UUN153" s="15"/>
      <c r="UUO153" s="15"/>
      <c r="UUP153" s="15"/>
      <c r="UUQ153" s="15"/>
      <c r="UUR153" s="15"/>
      <c r="UUS153" s="15"/>
      <c r="UUT153" s="15"/>
      <c r="UUU153" s="15"/>
      <c r="UUV153" s="15"/>
      <c r="UUW153" s="15"/>
      <c r="UUX153" s="15"/>
      <c r="UUY153" s="15"/>
      <c r="UUZ153" s="15"/>
      <c r="UVA153" s="15"/>
      <c r="UVB153" s="15"/>
      <c r="UVC153" s="15"/>
      <c r="UVD153" s="15"/>
      <c r="UVE153" s="15"/>
      <c r="UVF153" s="15"/>
      <c r="UVG153" s="15"/>
      <c r="UVH153" s="15"/>
      <c r="UVI153" s="15"/>
      <c r="UVJ153" s="15"/>
      <c r="UVK153" s="15"/>
      <c r="UVL153" s="15"/>
      <c r="UVM153" s="15"/>
      <c r="UVN153" s="15"/>
      <c r="UVO153" s="15"/>
      <c r="UVP153" s="15"/>
      <c r="UVQ153" s="15"/>
      <c r="UVR153" s="15"/>
      <c r="UVS153" s="15"/>
      <c r="UVT153" s="15"/>
      <c r="UVU153" s="15"/>
      <c r="UVV153" s="15"/>
      <c r="UVW153" s="15"/>
      <c r="UVX153" s="15"/>
      <c r="UVY153" s="15"/>
      <c r="UVZ153" s="15"/>
      <c r="UWA153" s="15"/>
      <c r="UWB153" s="15"/>
      <c r="UWC153" s="15"/>
      <c r="UWD153" s="15"/>
      <c r="UWE153" s="15"/>
      <c r="UWF153" s="15"/>
      <c r="UWG153" s="15"/>
      <c r="UWH153" s="15"/>
      <c r="UWI153" s="15"/>
      <c r="UWJ153" s="15"/>
      <c r="UWK153" s="15"/>
      <c r="UWL153" s="15"/>
      <c r="UWM153" s="15"/>
      <c r="UWN153" s="15"/>
      <c r="UWO153" s="15"/>
      <c r="UWP153" s="15"/>
      <c r="UWQ153" s="15"/>
      <c r="UWR153" s="15"/>
      <c r="UWS153" s="15"/>
      <c r="UWT153" s="15"/>
      <c r="UWU153" s="15"/>
      <c r="UWV153" s="15"/>
      <c r="UWW153" s="15"/>
      <c r="UWX153" s="15"/>
      <c r="UWY153" s="15"/>
      <c r="UWZ153" s="15"/>
      <c r="UXA153" s="15"/>
      <c r="UXB153" s="15"/>
      <c r="UXC153" s="15"/>
      <c r="UXD153" s="15"/>
      <c r="UXE153" s="15"/>
      <c r="UXF153" s="15"/>
      <c r="UXG153" s="15"/>
      <c r="UXH153" s="15"/>
      <c r="UXI153" s="15"/>
      <c r="UXJ153" s="15"/>
      <c r="UXK153" s="15"/>
      <c r="UXL153" s="15"/>
      <c r="UXM153" s="15"/>
      <c r="UXN153" s="15"/>
      <c r="UXO153" s="15"/>
      <c r="UXP153" s="15"/>
      <c r="UXQ153" s="15"/>
      <c r="UXR153" s="15"/>
      <c r="UXS153" s="15"/>
      <c r="UXT153" s="15"/>
      <c r="UXU153" s="15"/>
      <c r="UXV153" s="15"/>
      <c r="UXW153" s="15"/>
      <c r="UXX153" s="15"/>
      <c r="UXY153" s="15"/>
      <c r="UXZ153" s="15"/>
      <c r="UYA153" s="15"/>
      <c r="UYB153" s="15"/>
      <c r="UYC153" s="15"/>
      <c r="UYD153" s="15"/>
      <c r="UYE153" s="15"/>
      <c r="UYF153" s="15"/>
      <c r="UYG153" s="15"/>
      <c r="UYH153" s="15"/>
      <c r="UYI153" s="15"/>
      <c r="UYJ153" s="15"/>
      <c r="UYK153" s="15"/>
      <c r="UYL153" s="15"/>
      <c r="UYM153" s="15"/>
      <c r="UYN153" s="15"/>
      <c r="UYO153" s="15"/>
      <c r="UYP153" s="15"/>
      <c r="UYQ153" s="15"/>
      <c r="UYR153" s="15"/>
      <c r="UYS153" s="15"/>
      <c r="UYT153" s="15"/>
      <c r="UYU153" s="15"/>
      <c r="UYV153" s="15"/>
      <c r="UYW153" s="15"/>
      <c r="UYX153" s="15"/>
      <c r="UYY153" s="15"/>
      <c r="UYZ153" s="15"/>
      <c r="UZA153" s="15"/>
      <c r="UZB153" s="15"/>
      <c r="UZC153" s="15"/>
      <c r="UZD153" s="15"/>
      <c r="UZE153" s="15"/>
      <c r="UZF153" s="15"/>
      <c r="UZG153" s="15"/>
      <c r="UZH153" s="15"/>
      <c r="UZI153" s="15"/>
      <c r="UZJ153" s="15"/>
      <c r="UZK153" s="15"/>
      <c r="UZL153" s="15"/>
      <c r="UZM153" s="15"/>
      <c r="UZN153" s="15"/>
      <c r="UZO153" s="15"/>
      <c r="UZP153" s="15"/>
      <c r="UZQ153" s="15"/>
      <c r="UZR153" s="15"/>
      <c r="UZS153" s="15"/>
      <c r="UZT153" s="15"/>
      <c r="UZU153" s="15"/>
      <c r="UZV153" s="15"/>
      <c r="UZW153" s="15"/>
      <c r="UZX153" s="15"/>
      <c r="UZY153" s="15"/>
      <c r="UZZ153" s="15"/>
      <c r="VAA153" s="15"/>
      <c r="VAB153" s="15"/>
      <c r="VAC153" s="15"/>
      <c r="VAD153" s="15"/>
      <c r="VAE153" s="15"/>
      <c r="VAF153" s="15"/>
      <c r="VAG153" s="15"/>
      <c r="VAH153" s="15"/>
      <c r="VAI153" s="15"/>
      <c r="VAJ153" s="15"/>
      <c r="VAK153" s="15"/>
      <c r="VAL153" s="15"/>
      <c r="VAM153" s="15"/>
      <c r="VAN153" s="15"/>
      <c r="VAO153" s="15"/>
      <c r="VAP153" s="15"/>
      <c r="VAQ153" s="15"/>
      <c r="VAR153" s="15"/>
      <c r="VAS153" s="15"/>
      <c r="VAT153" s="15"/>
      <c r="VAU153" s="15"/>
      <c r="VAV153" s="15"/>
      <c r="VAW153" s="15"/>
      <c r="VAX153" s="15"/>
      <c r="VAY153" s="15"/>
      <c r="VAZ153" s="15"/>
      <c r="VBA153" s="15"/>
      <c r="VBB153" s="15"/>
      <c r="VBC153" s="15"/>
      <c r="VBD153" s="15"/>
      <c r="VBE153" s="15"/>
      <c r="VBF153" s="15"/>
      <c r="VBG153" s="15"/>
      <c r="VBH153" s="15"/>
      <c r="VBI153" s="15"/>
      <c r="VBJ153" s="15"/>
      <c r="VBK153" s="15"/>
      <c r="VBL153" s="15"/>
      <c r="VBM153" s="15"/>
      <c r="VBN153" s="15"/>
      <c r="VBO153" s="15"/>
      <c r="VBP153" s="15"/>
      <c r="VBQ153" s="15"/>
      <c r="VBR153" s="15"/>
      <c r="VBS153" s="15"/>
      <c r="VBT153" s="15"/>
      <c r="VBU153" s="15"/>
      <c r="VBV153" s="15"/>
      <c r="VBW153" s="15"/>
      <c r="VBX153" s="15"/>
      <c r="VBY153" s="15"/>
      <c r="VBZ153" s="15"/>
      <c r="VCA153" s="15"/>
      <c r="VCB153" s="15"/>
      <c r="VCC153" s="15"/>
      <c r="VCD153" s="15"/>
      <c r="VCE153" s="15"/>
      <c r="VCF153" s="15"/>
      <c r="VCG153" s="15"/>
      <c r="VCH153" s="15"/>
      <c r="VCI153" s="15"/>
      <c r="VCJ153" s="15"/>
      <c r="VCK153" s="15"/>
      <c r="VCL153" s="15"/>
      <c r="VCM153" s="15"/>
      <c r="VCN153" s="15"/>
      <c r="VCO153" s="15"/>
      <c r="VCP153" s="15"/>
      <c r="VCQ153" s="15"/>
      <c r="VCR153" s="15"/>
      <c r="VCS153" s="15"/>
      <c r="VCT153" s="15"/>
      <c r="VCU153" s="15"/>
      <c r="VCV153" s="15"/>
      <c r="VCW153" s="15"/>
      <c r="VCX153" s="15"/>
      <c r="VCY153" s="15"/>
      <c r="VCZ153" s="15"/>
      <c r="VDA153" s="15"/>
      <c r="VDB153" s="15"/>
      <c r="VDC153" s="15"/>
      <c r="VDD153" s="15"/>
      <c r="VDE153" s="15"/>
      <c r="VDF153" s="15"/>
      <c r="VDG153" s="15"/>
      <c r="VDH153" s="15"/>
      <c r="VDI153" s="15"/>
      <c r="VDJ153" s="15"/>
      <c r="VDK153" s="15"/>
      <c r="VDL153" s="15"/>
      <c r="VDM153" s="15"/>
      <c r="VDN153" s="15"/>
      <c r="VDO153" s="15"/>
      <c r="VDP153" s="15"/>
      <c r="VDQ153" s="15"/>
      <c r="VDR153" s="15"/>
      <c r="VDS153" s="15"/>
      <c r="VDT153" s="15"/>
      <c r="VDU153" s="15"/>
      <c r="VDV153" s="15"/>
      <c r="VDW153" s="15"/>
      <c r="VDX153" s="15"/>
      <c r="VDY153" s="15"/>
      <c r="VDZ153" s="15"/>
      <c r="VEA153" s="15"/>
      <c r="VEB153" s="15"/>
      <c r="VEC153" s="15"/>
      <c r="VED153" s="15"/>
      <c r="VEE153" s="15"/>
      <c r="VEF153" s="15"/>
      <c r="VEG153" s="15"/>
      <c r="VEH153" s="15"/>
      <c r="VEI153" s="15"/>
      <c r="VEJ153" s="15"/>
      <c r="VEK153" s="15"/>
      <c r="VEL153" s="15"/>
      <c r="VEM153" s="15"/>
      <c r="VEN153" s="15"/>
      <c r="VEO153" s="15"/>
      <c r="VEP153" s="15"/>
      <c r="VEQ153" s="15"/>
      <c r="VER153" s="15"/>
      <c r="VES153" s="15"/>
      <c r="VET153" s="15"/>
      <c r="VEU153" s="15"/>
      <c r="VEV153" s="15"/>
      <c r="VEW153" s="15"/>
      <c r="VEX153" s="15"/>
      <c r="VEY153" s="15"/>
      <c r="VEZ153" s="15"/>
      <c r="VFA153" s="15"/>
      <c r="VFB153" s="15"/>
      <c r="VFC153" s="15"/>
      <c r="VFD153" s="15"/>
      <c r="VFE153" s="15"/>
      <c r="VFF153" s="15"/>
      <c r="VFG153" s="15"/>
      <c r="VFH153" s="15"/>
      <c r="VFI153" s="15"/>
      <c r="VFJ153" s="15"/>
      <c r="VFK153" s="15"/>
      <c r="VFL153" s="15"/>
      <c r="VFM153" s="15"/>
      <c r="VFN153" s="15"/>
      <c r="VFO153" s="15"/>
      <c r="VFP153" s="15"/>
      <c r="VFQ153" s="15"/>
      <c r="VFR153" s="15"/>
      <c r="VFS153" s="15"/>
      <c r="VFT153" s="15"/>
      <c r="VFU153" s="15"/>
      <c r="VFV153" s="15"/>
      <c r="VFW153" s="15"/>
      <c r="VFX153" s="15"/>
      <c r="VFY153" s="15"/>
      <c r="VFZ153" s="15"/>
      <c r="VGA153" s="15"/>
      <c r="VGB153" s="15"/>
      <c r="VGC153" s="15"/>
      <c r="VGD153" s="15"/>
      <c r="VGE153" s="15"/>
      <c r="VGF153" s="15"/>
      <c r="VGG153" s="15"/>
      <c r="VGH153" s="15"/>
      <c r="VGI153" s="15"/>
      <c r="VGJ153" s="15"/>
      <c r="VGK153" s="15"/>
      <c r="VGL153" s="15"/>
      <c r="VGM153" s="15"/>
      <c r="VGN153" s="15"/>
      <c r="VGO153" s="15"/>
      <c r="VGP153" s="15"/>
      <c r="VGQ153" s="15"/>
      <c r="VGR153" s="15"/>
      <c r="VGS153" s="15"/>
      <c r="VGT153" s="15"/>
      <c r="VGU153" s="15"/>
      <c r="VGV153" s="15"/>
      <c r="VGW153" s="15"/>
      <c r="VGX153" s="15"/>
      <c r="VGY153" s="15"/>
      <c r="VGZ153" s="15"/>
      <c r="VHA153" s="15"/>
      <c r="VHB153" s="15"/>
      <c r="VHC153" s="15"/>
      <c r="VHD153" s="15"/>
      <c r="VHE153" s="15"/>
      <c r="VHF153" s="15"/>
      <c r="VHG153" s="15"/>
      <c r="VHH153" s="15"/>
      <c r="VHI153" s="15"/>
      <c r="VHJ153" s="15"/>
      <c r="VHK153" s="15"/>
      <c r="VHL153" s="15"/>
      <c r="VHM153" s="15"/>
      <c r="VHN153" s="15"/>
      <c r="VHO153" s="15"/>
      <c r="VHP153" s="15"/>
      <c r="VHQ153" s="15"/>
      <c r="VHR153" s="15"/>
      <c r="VHS153" s="15"/>
      <c r="VHT153" s="15"/>
      <c r="VHU153" s="15"/>
      <c r="VHV153" s="15"/>
      <c r="VHW153" s="15"/>
      <c r="VHX153" s="15"/>
      <c r="VHY153" s="15"/>
      <c r="VHZ153" s="15"/>
      <c r="VIA153" s="15"/>
      <c r="VIB153" s="15"/>
      <c r="VIC153" s="15"/>
      <c r="VID153" s="15"/>
      <c r="VIE153" s="15"/>
      <c r="VIF153" s="15"/>
      <c r="VIG153" s="15"/>
      <c r="VIH153" s="15"/>
      <c r="VII153" s="15"/>
      <c r="VIJ153" s="15"/>
      <c r="VIK153" s="15"/>
      <c r="VIL153" s="15"/>
      <c r="VIM153" s="15"/>
      <c r="VIN153" s="15"/>
      <c r="VIO153" s="15"/>
      <c r="VIP153" s="15"/>
      <c r="VIQ153" s="15"/>
      <c r="VIR153" s="15"/>
      <c r="VIS153" s="15"/>
      <c r="VIT153" s="15"/>
      <c r="VIU153" s="15"/>
      <c r="VIV153" s="15"/>
      <c r="VIW153" s="15"/>
      <c r="VIX153" s="15"/>
      <c r="VIY153" s="15"/>
      <c r="VIZ153" s="15"/>
      <c r="VJA153" s="15"/>
      <c r="VJB153" s="15"/>
      <c r="VJC153" s="15"/>
      <c r="VJD153" s="15"/>
      <c r="VJE153" s="15"/>
      <c r="VJF153" s="15"/>
      <c r="VJG153" s="15"/>
      <c r="VJH153" s="15"/>
      <c r="VJI153" s="15"/>
      <c r="VJJ153" s="15"/>
      <c r="VJK153" s="15"/>
      <c r="VJL153" s="15"/>
      <c r="VJM153" s="15"/>
      <c r="VJN153" s="15"/>
      <c r="VJO153" s="15"/>
      <c r="VJP153" s="15"/>
      <c r="VJQ153" s="15"/>
      <c r="VJR153" s="15"/>
      <c r="VJS153" s="15"/>
      <c r="VJT153" s="15"/>
      <c r="VJU153" s="15"/>
      <c r="VJV153" s="15"/>
      <c r="VJW153" s="15"/>
      <c r="VJX153" s="15"/>
      <c r="VJY153" s="15"/>
      <c r="VJZ153" s="15"/>
      <c r="VKA153" s="15"/>
      <c r="VKB153" s="15"/>
      <c r="VKC153" s="15"/>
      <c r="VKD153" s="15"/>
      <c r="VKE153" s="15"/>
      <c r="VKF153" s="15"/>
      <c r="VKG153" s="15"/>
      <c r="VKH153" s="15"/>
      <c r="VKI153" s="15"/>
      <c r="VKJ153" s="15"/>
      <c r="VKK153" s="15"/>
      <c r="VKL153" s="15"/>
      <c r="VKM153" s="15"/>
      <c r="VKN153" s="15"/>
      <c r="VKO153" s="15"/>
      <c r="VKP153" s="15"/>
      <c r="VKQ153" s="15"/>
      <c r="VKR153" s="15"/>
      <c r="VKS153" s="15"/>
      <c r="VKT153" s="15"/>
      <c r="VKU153" s="15"/>
      <c r="VKV153" s="15"/>
      <c r="VKW153" s="15"/>
      <c r="VKX153" s="15"/>
      <c r="VKY153" s="15"/>
      <c r="VKZ153" s="15"/>
      <c r="VLA153" s="15"/>
      <c r="VLB153" s="15"/>
      <c r="VLC153" s="15"/>
      <c r="VLD153" s="15"/>
      <c r="VLE153" s="15"/>
      <c r="VLF153" s="15"/>
      <c r="VLG153" s="15"/>
      <c r="VLH153" s="15"/>
      <c r="VLI153" s="15"/>
      <c r="VLJ153" s="15"/>
      <c r="VLK153" s="15"/>
      <c r="VLL153" s="15"/>
      <c r="VLM153" s="15"/>
      <c r="VLN153" s="15"/>
      <c r="VLO153" s="15"/>
      <c r="VLP153" s="15"/>
      <c r="VLQ153" s="15"/>
      <c r="VLR153" s="15"/>
      <c r="VLS153" s="15"/>
      <c r="VLT153" s="15"/>
      <c r="VLU153" s="15"/>
      <c r="VLV153" s="15"/>
      <c r="VLW153" s="15"/>
      <c r="VLX153" s="15"/>
      <c r="VLY153" s="15"/>
      <c r="VLZ153" s="15"/>
      <c r="VMA153" s="15"/>
      <c r="VMB153" s="15"/>
      <c r="VMC153" s="15"/>
      <c r="VMD153" s="15"/>
      <c r="VME153" s="15"/>
      <c r="VMF153" s="15"/>
      <c r="VMG153" s="15"/>
      <c r="VMH153" s="15"/>
      <c r="VMI153" s="15"/>
      <c r="VMJ153" s="15"/>
      <c r="VMK153" s="15"/>
      <c r="VML153" s="15"/>
      <c r="VMM153" s="15"/>
      <c r="VMN153" s="15"/>
      <c r="VMO153" s="15"/>
      <c r="VMP153" s="15"/>
      <c r="VMQ153" s="15"/>
      <c r="VMR153" s="15"/>
      <c r="VMS153" s="15"/>
      <c r="VMT153" s="15"/>
      <c r="VMU153" s="15"/>
      <c r="VMV153" s="15"/>
      <c r="VMW153" s="15"/>
      <c r="VMX153" s="15"/>
      <c r="VMY153" s="15"/>
      <c r="VMZ153" s="15"/>
      <c r="VNA153" s="15"/>
      <c r="VNB153" s="15"/>
      <c r="VNC153" s="15"/>
      <c r="VND153" s="15"/>
      <c r="VNE153" s="15"/>
      <c r="VNF153" s="15"/>
      <c r="VNG153" s="15"/>
      <c r="VNH153" s="15"/>
      <c r="VNI153" s="15"/>
      <c r="VNJ153" s="15"/>
      <c r="VNK153" s="15"/>
      <c r="VNL153" s="15"/>
      <c r="VNM153" s="15"/>
      <c r="VNN153" s="15"/>
      <c r="VNO153" s="15"/>
      <c r="VNP153" s="15"/>
      <c r="VNQ153" s="15"/>
      <c r="VNR153" s="15"/>
      <c r="VNS153" s="15"/>
      <c r="VNT153" s="15"/>
      <c r="VNU153" s="15"/>
      <c r="VNV153" s="15"/>
      <c r="VNW153" s="15"/>
      <c r="VNX153" s="15"/>
      <c r="VNY153" s="15"/>
      <c r="VNZ153" s="15"/>
      <c r="VOA153" s="15"/>
      <c r="VOB153" s="15"/>
      <c r="VOC153" s="15"/>
      <c r="VOD153" s="15"/>
      <c r="VOE153" s="15"/>
      <c r="VOF153" s="15"/>
      <c r="VOG153" s="15"/>
      <c r="VOH153" s="15"/>
      <c r="VOI153" s="15"/>
      <c r="VOJ153" s="15"/>
      <c r="VOK153" s="15"/>
      <c r="VOL153" s="15"/>
      <c r="VOM153" s="15"/>
      <c r="VON153" s="15"/>
      <c r="VOO153" s="15"/>
      <c r="VOP153" s="15"/>
      <c r="VOQ153" s="15"/>
      <c r="VOR153" s="15"/>
      <c r="VOS153" s="15"/>
      <c r="VOT153" s="15"/>
      <c r="VOU153" s="15"/>
      <c r="VOV153" s="15"/>
      <c r="VOW153" s="15"/>
      <c r="VOX153" s="15"/>
      <c r="VOY153" s="15"/>
      <c r="VOZ153" s="15"/>
      <c r="VPA153" s="15"/>
      <c r="VPB153" s="15"/>
      <c r="VPC153" s="15"/>
      <c r="VPD153" s="15"/>
      <c r="VPE153" s="15"/>
      <c r="VPF153" s="15"/>
      <c r="VPG153" s="15"/>
      <c r="VPH153" s="15"/>
      <c r="VPI153" s="15"/>
      <c r="VPJ153" s="15"/>
      <c r="VPK153" s="15"/>
      <c r="VPL153" s="15"/>
      <c r="VPM153" s="15"/>
      <c r="VPN153" s="15"/>
      <c r="VPO153" s="15"/>
      <c r="VPP153" s="15"/>
      <c r="VPQ153" s="15"/>
      <c r="VPR153" s="15"/>
      <c r="VPS153" s="15"/>
      <c r="VPT153" s="15"/>
      <c r="VPU153" s="15"/>
      <c r="VPV153" s="15"/>
      <c r="VPW153" s="15"/>
      <c r="VPX153" s="15"/>
      <c r="VPY153" s="15"/>
      <c r="VPZ153" s="15"/>
      <c r="VQA153" s="15"/>
      <c r="VQB153" s="15"/>
      <c r="VQC153" s="15"/>
      <c r="VQD153" s="15"/>
      <c r="VQE153" s="15"/>
      <c r="VQF153" s="15"/>
      <c r="VQG153" s="15"/>
      <c r="VQH153" s="15"/>
      <c r="VQI153" s="15"/>
      <c r="VQJ153" s="15"/>
      <c r="VQK153" s="15"/>
      <c r="VQL153" s="15"/>
      <c r="VQM153" s="15"/>
      <c r="VQN153" s="15"/>
      <c r="VQO153" s="15"/>
      <c r="VQP153" s="15"/>
      <c r="VQQ153" s="15"/>
      <c r="VQR153" s="15"/>
      <c r="VQS153" s="15"/>
      <c r="VQT153" s="15"/>
      <c r="VQU153" s="15"/>
      <c r="VQV153" s="15"/>
      <c r="VQW153" s="15"/>
      <c r="VQX153" s="15"/>
      <c r="VQY153" s="15"/>
      <c r="VQZ153" s="15"/>
      <c r="VRA153" s="15"/>
      <c r="VRB153" s="15"/>
      <c r="VRC153" s="15"/>
      <c r="VRD153" s="15"/>
      <c r="VRE153" s="15"/>
      <c r="VRF153" s="15"/>
      <c r="VRG153" s="15"/>
      <c r="VRH153" s="15"/>
      <c r="VRI153" s="15"/>
      <c r="VRJ153" s="15"/>
      <c r="VRK153" s="15"/>
      <c r="VRL153" s="15"/>
      <c r="VRM153" s="15"/>
      <c r="VRN153" s="15"/>
      <c r="VRO153" s="15"/>
      <c r="VRP153" s="15"/>
      <c r="VRQ153" s="15"/>
      <c r="VRR153" s="15"/>
      <c r="VRS153" s="15"/>
      <c r="VRT153" s="15"/>
      <c r="VRU153" s="15"/>
      <c r="VRV153" s="15"/>
      <c r="VRW153" s="15"/>
      <c r="VRX153" s="15"/>
      <c r="VRY153" s="15"/>
      <c r="VRZ153" s="15"/>
      <c r="VSA153" s="15"/>
      <c r="VSB153" s="15"/>
      <c r="VSC153" s="15"/>
      <c r="VSD153" s="15"/>
      <c r="VSE153" s="15"/>
      <c r="VSF153" s="15"/>
      <c r="VSG153" s="15"/>
      <c r="VSH153" s="15"/>
      <c r="VSI153" s="15"/>
      <c r="VSJ153" s="15"/>
      <c r="VSK153" s="15"/>
      <c r="VSL153" s="15"/>
      <c r="VSM153" s="15"/>
      <c r="VSN153" s="15"/>
      <c r="VSO153" s="15"/>
      <c r="VSP153" s="15"/>
      <c r="VSQ153" s="15"/>
      <c r="VSR153" s="15"/>
      <c r="VSS153" s="15"/>
      <c r="VST153" s="15"/>
      <c r="VSU153" s="15"/>
      <c r="VSV153" s="15"/>
      <c r="VSW153" s="15"/>
      <c r="VSX153" s="15"/>
      <c r="VSY153" s="15"/>
      <c r="VSZ153" s="15"/>
      <c r="VTA153" s="15"/>
      <c r="VTB153" s="15"/>
      <c r="VTC153" s="15"/>
      <c r="VTD153" s="15"/>
      <c r="VTE153" s="15"/>
      <c r="VTF153" s="15"/>
      <c r="VTG153" s="15"/>
      <c r="VTH153" s="15"/>
      <c r="VTI153" s="15"/>
      <c r="VTJ153" s="15"/>
      <c r="VTK153" s="15"/>
      <c r="VTL153" s="15"/>
      <c r="VTM153" s="15"/>
      <c r="VTN153" s="15"/>
      <c r="VTO153" s="15"/>
      <c r="VTP153" s="15"/>
      <c r="VTQ153" s="15"/>
      <c r="VTR153" s="15"/>
      <c r="VTS153" s="15"/>
      <c r="VTT153" s="15"/>
      <c r="VTU153" s="15"/>
      <c r="VTV153" s="15"/>
      <c r="VTW153" s="15"/>
      <c r="VTX153" s="15"/>
      <c r="VTY153" s="15"/>
      <c r="VTZ153" s="15"/>
      <c r="VUA153" s="15"/>
      <c r="VUB153" s="15"/>
      <c r="VUC153" s="15"/>
      <c r="VUD153" s="15"/>
      <c r="VUE153" s="15"/>
      <c r="VUF153" s="15"/>
      <c r="VUG153" s="15"/>
      <c r="VUH153" s="15"/>
      <c r="VUI153" s="15"/>
      <c r="VUJ153" s="15"/>
      <c r="VUK153" s="15"/>
      <c r="VUL153" s="15"/>
      <c r="VUM153" s="15"/>
      <c r="VUN153" s="15"/>
      <c r="VUO153" s="15"/>
      <c r="VUP153" s="15"/>
      <c r="VUQ153" s="15"/>
      <c r="VUR153" s="15"/>
      <c r="VUS153" s="15"/>
      <c r="VUT153" s="15"/>
      <c r="VUU153" s="15"/>
      <c r="VUV153" s="15"/>
      <c r="VUW153" s="15"/>
      <c r="VUX153" s="15"/>
      <c r="VUY153" s="15"/>
      <c r="VUZ153" s="15"/>
      <c r="VVA153" s="15"/>
      <c r="VVB153" s="15"/>
      <c r="VVC153" s="15"/>
      <c r="VVD153" s="15"/>
      <c r="VVE153" s="15"/>
      <c r="VVF153" s="15"/>
      <c r="VVG153" s="15"/>
      <c r="VVH153" s="15"/>
      <c r="VVI153" s="15"/>
      <c r="VVJ153" s="15"/>
      <c r="VVK153" s="15"/>
      <c r="VVL153" s="15"/>
      <c r="VVM153" s="15"/>
      <c r="VVN153" s="15"/>
      <c r="VVO153" s="15"/>
      <c r="VVP153" s="15"/>
      <c r="VVQ153" s="15"/>
      <c r="VVR153" s="15"/>
      <c r="VVS153" s="15"/>
      <c r="VVT153" s="15"/>
      <c r="VVU153" s="15"/>
      <c r="VVV153" s="15"/>
      <c r="VVW153" s="15"/>
      <c r="VVX153" s="15"/>
      <c r="VVY153" s="15"/>
      <c r="VVZ153" s="15"/>
      <c r="VWA153" s="15"/>
      <c r="VWB153" s="15"/>
      <c r="VWC153" s="15"/>
      <c r="VWD153" s="15"/>
      <c r="VWE153" s="15"/>
      <c r="VWF153" s="15"/>
      <c r="VWG153" s="15"/>
      <c r="VWH153" s="15"/>
      <c r="VWI153" s="15"/>
      <c r="VWJ153" s="15"/>
      <c r="VWK153" s="15"/>
      <c r="VWL153" s="15"/>
      <c r="VWM153" s="15"/>
      <c r="VWN153" s="15"/>
      <c r="VWO153" s="15"/>
      <c r="VWP153" s="15"/>
      <c r="VWQ153" s="15"/>
      <c r="VWR153" s="15"/>
      <c r="VWS153" s="15"/>
      <c r="VWT153" s="15"/>
      <c r="VWU153" s="15"/>
      <c r="VWV153" s="15"/>
      <c r="VWW153" s="15"/>
      <c r="VWX153" s="15"/>
      <c r="VWY153" s="15"/>
      <c r="VWZ153" s="15"/>
      <c r="VXA153" s="15"/>
      <c r="VXB153" s="15"/>
      <c r="VXC153" s="15"/>
      <c r="VXD153" s="15"/>
      <c r="VXE153" s="15"/>
      <c r="VXF153" s="15"/>
      <c r="VXG153" s="15"/>
      <c r="VXH153" s="15"/>
      <c r="VXI153" s="15"/>
      <c r="VXJ153" s="15"/>
      <c r="VXK153" s="15"/>
      <c r="VXL153" s="15"/>
      <c r="VXM153" s="15"/>
      <c r="VXN153" s="15"/>
      <c r="VXO153" s="15"/>
      <c r="VXP153" s="15"/>
      <c r="VXQ153" s="15"/>
      <c r="VXR153" s="15"/>
      <c r="VXS153" s="15"/>
      <c r="VXT153" s="15"/>
      <c r="VXU153" s="15"/>
      <c r="VXV153" s="15"/>
      <c r="VXW153" s="15"/>
      <c r="VXX153" s="15"/>
      <c r="VXY153" s="15"/>
      <c r="VXZ153" s="15"/>
      <c r="VYA153" s="15"/>
      <c r="VYB153" s="15"/>
      <c r="VYC153" s="15"/>
      <c r="VYD153" s="15"/>
      <c r="VYE153" s="15"/>
      <c r="VYF153" s="15"/>
      <c r="VYG153" s="15"/>
      <c r="VYH153" s="15"/>
      <c r="VYI153" s="15"/>
      <c r="VYJ153" s="15"/>
      <c r="VYK153" s="15"/>
      <c r="VYL153" s="15"/>
      <c r="VYM153" s="15"/>
      <c r="VYN153" s="15"/>
      <c r="VYO153" s="15"/>
      <c r="VYP153" s="15"/>
      <c r="VYQ153" s="15"/>
      <c r="VYR153" s="15"/>
      <c r="VYS153" s="15"/>
      <c r="VYT153" s="15"/>
      <c r="VYU153" s="15"/>
      <c r="VYV153" s="15"/>
      <c r="VYW153" s="15"/>
      <c r="VYX153" s="15"/>
      <c r="VYY153" s="15"/>
      <c r="VYZ153" s="15"/>
      <c r="VZA153" s="15"/>
      <c r="VZB153" s="15"/>
      <c r="VZC153" s="15"/>
      <c r="VZD153" s="15"/>
      <c r="VZE153" s="15"/>
      <c r="VZF153" s="15"/>
      <c r="VZG153" s="15"/>
      <c r="VZH153" s="15"/>
      <c r="VZI153" s="15"/>
      <c r="VZJ153" s="15"/>
      <c r="VZK153" s="15"/>
      <c r="VZL153" s="15"/>
      <c r="VZM153" s="15"/>
      <c r="VZN153" s="15"/>
      <c r="VZO153" s="15"/>
      <c r="VZP153" s="15"/>
      <c r="VZQ153" s="15"/>
      <c r="VZR153" s="15"/>
      <c r="VZS153" s="15"/>
      <c r="VZT153" s="15"/>
      <c r="VZU153" s="15"/>
      <c r="VZV153" s="15"/>
      <c r="VZW153" s="15"/>
      <c r="VZX153" s="15"/>
      <c r="VZY153" s="15"/>
      <c r="VZZ153" s="15"/>
      <c r="WAA153" s="15"/>
      <c r="WAB153" s="15"/>
      <c r="WAC153" s="15"/>
      <c r="WAD153" s="15"/>
      <c r="WAE153" s="15"/>
      <c r="WAF153" s="15"/>
      <c r="WAG153" s="15"/>
      <c r="WAH153" s="15"/>
      <c r="WAI153" s="15"/>
      <c r="WAJ153" s="15"/>
      <c r="WAK153" s="15"/>
      <c r="WAL153" s="15"/>
      <c r="WAM153" s="15"/>
      <c r="WAN153" s="15"/>
      <c r="WAO153" s="15"/>
      <c r="WAP153" s="15"/>
      <c r="WAQ153" s="15"/>
      <c r="WAR153" s="15"/>
      <c r="WAS153" s="15"/>
      <c r="WAT153" s="15"/>
      <c r="WAU153" s="15"/>
      <c r="WAV153" s="15"/>
      <c r="WAW153" s="15"/>
      <c r="WAX153" s="15"/>
      <c r="WAY153" s="15"/>
      <c r="WAZ153" s="15"/>
      <c r="WBA153" s="15"/>
      <c r="WBB153" s="15"/>
      <c r="WBC153" s="15"/>
      <c r="WBD153" s="15"/>
      <c r="WBE153" s="15"/>
      <c r="WBF153" s="15"/>
      <c r="WBG153" s="15"/>
      <c r="WBH153" s="15"/>
      <c r="WBI153" s="15"/>
      <c r="WBJ153" s="15"/>
      <c r="WBK153" s="15"/>
      <c r="WBL153" s="15"/>
      <c r="WBM153" s="15"/>
      <c r="WBN153" s="15"/>
      <c r="WBO153" s="15"/>
      <c r="WBP153" s="15"/>
      <c r="WBQ153" s="15"/>
      <c r="WBR153" s="15"/>
      <c r="WBS153" s="15"/>
      <c r="WBT153" s="15"/>
      <c r="WBU153" s="15"/>
      <c r="WBV153" s="15"/>
      <c r="WBW153" s="15"/>
      <c r="WBX153" s="15"/>
      <c r="WBY153" s="15"/>
      <c r="WBZ153" s="15"/>
      <c r="WCA153" s="15"/>
      <c r="WCB153" s="15"/>
      <c r="WCC153" s="15"/>
      <c r="WCD153" s="15"/>
      <c r="WCE153" s="15"/>
      <c r="WCF153" s="15"/>
      <c r="WCG153" s="15"/>
      <c r="WCH153" s="15"/>
      <c r="WCI153" s="15"/>
      <c r="WCJ153" s="15"/>
      <c r="WCK153" s="15"/>
      <c r="WCL153" s="15"/>
      <c r="WCM153" s="15"/>
      <c r="WCN153" s="15"/>
      <c r="WCO153" s="15"/>
      <c r="WCP153" s="15"/>
      <c r="WCQ153" s="15"/>
      <c r="WCR153" s="15"/>
      <c r="WCS153" s="15"/>
      <c r="WCT153" s="15"/>
      <c r="WCU153" s="15"/>
      <c r="WCV153" s="15"/>
      <c r="WCW153" s="15"/>
      <c r="WCX153" s="15"/>
      <c r="WCY153" s="15"/>
      <c r="WCZ153" s="15"/>
      <c r="WDA153" s="15"/>
      <c r="WDB153" s="15"/>
      <c r="WDC153" s="15"/>
      <c r="WDD153" s="15"/>
      <c r="WDE153" s="15"/>
      <c r="WDF153" s="15"/>
      <c r="WDG153" s="15"/>
      <c r="WDH153" s="15"/>
      <c r="WDI153" s="15"/>
      <c r="WDJ153" s="15"/>
      <c r="WDK153" s="15"/>
      <c r="WDL153" s="15"/>
      <c r="WDM153" s="15"/>
      <c r="WDN153" s="15"/>
      <c r="WDO153" s="15"/>
      <c r="WDP153" s="15"/>
      <c r="WDQ153" s="15"/>
      <c r="WDR153" s="15"/>
      <c r="WDS153" s="15"/>
      <c r="WDT153" s="15"/>
      <c r="WDU153" s="15"/>
      <c r="WDV153" s="15"/>
      <c r="WDW153" s="15"/>
      <c r="WDX153" s="15"/>
      <c r="WDY153" s="15"/>
      <c r="WDZ153" s="15"/>
      <c r="WEA153" s="15"/>
      <c r="WEB153" s="15"/>
      <c r="WEC153" s="15"/>
      <c r="WED153" s="15"/>
      <c r="WEE153" s="15"/>
      <c r="WEF153" s="15"/>
      <c r="WEG153" s="15"/>
      <c r="WEH153" s="15"/>
      <c r="WEI153" s="15"/>
      <c r="WEJ153" s="15"/>
      <c r="WEK153" s="15"/>
      <c r="WEL153" s="15"/>
      <c r="WEM153" s="15"/>
      <c r="WEN153" s="15"/>
      <c r="WEO153" s="15"/>
      <c r="WEP153" s="15"/>
      <c r="WEQ153" s="15"/>
      <c r="WER153" s="15"/>
      <c r="WES153" s="15"/>
      <c r="WET153" s="15"/>
      <c r="WEU153" s="15"/>
      <c r="WEV153" s="15"/>
      <c r="WEW153" s="15"/>
      <c r="WEX153" s="15"/>
      <c r="WEY153" s="15"/>
      <c r="WEZ153" s="15"/>
      <c r="WFA153" s="15"/>
      <c r="WFB153" s="15"/>
      <c r="WFC153" s="15"/>
      <c r="WFD153" s="15"/>
      <c r="WFE153" s="15"/>
      <c r="WFF153" s="15"/>
      <c r="WFG153" s="15"/>
      <c r="WFH153" s="15"/>
      <c r="WFI153" s="15"/>
      <c r="WFJ153" s="15"/>
      <c r="WFK153" s="15"/>
      <c r="WFL153" s="15"/>
      <c r="WFM153" s="15"/>
      <c r="WFN153" s="15"/>
      <c r="WFO153" s="15"/>
      <c r="WFP153" s="15"/>
      <c r="WFQ153" s="15"/>
      <c r="WFR153" s="15"/>
      <c r="WFS153" s="15"/>
      <c r="WFT153" s="15"/>
      <c r="WFU153" s="15"/>
      <c r="WFV153" s="15"/>
      <c r="WFW153" s="15"/>
      <c r="WFX153" s="15"/>
      <c r="WFY153" s="15"/>
      <c r="WFZ153" s="15"/>
      <c r="WGA153" s="15"/>
      <c r="WGB153" s="15"/>
      <c r="WGC153" s="15"/>
      <c r="WGD153" s="15"/>
      <c r="WGE153" s="15"/>
      <c r="WGF153" s="15"/>
      <c r="WGG153" s="15"/>
      <c r="WGH153" s="15"/>
      <c r="WGI153" s="15"/>
      <c r="WGJ153" s="15"/>
      <c r="WGK153" s="15"/>
      <c r="WGL153" s="15"/>
      <c r="WGM153" s="15"/>
      <c r="WGN153" s="15"/>
      <c r="WGO153" s="15"/>
      <c r="WGP153" s="15"/>
      <c r="WGQ153" s="15"/>
      <c r="WGR153" s="15"/>
      <c r="WGS153" s="15"/>
      <c r="WGT153" s="15"/>
      <c r="WGU153" s="15"/>
      <c r="WGV153" s="15"/>
      <c r="WGW153" s="15"/>
      <c r="WGX153" s="15"/>
      <c r="WGY153" s="15"/>
      <c r="WGZ153" s="15"/>
      <c r="WHA153" s="15"/>
      <c r="WHB153" s="15"/>
      <c r="WHC153" s="15"/>
      <c r="WHD153" s="15"/>
      <c r="WHE153" s="15"/>
      <c r="WHF153" s="15"/>
      <c r="WHG153" s="15"/>
      <c r="WHH153" s="15"/>
      <c r="WHI153" s="15"/>
      <c r="WHJ153" s="15"/>
      <c r="WHK153" s="15"/>
      <c r="WHL153" s="15"/>
      <c r="WHM153" s="15"/>
      <c r="WHN153" s="15"/>
      <c r="WHO153" s="15"/>
      <c r="WHP153" s="15"/>
      <c r="WHQ153" s="15"/>
      <c r="WHR153" s="15"/>
      <c r="WHS153" s="15"/>
      <c r="WHT153" s="15"/>
      <c r="WHU153" s="15"/>
      <c r="WHV153" s="15"/>
      <c r="WHW153" s="15"/>
      <c r="WHX153" s="15"/>
      <c r="WHY153" s="15"/>
      <c r="WHZ153" s="15"/>
      <c r="WIA153" s="15"/>
      <c r="WIB153" s="15"/>
      <c r="WIC153" s="15"/>
      <c r="WID153" s="15"/>
      <c r="WIE153" s="15"/>
      <c r="WIF153" s="15"/>
      <c r="WIG153" s="15"/>
      <c r="WIH153" s="15"/>
      <c r="WII153" s="15"/>
      <c r="WIJ153" s="15"/>
      <c r="WIK153" s="15"/>
      <c r="WIL153" s="15"/>
      <c r="WIM153" s="15"/>
      <c r="WIN153" s="15"/>
      <c r="WIO153" s="15"/>
      <c r="WIP153" s="15"/>
      <c r="WIQ153" s="15"/>
      <c r="WIR153" s="15"/>
      <c r="WIS153" s="15"/>
      <c r="WIT153" s="15"/>
      <c r="WIU153" s="15"/>
      <c r="WIV153" s="15"/>
      <c r="WIW153" s="15"/>
      <c r="WIX153" s="15"/>
      <c r="WIY153" s="15"/>
      <c r="WIZ153" s="15"/>
      <c r="WJA153" s="15"/>
      <c r="WJB153" s="15"/>
      <c r="WJC153" s="15"/>
      <c r="WJD153" s="15"/>
      <c r="WJE153" s="15"/>
      <c r="WJF153" s="15"/>
      <c r="WJG153" s="15"/>
      <c r="WJH153" s="15"/>
      <c r="WJI153" s="15"/>
      <c r="WJJ153" s="15"/>
      <c r="WJK153" s="15"/>
      <c r="WJL153" s="15"/>
      <c r="WJM153" s="15"/>
      <c r="WJN153" s="15"/>
      <c r="WJO153" s="15"/>
      <c r="WJP153" s="15"/>
      <c r="WJQ153" s="15"/>
      <c r="WJR153" s="15"/>
      <c r="WJS153" s="15"/>
      <c r="WJT153" s="15"/>
      <c r="WJU153" s="15"/>
      <c r="WJV153" s="15"/>
      <c r="WJW153" s="15"/>
      <c r="WJX153" s="15"/>
      <c r="WJY153" s="15"/>
      <c r="WJZ153" s="15"/>
      <c r="WKA153" s="15"/>
      <c r="WKB153" s="15"/>
      <c r="WKC153" s="15"/>
      <c r="WKD153" s="15"/>
      <c r="WKE153" s="15"/>
      <c r="WKF153" s="15"/>
      <c r="WKG153" s="15"/>
      <c r="WKH153" s="15"/>
      <c r="WKI153" s="15"/>
      <c r="WKJ153" s="15"/>
      <c r="WKK153" s="15"/>
      <c r="WKL153" s="15"/>
      <c r="WKM153" s="15"/>
      <c r="WKN153" s="15"/>
      <c r="WKO153" s="15"/>
      <c r="WKP153" s="15"/>
      <c r="WKQ153" s="15"/>
      <c r="WKR153" s="15"/>
      <c r="WKS153" s="15"/>
      <c r="WKT153" s="15"/>
      <c r="WKU153" s="15"/>
      <c r="WKV153" s="15"/>
      <c r="WKW153" s="15"/>
      <c r="WKX153" s="15"/>
      <c r="WKY153" s="15"/>
      <c r="WKZ153" s="15"/>
      <c r="WLA153" s="15"/>
      <c r="WLB153" s="15"/>
      <c r="WLC153" s="15"/>
      <c r="WLD153" s="15"/>
      <c r="WLE153" s="15"/>
      <c r="WLF153" s="15"/>
      <c r="WLG153" s="15"/>
      <c r="WLH153" s="15"/>
      <c r="WLI153" s="15"/>
      <c r="WLJ153" s="15"/>
      <c r="WLK153" s="15"/>
      <c r="WLL153" s="15"/>
      <c r="WLM153" s="15"/>
      <c r="WLN153" s="15"/>
      <c r="WLO153" s="15"/>
      <c r="WLP153" s="15"/>
      <c r="WLQ153" s="15"/>
      <c r="WLR153" s="15"/>
      <c r="WLS153" s="15"/>
      <c r="WLT153" s="15"/>
      <c r="WLU153" s="15"/>
      <c r="WLV153" s="15"/>
      <c r="WLW153" s="15"/>
      <c r="WLX153" s="15"/>
      <c r="WLY153" s="15"/>
      <c r="WLZ153" s="15"/>
      <c r="WMA153" s="15"/>
      <c r="WMB153" s="15"/>
      <c r="WMC153" s="15"/>
      <c r="WMD153" s="15"/>
      <c r="WME153" s="15"/>
      <c r="WMF153" s="15"/>
      <c r="WMG153" s="15"/>
      <c r="WMH153" s="15"/>
      <c r="WMI153" s="15"/>
      <c r="WMJ153" s="15"/>
      <c r="WMK153" s="15"/>
      <c r="WML153" s="15"/>
      <c r="WMM153" s="15"/>
      <c r="WMN153" s="15"/>
      <c r="WMO153" s="15"/>
      <c r="WMP153" s="15"/>
      <c r="WMQ153" s="15"/>
      <c r="WMR153" s="15"/>
      <c r="WMS153" s="15"/>
      <c r="WMT153" s="15"/>
      <c r="WMU153" s="15"/>
      <c r="WMV153" s="15"/>
      <c r="WMW153" s="15"/>
      <c r="WMX153" s="15"/>
      <c r="WMY153" s="15"/>
      <c r="WMZ153" s="15"/>
      <c r="WNA153" s="15"/>
      <c r="WNB153" s="15"/>
      <c r="WNC153" s="15"/>
      <c r="WND153" s="15"/>
      <c r="WNE153" s="15"/>
      <c r="WNF153" s="15"/>
      <c r="WNG153" s="15"/>
      <c r="WNH153" s="15"/>
      <c r="WNI153" s="15"/>
      <c r="WNJ153" s="15"/>
      <c r="WNK153" s="15"/>
      <c r="WNL153" s="15"/>
      <c r="WNM153" s="15"/>
      <c r="WNN153" s="15"/>
      <c r="WNO153" s="15"/>
      <c r="WNP153" s="15"/>
      <c r="WNQ153" s="15"/>
      <c r="WNR153" s="15"/>
      <c r="WNS153" s="15"/>
      <c r="WNT153" s="15"/>
      <c r="WNU153" s="15"/>
      <c r="WNV153" s="15"/>
      <c r="WNW153" s="15"/>
      <c r="WNX153" s="15"/>
      <c r="WNY153" s="15"/>
      <c r="WNZ153" s="15"/>
      <c r="WOA153" s="15"/>
      <c r="WOB153" s="15"/>
      <c r="WOC153" s="15"/>
      <c r="WOD153" s="15"/>
      <c r="WOE153" s="15"/>
      <c r="WOF153" s="15"/>
      <c r="WOG153" s="15"/>
      <c r="WOH153" s="15"/>
      <c r="WOI153" s="15"/>
      <c r="WOJ153" s="15"/>
      <c r="WOK153" s="15"/>
      <c r="WOL153" s="15"/>
      <c r="WOM153" s="15"/>
      <c r="WON153" s="15"/>
      <c r="WOO153" s="15"/>
      <c r="WOP153" s="15"/>
      <c r="WOQ153" s="15"/>
      <c r="WOR153" s="15"/>
      <c r="WOS153" s="15"/>
      <c r="WOT153" s="15"/>
      <c r="WOU153" s="15"/>
      <c r="WOV153" s="15"/>
      <c r="WOW153" s="15"/>
      <c r="WOX153" s="15"/>
      <c r="WOY153" s="15"/>
      <c r="WOZ153" s="15"/>
      <c r="WPA153" s="15"/>
      <c r="WPB153" s="15"/>
      <c r="WPC153" s="15"/>
      <c r="WPD153" s="15"/>
      <c r="WPE153" s="15"/>
      <c r="WPF153" s="15"/>
      <c r="WPG153" s="15"/>
      <c r="WPH153" s="15"/>
      <c r="WPI153" s="15"/>
      <c r="WPJ153" s="15"/>
      <c r="WPK153" s="15"/>
      <c r="WPL153" s="15"/>
      <c r="WPM153" s="15"/>
      <c r="WPN153" s="15"/>
      <c r="WPO153" s="15"/>
      <c r="WPP153" s="15"/>
      <c r="WPQ153" s="15"/>
      <c r="WPR153" s="15"/>
      <c r="WPS153" s="15"/>
      <c r="WPT153" s="15"/>
      <c r="WPU153" s="15"/>
      <c r="WPV153" s="15"/>
      <c r="WPW153" s="15"/>
      <c r="WPX153" s="15"/>
      <c r="WPY153" s="15"/>
      <c r="WPZ153" s="15"/>
      <c r="WQA153" s="15"/>
      <c r="WQB153" s="15"/>
      <c r="WQC153" s="15"/>
      <c r="WQD153" s="15"/>
      <c r="WQE153" s="15"/>
      <c r="WQF153" s="15"/>
      <c r="WQG153" s="15"/>
      <c r="WQH153" s="15"/>
      <c r="WQI153" s="15"/>
      <c r="WQJ153" s="15"/>
      <c r="WQK153" s="15"/>
      <c r="WQL153" s="15"/>
      <c r="WQM153" s="15"/>
      <c r="WQN153" s="15"/>
      <c r="WQO153" s="15"/>
      <c r="WQP153" s="15"/>
      <c r="WQQ153" s="15"/>
      <c r="WQR153" s="15"/>
      <c r="WQS153" s="15"/>
      <c r="WQT153" s="15"/>
      <c r="WQU153" s="15"/>
      <c r="WQV153" s="15"/>
      <c r="WQW153" s="15"/>
      <c r="WQX153" s="15"/>
      <c r="WQY153" s="15"/>
      <c r="WQZ153" s="15"/>
      <c r="WRA153" s="15"/>
      <c r="WRB153" s="15"/>
      <c r="WRC153" s="15"/>
      <c r="WRD153" s="15"/>
      <c r="WRE153" s="15"/>
      <c r="WRF153" s="15"/>
      <c r="WRG153" s="15"/>
      <c r="WRH153" s="15"/>
      <c r="WRI153" s="15"/>
      <c r="WRJ153" s="15"/>
      <c r="WRK153" s="15"/>
      <c r="WRL153" s="15"/>
      <c r="WRM153" s="15"/>
      <c r="WRN153" s="15"/>
      <c r="WRO153" s="15"/>
      <c r="WRP153" s="15"/>
      <c r="WRQ153" s="15"/>
      <c r="WRR153" s="15"/>
      <c r="WRS153" s="15"/>
      <c r="WRT153" s="15"/>
      <c r="WRU153" s="15"/>
      <c r="WRV153" s="15"/>
      <c r="WRW153" s="15"/>
      <c r="WRX153" s="15"/>
      <c r="WRY153" s="15"/>
      <c r="WRZ153" s="15"/>
      <c r="WSA153" s="15"/>
      <c r="WSB153" s="15"/>
      <c r="WSC153" s="15"/>
      <c r="WSD153" s="15"/>
      <c r="WSE153" s="15"/>
      <c r="WSF153" s="15"/>
      <c r="WSG153" s="15"/>
      <c r="WSH153" s="15"/>
      <c r="WSI153" s="15"/>
      <c r="WSJ153" s="15"/>
      <c r="WSK153" s="15"/>
      <c r="WSL153" s="15"/>
      <c r="WSM153" s="15"/>
      <c r="WSN153" s="15"/>
      <c r="WSO153" s="15"/>
      <c r="WSP153" s="15"/>
      <c r="WSQ153" s="15"/>
      <c r="WSR153" s="15"/>
      <c r="WSS153" s="15"/>
      <c r="WST153" s="15"/>
      <c r="WSU153" s="15"/>
      <c r="WSV153" s="15"/>
      <c r="WSW153" s="15"/>
      <c r="WSX153" s="15"/>
      <c r="WSY153" s="15"/>
      <c r="WSZ153" s="15"/>
      <c r="WTA153" s="15"/>
      <c r="WTB153" s="15"/>
      <c r="WTC153" s="15"/>
      <c r="WTD153" s="15"/>
      <c r="WTE153" s="15"/>
      <c r="WTF153" s="15"/>
      <c r="WTG153" s="15"/>
      <c r="WTH153" s="15"/>
      <c r="WTI153" s="15"/>
      <c r="WTJ153" s="15"/>
      <c r="WTK153" s="15"/>
      <c r="WTL153" s="15"/>
      <c r="WTM153" s="15"/>
      <c r="WTN153" s="15"/>
      <c r="WTO153" s="15"/>
      <c r="WTP153" s="15"/>
      <c r="WTQ153" s="15"/>
      <c r="WTR153" s="15"/>
      <c r="WTS153" s="15"/>
      <c r="WTT153" s="15"/>
      <c r="WTU153" s="15"/>
      <c r="WTV153" s="15"/>
      <c r="WTW153" s="15"/>
      <c r="WTX153" s="15"/>
      <c r="WTY153" s="15"/>
      <c r="WTZ153" s="15"/>
      <c r="WUA153" s="15"/>
      <c r="WUB153" s="15"/>
      <c r="WUC153" s="15"/>
      <c r="WUD153" s="15"/>
      <c r="WUE153" s="15"/>
      <c r="WUF153" s="15"/>
      <c r="WUG153" s="15"/>
      <c r="WUH153" s="15"/>
      <c r="WUI153" s="15"/>
      <c r="WUJ153" s="15"/>
      <c r="WUK153" s="15"/>
      <c r="WUL153" s="15"/>
      <c r="WUM153" s="15"/>
      <c r="WUN153" s="15"/>
      <c r="WUO153" s="15"/>
      <c r="WUP153" s="15"/>
      <c r="WUQ153" s="15"/>
      <c r="WUR153" s="15"/>
      <c r="WUS153" s="15"/>
      <c r="WUT153" s="15"/>
      <c r="WUU153" s="15"/>
      <c r="WUV153" s="15"/>
      <c r="WUW153" s="15"/>
      <c r="WUX153" s="15"/>
      <c r="WUY153" s="15"/>
      <c r="WUZ153" s="15"/>
      <c r="WVA153" s="15"/>
      <c r="WVB153" s="15"/>
      <c r="WVC153" s="15"/>
      <c r="WVD153" s="15"/>
      <c r="WVE153" s="15"/>
      <c r="WVF153" s="15"/>
      <c r="WVG153" s="15"/>
      <c r="WVH153" s="15"/>
      <c r="WVI153" s="15"/>
      <c r="WVJ153" s="15"/>
      <c r="WVK153" s="15"/>
      <c r="WVL153" s="15"/>
      <c r="WVM153" s="15"/>
      <c r="WVN153" s="15"/>
      <c r="WVO153" s="15"/>
      <c r="WVP153" s="15"/>
      <c r="WVQ153" s="15"/>
      <c r="WVR153" s="15"/>
      <c r="WVS153" s="15"/>
      <c r="WVT153" s="15"/>
      <c r="WVU153" s="15"/>
      <c r="WVV153" s="15"/>
      <c r="WVW153" s="15"/>
      <c r="WVX153" s="15"/>
      <c r="WVY153" s="15"/>
      <c r="WVZ153" s="15"/>
      <c r="WWA153" s="15"/>
      <c r="WWB153" s="15"/>
      <c r="WWC153" s="15"/>
      <c r="WWD153" s="15"/>
      <c r="WWE153" s="15"/>
      <c r="WWF153" s="15"/>
      <c r="WWG153" s="15"/>
      <c r="WWH153" s="15"/>
      <c r="WWI153" s="15"/>
      <c r="WWJ153" s="15"/>
      <c r="WWK153" s="15"/>
      <c r="WWL153" s="15"/>
      <c r="WWM153" s="15"/>
      <c r="WWN153" s="15"/>
      <c r="WWO153" s="15"/>
      <c r="WWP153" s="15"/>
      <c r="WWQ153" s="15"/>
      <c r="WWR153" s="15"/>
      <c r="WWS153" s="15"/>
      <c r="WWT153" s="15"/>
      <c r="WWU153" s="15"/>
      <c r="WWV153" s="15"/>
      <c r="WWW153" s="15"/>
      <c r="WWX153" s="15"/>
      <c r="WWY153" s="15"/>
      <c r="WWZ153" s="15"/>
      <c r="WXA153" s="15"/>
      <c r="WXB153" s="15"/>
      <c r="WXC153" s="15"/>
      <c r="WXD153" s="15"/>
      <c r="WXE153" s="15"/>
      <c r="WXF153" s="15"/>
      <c r="WXG153" s="15"/>
      <c r="WXH153" s="15"/>
      <c r="WXI153" s="15"/>
      <c r="WXJ153" s="15"/>
      <c r="WXK153" s="15"/>
      <c r="WXL153" s="15"/>
      <c r="WXM153" s="15"/>
      <c r="WXN153" s="15"/>
      <c r="WXO153" s="15"/>
      <c r="WXP153" s="15"/>
      <c r="WXQ153" s="15"/>
      <c r="WXR153" s="15"/>
      <c r="WXS153" s="15"/>
      <c r="WXT153" s="15"/>
      <c r="WXU153" s="15"/>
      <c r="WXV153" s="15"/>
      <c r="WXW153" s="15"/>
      <c r="WXX153" s="15"/>
      <c r="WXY153" s="15"/>
      <c r="WXZ153" s="15"/>
      <c r="WYA153" s="15"/>
      <c r="WYB153" s="15"/>
      <c r="WYC153" s="15"/>
      <c r="WYD153" s="15"/>
      <c r="WYE153" s="15"/>
      <c r="WYF153" s="15"/>
      <c r="WYG153" s="15"/>
      <c r="WYH153" s="15"/>
      <c r="WYI153" s="15"/>
      <c r="WYJ153" s="15"/>
      <c r="WYK153" s="15"/>
      <c r="WYL153" s="15"/>
      <c r="WYM153" s="15"/>
      <c r="WYN153" s="15"/>
      <c r="WYO153" s="15"/>
      <c r="WYP153" s="15"/>
      <c r="WYQ153" s="15"/>
      <c r="WYR153" s="15"/>
      <c r="WYS153" s="15"/>
      <c r="WYT153" s="15"/>
      <c r="WYU153" s="15"/>
      <c r="WYV153" s="15"/>
      <c r="WYW153" s="15"/>
      <c r="WYX153" s="15"/>
      <c r="WYY153" s="15"/>
      <c r="WYZ153" s="15"/>
      <c r="WZA153" s="15"/>
      <c r="WZB153" s="15"/>
      <c r="WZC153" s="15"/>
      <c r="WZD153" s="15"/>
      <c r="WZE153" s="15"/>
      <c r="WZF153" s="15"/>
      <c r="WZG153" s="15"/>
      <c r="WZH153" s="15"/>
      <c r="WZI153" s="15"/>
      <c r="WZJ153" s="15"/>
      <c r="WZK153" s="15"/>
      <c r="WZL153" s="15"/>
      <c r="WZM153" s="15"/>
      <c r="WZN153" s="15"/>
      <c r="WZO153" s="15"/>
      <c r="WZP153" s="15"/>
      <c r="WZQ153" s="15"/>
      <c r="WZR153" s="15"/>
      <c r="WZS153" s="15"/>
      <c r="WZT153" s="15"/>
      <c r="WZU153" s="15"/>
      <c r="WZV153" s="15"/>
      <c r="WZW153" s="15"/>
      <c r="WZX153" s="15"/>
      <c r="WZY153" s="15"/>
      <c r="WZZ153" s="15"/>
      <c r="XAA153" s="15"/>
      <c r="XAB153" s="15"/>
      <c r="XAC153" s="15"/>
      <c r="XAD153" s="15"/>
      <c r="XAE153" s="15"/>
      <c r="XAF153" s="15"/>
      <c r="XAG153" s="15"/>
      <c r="XAH153" s="15"/>
      <c r="XAI153" s="15"/>
      <c r="XAJ153" s="15"/>
      <c r="XAK153" s="15"/>
      <c r="XAL153" s="15"/>
      <c r="XAM153" s="15"/>
      <c r="XAN153" s="15"/>
      <c r="XAO153" s="15"/>
      <c r="XAP153" s="15"/>
      <c r="XAQ153" s="15"/>
      <c r="XAR153" s="15"/>
      <c r="XAS153" s="15"/>
      <c r="XAT153" s="15"/>
      <c r="XAU153" s="15"/>
      <c r="XAV153" s="15"/>
      <c r="XAW153" s="15"/>
      <c r="XAX153" s="15"/>
      <c r="XAY153" s="15"/>
      <c r="XAZ153" s="15"/>
      <c r="XBA153" s="15"/>
      <c r="XBB153" s="15"/>
      <c r="XBC153" s="15"/>
      <c r="XBD153" s="15"/>
      <c r="XBE153" s="15"/>
      <c r="XBF153" s="15"/>
      <c r="XBG153" s="15"/>
      <c r="XBH153" s="15"/>
      <c r="XBI153" s="15"/>
      <c r="XBJ153" s="15"/>
      <c r="XBK153" s="15"/>
      <c r="XBL153" s="15"/>
      <c r="XBM153" s="15"/>
      <c r="XBN153" s="15"/>
      <c r="XBO153" s="15"/>
      <c r="XBP153" s="15"/>
      <c r="XBQ153" s="15"/>
      <c r="XBR153" s="15"/>
      <c r="XBS153" s="15"/>
      <c r="XBT153" s="15"/>
      <c r="XBU153" s="15"/>
      <c r="XBV153" s="15"/>
      <c r="XBW153" s="15"/>
      <c r="XBX153" s="15"/>
      <c r="XBY153" s="15"/>
      <c r="XBZ153" s="15"/>
      <c r="XCA153" s="15"/>
      <c r="XCB153" s="15"/>
      <c r="XCC153" s="15"/>
      <c r="XCD153" s="15"/>
      <c r="XCE153" s="15"/>
      <c r="XCF153" s="15"/>
      <c r="XCG153" s="15"/>
      <c r="XCH153" s="15"/>
      <c r="XCI153" s="15"/>
      <c r="XCJ153" s="15"/>
      <c r="XCK153" s="15"/>
      <c r="XCL153" s="15"/>
      <c r="XCM153" s="15"/>
      <c r="XCN153" s="15"/>
      <c r="XCO153" s="15"/>
      <c r="XCP153" s="15"/>
      <c r="XCQ153" s="15"/>
      <c r="XCR153" s="15"/>
      <c r="XCS153" s="15"/>
      <c r="XCT153" s="15"/>
      <c r="XCU153" s="15"/>
      <c r="XCV153" s="15"/>
      <c r="XCW153" s="15"/>
      <c r="XCX153" s="15"/>
      <c r="XCY153" s="15"/>
      <c r="XCZ153" s="15"/>
      <c r="XDA153" s="15"/>
      <c r="XDB153" s="15"/>
      <c r="XDC153" s="15"/>
      <c r="XDD153" s="15"/>
      <c r="XDE153" s="15"/>
      <c r="XDF153" s="15"/>
      <c r="XDG153" s="15"/>
      <c r="XDH153" s="15"/>
      <c r="XDI153" s="15"/>
      <c r="XDJ153" s="15"/>
      <c r="XDK153" s="15"/>
      <c r="XDL153" s="15"/>
      <c r="XDM153" s="15"/>
      <c r="XDN153" s="15"/>
      <c r="XDO153" s="15"/>
      <c r="XDP153" s="15"/>
      <c r="XDQ153" s="15"/>
      <c r="XDR153" s="15"/>
      <c r="XDS153" s="15"/>
      <c r="XDT153" s="15"/>
      <c r="XDU153" s="15"/>
      <c r="XDV153" s="15"/>
      <c r="XDW153" s="15"/>
      <c r="XDX153" s="15"/>
      <c r="XDY153" s="15"/>
      <c r="XDZ153" s="15"/>
      <c r="XEA153" s="15"/>
      <c r="XEB153" s="15"/>
      <c r="XEC153" s="15"/>
      <c r="XED153" s="15"/>
      <c r="XEE153" s="15"/>
      <c r="XEF153" s="15"/>
      <c r="XEG153" s="15"/>
      <c r="XEH153" s="15"/>
      <c r="XEI153" s="15"/>
      <c r="XEJ153" s="15"/>
      <c r="XEK153" s="15"/>
      <c r="XEL153" s="15"/>
      <c r="XEM153" s="15"/>
      <c r="XEN153" s="15"/>
      <c r="XEO153" s="15"/>
      <c r="XEP153" s="15"/>
      <c r="XEQ153" s="15"/>
      <c r="XER153" s="15"/>
      <c r="XES153" s="15"/>
      <c r="XET153" s="15"/>
      <c r="XEU153" s="15"/>
      <c r="XEV153" s="15"/>
      <c r="XEW153" s="15"/>
      <c r="XEX153" s="15"/>
      <c r="XEY153" s="15"/>
      <c r="XEZ153" s="15"/>
      <c r="XFA153" s="15"/>
      <c r="XFB153" s="15"/>
      <c r="XFC153" s="15"/>
      <c r="XFD153" s="15"/>
    </row>
    <row r="154" spans="8:16384" x14ac:dyDescent="0.2">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c r="HW154" s="15"/>
      <c r="HX154" s="15"/>
      <c r="HY154" s="15"/>
      <c r="HZ154" s="15"/>
      <c r="IA154" s="15"/>
      <c r="IB154" s="15"/>
      <c r="IC154" s="15"/>
      <c r="ID154" s="15"/>
      <c r="IE154" s="15"/>
      <c r="IF154" s="15"/>
      <c r="IG154" s="15"/>
      <c r="IH154" s="15"/>
      <c r="II154" s="15"/>
      <c r="IJ154" s="15"/>
      <c r="IK154" s="15"/>
      <c r="IL154" s="15"/>
      <c r="IM154" s="15"/>
      <c r="IN154" s="15"/>
      <c r="IO154" s="15"/>
      <c r="IP154" s="15"/>
      <c r="IQ154" s="15"/>
      <c r="IR154" s="15"/>
      <c r="IS154" s="15"/>
      <c r="IT154" s="15"/>
      <c r="IU154" s="15"/>
      <c r="IV154" s="15"/>
      <c r="IW154" s="15"/>
      <c r="IX154" s="15"/>
      <c r="IY154" s="15"/>
      <c r="IZ154" s="15"/>
      <c r="JA154" s="15"/>
      <c r="JB154" s="15"/>
      <c r="JC154" s="15"/>
      <c r="JD154" s="15"/>
      <c r="JE154" s="15"/>
      <c r="JF154" s="15"/>
      <c r="JG154" s="15"/>
      <c r="JH154" s="15"/>
      <c r="JI154" s="15"/>
      <c r="JJ154" s="15"/>
      <c r="JK154" s="15"/>
      <c r="JL154" s="15"/>
      <c r="JM154" s="15"/>
      <c r="JN154" s="15"/>
      <c r="JO154" s="15"/>
      <c r="JP154" s="15"/>
      <c r="JQ154" s="15"/>
      <c r="JR154" s="15"/>
      <c r="JS154" s="15"/>
      <c r="JT154" s="15"/>
      <c r="JU154" s="15"/>
      <c r="JV154" s="15"/>
      <c r="JW154" s="15"/>
      <c r="JX154" s="15"/>
      <c r="JY154" s="15"/>
      <c r="JZ154" s="15"/>
      <c r="KA154" s="15"/>
      <c r="KB154" s="15"/>
      <c r="KC154" s="15"/>
      <c r="KD154" s="15"/>
      <c r="KE154" s="15"/>
      <c r="KF154" s="15"/>
      <c r="KG154" s="15"/>
      <c r="KH154" s="15"/>
      <c r="KI154" s="15"/>
      <c r="KJ154" s="15"/>
      <c r="KK154" s="15"/>
      <c r="KL154" s="15"/>
      <c r="KM154" s="15"/>
      <c r="KN154" s="15"/>
      <c r="KO154" s="15"/>
      <c r="KP154" s="15"/>
      <c r="KQ154" s="15"/>
      <c r="KR154" s="15"/>
      <c r="KS154" s="15"/>
      <c r="KT154" s="15"/>
      <c r="KU154" s="15"/>
      <c r="KV154" s="15"/>
      <c r="KW154" s="15"/>
      <c r="KX154" s="15"/>
      <c r="KY154" s="15"/>
      <c r="KZ154" s="15"/>
      <c r="LA154" s="15"/>
      <c r="LB154" s="15"/>
      <c r="LC154" s="15"/>
      <c r="LD154" s="15"/>
      <c r="LE154" s="15"/>
      <c r="LF154" s="15"/>
      <c r="LG154" s="15"/>
      <c r="LH154" s="15"/>
      <c r="LI154" s="15"/>
      <c r="LJ154" s="15"/>
      <c r="LK154" s="15"/>
      <c r="LL154" s="15"/>
      <c r="LM154" s="15"/>
      <c r="LN154" s="15"/>
      <c r="LO154" s="15"/>
      <c r="LP154" s="15"/>
      <c r="LQ154" s="15"/>
      <c r="LR154" s="15"/>
      <c r="LS154" s="15"/>
      <c r="LT154" s="15"/>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15"/>
      <c r="PR154" s="15"/>
      <c r="PS154" s="15"/>
      <c r="PT154" s="15"/>
      <c r="PU154" s="15"/>
      <c r="PV154" s="15"/>
      <c r="PW154" s="15"/>
      <c r="PX154" s="15"/>
      <c r="PY154" s="15"/>
      <c r="PZ154" s="15"/>
      <c r="QA154" s="15"/>
      <c r="QB154" s="15"/>
      <c r="QC154" s="15"/>
      <c r="QD154" s="15"/>
      <c r="QE154" s="15"/>
      <c r="QF154" s="15"/>
      <c r="QG154" s="15"/>
      <c r="QH154" s="15"/>
      <c r="QI154" s="15"/>
      <c r="QJ154" s="15"/>
      <c r="QK154" s="15"/>
      <c r="QL154" s="15"/>
      <c r="QM154" s="15"/>
      <c r="QN154" s="15"/>
      <c r="QO154" s="15"/>
      <c r="QP154" s="15"/>
      <c r="QQ154" s="15"/>
      <c r="QR154" s="15"/>
      <c r="QS154" s="15"/>
      <c r="QT154" s="15"/>
      <c r="QU154" s="15"/>
      <c r="QV154" s="15"/>
      <c r="QW154" s="15"/>
      <c r="QX154" s="15"/>
      <c r="QY154" s="15"/>
      <c r="QZ154" s="15"/>
      <c r="RA154" s="15"/>
      <c r="RB154" s="15"/>
      <c r="RC154" s="15"/>
      <c r="RD154" s="15"/>
      <c r="RE154" s="15"/>
      <c r="RF154" s="15"/>
      <c r="RG154" s="15"/>
      <c r="RH154" s="15"/>
      <c r="RI154" s="15"/>
      <c r="RJ154" s="15"/>
      <c r="RK154" s="15"/>
      <c r="RL154" s="15"/>
      <c r="RM154" s="15"/>
      <c r="RN154" s="15"/>
      <c r="RO154" s="15"/>
      <c r="RP154" s="15"/>
      <c r="RQ154" s="15"/>
      <c r="RR154" s="15"/>
      <c r="RS154" s="15"/>
      <c r="RT154" s="15"/>
      <c r="RU154" s="15"/>
      <c r="RV154" s="15"/>
      <c r="RW154" s="15"/>
      <c r="RX154" s="15"/>
      <c r="RY154" s="15"/>
      <c r="RZ154" s="15"/>
      <c r="SA154" s="15"/>
      <c r="SB154" s="15"/>
      <c r="SC154" s="15"/>
      <c r="SD154" s="15"/>
      <c r="SE154" s="15"/>
      <c r="SF154" s="15"/>
      <c r="SG154" s="15"/>
      <c r="SH154" s="15"/>
      <c r="SI154" s="15"/>
      <c r="SJ154" s="15"/>
      <c r="SK154" s="15"/>
      <c r="SL154" s="15"/>
      <c r="SM154" s="15"/>
      <c r="SN154" s="15"/>
      <c r="SO154" s="15"/>
      <c r="SP154" s="15"/>
      <c r="SQ154" s="15"/>
      <c r="SR154" s="15"/>
      <c r="SS154" s="15"/>
      <c r="ST154" s="15"/>
      <c r="SU154" s="15"/>
      <c r="SV154" s="15"/>
      <c r="SW154" s="15"/>
      <c r="SX154" s="15"/>
      <c r="SY154" s="15"/>
      <c r="SZ154" s="15"/>
      <c r="TA154" s="15"/>
      <c r="TB154" s="15"/>
      <c r="TC154" s="15"/>
      <c r="TD154" s="15"/>
      <c r="TE154" s="15"/>
      <c r="TF154" s="15"/>
      <c r="TG154" s="15"/>
      <c r="TH154" s="15"/>
      <c r="TI154" s="15"/>
      <c r="TJ154" s="15"/>
      <c r="TK154" s="15"/>
      <c r="TL154" s="15"/>
      <c r="TM154" s="15"/>
      <c r="TN154" s="15"/>
      <c r="TO154" s="15"/>
      <c r="TP154" s="15"/>
      <c r="TQ154" s="15"/>
      <c r="TR154" s="15"/>
      <c r="TS154" s="15"/>
      <c r="TT154" s="15"/>
      <c r="TU154" s="15"/>
      <c r="TV154" s="15"/>
      <c r="TW154" s="15"/>
      <c r="TX154" s="15"/>
      <c r="TY154" s="15"/>
      <c r="TZ154" s="15"/>
      <c r="UA154" s="15"/>
      <c r="UB154" s="15"/>
      <c r="UC154" s="15"/>
      <c r="UD154" s="15"/>
      <c r="UE154" s="15"/>
      <c r="UF154" s="15"/>
      <c r="UG154" s="15"/>
      <c r="UH154" s="15"/>
      <c r="UI154" s="15"/>
      <c r="UJ154" s="15"/>
      <c r="UK154" s="15"/>
      <c r="UL154" s="15"/>
      <c r="UM154" s="15"/>
      <c r="UN154" s="15"/>
      <c r="UO154" s="15"/>
      <c r="UP154" s="15"/>
      <c r="UQ154" s="15"/>
      <c r="UR154" s="15"/>
      <c r="US154" s="15"/>
      <c r="UT154" s="15"/>
      <c r="UU154" s="15"/>
      <c r="UV154" s="15"/>
      <c r="UW154" s="15"/>
      <c r="UX154" s="15"/>
      <c r="UY154" s="15"/>
      <c r="UZ154" s="15"/>
      <c r="VA154" s="15"/>
      <c r="VB154" s="15"/>
      <c r="VC154" s="15"/>
      <c r="VD154" s="15"/>
      <c r="VE154" s="15"/>
      <c r="VF154" s="15"/>
      <c r="VG154" s="15"/>
      <c r="VH154" s="15"/>
      <c r="VI154" s="15"/>
      <c r="VJ154" s="15"/>
      <c r="VK154" s="15"/>
      <c r="VL154" s="15"/>
      <c r="VM154" s="15"/>
      <c r="VN154" s="15"/>
      <c r="VO154" s="15"/>
      <c r="VP154" s="15"/>
      <c r="VQ154" s="15"/>
      <c r="VR154" s="15"/>
      <c r="VS154" s="15"/>
      <c r="VT154" s="15"/>
      <c r="VU154" s="15"/>
      <c r="VV154" s="15"/>
      <c r="VW154" s="15"/>
      <c r="VX154" s="15"/>
      <c r="VY154" s="15"/>
      <c r="VZ154" s="15"/>
      <c r="WA154" s="15"/>
      <c r="WB154" s="15"/>
      <c r="WC154" s="15"/>
      <c r="WD154" s="15"/>
      <c r="WE154" s="15"/>
      <c r="WF154" s="15"/>
      <c r="WG154" s="15"/>
      <c r="WH154" s="15"/>
      <c r="WI154" s="15"/>
      <c r="WJ154" s="15"/>
      <c r="WK154" s="15"/>
      <c r="WL154" s="15"/>
      <c r="WM154" s="15"/>
      <c r="WN154" s="15"/>
      <c r="WO154" s="15"/>
      <c r="WP154" s="15"/>
      <c r="WQ154" s="15"/>
      <c r="WR154" s="15"/>
      <c r="WS154" s="15"/>
      <c r="WT154" s="15"/>
      <c r="WU154" s="15"/>
      <c r="WV154" s="15"/>
      <c r="WW154" s="15"/>
      <c r="WX154" s="15"/>
      <c r="WY154" s="15"/>
      <c r="WZ154" s="15"/>
      <c r="XA154" s="15"/>
      <c r="XB154" s="15"/>
      <c r="XC154" s="15"/>
      <c r="XD154" s="15"/>
      <c r="XE154" s="15"/>
      <c r="XF154" s="15"/>
      <c r="XG154" s="15"/>
      <c r="XH154" s="15"/>
      <c r="XI154" s="15"/>
      <c r="XJ154" s="15"/>
      <c r="XK154" s="15"/>
      <c r="XL154" s="15"/>
      <c r="XM154" s="15"/>
      <c r="XN154" s="15"/>
      <c r="XO154" s="15"/>
      <c r="XP154" s="15"/>
      <c r="XQ154" s="15"/>
      <c r="XR154" s="15"/>
      <c r="XS154" s="15"/>
      <c r="XT154" s="15"/>
      <c r="XU154" s="15"/>
      <c r="XV154" s="15"/>
      <c r="XW154" s="15"/>
      <c r="XX154" s="15"/>
      <c r="XY154" s="15"/>
      <c r="XZ154" s="15"/>
      <c r="YA154" s="15"/>
      <c r="YB154" s="15"/>
      <c r="YC154" s="15"/>
      <c r="YD154" s="15"/>
      <c r="YE154" s="15"/>
      <c r="YF154" s="15"/>
      <c r="YG154" s="15"/>
      <c r="YH154" s="15"/>
      <c r="YI154" s="15"/>
      <c r="YJ154" s="15"/>
      <c r="YK154" s="15"/>
      <c r="YL154" s="15"/>
      <c r="YM154" s="15"/>
      <c r="YN154" s="15"/>
      <c r="YO154" s="15"/>
      <c r="YP154" s="15"/>
      <c r="YQ154" s="15"/>
      <c r="YR154" s="15"/>
      <c r="YS154" s="15"/>
      <c r="YT154" s="15"/>
      <c r="YU154" s="15"/>
      <c r="YV154" s="15"/>
      <c r="YW154" s="15"/>
      <c r="YX154" s="15"/>
      <c r="YY154" s="15"/>
      <c r="YZ154" s="15"/>
      <c r="ZA154" s="15"/>
      <c r="ZB154" s="15"/>
      <c r="ZC154" s="15"/>
      <c r="ZD154" s="15"/>
      <c r="ZE154" s="15"/>
      <c r="ZF154" s="15"/>
      <c r="ZG154" s="15"/>
      <c r="ZH154" s="15"/>
      <c r="ZI154" s="15"/>
      <c r="ZJ154" s="15"/>
      <c r="ZK154" s="15"/>
      <c r="ZL154" s="15"/>
      <c r="ZM154" s="15"/>
      <c r="ZN154" s="15"/>
      <c r="ZO154" s="15"/>
      <c r="ZP154" s="15"/>
      <c r="ZQ154" s="15"/>
      <c r="ZR154" s="15"/>
      <c r="ZS154" s="15"/>
      <c r="ZT154" s="15"/>
      <c r="ZU154" s="15"/>
      <c r="ZV154" s="15"/>
      <c r="ZW154" s="15"/>
      <c r="ZX154" s="15"/>
      <c r="ZY154" s="15"/>
      <c r="ZZ154" s="15"/>
      <c r="AAA154" s="15"/>
      <c r="AAB154" s="15"/>
      <c r="AAC154" s="15"/>
      <c r="AAD154" s="15"/>
      <c r="AAE154" s="15"/>
      <c r="AAF154" s="15"/>
      <c r="AAG154" s="15"/>
      <c r="AAH154" s="15"/>
      <c r="AAI154" s="15"/>
      <c r="AAJ154" s="15"/>
      <c r="AAK154" s="15"/>
      <c r="AAL154" s="15"/>
      <c r="AAM154" s="15"/>
      <c r="AAN154" s="15"/>
      <c r="AAO154" s="15"/>
      <c r="AAP154" s="15"/>
      <c r="AAQ154" s="15"/>
      <c r="AAR154" s="15"/>
      <c r="AAS154" s="15"/>
      <c r="AAT154" s="15"/>
      <c r="AAU154" s="15"/>
      <c r="AAV154" s="15"/>
      <c r="AAW154" s="15"/>
      <c r="AAX154" s="15"/>
      <c r="AAY154" s="15"/>
      <c r="AAZ154" s="15"/>
      <c r="ABA154" s="15"/>
      <c r="ABB154" s="15"/>
      <c r="ABC154" s="15"/>
      <c r="ABD154" s="15"/>
      <c r="ABE154" s="15"/>
      <c r="ABF154" s="15"/>
      <c r="ABG154" s="15"/>
      <c r="ABH154" s="15"/>
      <c r="ABI154" s="15"/>
      <c r="ABJ154" s="15"/>
      <c r="ABK154" s="15"/>
      <c r="ABL154" s="15"/>
      <c r="ABM154" s="15"/>
      <c r="ABN154" s="15"/>
      <c r="ABO154" s="15"/>
      <c r="ABP154" s="15"/>
      <c r="ABQ154" s="15"/>
      <c r="ABR154" s="15"/>
      <c r="ABS154" s="15"/>
      <c r="ABT154" s="15"/>
      <c r="ABU154" s="15"/>
      <c r="ABV154" s="15"/>
      <c r="ABW154" s="15"/>
      <c r="ABX154" s="15"/>
      <c r="ABY154" s="15"/>
      <c r="ABZ154" s="15"/>
      <c r="ACA154" s="15"/>
      <c r="ACB154" s="15"/>
      <c r="ACC154" s="15"/>
      <c r="ACD154" s="15"/>
      <c r="ACE154" s="15"/>
      <c r="ACF154" s="15"/>
      <c r="ACG154" s="15"/>
      <c r="ACH154" s="15"/>
      <c r="ACI154" s="15"/>
      <c r="ACJ154" s="15"/>
      <c r="ACK154" s="15"/>
      <c r="ACL154" s="15"/>
      <c r="ACM154" s="15"/>
      <c r="ACN154" s="15"/>
      <c r="ACO154" s="15"/>
      <c r="ACP154" s="15"/>
      <c r="ACQ154" s="15"/>
      <c r="ACR154" s="15"/>
      <c r="ACS154" s="15"/>
      <c r="ACT154" s="15"/>
      <c r="ACU154" s="15"/>
      <c r="ACV154" s="15"/>
      <c r="ACW154" s="15"/>
      <c r="ACX154" s="15"/>
      <c r="ACY154" s="15"/>
      <c r="ACZ154" s="15"/>
      <c r="ADA154" s="15"/>
      <c r="ADB154" s="15"/>
      <c r="ADC154" s="15"/>
      <c r="ADD154" s="15"/>
      <c r="ADE154" s="15"/>
      <c r="ADF154" s="15"/>
      <c r="ADG154" s="15"/>
      <c r="ADH154" s="15"/>
      <c r="ADI154" s="15"/>
      <c r="ADJ154" s="15"/>
      <c r="ADK154" s="15"/>
      <c r="ADL154" s="15"/>
      <c r="ADM154" s="15"/>
      <c r="ADN154" s="15"/>
      <c r="ADO154" s="15"/>
      <c r="ADP154" s="15"/>
      <c r="ADQ154" s="15"/>
      <c r="ADR154" s="15"/>
      <c r="ADS154" s="15"/>
      <c r="ADT154" s="15"/>
      <c r="ADU154" s="15"/>
      <c r="ADV154" s="15"/>
      <c r="ADW154" s="15"/>
      <c r="ADX154" s="15"/>
      <c r="ADY154" s="15"/>
      <c r="ADZ154" s="15"/>
      <c r="AEA154" s="15"/>
      <c r="AEB154" s="15"/>
      <c r="AEC154" s="15"/>
      <c r="AED154" s="15"/>
      <c r="AEE154" s="15"/>
      <c r="AEF154" s="15"/>
      <c r="AEG154" s="15"/>
      <c r="AEH154" s="15"/>
      <c r="AEI154" s="15"/>
      <c r="AEJ154" s="15"/>
      <c r="AEK154" s="15"/>
      <c r="AEL154" s="15"/>
      <c r="AEM154" s="15"/>
      <c r="AEN154" s="15"/>
      <c r="AEO154" s="15"/>
      <c r="AEP154" s="15"/>
      <c r="AEQ154" s="15"/>
      <c r="AER154" s="15"/>
      <c r="AES154" s="15"/>
      <c r="AET154" s="15"/>
      <c r="AEU154" s="15"/>
      <c r="AEV154" s="15"/>
      <c r="AEW154" s="15"/>
      <c r="AEX154" s="15"/>
      <c r="AEY154" s="15"/>
      <c r="AEZ154" s="15"/>
      <c r="AFA154" s="15"/>
      <c r="AFB154" s="15"/>
      <c r="AFC154" s="15"/>
      <c r="AFD154" s="15"/>
      <c r="AFE154" s="15"/>
      <c r="AFF154" s="15"/>
      <c r="AFG154" s="15"/>
      <c r="AFH154" s="15"/>
      <c r="AFI154" s="15"/>
      <c r="AFJ154" s="15"/>
      <c r="AFK154" s="15"/>
      <c r="AFL154" s="15"/>
      <c r="AFM154" s="15"/>
      <c r="AFN154" s="15"/>
      <c r="AFO154" s="15"/>
      <c r="AFP154" s="15"/>
      <c r="AFQ154" s="15"/>
      <c r="AFR154" s="15"/>
      <c r="AFS154" s="15"/>
      <c r="AFT154" s="15"/>
      <c r="AFU154" s="15"/>
      <c r="AFV154" s="15"/>
      <c r="AFW154" s="15"/>
      <c r="AFX154" s="15"/>
      <c r="AFY154" s="15"/>
      <c r="AFZ154" s="15"/>
      <c r="AGA154" s="15"/>
      <c r="AGB154" s="15"/>
      <c r="AGC154" s="15"/>
      <c r="AGD154" s="15"/>
      <c r="AGE154" s="15"/>
      <c r="AGF154" s="15"/>
      <c r="AGG154" s="15"/>
      <c r="AGH154" s="15"/>
      <c r="AGI154" s="15"/>
      <c r="AGJ154" s="15"/>
      <c r="AGK154" s="15"/>
      <c r="AGL154" s="15"/>
      <c r="AGM154" s="15"/>
      <c r="AGN154" s="15"/>
      <c r="AGO154" s="15"/>
      <c r="AGP154" s="15"/>
      <c r="AGQ154" s="15"/>
      <c r="AGR154" s="15"/>
      <c r="AGS154" s="15"/>
      <c r="AGT154" s="15"/>
      <c r="AGU154" s="15"/>
      <c r="AGV154" s="15"/>
      <c r="AGW154" s="15"/>
      <c r="AGX154" s="15"/>
      <c r="AGY154" s="15"/>
      <c r="AGZ154" s="15"/>
      <c r="AHA154" s="15"/>
      <c r="AHB154" s="15"/>
      <c r="AHC154" s="15"/>
      <c r="AHD154" s="15"/>
      <c r="AHE154" s="15"/>
      <c r="AHF154" s="15"/>
      <c r="AHG154" s="15"/>
      <c r="AHH154" s="15"/>
      <c r="AHI154" s="15"/>
      <c r="AHJ154" s="15"/>
      <c r="AHK154" s="15"/>
      <c r="AHL154" s="15"/>
      <c r="AHM154" s="15"/>
      <c r="AHN154" s="15"/>
      <c r="AHO154" s="15"/>
      <c r="AHP154" s="15"/>
      <c r="AHQ154" s="15"/>
      <c r="AHR154" s="15"/>
      <c r="AHS154" s="15"/>
      <c r="AHT154" s="15"/>
      <c r="AHU154" s="15"/>
      <c r="AHV154" s="15"/>
      <c r="AHW154" s="15"/>
      <c r="AHX154" s="15"/>
      <c r="AHY154" s="15"/>
      <c r="AHZ154" s="15"/>
      <c r="AIA154" s="15"/>
      <c r="AIB154" s="15"/>
      <c r="AIC154" s="15"/>
      <c r="AID154" s="15"/>
      <c r="AIE154" s="15"/>
      <c r="AIF154" s="15"/>
      <c r="AIG154" s="15"/>
      <c r="AIH154" s="15"/>
      <c r="AII154" s="15"/>
      <c r="AIJ154" s="15"/>
      <c r="AIK154" s="15"/>
      <c r="AIL154" s="15"/>
      <c r="AIM154" s="15"/>
      <c r="AIN154" s="15"/>
      <c r="AIO154" s="15"/>
      <c r="AIP154" s="15"/>
      <c r="AIQ154" s="15"/>
      <c r="AIR154" s="15"/>
      <c r="AIS154" s="15"/>
      <c r="AIT154" s="15"/>
      <c r="AIU154" s="15"/>
      <c r="AIV154" s="15"/>
      <c r="AIW154" s="15"/>
      <c r="AIX154" s="15"/>
      <c r="AIY154" s="15"/>
      <c r="AIZ154" s="15"/>
      <c r="AJA154" s="15"/>
      <c r="AJB154" s="15"/>
      <c r="AJC154" s="15"/>
      <c r="AJD154" s="15"/>
      <c r="AJE154" s="15"/>
      <c r="AJF154" s="15"/>
      <c r="AJG154" s="15"/>
      <c r="AJH154" s="15"/>
      <c r="AJI154" s="15"/>
      <c r="AJJ154" s="15"/>
      <c r="AJK154" s="15"/>
      <c r="AJL154" s="15"/>
      <c r="AJM154" s="15"/>
      <c r="AJN154" s="15"/>
      <c r="AJO154" s="15"/>
      <c r="AJP154" s="15"/>
      <c r="AJQ154" s="15"/>
      <c r="AJR154" s="15"/>
      <c r="AJS154" s="15"/>
      <c r="AJT154" s="15"/>
      <c r="AJU154" s="15"/>
      <c r="AJV154" s="15"/>
      <c r="AJW154" s="15"/>
      <c r="AJX154" s="15"/>
      <c r="AJY154" s="15"/>
      <c r="AJZ154" s="15"/>
      <c r="AKA154" s="15"/>
      <c r="AKB154" s="15"/>
      <c r="AKC154" s="15"/>
      <c r="AKD154" s="15"/>
      <c r="AKE154" s="15"/>
      <c r="AKF154" s="15"/>
      <c r="AKG154" s="15"/>
      <c r="AKH154" s="15"/>
      <c r="AKI154" s="15"/>
      <c r="AKJ154" s="15"/>
      <c r="AKK154" s="15"/>
      <c r="AKL154" s="15"/>
      <c r="AKM154" s="15"/>
      <c r="AKN154" s="15"/>
      <c r="AKO154" s="15"/>
      <c r="AKP154" s="15"/>
      <c r="AKQ154" s="15"/>
      <c r="AKR154" s="15"/>
      <c r="AKS154" s="15"/>
      <c r="AKT154" s="15"/>
      <c r="AKU154" s="15"/>
      <c r="AKV154" s="15"/>
      <c r="AKW154" s="15"/>
      <c r="AKX154" s="15"/>
      <c r="AKY154" s="15"/>
      <c r="AKZ154" s="15"/>
      <c r="ALA154" s="15"/>
      <c r="ALB154" s="15"/>
      <c r="ALC154" s="15"/>
      <c r="ALD154" s="15"/>
      <c r="ALE154" s="15"/>
      <c r="ALF154" s="15"/>
      <c r="ALG154" s="15"/>
      <c r="ALH154" s="15"/>
      <c r="ALI154" s="15"/>
      <c r="ALJ154" s="15"/>
      <c r="ALK154" s="15"/>
      <c r="ALL154" s="15"/>
      <c r="ALM154" s="15"/>
      <c r="ALN154" s="15"/>
      <c r="ALO154" s="15"/>
      <c r="ALP154" s="15"/>
      <c r="ALQ154" s="15"/>
      <c r="ALR154" s="15"/>
      <c r="ALS154" s="15"/>
      <c r="ALT154" s="15"/>
      <c r="ALU154" s="15"/>
      <c r="ALV154" s="15"/>
      <c r="ALW154" s="15"/>
      <c r="ALX154" s="15"/>
      <c r="ALY154" s="15"/>
      <c r="ALZ154" s="15"/>
      <c r="AMA154" s="15"/>
      <c r="AMB154" s="15"/>
      <c r="AMC154" s="15"/>
      <c r="AMD154" s="15"/>
      <c r="AME154" s="15"/>
      <c r="AMF154" s="15"/>
      <c r="AMG154" s="15"/>
      <c r="AMH154" s="15"/>
      <c r="AMI154" s="15"/>
      <c r="AMJ154" s="15"/>
      <c r="AMK154" s="15"/>
      <c r="AML154" s="15"/>
      <c r="AMM154" s="15"/>
      <c r="AMN154" s="15"/>
      <c r="AMO154" s="15"/>
      <c r="AMP154" s="15"/>
      <c r="AMQ154" s="15"/>
      <c r="AMR154" s="15"/>
      <c r="AMS154" s="15"/>
      <c r="AMT154" s="15"/>
      <c r="AMU154" s="15"/>
      <c r="AMV154" s="15"/>
      <c r="AMW154" s="15"/>
      <c r="AMX154" s="15"/>
      <c r="AMY154" s="15"/>
      <c r="AMZ154" s="15"/>
      <c r="ANA154" s="15"/>
      <c r="ANB154" s="15"/>
      <c r="ANC154" s="15"/>
      <c r="AND154" s="15"/>
      <c r="ANE154" s="15"/>
      <c r="ANF154" s="15"/>
      <c r="ANG154" s="15"/>
      <c r="ANH154" s="15"/>
      <c r="ANI154" s="15"/>
      <c r="ANJ154" s="15"/>
      <c r="ANK154" s="15"/>
      <c r="ANL154" s="15"/>
      <c r="ANM154" s="15"/>
      <c r="ANN154" s="15"/>
      <c r="ANO154" s="15"/>
      <c r="ANP154" s="15"/>
      <c r="ANQ154" s="15"/>
      <c r="ANR154" s="15"/>
      <c r="ANS154" s="15"/>
      <c r="ANT154" s="15"/>
      <c r="ANU154" s="15"/>
      <c r="ANV154" s="15"/>
      <c r="ANW154" s="15"/>
      <c r="ANX154" s="15"/>
      <c r="ANY154" s="15"/>
      <c r="ANZ154" s="15"/>
      <c r="AOA154" s="15"/>
      <c r="AOB154" s="15"/>
      <c r="AOC154" s="15"/>
      <c r="AOD154" s="15"/>
      <c r="AOE154" s="15"/>
      <c r="AOF154" s="15"/>
      <c r="AOG154" s="15"/>
      <c r="AOH154" s="15"/>
      <c r="AOI154" s="15"/>
      <c r="AOJ154" s="15"/>
      <c r="AOK154" s="15"/>
      <c r="AOL154" s="15"/>
      <c r="AOM154" s="15"/>
      <c r="AON154" s="15"/>
      <c r="AOO154" s="15"/>
      <c r="AOP154" s="15"/>
      <c r="AOQ154" s="15"/>
      <c r="AOR154" s="15"/>
      <c r="AOS154" s="15"/>
      <c r="AOT154" s="15"/>
      <c r="AOU154" s="15"/>
      <c r="AOV154" s="15"/>
      <c r="AOW154" s="15"/>
      <c r="AOX154" s="15"/>
      <c r="AOY154" s="15"/>
      <c r="AOZ154" s="15"/>
      <c r="APA154" s="15"/>
      <c r="APB154" s="15"/>
      <c r="APC154" s="15"/>
      <c r="APD154" s="15"/>
      <c r="APE154" s="15"/>
      <c r="APF154" s="15"/>
      <c r="APG154" s="15"/>
      <c r="APH154" s="15"/>
      <c r="API154" s="15"/>
      <c r="APJ154" s="15"/>
      <c r="APK154" s="15"/>
      <c r="APL154" s="15"/>
      <c r="APM154" s="15"/>
      <c r="APN154" s="15"/>
      <c r="APO154" s="15"/>
      <c r="APP154" s="15"/>
      <c r="APQ154" s="15"/>
      <c r="APR154" s="15"/>
      <c r="APS154" s="15"/>
      <c r="APT154" s="15"/>
      <c r="APU154" s="15"/>
      <c r="APV154" s="15"/>
      <c r="APW154" s="15"/>
      <c r="APX154" s="15"/>
      <c r="APY154" s="15"/>
      <c r="APZ154" s="15"/>
      <c r="AQA154" s="15"/>
      <c r="AQB154" s="15"/>
      <c r="AQC154" s="15"/>
      <c r="AQD154" s="15"/>
      <c r="AQE154" s="15"/>
      <c r="AQF154" s="15"/>
      <c r="AQG154" s="15"/>
      <c r="AQH154" s="15"/>
      <c r="AQI154" s="15"/>
      <c r="AQJ154" s="15"/>
      <c r="AQK154" s="15"/>
      <c r="AQL154" s="15"/>
      <c r="AQM154" s="15"/>
      <c r="AQN154" s="15"/>
      <c r="AQO154" s="15"/>
      <c r="AQP154" s="15"/>
      <c r="AQQ154" s="15"/>
      <c r="AQR154" s="15"/>
      <c r="AQS154" s="15"/>
      <c r="AQT154" s="15"/>
      <c r="AQU154" s="15"/>
      <c r="AQV154" s="15"/>
      <c r="AQW154" s="15"/>
      <c r="AQX154" s="15"/>
      <c r="AQY154" s="15"/>
      <c r="AQZ154" s="15"/>
      <c r="ARA154" s="15"/>
      <c r="ARB154" s="15"/>
      <c r="ARC154" s="15"/>
      <c r="ARD154" s="15"/>
      <c r="ARE154" s="15"/>
      <c r="ARF154" s="15"/>
      <c r="ARG154" s="15"/>
      <c r="ARH154" s="15"/>
      <c r="ARI154" s="15"/>
      <c r="ARJ154" s="15"/>
      <c r="ARK154" s="15"/>
      <c r="ARL154" s="15"/>
      <c r="ARM154" s="15"/>
      <c r="ARN154" s="15"/>
      <c r="ARO154" s="15"/>
      <c r="ARP154" s="15"/>
      <c r="ARQ154" s="15"/>
      <c r="ARR154" s="15"/>
      <c r="ARS154" s="15"/>
      <c r="ART154" s="15"/>
      <c r="ARU154" s="15"/>
      <c r="ARV154" s="15"/>
      <c r="ARW154" s="15"/>
      <c r="ARX154" s="15"/>
      <c r="ARY154" s="15"/>
      <c r="ARZ154" s="15"/>
      <c r="ASA154" s="15"/>
      <c r="ASB154" s="15"/>
      <c r="ASC154" s="15"/>
      <c r="ASD154" s="15"/>
      <c r="ASE154" s="15"/>
      <c r="ASF154" s="15"/>
      <c r="ASG154" s="15"/>
      <c r="ASH154" s="15"/>
      <c r="ASI154" s="15"/>
      <c r="ASJ154" s="15"/>
      <c r="ASK154" s="15"/>
      <c r="ASL154" s="15"/>
      <c r="ASM154" s="15"/>
      <c r="ASN154" s="15"/>
      <c r="ASO154" s="15"/>
      <c r="ASP154" s="15"/>
      <c r="ASQ154" s="15"/>
      <c r="ASR154" s="15"/>
      <c r="ASS154" s="15"/>
      <c r="AST154" s="15"/>
      <c r="ASU154" s="15"/>
      <c r="ASV154" s="15"/>
      <c r="ASW154" s="15"/>
      <c r="ASX154" s="15"/>
      <c r="ASY154" s="15"/>
      <c r="ASZ154" s="15"/>
      <c r="ATA154" s="15"/>
      <c r="ATB154" s="15"/>
      <c r="ATC154" s="15"/>
      <c r="ATD154" s="15"/>
      <c r="ATE154" s="15"/>
      <c r="ATF154" s="15"/>
      <c r="ATG154" s="15"/>
      <c r="ATH154" s="15"/>
      <c r="ATI154" s="15"/>
      <c r="ATJ154" s="15"/>
      <c r="ATK154" s="15"/>
      <c r="ATL154" s="15"/>
      <c r="ATM154" s="15"/>
      <c r="ATN154" s="15"/>
      <c r="ATO154" s="15"/>
      <c r="ATP154" s="15"/>
      <c r="ATQ154" s="15"/>
      <c r="ATR154" s="15"/>
      <c r="ATS154" s="15"/>
      <c r="ATT154" s="15"/>
      <c r="ATU154" s="15"/>
      <c r="ATV154" s="15"/>
      <c r="ATW154" s="15"/>
      <c r="ATX154" s="15"/>
      <c r="ATY154" s="15"/>
      <c r="ATZ154" s="15"/>
      <c r="AUA154" s="15"/>
      <c r="AUB154" s="15"/>
      <c r="AUC154" s="15"/>
      <c r="AUD154" s="15"/>
      <c r="AUE154" s="15"/>
      <c r="AUF154" s="15"/>
      <c r="AUG154" s="15"/>
      <c r="AUH154" s="15"/>
      <c r="AUI154" s="15"/>
      <c r="AUJ154" s="15"/>
      <c r="AUK154" s="15"/>
      <c r="AUL154" s="15"/>
      <c r="AUM154" s="15"/>
      <c r="AUN154" s="15"/>
      <c r="AUO154" s="15"/>
      <c r="AUP154" s="15"/>
      <c r="AUQ154" s="15"/>
      <c r="AUR154" s="15"/>
      <c r="AUS154" s="15"/>
      <c r="AUT154" s="15"/>
      <c r="AUU154" s="15"/>
      <c r="AUV154" s="15"/>
      <c r="AUW154" s="15"/>
      <c r="AUX154" s="15"/>
      <c r="AUY154" s="15"/>
      <c r="AUZ154" s="15"/>
      <c r="AVA154" s="15"/>
      <c r="AVB154" s="15"/>
      <c r="AVC154" s="15"/>
      <c r="AVD154" s="15"/>
      <c r="AVE154" s="15"/>
      <c r="AVF154" s="15"/>
      <c r="AVG154" s="15"/>
      <c r="AVH154" s="15"/>
      <c r="AVI154" s="15"/>
      <c r="AVJ154" s="15"/>
      <c r="AVK154" s="15"/>
      <c r="AVL154" s="15"/>
      <c r="AVM154" s="15"/>
      <c r="AVN154" s="15"/>
      <c r="AVO154" s="15"/>
      <c r="AVP154" s="15"/>
      <c r="AVQ154" s="15"/>
      <c r="AVR154" s="15"/>
      <c r="AVS154" s="15"/>
      <c r="AVT154" s="15"/>
      <c r="AVU154" s="15"/>
      <c r="AVV154" s="15"/>
      <c r="AVW154" s="15"/>
      <c r="AVX154" s="15"/>
      <c r="AVY154" s="15"/>
      <c r="AVZ154" s="15"/>
      <c r="AWA154" s="15"/>
      <c r="AWB154" s="15"/>
      <c r="AWC154" s="15"/>
      <c r="AWD154" s="15"/>
      <c r="AWE154" s="15"/>
      <c r="AWF154" s="15"/>
      <c r="AWG154" s="15"/>
      <c r="AWH154" s="15"/>
      <c r="AWI154" s="15"/>
      <c r="AWJ154" s="15"/>
      <c r="AWK154" s="15"/>
      <c r="AWL154" s="15"/>
      <c r="AWM154" s="15"/>
      <c r="AWN154" s="15"/>
      <c r="AWO154" s="15"/>
      <c r="AWP154" s="15"/>
      <c r="AWQ154" s="15"/>
      <c r="AWR154" s="15"/>
      <c r="AWS154" s="15"/>
      <c r="AWT154" s="15"/>
      <c r="AWU154" s="15"/>
      <c r="AWV154" s="15"/>
      <c r="AWW154" s="15"/>
      <c r="AWX154" s="15"/>
      <c r="AWY154" s="15"/>
      <c r="AWZ154" s="15"/>
      <c r="AXA154" s="15"/>
      <c r="AXB154" s="15"/>
      <c r="AXC154" s="15"/>
      <c r="AXD154" s="15"/>
      <c r="AXE154" s="15"/>
      <c r="AXF154" s="15"/>
      <c r="AXG154" s="15"/>
      <c r="AXH154" s="15"/>
      <c r="AXI154" s="15"/>
      <c r="AXJ154" s="15"/>
      <c r="AXK154" s="15"/>
      <c r="AXL154" s="15"/>
      <c r="AXM154" s="15"/>
      <c r="AXN154" s="15"/>
      <c r="AXO154" s="15"/>
      <c r="AXP154" s="15"/>
      <c r="AXQ154" s="15"/>
      <c r="AXR154" s="15"/>
      <c r="AXS154" s="15"/>
      <c r="AXT154" s="15"/>
      <c r="AXU154" s="15"/>
      <c r="AXV154" s="15"/>
      <c r="AXW154" s="15"/>
      <c r="AXX154" s="15"/>
      <c r="AXY154" s="15"/>
      <c r="AXZ154" s="15"/>
      <c r="AYA154" s="15"/>
      <c r="AYB154" s="15"/>
      <c r="AYC154" s="15"/>
      <c r="AYD154" s="15"/>
      <c r="AYE154" s="15"/>
      <c r="AYF154" s="15"/>
      <c r="AYG154" s="15"/>
      <c r="AYH154" s="15"/>
      <c r="AYI154" s="15"/>
      <c r="AYJ154" s="15"/>
      <c r="AYK154" s="15"/>
      <c r="AYL154" s="15"/>
      <c r="AYM154" s="15"/>
      <c r="AYN154" s="15"/>
      <c r="AYO154" s="15"/>
      <c r="AYP154" s="15"/>
      <c r="AYQ154" s="15"/>
      <c r="AYR154" s="15"/>
      <c r="AYS154" s="15"/>
      <c r="AYT154" s="15"/>
      <c r="AYU154" s="15"/>
      <c r="AYV154" s="15"/>
      <c r="AYW154" s="15"/>
      <c r="AYX154" s="15"/>
      <c r="AYY154" s="15"/>
      <c r="AYZ154" s="15"/>
      <c r="AZA154" s="15"/>
      <c r="AZB154" s="15"/>
      <c r="AZC154" s="15"/>
      <c r="AZD154" s="15"/>
      <c r="AZE154" s="15"/>
      <c r="AZF154" s="15"/>
      <c r="AZG154" s="15"/>
      <c r="AZH154" s="15"/>
      <c r="AZI154" s="15"/>
      <c r="AZJ154" s="15"/>
      <c r="AZK154" s="15"/>
      <c r="AZL154" s="15"/>
      <c r="AZM154" s="15"/>
      <c r="AZN154" s="15"/>
      <c r="AZO154" s="15"/>
      <c r="AZP154" s="15"/>
      <c r="AZQ154" s="15"/>
      <c r="AZR154" s="15"/>
      <c r="AZS154" s="15"/>
      <c r="AZT154" s="15"/>
      <c r="AZU154" s="15"/>
      <c r="AZV154" s="15"/>
      <c r="AZW154" s="15"/>
      <c r="AZX154" s="15"/>
      <c r="AZY154" s="15"/>
      <c r="AZZ154" s="15"/>
      <c r="BAA154" s="15"/>
      <c r="BAB154" s="15"/>
      <c r="BAC154" s="15"/>
      <c r="BAD154" s="15"/>
      <c r="BAE154" s="15"/>
      <c r="BAF154" s="15"/>
      <c r="BAG154" s="15"/>
      <c r="BAH154" s="15"/>
      <c r="BAI154" s="15"/>
      <c r="BAJ154" s="15"/>
      <c r="BAK154" s="15"/>
      <c r="BAL154" s="15"/>
      <c r="BAM154" s="15"/>
      <c r="BAN154" s="15"/>
      <c r="BAO154" s="15"/>
      <c r="BAP154" s="15"/>
      <c r="BAQ154" s="15"/>
      <c r="BAR154" s="15"/>
      <c r="BAS154" s="15"/>
      <c r="BAT154" s="15"/>
      <c r="BAU154" s="15"/>
      <c r="BAV154" s="15"/>
      <c r="BAW154" s="15"/>
      <c r="BAX154" s="15"/>
      <c r="BAY154" s="15"/>
      <c r="BAZ154" s="15"/>
      <c r="BBA154" s="15"/>
      <c r="BBB154" s="15"/>
      <c r="BBC154" s="15"/>
      <c r="BBD154" s="15"/>
      <c r="BBE154" s="15"/>
      <c r="BBF154" s="15"/>
      <c r="BBG154" s="15"/>
      <c r="BBH154" s="15"/>
      <c r="BBI154" s="15"/>
      <c r="BBJ154" s="15"/>
      <c r="BBK154" s="15"/>
      <c r="BBL154" s="15"/>
      <c r="BBM154" s="15"/>
      <c r="BBN154" s="15"/>
      <c r="BBO154" s="15"/>
      <c r="BBP154" s="15"/>
      <c r="BBQ154" s="15"/>
      <c r="BBR154" s="15"/>
      <c r="BBS154" s="15"/>
      <c r="BBT154" s="15"/>
      <c r="BBU154" s="15"/>
      <c r="BBV154" s="15"/>
      <c r="BBW154" s="15"/>
      <c r="BBX154" s="15"/>
      <c r="BBY154" s="15"/>
      <c r="BBZ154" s="15"/>
      <c r="BCA154" s="15"/>
      <c r="BCB154" s="15"/>
      <c r="BCC154" s="15"/>
      <c r="BCD154" s="15"/>
      <c r="BCE154" s="15"/>
      <c r="BCF154" s="15"/>
      <c r="BCG154" s="15"/>
      <c r="BCH154" s="15"/>
      <c r="BCI154" s="15"/>
      <c r="BCJ154" s="15"/>
      <c r="BCK154" s="15"/>
      <c r="BCL154" s="15"/>
      <c r="BCM154" s="15"/>
      <c r="BCN154" s="15"/>
      <c r="BCO154" s="15"/>
      <c r="BCP154" s="15"/>
      <c r="BCQ154" s="15"/>
      <c r="BCR154" s="15"/>
      <c r="BCS154" s="15"/>
      <c r="BCT154" s="15"/>
      <c r="BCU154" s="15"/>
      <c r="BCV154" s="15"/>
      <c r="BCW154" s="15"/>
      <c r="BCX154" s="15"/>
      <c r="BCY154" s="15"/>
      <c r="BCZ154" s="15"/>
      <c r="BDA154" s="15"/>
      <c r="BDB154" s="15"/>
      <c r="BDC154" s="15"/>
      <c r="BDD154" s="15"/>
      <c r="BDE154" s="15"/>
      <c r="BDF154" s="15"/>
      <c r="BDG154" s="15"/>
      <c r="BDH154" s="15"/>
      <c r="BDI154" s="15"/>
      <c r="BDJ154" s="15"/>
      <c r="BDK154" s="15"/>
      <c r="BDL154" s="15"/>
      <c r="BDM154" s="15"/>
      <c r="BDN154" s="15"/>
      <c r="BDO154" s="15"/>
      <c r="BDP154" s="15"/>
      <c r="BDQ154" s="15"/>
      <c r="BDR154" s="15"/>
      <c r="BDS154" s="15"/>
      <c r="BDT154" s="15"/>
      <c r="BDU154" s="15"/>
      <c r="BDV154" s="15"/>
      <c r="BDW154" s="15"/>
      <c r="BDX154" s="15"/>
      <c r="BDY154" s="15"/>
      <c r="BDZ154" s="15"/>
      <c r="BEA154" s="15"/>
      <c r="BEB154" s="15"/>
      <c r="BEC154" s="15"/>
      <c r="BED154" s="15"/>
      <c r="BEE154" s="15"/>
      <c r="BEF154" s="15"/>
      <c r="BEG154" s="15"/>
      <c r="BEH154" s="15"/>
      <c r="BEI154" s="15"/>
      <c r="BEJ154" s="15"/>
      <c r="BEK154" s="15"/>
      <c r="BEL154" s="15"/>
      <c r="BEM154" s="15"/>
      <c r="BEN154" s="15"/>
      <c r="BEO154" s="15"/>
      <c r="BEP154" s="15"/>
      <c r="BEQ154" s="15"/>
      <c r="BER154" s="15"/>
      <c r="BES154" s="15"/>
      <c r="BET154" s="15"/>
      <c r="BEU154" s="15"/>
      <c r="BEV154" s="15"/>
      <c r="BEW154" s="15"/>
      <c r="BEX154" s="15"/>
      <c r="BEY154" s="15"/>
      <c r="BEZ154" s="15"/>
      <c r="BFA154" s="15"/>
      <c r="BFB154" s="15"/>
      <c r="BFC154" s="15"/>
      <c r="BFD154" s="15"/>
      <c r="BFE154" s="15"/>
      <c r="BFF154" s="15"/>
      <c r="BFG154" s="15"/>
      <c r="BFH154" s="15"/>
      <c r="BFI154" s="15"/>
      <c r="BFJ154" s="15"/>
      <c r="BFK154" s="15"/>
      <c r="BFL154" s="15"/>
      <c r="BFM154" s="15"/>
      <c r="BFN154" s="15"/>
      <c r="BFO154" s="15"/>
      <c r="BFP154" s="15"/>
      <c r="BFQ154" s="15"/>
      <c r="BFR154" s="15"/>
      <c r="BFS154" s="15"/>
      <c r="BFT154" s="15"/>
      <c r="BFU154" s="15"/>
      <c r="BFV154" s="15"/>
      <c r="BFW154" s="15"/>
      <c r="BFX154" s="15"/>
      <c r="BFY154" s="15"/>
      <c r="BFZ154" s="15"/>
      <c r="BGA154" s="15"/>
      <c r="BGB154" s="15"/>
      <c r="BGC154" s="15"/>
      <c r="BGD154" s="15"/>
      <c r="BGE154" s="15"/>
      <c r="BGF154" s="15"/>
      <c r="BGG154" s="15"/>
      <c r="BGH154" s="15"/>
      <c r="BGI154" s="15"/>
      <c r="BGJ154" s="15"/>
      <c r="BGK154" s="15"/>
      <c r="BGL154" s="15"/>
      <c r="BGM154" s="15"/>
      <c r="BGN154" s="15"/>
      <c r="BGO154" s="15"/>
      <c r="BGP154" s="15"/>
      <c r="BGQ154" s="15"/>
      <c r="BGR154" s="15"/>
      <c r="BGS154" s="15"/>
      <c r="BGT154" s="15"/>
      <c r="BGU154" s="15"/>
      <c r="BGV154" s="15"/>
      <c r="BGW154" s="15"/>
      <c r="BGX154" s="15"/>
      <c r="BGY154" s="15"/>
      <c r="BGZ154" s="15"/>
      <c r="BHA154" s="15"/>
      <c r="BHB154" s="15"/>
      <c r="BHC154" s="15"/>
      <c r="BHD154" s="15"/>
      <c r="BHE154" s="15"/>
      <c r="BHF154" s="15"/>
      <c r="BHG154" s="15"/>
      <c r="BHH154" s="15"/>
      <c r="BHI154" s="15"/>
      <c r="BHJ154" s="15"/>
      <c r="BHK154" s="15"/>
      <c r="BHL154" s="15"/>
      <c r="BHM154" s="15"/>
      <c r="BHN154" s="15"/>
      <c r="BHO154" s="15"/>
      <c r="BHP154" s="15"/>
      <c r="BHQ154" s="15"/>
      <c r="BHR154" s="15"/>
      <c r="BHS154" s="15"/>
      <c r="BHT154" s="15"/>
      <c r="BHU154" s="15"/>
      <c r="BHV154" s="15"/>
      <c r="BHW154" s="15"/>
      <c r="BHX154" s="15"/>
      <c r="BHY154" s="15"/>
      <c r="BHZ154" s="15"/>
      <c r="BIA154" s="15"/>
      <c r="BIB154" s="15"/>
      <c r="BIC154" s="15"/>
      <c r="BID154" s="15"/>
      <c r="BIE154" s="15"/>
      <c r="BIF154" s="15"/>
      <c r="BIG154" s="15"/>
      <c r="BIH154" s="15"/>
      <c r="BII154" s="15"/>
      <c r="BIJ154" s="15"/>
      <c r="BIK154" s="15"/>
      <c r="BIL154" s="15"/>
      <c r="BIM154" s="15"/>
      <c r="BIN154" s="15"/>
      <c r="BIO154" s="15"/>
      <c r="BIP154" s="15"/>
      <c r="BIQ154" s="15"/>
      <c r="BIR154" s="15"/>
      <c r="BIS154" s="15"/>
      <c r="BIT154" s="15"/>
      <c r="BIU154" s="15"/>
      <c r="BIV154" s="15"/>
      <c r="BIW154" s="15"/>
      <c r="BIX154" s="15"/>
      <c r="BIY154" s="15"/>
      <c r="BIZ154" s="15"/>
      <c r="BJA154" s="15"/>
      <c r="BJB154" s="15"/>
      <c r="BJC154" s="15"/>
      <c r="BJD154" s="15"/>
      <c r="BJE154" s="15"/>
      <c r="BJF154" s="15"/>
      <c r="BJG154" s="15"/>
      <c r="BJH154" s="15"/>
      <c r="BJI154" s="15"/>
      <c r="BJJ154" s="15"/>
      <c r="BJK154" s="15"/>
      <c r="BJL154" s="15"/>
      <c r="BJM154" s="15"/>
      <c r="BJN154" s="15"/>
      <c r="BJO154" s="15"/>
      <c r="BJP154" s="15"/>
      <c r="BJQ154" s="15"/>
      <c r="BJR154" s="15"/>
      <c r="BJS154" s="15"/>
      <c r="BJT154" s="15"/>
      <c r="BJU154" s="15"/>
      <c r="BJV154" s="15"/>
      <c r="BJW154" s="15"/>
      <c r="BJX154" s="15"/>
      <c r="BJY154" s="15"/>
      <c r="BJZ154" s="15"/>
      <c r="BKA154" s="15"/>
      <c r="BKB154" s="15"/>
      <c r="BKC154" s="15"/>
      <c r="BKD154" s="15"/>
      <c r="BKE154" s="15"/>
      <c r="BKF154" s="15"/>
      <c r="BKG154" s="15"/>
      <c r="BKH154" s="15"/>
      <c r="BKI154" s="15"/>
      <c r="BKJ154" s="15"/>
      <c r="BKK154" s="15"/>
      <c r="BKL154" s="15"/>
      <c r="BKM154" s="15"/>
      <c r="BKN154" s="15"/>
      <c r="BKO154" s="15"/>
      <c r="BKP154" s="15"/>
      <c r="BKQ154" s="15"/>
      <c r="BKR154" s="15"/>
      <c r="BKS154" s="15"/>
      <c r="BKT154" s="15"/>
      <c r="BKU154" s="15"/>
      <c r="BKV154" s="15"/>
      <c r="BKW154" s="15"/>
      <c r="BKX154" s="15"/>
      <c r="BKY154" s="15"/>
      <c r="BKZ154" s="15"/>
      <c r="BLA154" s="15"/>
      <c r="BLB154" s="15"/>
      <c r="BLC154" s="15"/>
      <c r="BLD154" s="15"/>
      <c r="BLE154" s="15"/>
      <c r="BLF154" s="15"/>
      <c r="BLG154" s="15"/>
      <c r="BLH154" s="15"/>
      <c r="BLI154" s="15"/>
      <c r="BLJ154" s="15"/>
      <c r="BLK154" s="15"/>
      <c r="BLL154" s="15"/>
      <c r="BLM154" s="15"/>
      <c r="BLN154" s="15"/>
      <c r="BLO154" s="15"/>
      <c r="BLP154" s="15"/>
      <c r="BLQ154" s="15"/>
      <c r="BLR154" s="15"/>
      <c r="BLS154" s="15"/>
      <c r="BLT154" s="15"/>
      <c r="BLU154" s="15"/>
      <c r="BLV154" s="15"/>
      <c r="BLW154" s="15"/>
      <c r="BLX154" s="15"/>
      <c r="BLY154" s="15"/>
      <c r="BLZ154" s="15"/>
      <c r="BMA154" s="15"/>
      <c r="BMB154" s="15"/>
      <c r="BMC154" s="15"/>
      <c r="BMD154" s="15"/>
      <c r="BME154" s="15"/>
      <c r="BMF154" s="15"/>
      <c r="BMG154" s="15"/>
      <c r="BMH154" s="15"/>
      <c r="BMI154" s="15"/>
      <c r="BMJ154" s="15"/>
      <c r="BMK154" s="15"/>
      <c r="BML154" s="15"/>
      <c r="BMM154" s="15"/>
      <c r="BMN154" s="15"/>
      <c r="BMO154" s="15"/>
      <c r="BMP154" s="15"/>
      <c r="BMQ154" s="15"/>
      <c r="BMR154" s="15"/>
      <c r="BMS154" s="15"/>
      <c r="BMT154" s="15"/>
      <c r="BMU154" s="15"/>
      <c r="BMV154" s="15"/>
      <c r="BMW154" s="15"/>
      <c r="BMX154" s="15"/>
      <c r="BMY154" s="15"/>
      <c r="BMZ154" s="15"/>
      <c r="BNA154" s="15"/>
      <c r="BNB154" s="15"/>
      <c r="BNC154" s="15"/>
      <c r="BND154" s="15"/>
      <c r="BNE154" s="15"/>
      <c r="BNF154" s="15"/>
      <c r="BNG154" s="15"/>
      <c r="BNH154" s="15"/>
      <c r="BNI154" s="15"/>
      <c r="BNJ154" s="15"/>
      <c r="BNK154" s="15"/>
      <c r="BNL154" s="15"/>
      <c r="BNM154" s="15"/>
      <c r="BNN154" s="15"/>
      <c r="BNO154" s="15"/>
      <c r="BNP154" s="15"/>
      <c r="BNQ154" s="15"/>
      <c r="BNR154" s="15"/>
      <c r="BNS154" s="15"/>
      <c r="BNT154" s="15"/>
      <c r="BNU154" s="15"/>
      <c r="BNV154" s="15"/>
      <c r="BNW154" s="15"/>
      <c r="BNX154" s="15"/>
      <c r="BNY154" s="15"/>
      <c r="BNZ154" s="15"/>
      <c r="BOA154" s="15"/>
      <c r="BOB154" s="15"/>
      <c r="BOC154" s="15"/>
      <c r="BOD154" s="15"/>
      <c r="BOE154" s="15"/>
      <c r="BOF154" s="15"/>
      <c r="BOG154" s="15"/>
      <c r="BOH154" s="15"/>
      <c r="BOI154" s="15"/>
      <c r="BOJ154" s="15"/>
      <c r="BOK154" s="15"/>
      <c r="BOL154" s="15"/>
      <c r="BOM154" s="15"/>
      <c r="BON154" s="15"/>
      <c r="BOO154" s="15"/>
      <c r="BOP154" s="15"/>
      <c r="BOQ154" s="15"/>
      <c r="BOR154" s="15"/>
      <c r="BOS154" s="15"/>
      <c r="BOT154" s="15"/>
      <c r="BOU154" s="15"/>
      <c r="BOV154" s="15"/>
      <c r="BOW154" s="15"/>
      <c r="BOX154" s="15"/>
      <c r="BOY154" s="15"/>
      <c r="BOZ154" s="15"/>
      <c r="BPA154" s="15"/>
      <c r="BPB154" s="15"/>
      <c r="BPC154" s="15"/>
      <c r="BPD154" s="15"/>
      <c r="BPE154" s="15"/>
      <c r="BPF154" s="15"/>
      <c r="BPG154" s="15"/>
      <c r="BPH154" s="15"/>
      <c r="BPI154" s="15"/>
      <c r="BPJ154" s="15"/>
      <c r="BPK154" s="15"/>
      <c r="BPL154" s="15"/>
      <c r="BPM154" s="15"/>
      <c r="BPN154" s="15"/>
      <c r="BPO154" s="15"/>
      <c r="BPP154" s="15"/>
      <c r="BPQ154" s="15"/>
      <c r="BPR154" s="15"/>
      <c r="BPS154" s="15"/>
      <c r="BPT154" s="15"/>
      <c r="BPU154" s="15"/>
      <c r="BPV154" s="15"/>
      <c r="BPW154" s="15"/>
      <c r="BPX154" s="15"/>
      <c r="BPY154" s="15"/>
      <c r="BPZ154" s="15"/>
      <c r="BQA154" s="15"/>
      <c r="BQB154" s="15"/>
      <c r="BQC154" s="15"/>
      <c r="BQD154" s="15"/>
      <c r="BQE154" s="15"/>
      <c r="BQF154" s="15"/>
      <c r="BQG154" s="15"/>
      <c r="BQH154" s="15"/>
      <c r="BQI154" s="15"/>
      <c r="BQJ154" s="15"/>
      <c r="BQK154" s="15"/>
      <c r="BQL154" s="15"/>
      <c r="BQM154" s="15"/>
      <c r="BQN154" s="15"/>
      <c r="BQO154" s="15"/>
      <c r="BQP154" s="15"/>
      <c r="BQQ154" s="15"/>
      <c r="BQR154" s="15"/>
      <c r="BQS154" s="15"/>
      <c r="BQT154" s="15"/>
      <c r="BQU154" s="15"/>
      <c r="BQV154" s="15"/>
      <c r="BQW154" s="15"/>
      <c r="BQX154" s="15"/>
      <c r="BQY154" s="15"/>
      <c r="BQZ154" s="15"/>
      <c r="BRA154" s="15"/>
      <c r="BRB154" s="15"/>
      <c r="BRC154" s="15"/>
      <c r="BRD154" s="15"/>
      <c r="BRE154" s="15"/>
      <c r="BRF154" s="15"/>
      <c r="BRG154" s="15"/>
      <c r="BRH154" s="15"/>
      <c r="BRI154" s="15"/>
      <c r="BRJ154" s="15"/>
      <c r="BRK154" s="15"/>
      <c r="BRL154" s="15"/>
      <c r="BRM154" s="15"/>
      <c r="BRN154" s="15"/>
      <c r="BRO154" s="15"/>
      <c r="BRP154" s="15"/>
      <c r="BRQ154" s="15"/>
      <c r="BRR154" s="15"/>
      <c r="BRS154" s="15"/>
      <c r="BRT154" s="15"/>
      <c r="BRU154" s="15"/>
      <c r="BRV154" s="15"/>
      <c r="BRW154" s="15"/>
      <c r="BRX154" s="15"/>
      <c r="BRY154" s="15"/>
      <c r="BRZ154" s="15"/>
      <c r="BSA154" s="15"/>
      <c r="BSB154" s="15"/>
      <c r="BSC154" s="15"/>
      <c r="BSD154" s="15"/>
      <c r="BSE154" s="15"/>
      <c r="BSF154" s="15"/>
      <c r="BSG154" s="15"/>
      <c r="BSH154" s="15"/>
      <c r="BSI154" s="15"/>
      <c r="BSJ154" s="15"/>
      <c r="BSK154" s="15"/>
      <c r="BSL154" s="15"/>
      <c r="BSM154" s="15"/>
      <c r="BSN154" s="15"/>
      <c r="BSO154" s="15"/>
      <c r="BSP154" s="15"/>
      <c r="BSQ154" s="15"/>
      <c r="BSR154" s="15"/>
      <c r="BSS154" s="15"/>
      <c r="BST154" s="15"/>
      <c r="BSU154" s="15"/>
      <c r="BSV154" s="15"/>
      <c r="BSW154" s="15"/>
      <c r="BSX154" s="15"/>
      <c r="BSY154" s="15"/>
      <c r="BSZ154" s="15"/>
      <c r="BTA154" s="15"/>
      <c r="BTB154" s="15"/>
      <c r="BTC154" s="15"/>
      <c r="BTD154" s="15"/>
      <c r="BTE154" s="15"/>
      <c r="BTF154" s="15"/>
      <c r="BTG154" s="15"/>
      <c r="BTH154" s="15"/>
      <c r="BTI154" s="15"/>
      <c r="BTJ154" s="15"/>
      <c r="BTK154" s="15"/>
      <c r="BTL154" s="15"/>
      <c r="BTM154" s="15"/>
      <c r="BTN154" s="15"/>
      <c r="BTO154" s="15"/>
      <c r="BTP154" s="15"/>
      <c r="BTQ154" s="15"/>
      <c r="BTR154" s="15"/>
      <c r="BTS154" s="15"/>
      <c r="BTT154" s="15"/>
      <c r="BTU154" s="15"/>
      <c r="BTV154" s="15"/>
      <c r="BTW154" s="15"/>
      <c r="BTX154" s="15"/>
      <c r="BTY154" s="15"/>
      <c r="BTZ154" s="15"/>
      <c r="BUA154" s="15"/>
      <c r="BUB154" s="15"/>
      <c r="BUC154" s="15"/>
      <c r="BUD154" s="15"/>
      <c r="BUE154" s="15"/>
      <c r="BUF154" s="15"/>
      <c r="BUG154" s="15"/>
      <c r="BUH154" s="15"/>
      <c r="BUI154" s="15"/>
      <c r="BUJ154" s="15"/>
      <c r="BUK154" s="15"/>
      <c r="BUL154" s="15"/>
      <c r="BUM154" s="15"/>
      <c r="BUN154" s="15"/>
      <c r="BUO154" s="15"/>
      <c r="BUP154" s="15"/>
      <c r="BUQ154" s="15"/>
      <c r="BUR154" s="15"/>
      <c r="BUS154" s="15"/>
      <c r="BUT154" s="15"/>
      <c r="BUU154" s="15"/>
      <c r="BUV154" s="15"/>
      <c r="BUW154" s="15"/>
      <c r="BUX154" s="15"/>
      <c r="BUY154" s="15"/>
      <c r="BUZ154" s="15"/>
      <c r="BVA154" s="15"/>
      <c r="BVB154" s="15"/>
      <c r="BVC154" s="15"/>
      <c r="BVD154" s="15"/>
      <c r="BVE154" s="15"/>
      <c r="BVF154" s="15"/>
      <c r="BVG154" s="15"/>
      <c r="BVH154" s="15"/>
      <c r="BVI154" s="15"/>
      <c r="BVJ154" s="15"/>
      <c r="BVK154" s="15"/>
      <c r="BVL154" s="15"/>
      <c r="BVM154" s="15"/>
      <c r="BVN154" s="15"/>
      <c r="BVO154" s="15"/>
      <c r="BVP154" s="15"/>
      <c r="BVQ154" s="15"/>
      <c r="BVR154" s="15"/>
      <c r="BVS154" s="15"/>
      <c r="BVT154" s="15"/>
      <c r="BVU154" s="15"/>
      <c r="BVV154" s="15"/>
      <c r="BVW154" s="15"/>
      <c r="BVX154" s="15"/>
      <c r="BVY154" s="15"/>
      <c r="BVZ154" s="15"/>
      <c r="BWA154" s="15"/>
      <c r="BWB154" s="15"/>
      <c r="BWC154" s="15"/>
      <c r="BWD154" s="15"/>
      <c r="BWE154" s="15"/>
      <c r="BWF154" s="15"/>
      <c r="BWG154" s="15"/>
      <c r="BWH154" s="15"/>
      <c r="BWI154" s="15"/>
      <c r="BWJ154" s="15"/>
      <c r="BWK154" s="15"/>
      <c r="BWL154" s="15"/>
      <c r="BWM154" s="15"/>
      <c r="BWN154" s="15"/>
      <c r="BWO154" s="15"/>
      <c r="BWP154" s="15"/>
      <c r="BWQ154" s="15"/>
      <c r="BWR154" s="15"/>
      <c r="BWS154" s="15"/>
      <c r="BWT154" s="15"/>
      <c r="BWU154" s="15"/>
      <c r="BWV154" s="15"/>
      <c r="BWW154" s="15"/>
      <c r="BWX154" s="15"/>
      <c r="BWY154" s="15"/>
      <c r="BWZ154" s="15"/>
      <c r="BXA154" s="15"/>
      <c r="BXB154" s="15"/>
      <c r="BXC154" s="15"/>
      <c r="BXD154" s="15"/>
      <c r="BXE154" s="15"/>
      <c r="BXF154" s="15"/>
      <c r="BXG154" s="15"/>
      <c r="BXH154" s="15"/>
      <c r="BXI154" s="15"/>
      <c r="BXJ154" s="15"/>
      <c r="BXK154" s="15"/>
      <c r="BXL154" s="15"/>
      <c r="BXM154" s="15"/>
      <c r="BXN154" s="15"/>
      <c r="BXO154" s="15"/>
      <c r="BXP154" s="15"/>
      <c r="BXQ154" s="15"/>
      <c r="BXR154" s="15"/>
      <c r="BXS154" s="15"/>
      <c r="BXT154" s="15"/>
      <c r="BXU154" s="15"/>
      <c r="BXV154" s="15"/>
      <c r="BXW154" s="15"/>
      <c r="BXX154" s="15"/>
      <c r="BXY154" s="15"/>
      <c r="BXZ154" s="15"/>
      <c r="BYA154" s="15"/>
      <c r="BYB154" s="15"/>
      <c r="BYC154" s="15"/>
      <c r="BYD154" s="15"/>
      <c r="BYE154" s="15"/>
      <c r="BYF154" s="15"/>
      <c r="BYG154" s="15"/>
      <c r="BYH154" s="15"/>
      <c r="BYI154" s="15"/>
      <c r="BYJ154" s="15"/>
      <c r="BYK154" s="15"/>
      <c r="BYL154" s="15"/>
      <c r="BYM154" s="15"/>
      <c r="BYN154" s="15"/>
      <c r="BYO154" s="15"/>
      <c r="BYP154" s="15"/>
      <c r="BYQ154" s="15"/>
      <c r="BYR154" s="15"/>
      <c r="BYS154" s="15"/>
      <c r="BYT154" s="15"/>
      <c r="BYU154" s="15"/>
      <c r="BYV154" s="15"/>
      <c r="BYW154" s="15"/>
      <c r="BYX154" s="15"/>
      <c r="BYY154" s="15"/>
      <c r="BYZ154" s="15"/>
      <c r="BZA154" s="15"/>
      <c r="BZB154" s="15"/>
      <c r="BZC154" s="15"/>
      <c r="BZD154" s="15"/>
      <c r="BZE154" s="15"/>
      <c r="BZF154" s="15"/>
      <c r="BZG154" s="15"/>
      <c r="BZH154" s="15"/>
      <c r="BZI154" s="15"/>
      <c r="BZJ154" s="15"/>
      <c r="BZK154" s="15"/>
      <c r="BZL154" s="15"/>
      <c r="BZM154" s="15"/>
      <c r="BZN154" s="15"/>
      <c r="BZO154" s="15"/>
      <c r="BZP154" s="15"/>
      <c r="BZQ154" s="15"/>
      <c r="BZR154" s="15"/>
      <c r="BZS154" s="15"/>
      <c r="BZT154" s="15"/>
      <c r="BZU154" s="15"/>
      <c r="BZV154" s="15"/>
      <c r="BZW154" s="15"/>
      <c r="BZX154" s="15"/>
      <c r="BZY154" s="15"/>
      <c r="BZZ154" s="15"/>
      <c r="CAA154" s="15"/>
      <c r="CAB154" s="15"/>
      <c r="CAC154" s="15"/>
      <c r="CAD154" s="15"/>
      <c r="CAE154" s="15"/>
      <c r="CAF154" s="15"/>
      <c r="CAG154" s="15"/>
      <c r="CAH154" s="15"/>
      <c r="CAI154" s="15"/>
      <c r="CAJ154" s="15"/>
      <c r="CAK154" s="15"/>
      <c r="CAL154" s="15"/>
      <c r="CAM154" s="15"/>
      <c r="CAN154" s="15"/>
      <c r="CAO154" s="15"/>
      <c r="CAP154" s="15"/>
      <c r="CAQ154" s="15"/>
      <c r="CAR154" s="15"/>
      <c r="CAS154" s="15"/>
      <c r="CAT154" s="15"/>
      <c r="CAU154" s="15"/>
      <c r="CAV154" s="15"/>
      <c r="CAW154" s="15"/>
      <c r="CAX154" s="15"/>
      <c r="CAY154" s="15"/>
      <c r="CAZ154" s="15"/>
      <c r="CBA154" s="15"/>
      <c r="CBB154" s="15"/>
      <c r="CBC154" s="15"/>
      <c r="CBD154" s="15"/>
      <c r="CBE154" s="15"/>
      <c r="CBF154" s="15"/>
      <c r="CBG154" s="15"/>
      <c r="CBH154" s="15"/>
      <c r="CBI154" s="15"/>
      <c r="CBJ154" s="15"/>
      <c r="CBK154" s="15"/>
      <c r="CBL154" s="15"/>
      <c r="CBM154" s="15"/>
      <c r="CBN154" s="15"/>
      <c r="CBO154" s="15"/>
      <c r="CBP154" s="15"/>
      <c r="CBQ154" s="15"/>
      <c r="CBR154" s="15"/>
      <c r="CBS154" s="15"/>
      <c r="CBT154" s="15"/>
      <c r="CBU154" s="15"/>
      <c r="CBV154" s="15"/>
      <c r="CBW154" s="15"/>
      <c r="CBX154" s="15"/>
      <c r="CBY154" s="15"/>
      <c r="CBZ154" s="15"/>
      <c r="CCA154" s="15"/>
      <c r="CCB154" s="15"/>
      <c r="CCC154" s="15"/>
      <c r="CCD154" s="15"/>
      <c r="CCE154" s="15"/>
      <c r="CCF154" s="15"/>
      <c r="CCG154" s="15"/>
      <c r="CCH154" s="15"/>
      <c r="CCI154" s="15"/>
      <c r="CCJ154" s="15"/>
      <c r="CCK154" s="15"/>
      <c r="CCL154" s="15"/>
      <c r="CCM154" s="15"/>
      <c r="CCN154" s="15"/>
      <c r="CCO154" s="15"/>
      <c r="CCP154" s="15"/>
      <c r="CCQ154" s="15"/>
      <c r="CCR154" s="15"/>
      <c r="CCS154" s="15"/>
      <c r="CCT154" s="15"/>
      <c r="CCU154" s="15"/>
      <c r="CCV154" s="15"/>
      <c r="CCW154" s="15"/>
      <c r="CCX154" s="15"/>
      <c r="CCY154" s="15"/>
      <c r="CCZ154" s="15"/>
      <c r="CDA154" s="15"/>
      <c r="CDB154" s="15"/>
      <c r="CDC154" s="15"/>
      <c r="CDD154" s="15"/>
      <c r="CDE154" s="15"/>
      <c r="CDF154" s="15"/>
      <c r="CDG154" s="15"/>
      <c r="CDH154" s="15"/>
      <c r="CDI154" s="15"/>
      <c r="CDJ154" s="15"/>
      <c r="CDK154" s="15"/>
      <c r="CDL154" s="15"/>
      <c r="CDM154" s="15"/>
      <c r="CDN154" s="15"/>
      <c r="CDO154" s="15"/>
      <c r="CDP154" s="15"/>
      <c r="CDQ154" s="15"/>
      <c r="CDR154" s="15"/>
      <c r="CDS154" s="15"/>
      <c r="CDT154" s="15"/>
      <c r="CDU154" s="15"/>
      <c r="CDV154" s="15"/>
      <c r="CDW154" s="15"/>
      <c r="CDX154" s="15"/>
      <c r="CDY154" s="15"/>
      <c r="CDZ154" s="15"/>
      <c r="CEA154" s="15"/>
      <c r="CEB154" s="15"/>
      <c r="CEC154" s="15"/>
      <c r="CED154" s="15"/>
      <c r="CEE154" s="15"/>
      <c r="CEF154" s="15"/>
      <c r="CEG154" s="15"/>
      <c r="CEH154" s="15"/>
      <c r="CEI154" s="15"/>
      <c r="CEJ154" s="15"/>
      <c r="CEK154" s="15"/>
      <c r="CEL154" s="15"/>
      <c r="CEM154" s="15"/>
      <c r="CEN154" s="15"/>
      <c r="CEO154" s="15"/>
      <c r="CEP154" s="15"/>
      <c r="CEQ154" s="15"/>
      <c r="CER154" s="15"/>
      <c r="CES154" s="15"/>
      <c r="CET154" s="15"/>
      <c r="CEU154" s="15"/>
      <c r="CEV154" s="15"/>
      <c r="CEW154" s="15"/>
      <c r="CEX154" s="15"/>
      <c r="CEY154" s="15"/>
      <c r="CEZ154" s="15"/>
      <c r="CFA154" s="15"/>
      <c r="CFB154" s="15"/>
      <c r="CFC154" s="15"/>
      <c r="CFD154" s="15"/>
      <c r="CFE154" s="15"/>
      <c r="CFF154" s="15"/>
      <c r="CFG154" s="15"/>
      <c r="CFH154" s="15"/>
      <c r="CFI154" s="15"/>
      <c r="CFJ154" s="15"/>
      <c r="CFK154" s="15"/>
      <c r="CFL154" s="15"/>
      <c r="CFM154" s="15"/>
      <c r="CFN154" s="15"/>
      <c r="CFO154" s="15"/>
      <c r="CFP154" s="15"/>
      <c r="CFQ154" s="15"/>
      <c r="CFR154" s="15"/>
      <c r="CFS154" s="15"/>
      <c r="CFT154" s="15"/>
      <c r="CFU154" s="15"/>
      <c r="CFV154" s="15"/>
      <c r="CFW154" s="15"/>
      <c r="CFX154" s="15"/>
      <c r="CFY154" s="15"/>
      <c r="CFZ154" s="15"/>
      <c r="CGA154" s="15"/>
      <c r="CGB154" s="15"/>
      <c r="CGC154" s="15"/>
      <c r="CGD154" s="15"/>
      <c r="CGE154" s="15"/>
      <c r="CGF154" s="15"/>
      <c r="CGG154" s="15"/>
      <c r="CGH154" s="15"/>
      <c r="CGI154" s="15"/>
      <c r="CGJ154" s="15"/>
      <c r="CGK154" s="15"/>
      <c r="CGL154" s="15"/>
      <c r="CGM154" s="15"/>
      <c r="CGN154" s="15"/>
      <c r="CGO154" s="15"/>
      <c r="CGP154" s="15"/>
      <c r="CGQ154" s="15"/>
      <c r="CGR154" s="15"/>
      <c r="CGS154" s="15"/>
      <c r="CGT154" s="15"/>
      <c r="CGU154" s="15"/>
      <c r="CGV154" s="15"/>
      <c r="CGW154" s="15"/>
      <c r="CGX154" s="15"/>
      <c r="CGY154" s="15"/>
      <c r="CGZ154" s="15"/>
      <c r="CHA154" s="15"/>
      <c r="CHB154" s="15"/>
      <c r="CHC154" s="15"/>
      <c r="CHD154" s="15"/>
      <c r="CHE154" s="15"/>
      <c r="CHF154" s="15"/>
      <c r="CHG154" s="15"/>
      <c r="CHH154" s="15"/>
      <c r="CHI154" s="15"/>
      <c r="CHJ154" s="15"/>
      <c r="CHK154" s="15"/>
      <c r="CHL154" s="15"/>
      <c r="CHM154" s="15"/>
      <c r="CHN154" s="15"/>
      <c r="CHO154" s="15"/>
      <c r="CHP154" s="15"/>
      <c r="CHQ154" s="15"/>
      <c r="CHR154" s="15"/>
      <c r="CHS154" s="15"/>
      <c r="CHT154" s="15"/>
      <c r="CHU154" s="15"/>
      <c r="CHV154" s="15"/>
      <c r="CHW154" s="15"/>
      <c r="CHX154" s="15"/>
      <c r="CHY154" s="15"/>
      <c r="CHZ154" s="15"/>
      <c r="CIA154" s="15"/>
      <c r="CIB154" s="15"/>
      <c r="CIC154" s="15"/>
      <c r="CID154" s="15"/>
      <c r="CIE154" s="15"/>
      <c r="CIF154" s="15"/>
      <c r="CIG154" s="15"/>
      <c r="CIH154" s="15"/>
      <c r="CII154" s="15"/>
      <c r="CIJ154" s="15"/>
      <c r="CIK154" s="15"/>
      <c r="CIL154" s="15"/>
      <c r="CIM154" s="15"/>
      <c r="CIN154" s="15"/>
      <c r="CIO154" s="15"/>
      <c r="CIP154" s="15"/>
      <c r="CIQ154" s="15"/>
      <c r="CIR154" s="15"/>
      <c r="CIS154" s="15"/>
      <c r="CIT154" s="15"/>
      <c r="CIU154" s="15"/>
      <c r="CIV154" s="15"/>
      <c r="CIW154" s="15"/>
      <c r="CIX154" s="15"/>
      <c r="CIY154" s="15"/>
      <c r="CIZ154" s="15"/>
      <c r="CJA154" s="15"/>
      <c r="CJB154" s="15"/>
      <c r="CJC154" s="15"/>
      <c r="CJD154" s="15"/>
      <c r="CJE154" s="15"/>
      <c r="CJF154" s="15"/>
      <c r="CJG154" s="15"/>
      <c r="CJH154" s="15"/>
      <c r="CJI154" s="15"/>
      <c r="CJJ154" s="15"/>
      <c r="CJK154" s="15"/>
      <c r="CJL154" s="15"/>
      <c r="CJM154" s="15"/>
      <c r="CJN154" s="15"/>
      <c r="CJO154" s="15"/>
      <c r="CJP154" s="15"/>
      <c r="CJQ154" s="15"/>
      <c r="CJR154" s="15"/>
      <c r="CJS154" s="15"/>
      <c r="CJT154" s="15"/>
      <c r="CJU154" s="15"/>
      <c r="CJV154" s="15"/>
      <c r="CJW154" s="15"/>
      <c r="CJX154" s="15"/>
      <c r="CJY154" s="15"/>
      <c r="CJZ154" s="15"/>
      <c r="CKA154" s="15"/>
      <c r="CKB154" s="15"/>
      <c r="CKC154" s="15"/>
      <c r="CKD154" s="15"/>
      <c r="CKE154" s="15"/>
      <c r="CKF154" s="15"/>
      <c r="CKG154" s="15"/>
      <c r="CKH154" s="15"/>
      <c r="CKI154" s="15"/>
      <c r="CKJ154" s="15"/>
      <c r="CKK154" s="15"/>
      <c r="CKL154" s="15"/>
      <c r="CKM154" s="15"/>
      <c r="CKN154" s="15"/>
      <c r="CKO154" s="15"/>
      <c r="CKP154" s="15"/>
      <c r="CKQ154" s="15"/>
      <c r="CKR154" s="15"/>
      <c r="CKS154" s="15"/>
      <c r="CKT154" s="15"/>
      <c r="CKU154" s="15"/>
      <c r="CKV154" s="15"/>
      <c r="CKW154" s="15"/>
      <c r="CKX154" s="15"/>
      <c r="CKY154" s="15"/>
      <c r="CKZ154" s="15"/>
      <c r="CLA154" s="15"/>
      <c r="CLB154" s="15"/>
      <c r="CLC154" s="15"/>
      <c r="CLD154" s="15"/>
      <c r="CLE154" s="15"/>
      <c r="CLF154" s="15"/>
      <c r="CLG154" s="15"/>
      <c r="CLH154" s="15"/>
      <c r="CLI154" s="15"/>
      <c r="CLJ154" s="15"/>
      <c r="CLK154" s="15"/>
      <c r="CLL154" s="15"/>
      <c r="CLM154" s="15"/>
      <c r="CLN154" s="15"/>
      <c r="CLO154" s="15"/>
      <c r="CLP154" s="15"/>
      <c r="CLQ154" s="15"/>
      <c r="CLR154" s="15"/>
      <c r="CLS154" s="15"/>
      <c r="CLT154" s="15"/>
      <c r="CLU154" s="15"/>
      <c r="CLV154" s="15"/>
      <c r="CLW154" s="15"/>
      <c r="CLX154" s="15"/>
      <c r="CLY154" s="15"/>
      <c r="CLZ154" s="15"/>
      <c r="CMA154" s="15"/>
      <c r="CMB154" s="15"/>
      <c r="CMC154" s="15"/>
      <c r="CMD154" s="15"/>
      <c r="CME154" s="15"/>
      <c r="CMF154" s="15"/>
      <c r="CMG154" s="15"/>
      <c r="CMH154" s="15"/>
      <c r="CMI154" s="15"/>
      <c r="CMJ154" s="15"/>
      <c r="CMK154" s="15"/>
      <c r="CML154" s="15"/>
      <c r="CMM154" s="15"/>
      <c r="CMN154" s="15"/>
      <c r="CMO154" s="15"/>
      <c r="CMP154" s="15"/>
      <c r="CMQ154" s="15"/>
      <c r="CMR154" s="15"/>
      <c r="CMS154" s="15"/>
      <c r="CMT154" s="15"/>
      <c r="CMU154" s="15"/>
      <c r="CMV154" s="15"/>
      <c r="CMW154" s="15"/>
      <c r="CMX154" s="15"/>
      <c r="CMY154" s="15"/>
      <c r="CMZ154" s="15"/>
      <c r="CNA154" s="15"/>
      <c r="CNB154" s="15"/>
      <c r="CNC154" s="15"/>
      <c r="CND154" s="15"/>
      <c r="CNE154" s="15"/>
      <c r="CNF154" s="15"/>
      <c r="CNG154" s="15"/>
      <c r="CNH154" s="15"/>
      <c r="CNI154" s="15"/>
      <c r="CNJ154" s="15"/>
      <c r="CNK154" s="15"/>
      <c r="CNL154" s="15"/>
      <c r="CNM154" s="15"/>
      <c r="CNN154" s="15"/>
      <c r="CNO154" s="15"/>
      <c r="CNP154" s="15"/>
      <c r="CNQ154" s="15"/>
      <c r="CNR154" s="15"/>
      <c r="CNS154" s="15"/>
      <c r="CNT154" s="15"/>
      <c r="CNU154" s="15"/>
      <c r="CNV154" s="15"/>
      <c r="CNW154" s="15"/>
      <c r="CNX154" s="15"/>
      <c r="CNY154" s="15"/>
      <c r="CNZ154" s="15"/>
      <c r="COA154" s="15"/>
      <c r="COB154" s="15"/>
      <c r="COC154" s="15"/>
      <c r="COD154" s="15"/>
      <c r="COE154" s="15"/>
      <c r="COF154" s="15"/>
      <c r="COG154" s="15"/>
      <c r="COH154" s="15"/>
      <c r="COI154" s="15"/>
      <c r="COJ154" s="15"/>
      <c r="COK154" s="15"/>
      <c r="COL154" s="15"/>
      <c r="COM154" s="15"/>
      <c r="CON154" s="15"/>
      <c r="COO154" s="15"/>
      <c r="COP154" s="15"/>
      <c r="COQ154" s="15"/>
      <c r="COR154" s="15"/>
      <c r="COS154" s="15"/>
      <c r="COT154" s="15"/>
      <c r="COU154" s="15"/>
      <c r="COV154" s="15"/>
      <c r="COW154" s="15"/>
      <c r="COX154" s="15"/>
      <c r="COY154" s="15"/>
      <c r="COZ154" s="15"/>
      <c r="CPA154" s="15"/>
      <c r="CPB154" s="15"/>
      <c r="CPC154" s="15"/>
      <c r="CPD154" s="15"/>
      <c r="CPE154" s="15"/>
      <c r="CPF154" s="15"/>
      <c r="CPG154" s="15"/>
      <c r="CPH154" s="15"/>
      <c r="CPI154" s="15"/>
      <c r="CPJ154" s="15"/>
      <c r="CPK154" s="15"/>
      <c r="CPL154" s="15"/>
      <c r="CPM154" s="15"/>
      <c r="CPN154" s="15"/>
      <c r="CPO154" s="15"/>
      <c r="CPP154" s="15"/>
      <c r="CPQ154" s="15"/>
      <c r="CPR154" s="15"/>
      <c r="CPS154" s="15"/>
      <c r="CPT154" s="15"/>
      <c r="CPU154" s="15"/>
      <c r="CPV154" s="15"/>
      <c r="CPW154" s="15"/>
      <c r="CPX154" s="15"/>
      <c r="CPY154" s="15"/>
      <c r="CPZ154" s="15"/>
      <c r="CQA154" s="15"/>
      <c r="CQB154" s="15"/>
      <c r="CQC154" s="15"/>
      <c r="CQD154" s="15"/>
      <c r="CQE154" s="15"/>
      <c r="CQF154" s="15"/>
      <c r="CQG154" s="15"/>
      <c r="CQH154" s="15"/>
      <c r="CQI154" s="15"/>
      <c r="CQJ154" s="15"/>
      <c r="CQK154" s="15"/>
      <c r="CQL154" s="15"/>
      <c r="CQM154" s="15"/>
      <c r="CQN154" s="15"/>
      <c r="CQO154" s="15"/>
      <c r="CQP154" s="15"/>
      <c r="CQQ154" s="15"/>
      <c r="CQR154" s="15"/>
      <c r="CQS154" s="15"/>
      <c r="CQT154" s="15"/>
      <c r="CQU154" s="15"/>
      <c r="CQV154" s="15"/>
      <c r="CQW154" s="15"/>
      <c r="CQX154" s="15"/>
      <c r="CQY154" s="15"/>
      <c r="CQZ154" s="15"/>
      <c r="CRA154" s="15"/>
      <c r="CRB154" s="15"/>
      <c r="CRC154" s="15"/>
      <c r="CRD154" s="15"/>
      <c r="CRE154" s="15"/>
      <c r="CRF154" s="15"/>
      <c r="CRG154" s="15"/>
      <c r="CRH154" s="15"/>
      <c r="CRI154" s="15"/>
      <c r="CRJ154" s="15"/>
      <c r="CRK154" s="15"/>
      <c r="CRL154" s="15"/>
      <c r="CRM154" s="15"/>
      <c r="CRN154" s="15"/>
      <c r="CRO154" s="15"/>
      <c r="CRP154" s="15"/>
      <c r="CRQ154" s="15"/>
      <c r="CRR154" s="15"/>
      <c r="CRS154" s="15"/>
      <c r="CRT154" s="15"/>
      <c r="CRU154" s="15"/>
      <c r="CRV154" s="15"/>
      <c r="CRW154" s="15"/>
      <c r="CRX154" s="15"/>
      <c r="CRY154" s="15"/>
      <c r="CRZ154" s="15"/>
      <c r="CSA154" s="15"/>
      <c r="CSB154" s="15"/>
      <c r="CSC154" s="15"/>
      <c r="CSD154" s="15"/>
      <c r="CSE154" s="15"/>
      <c r="CSF154" s="15"/>
      <c r="CSG154" s="15"/>
      <c r="CSH154" s="15"/>
      <c r="CSI154" s="15"/>
      <c r="CSJ154" s="15"/>
      <c r="CSK154" s="15"/>
      <c r="CSL154" s="15"/>
      <c r="CSM154" s="15"/>
      <c r="CSN154" s="15"/>
      <c r="CSO154" s="15"/>
      <c r="CSP154" s="15"/>
      <c r="CSQ154" s="15"/>
      <c r="CSR154" s="15"/>
      <c r="CSS154" s="15"/>
      <c r="CST154" s="15"/>
      <c r="CSU154" s="15"/>
      <c r="CSV154" s="15"/>
      <c r="CSW154" s="15"/>
      <c r="CSX154" s="15"/>
      <c r="CSY154" s="15"/>
      <c r="CSZ154" s="15"/>
      <c r="CTA154" s="15"/>
      <c r="CTB154" s="15"/>
      <c r="CTC154" s="15"/>
      <c r="CTD154" s="15"/>
      <c r="CTE154" s="15"/>
      <c r="CTF154" s="15"/>
      <c r="CTG154" s="15"/>
      <c r="CTH154" s="15"/>
      <c r="CTI154" s="15"/>
      <c r="CTJ154" s="15"/>
      <c r="CTK154" s="15"/>
      <c r="CTL154" s="15"/>
      <c r="CTM154" s="15"/>
      <c r="CTN154" s="15"/>
      <c r="CTO154" s="15"/>
      <c r="CTP154" s="15"/>
      <c r="CTQ154" s="15"/>
      <c r="CTR154" s="15"/>
      <c r="CTS154" s="15"/>
      <c r="CTT154" s="15"/>
      <c r="CTU154" s="15"/>
      <c r="CTV154" s="15"/>
      <c r="CTW154" s="15"/>
      <c r="CTX154" s="15"/>
      <c r="CTY154" s="15"/>
      <c r="CTZ154" s="15"/>
      <c r="CUA154" s="15"/>
      <c r="CUB154" s="15"/>
      <c r="CUC154" s="15"/>
      <c r="CUD154" s="15"/>
      <c r="CUE154" s="15"/>
      <c r="CUF154" s="15"/>
      <c r="CUG154" s="15"/>
      <c r="CUH154" s="15"/>
      <c r="CUI154" s="15"/>
      <c r="CUJ154" s="15"/>
      <c r="CUK154" s="15"/>
      <c r="CUL154" s="15"/>
      <c r="CUM154" s="15"/>
      <c r="CUN154" s="15"/>
      <c r="CUO154" s="15"/>
      <c r="CUP154" s="15"/>
      <c r="CUQ154" s="15"/>
      <c r="CUR154" s="15"/>
      <c r="CUS154" s="15"/>
      <c r="CUT154" s="15"/>
      <c r="CUU154" s="15"/>
      <c r="CUV154" s="15"/>
      <c r="CUW154" s="15"/>
      <c r="CUX154" s="15"/>
      <c r="CUY154" s="15"/>
      <c r="CUZ154" s="15"/>
      <c r="CVA154" s="15"/>
      <c r="CVB154" s="15"/>
      <c r="CVC154" s="15"/>
      <c r="CVD154" s="15"/>
      <c r="CVE154" s="15"/>
      <c r="CVF154" s="15"/>
      <c r="CVG154" s="15"/>
      <c r="CVH154" s="15"/>
      <c r="CVI154" s="15"/>
      <c r="CVJ154" s="15"/>
      <c r="CVK154" s="15"/>
      <c r="CVL154" s="15"/>
      <c r="CVM154" s="15"/>
      <c r="CVN154" s="15"/>
      <c r="CVO154" s="15"/>
      <c r="CVP154" s="15"/>
      <c r="CVQ154" s="15"/>
      <c r="CVR154" s="15"/>
      <c r="CVS154" s="15"/>
      <c r="CVT154" s="15"/>
      <c r="CVU154" s="15"/>
      <c r="CVV154" s="15"/>
      <c r="CVW154" s="15"/>
      <c r="CVX154" s="15"/>
      <c r="CVY154" s="15"/>
      <c r="CVZ154" s="15"/>
      <c r="CWA154" s="15"/>
      <c r="CWB154" s="15"/>
      <c r="CWC154" s="15"/>
      <c r="CWD154" s="15"/>
      <c r="CWE154" s="15"/>
      <c r="CWF154" s="15"/>
      <c r="CWG154" s="15"/>
      <c r="CWH154" s="15"/>
      <c r="CWI154" s="15"/>
      <c r="CWJ154" s="15"/>
      <c r="CWK154" s="15"/>
      <c r="CWL154" s="15"/>
      <c r="CWM154" s="15"/>
      <c r="CWN154" s="15"/>
      <c r="CWO154" s="15"/>
      <c r="CWP154" s="15"/>
      <c r="CWQ154" s="15"/>
      <c r="CWR154" s="15"/>
      <c r="CWS154" s="15"/>
      <c r="CWT154" s="15"/>
      <c r="CWU154" s="15"/>
      <c r="CWV154" s="15"/>
      <c r="CWW154" s="15"/>
      <c r="CWX154" s="15"/>
      <c r="CWY154" s="15"/>
      <c r="CWZ154" s="15"/>
      <c r="CXA154" s="15"/>
      <c r="CXB154" s="15"/>
      <c r="CXC154" s="15"/>
      <c r="CXD154" s="15"/>
      <c r="CXE154" s="15"/>
      <c r="CXF154" s="15"/>
      <c r="CXG154" s="15"/>
      <c r="CXH154" s="15"/>
      <c r="CXI154" s="15"/>
      <c r="CXJ154" s="15"/>
      <c r="CXK154" s="15"/>
      <c r="CXL154" s="15"/>
      <c r="CXM154" s="15"/>
      <c r="CXN154" s="15"/>
      <c r="CXO154" s="15"/>
      <c r="CXP154" s="15"/>
      <c r="CXQ154" s="15"/>
      <c r="CXR154" s="15"/>
      <c r="CXS154" s="15"/>
      <c r="CXT154" s="15"/>
      <c r="CXU154" s="15"/>
      <c r="CXV154" s="15"/>
      <c r="CXW154" s="15"/>
      <c r="CXX154" s="15"/>
      <c r="CXY154" s="15"/>
      <c r="CXZ154" s="15"/>
      <c r="CYA154" s="15"/>
      <c r="CYB154" s="15"/>
      <c r="CYC154" s="15"/>
      <c r="CYD154" s="15"/>
      <c r="CYE154" s="15"/>
      <c r="CYF154" s="15"/>
      <c r="CYG154" s="15"/>
      <c r="CYH154" s="15"/>
      <c r="CYI154" s="15"/>
      <c r="CYJ154" s="15"/>
      <c r="CYK154" s="15"/>
      <c r="CYL154" s="15"/>
      <c r="CYM154" s="15"/>
      <c r="CYN154" s="15"/>
      <c r="CYO154" s="15"/>
      <c r="CYP154" s="15"/>
      <c r="CYQ154" s="15"/>
      <c r="CYR154" s="15"/>
      <c r="CYS154" s="15"/>
      <c r="CYT154" s="15"/>
      <c r="CYU154" s="15"/>
      <c r="CYV154" s="15"/>
      <c r="CYW154" s="15"/>
      <c r="CYX154" s="15"/>
      <c r="CYY154" s="15"/>
      <c r="CYZ154" s="15"/>
      <c r="CZA154" s="15"/>
      <c r="CZB154" s="15"/>
      <c r="CZC154" s="15"/>
      <c r="CZD154" s="15"/>
      <c r="CZE154" s="15"/>
      <c r="CZF154" s="15"/>
      <c r="CZG154" s="15"/>
      <c r="CZH154" s="15"/>
      <c r="CZI154" s="15"/>
      <c r="CZJ154" s="15"/>
      <c r="CZK154" s="15"/>
      <c r="CZL154" s="15"/>
      <c r="CZM154" s="15"/>
      <c r="CZN154" s="15"/>
      <c r="CZO154" s="15"/>
      <c r="CZP154" s="15"/>
      <c r="CZQ154" s="15"/>
      <c r="CZR154" s="15"/>
      <c r="CZS154" s="15"/>
      <c r="CZT154" s="15"/>
      <c r="CZU154" s="15"/>
      <c r="CZV154" s="15"/>
      <c r="CZW154" s="15"/>
      <c r="CZX154" s="15"/>
      <c r="CZY154" s="15"/>
      <c r="CZZ154" s="15"/>
      <c r="DAA154" s="15"/>
      <c r="DAB154" s="15"/>
      <c r="DAC154" s="15"/>
      <c r="DAD154" s="15"/>
      <c r="DAE154" s="15"/>
      <c r="DAF154" s="15"/>
      <c r="DAG154" s="15"/>
      <c r="DAH154" s="15"/>
      <c r="DAI154" s="15"/>
      <c r="DAJ154" s="15"/>
      <c r="DAK154" s="15"/>
      <c r="DAL154" s="15"/>
      <c r="DAM154" s="15"/>
      <c r="DAN154" s="15"/>
      <c r="DAO154" s="15"/>
      <c r="DAP154" s="15"/>
      <c r="DAQ154" s="15"/>
      <c r="DAR154" s="15"/>
      <c r="DAS154" s="15"/>
      <c r="DAT154" s="15"/>
      <c r="DAU154" s="15"/>
      <c r="DAV154" s="15"/>
      <c r="DAW154" s="15"/>
      <c r="DAX154" s="15"/>
      <c r="DAY154" s="15"/>
      <c r="DAZ154" s="15"/>
      <c r="DBA154" s="15"/>
      <c r="DBB154" s="15"/>
      <c r="DBC154" s="15"/>
      <c r="DBD154" s="15"/>
      <c r="DBE154" s="15"/>
      <c r="DBF154" s="15"/>
      <c r="DBG154" s="15"/>
      <c r="DBH154" s="15"/>
      <c r="DBI154" s="15"/>
      <c r="DBJ154" s="15"/>
      <c r="DBK154" s="15"/>
      <c r="DBL154" s="15"/>
      <c r="DBM154" s="15"/>
      <c r="DBN154" s="15"/>
      <c r="DBO154" s="15"/>
      <c r="DBP154" s="15"/>
      <c r="DBQ154" s="15"/>
      <c r="DBR154" s="15"/>
      <c r="DBS154" s="15"/>
      <c r="DBT154" s="15"/>
      <c r="DBU154" s="15"/>
      <c r="DBV154" s="15"/>
      <c r="DBW154" s="15"/>
      <c r="DBX154" s="15"/>
      <c r="DBY154" s="15"/>
      <c r="DBZ154" s="15"/>
      <c r="DCA154" s="15"/>
      <c r="DCB154" s="15"/>
      <c r="DCC154" s="15"/>
      <c r="DCD154" s="15"/>
      <c r="DCE154" s="15"/>
      <c r="DCF154" s="15"/>
      <c r="DCG154" s="15"/>
      <c r="DCH154" s="15"/>
      <c r="DCI154" s="15"/>
      <c r="DCJ154" s="15"/>
      <c r="DCK154" s="15"/>
      <c r="DCL154" s="15"/>
      <c r="DCM154" s="15"/>
      <c r="DCN154" s="15"/>
      <c r="DCO154" s="15"/>
      <c r="DCP154" s="15"/>
      <c r="DCQ154" s="15"/>
      <c r="DCR154" s="15"/>
      <c r="DCS154" s="15"/>
      <c r="DCT154" s="15"/>
      <c r="DCU154" s="15"/>
      <c r="DCV154" s="15"/>
      <c r="DCW154" s="15"/>
      <c r="DCX154" s="15"/>
      <c r="DCY154" s="15"/>
      <c r="DCZ154" s="15"/>
      <c r="DDA154" s="15"/>
      <c r="DDB154" s="15"/>
      <c r="DDC154" s="15"/>
      <c r="DDD154" s="15"/>
      <c r="DDE154" s="15"/>
      <c r="DDF154" s="15"/>
      <c r="DDG154" s="15"/>
      <c r="DDH154" s="15"/>
      <c r="DDI154" s="15"/>
      <c r="DDJ154" s="15"/>
      <c r="DDK154" s="15"/>
      <c r="DDL154" s="15"/>
      <c r="DDM154" s="15"/>
      <c r="DDN154" s="15"/>
      <c r="DDO154" s="15"/>
      <c r="DDP154" s="15"/>
      <c r="DDQ154" s="15"/>
      <c r="DDR154" s="15"/>
      <c r="DDS154" s="15"/>
      <c r="DDT154" s="15"/>
      <c r="DDU154" s="15"/>
      <c r="DDV154" s="15"/>
      <c r="DDW154" s="15"/>
      <c r="DDX154" s="15"/>
      <c r="DDY154" s="15"/>
      <c r="DDZ154" s="15"/>
      <c r="DEA154" s="15"/>
      <c r="DEB154" s="15"/>
      <c r="DEC154" s="15"/>
      <c r="DED154" s="15"/>
      <c r="DEE154" s="15"/>
      <c r="DEF154" s="15"/>
      <c r="DEG154" s="15"/>
      <c r="DEH154" s="15"/>
      <c r="DEI154" s="15"/>
      <c r="DEJ154" s="15"/>
      <c r="DEK154" s="15"/>
      <c r="DEL154" s="15"/>
      <c r="DEM154" s="15"/>
      <c r="DEN154" s="15"/>
      <c r="DEO154" s="15"/>
      <c r="DEP154" s="15"/>
      <c r="DEQ154" s="15"/>
      <c r="DER154" s="15"/>
      <c r="DES154" s="15"/>
      <c r="DET154" s="15"/>
      <c r="DEU154" s="15"/>
      <c r="DEV154" s="15"/>
      <c r="DEW154" s="15"/>
      <c r="DEX154" s="15"/>
      <c r="DEY154" s="15"/>
      <c r="DEZ154" s="15"/>
      <c r="DFA154" s="15"/>
      <c r="DFB154" s="15"/>
      <c r="DFC154" s="15"/>
      <c r="DFD154" s="15"/>
      <c r="DFE154" s="15"/>
      <c r="DFF154" s="15"/>
      <c r="DFG154" s="15"/>
      <c r="DFH154" s="15"/>
      <c r="DFI154" s="15"/>
      <c r="DFJ154" s="15"/>
      <c r="DFK154" s="15"/>
      <c r="DFL154" s="15"/>
      <c r="DFM154" s="15"/>
      <c r="DFN154" s="15"/>
      <c r="DFO154" s="15"/>
      <c r="DFP154" s="15"/>
      <c r="DFQ154" s="15"/>
      <c r="DFR154" s="15"/>
      <c r="DFS154" s="15"/>
      <c r="DFT154" s="15"/>
      <c r="DFU154" s="15"/>
      <c r="DFV154" s="15"/>
      <c r="DFW154" s="15"/>
      <c r="DFX154" s="15"/>
      <c r="DFY154" s="15"/>
      <c r="DFZ154" s="15"/>
      <c r="DGA154" s="15"/>
      <c r="DGB154" s="15"/>
      <c r="DGC154" s="15"/>
      <c r="DGD154" s="15"/>
      <c r="DGE154" s="15"/>
      <c r="DGF154" s="15"/>
      <c r="DGG154" s="15"/>
      <c r="DGH154" s="15"/>
      <c r="DGI154" s="15"/>
      <c r="DGJ154" s="15"/>
      <c r="DGK154" s="15"/>
      <c r="DGL154" s="15"/>
      <c r="DGM154" s="15"/>
      <c r="DGN154" s="15"/>
      <c r="DGO154" s="15"/>
      <c r="DGP154" s="15"/>
      <c r="DGQ154" s="15"/>
      <c r="DGR154" s="15"/>
      <c r="DGS154" s="15"/>
      <c r="DGT154" s="15"/>
      <c r="DGU154" s="15"/>
      <c r="DGV154" s="15"/>
      <c r="DGW154" s="15"/>
      <c r="DGX154" s="15"/>
      <c r="DGY154" s="15"/>
      <c r="DGZ154" s="15"/>
      <c r="DHA154" s="15"/>
      <c r="DHB154" s="15"/>
      <c r="DHC154" s="15"/>
      <c r="DHD154" s="15"/>
      <c r="DHE154" s="15"/>
      <c r="DHF154" s="15"/>
      <c r="DHG154" s="15"/>
      <c r="DHH154" s="15"/>
      <c r="DHI154" s="15"/>
      <c r="DHJ154" s="15"/>
      <c r="DHK154" s="15"/>
      <c r="DHL154" s="15"/>
      <c r="DHM154" s="15"/>
      <c r="DHN154" s="15"/>
      <c r="DHO154" s="15"/>
      <c r="DHP154" s="15"/>
      <c r="DHQ154" s="15"/>
      <c r="DHR154" s="15"/>
      <c r="DHS154" s="15"/>
      <c r="DHT154" s="15"/>
      <c r="DHU154" s="15"/>
      <c r="DHV154" s="15"/>
      <c r="DHW154" s="15"/>
      <c r="DHX154" s="15"/>
      <c r="DHY154" s="15"/>
      <c r="DHZ154" s="15"/>
      <c r="DIA154" s="15"/>
      <c r="DIB154" s="15"/>
      <c r="DIC154" s="15"/>
      <c r="DID154" s="15"/>
      <c r="DIE154" s="15"/>
      <c r="DIF154" s="15"/>
      <c r="DIG154" s="15"/>
      <c r="DIH154" s="15"/>
      <c r="DII154" s="15"/>
      <c r="DIJ154" s="15"/>
      <c r="DIK154" s="15"/>
      <c r="DIL154" s="15"/>
      <c r="DIM154" s="15"/>
      <c r="DIN154" s="15"/>
      <c r="DIO154" s="15"/>
      <c r="DIP154" s="15"/>
      <c r="DIQ154" s="15"/>
      <c r="DIR154" s="15"/>
      <c r="DIS154" s="15"/>
      <c r="DIT154" s="15"/>
      <c r="DIU154" s="15"/>
      <c r="DIV154" s="15"/>
      <c r="DIW154" s="15"/>
      <c r="DIX154" s="15"/>
      <c r="DIY154" s="15"/>
      <c r="DIZ154" s="15"/>
      <c r="DJA154" s="15"/>
      <c r="DJB154" s="15"/>
      <c r="DJC154" s="15"/>
      <c r="DJD154" s="15"/>
      <c r="DJE154" s="15"/>
      <c r="DJF154" s="15"/>
      <c r="DJG154" s="15"/>
      <c r="DJH154" s="15"/>
      <c r="DJI154" s="15"/>
      <c r="DJJ154" s="15"/>
      <c r="DJK154" s="15"/>
      <c r="DJL154" s="15"/>
      <c r="DJM154" s="15"/>
      <c r="DJN154" s="15"/>
      <c r="DJO154" s="15"/>
      <c r="DJP154" s="15"/>
      <c r="DJQ154" s="15"/>
      <c r="DJR154" s="15"/>
      <c r="DJS154" s="15"/>
      <c r="DJT154" s="15"/>
      <c r="DJU154" s="15"/>
      <c r="DJV154" s="15"/>
      <c r="DJW154" s="15"/>
      <c r="DJX154" s="15"/>
      <c r="DJY154" s="15"/>
      <c r="DJZ154" s="15"/>
      <c r="DKA154" s="15"/>
      <c r="DKB154" s="15"/>
      <c r="DKC154" s="15"/>
      <c r="DKD154" s="15"/>
      <c r="DKE154" s="15"/>
      <c r="DKF154" s="15"/>
      <c r="DKG154" s="15"/>
      <c r="DKH154" s="15"/>
      <c r="DKI154" s="15"/>
      <c r="DKJ154" s="15"/>
      <c r="DKK154" s="15"/>
      <c r="DKL154" s="15"/>
      <c r="DKM154" s="15"/>
      <c r="DKN154" s="15"/>
      <c r="DKO154" s="15"/>
      <c r="DKP154" s="15"/>
      <c r="DKQ154" s="15"/>
      <c r="DKR154" s="15"/>
      <c r="DKS154" s="15"/>
      <c r="DKT154" s="15"/>
      <c r="DKU154" s="15"/>
      <c r="DKV154" s="15"/>
      <c r="DKW154" s="15"/>
      <c r="DKX154" s="15"/>
      <c r="DKY154" s="15"/>
      <c r="DKZ154" s="15"/>
      <c r="DLA154" s="15"/>
      <c r="DLB154" s="15"/>
      <c r="DLC154" s="15"/>
      <c r="DLD154" s="15"/>
      <c r="DLE154" s="15"/>
      <c r="DLF154" s="15"/>
      <c r="DLG154" s="15"/>
      <c r="DLH154" s="15"/>
      <c r="DLI154" s="15"/>
      <c r="DLJ154" s="15"/>
      <c r="DLK154" s="15"/>
      <c r="DLL154" s="15"/>
      <c r="DLM154" s="15"/>
      <c r="DLN154" s="15"/>
      <c r="DLO154" s="15"/>
      <c r="DLP154" s="15"/>
      <c r="DLQ154" s="15"/>
      <c r="DLR154" s="15"/>
      <c r="DLS154" s="15"/>
      <c r="DLT154" s="15"/>
      <c r="DLU154" s="15"/>
      <c r="DLV154" s="15"/>
      <c r="DLW154" s="15"/>
      <c r="DLX154" s="15"/>
      <c r="DLY154" s="15"/>
      <c r="DLZ154" s="15"/>
      <c r="DMA154" s="15"/>
      <c r="DMB154" s="15"/>
      <c r="DMC154" s="15"/>
      <c r="DMD154" s="15"/>
      <c r="DME154" s="15"/>
      <c r="DMF154" s="15"/>
      <c r="DMG154" s="15"/>
      <c r="DMH154" s="15"/>
      <c r="DMI154" s="15"/>
      <c r="DMJ154" s="15"/>
      <c r="DMK154" s="15"/>
      <c r="DML154" s="15"/>
      <c r="DMM154" s="15"/>
      <c r="DMN154" s="15"/>
      <c r="DMO154" s="15"/>
      <c r="DMP154" s="15"/>
      <c r="DMQ154" s="15"/>
      <c r="DMR154" s="15"/>
      <c r="DMS154" s="15"/>
      <c r="DMT154" s="15"/>
      <c r="DMU154" s="15"/>
      <c r="DMV154" s="15"/>
      <c r="DMW154" s="15"/>
      <c r="DMX154" s="15"/>
      <c r="DMY154" s="15"/>
      <c r="DMZ154" s="15"/>
      <c r="DNA154" s="15"/>
      <c r="DNB154" s="15"/>
      <c r="DNC154" s="15"/>
      <c r="DND154" s="15"/>
      <c r="DNE154" s="15"/>
      <c r="DNF154" s="15"/>
      <c r="DNG154" s="15"/>
      <c r="DNH154" s="15"/>
      <c r="DNI154" s="15"/>
      <c r="DNJ154" s="15"/>
      <c r="DNK154" s="15"/>
      <c r="DNL154" s="15"/>
      <c r="DNM154" s="15"/>
      <c r="DNN154" s="15"/>
      <c r="DNO154" s="15"/>
      <c r="DNP154" s="15"/>
      <c r="DNQ154" s="15"/>
      <c r="DNR154" s="15"/>
      <c r="DNS154" s="15"/>
      <c r="DNT154" s="15"/>
      <c r="DNU154" s="15"/>
      <c r="DNV154" s="15"/>
      <c r="DNW154" s="15"/>
      <c r="DNX154" s="15"/>
      <c r="DNY154" s="15"/>
      <c r="DNZ154" s="15"/>
      <c r="DOA154" s="15"/>
      <c r="DOB154" s="15"/>
      <c r="DOC154" s="15"/>
      <c r="DOD154" s="15"/>
      <c r="DOE154" s="15"/>
      <c r="DOF154" s="15"/>
      <c r="DOG154" s="15"/>
      <c r="DOH154" s="15"/>
      <c r="DOI154" s="15"/>
      <c r="DOJ154" s="15"/>
      <c r="DOK154" s="15"/>
      <c r="DOL154" s="15"/>
      <c r="DOM154" s="15"/>
      <c r="DON154" s="15"/>
      <c r="DOO154" s="15"/>
      <c r="DOP154" s="15"/>
      <c r="DOQ154" s="15"/>
      <c r="DOR154" s="15"/>
      <c r="DOS154" s="15"/>
      <c r="DOT154" s="15"/>
      <c r="DOU154" s="15"/>
      <c r="DOV154" s="15"/>
      <c r="DOW154" s="15"/>
      <c r="DOX154" s="15"/>
      <c r="DOY154" s="15"/>
      <c r="DOZ154" s="15"/>
      <c r="DPA154" s="15"/>
      <c r="DPB154" s="15"/>
      <c r="DPC154" s="15"/>
      <c r="DPD154" s="15"/>
      <c r="DPE154" s="15"/>
      <c r="DPF154" s="15"/>
      <c r="DPG154" s="15"/>
      <c r="DPH154" s="15"/>
      <c r="DPI154" s="15"/>
      <c r="DPJ154" s="15"/>
      <c r="DPK154" s="15"/>
      <c r="DPL154" s="15"/>
      <c r="DPM154" s="15"/>
      <c r="DPN154" s="15"/>
      <c r="DPO154" s="15"/>
      <c r="DPP154" s="15"/>
      <c r="DPQ154" s="15"/>
      <c r="DPR154" s="15"/>
      <c r="DPS154" s="15"/>
      <c r="DPT154" s="15"/>
      <c r="DPU154" s="15"/>
      <c r="DPV154" s="15"/>
      <c r="DPW154" s="15"/>
      <c r="DPX154" s="15"/>
      <c r="DPY154" s="15"/>
      <c r="DPZ154" s="15"/>
      <c r="DQA154" s="15"/>
      <c r="DQB154" s="15"/>
      <c r="DQC154" s="15"/>
      <c r="DQD154" s="15"/>
      <c r="DQE154" s="15"/>
      <c r="DQF154" s="15"/>
      <c r="DQG154" s="15"/>
      <c r="DQH154" s="15"/>
      <c r="DQI154" s="15"/>
      <c r="DQJ154" s="15"/>
      <c r="DQK154" s="15"/>
      <c r="DQL154" s="15"/>
      <c r="DQM154" s="15"/>
      <c r="DQN154" s="15"/>
      <c r="DQO154" s="15"/>
      <c r="DQP154" s="15"/>
      <c r="DQQ154" s="15"/>
      <c r="DQR154" s="15"/>
      <c r="DQS154" s="15"/>
      <c r="DQT154" s="15"/>
      <c r="DQU154" s="15"/>
      <c r="DQV154" s="15"/>
      <c r="DQW154" s="15"/>
      <c r="DQX154" s="15"/>
      <c r="DQY154" s="15"/>
      <c r="DQZ154" s="15"/>
      <c r="DRA154" s="15"/>
      <c r="DRB154" s="15"/>
      <c r="DRC154" s="15"/>
      <c r="DRD154" s="15"/>
      <c r="DRE154" s="15"/>
      <c r="DRF154" s="15"/>
      <c r="DRG154" s="15"/>
      <c r="DRH154" s="15"/>
      <c r="DRI154" s="15"/>
      <c r="DRJ154" s="15"/>
      <c r="DRK154" s="15"/>
      <c r="DRL154" s="15"/>
      <c r="DRM154" s="15"/>
      <c r="DRN154" s="15"/>
      <c r="DRO154" s="15"/>
      <c r="DRP154" s="15"/>
      <c r="DRQ154" s="15"/>
      <c r="DRR154" s="15"/>
      <c r="DRS154" s="15"/>
      <c r="DRT154" s="15"/>
      <c r="DRU154" s="15"/>
      <c r="DRV154" s="15"/>
      <c r="DRW154" s="15"/>
      <c r="DRX154" s="15"/>
      <c r="DRY154" s="15"/>
      <c r="DRZ154" s="15"/>
      <c r="DSA154" s="15"/>
      <c r="DSB154" s="15"/>
      <c r="DSC154" s="15"/>
      <c r="DSD154" s="15"/>
      <c r="DSE154" s="15"/>
      <c r="DSF154" s="15"/>
      <c r="DSG154" s="15"/>
      <c r="DSH154" s="15"/>
      <c r="DSI154" s="15"/>
      <c r="DSJ154" s="15"/>
      <c r="DSK154" s="15"/>
      <c r="DSL154" s="15"/>
      <c r="DSM154" s="15"/>
      <c r="DSN154" s="15"/>
      <c r="DSO154" s="15"/>
      <c r="DSP154" s="15"/>
      <c r="DSQ154" s="15"/>
      <c r="DSR154" s="15"/>
      <c r="DSS154" s="15"/>
      <c r="DST154" s="15"/>
      <c r="DSU154" s="15"/>
      <c r="DSV154" s="15"/>
      <c r="DSW154" s="15"/>
      <c r="DSX154" s="15"/>
      <c r="DSY154" s="15"/>
      <c r="DSZ154" s="15"/>
      <c r="DTA154" s="15"/>
      <c r="DTB154" s="15"/>
      <c r="DTC154" s="15"/>
      <c r="DTD154" s="15"/>
      <c r="DTE154" s="15"/>
      <c r="DTF154" s="15"/>
      <c r="DTG154" s="15"/>
      <c r="DTH154" s="15"/>
      <c r="DTI154" s="15"/>
      <c r="DTJ154" s="15"/>
      <c r="DTK154" s="15"/>
      <c r="DTL154" s="15"/>
      <c r="DTM154" s="15"/>
      <c r="DTN154" s="15"/>
      <c r="DTO154" s="15"/>
      <c r="DTP154" s="15"/>
      <c r="DTQ154" s="15"/>
      <c r="DTR154" s="15"/>
      <c r="DTS154" s="15"/>
      <c r="DTT154" s="15"/>
      <c r="DTU154" s="15"/>
      <c r="DTV154" s="15"/>
      <c r="DTW154" s="15"/>
      <c r="DTX154" s="15"/>
      <c r="DTY154" s="15"/>
      <c r="DTZ154" s="15"/>
      <c r="DUA154" s="15"/>
      <c r="DUB154" s="15"/>
      <c r="DUC154" s="15"/>
      <c r="DUD154" s="15"/>
      <c r="DUE154" s="15"/>
      <c r="DUF154" s="15"/>
      <c r="DUG154" s="15"/>
      <c r="DUH154" s="15"/>
      <c r="DUI154" s="15"/>
      <c r="DUJ154" s="15"/>
      <c r="DUK154" s="15"/>
      <c r="DUL154" s="15"/>
      <c r="DUM154" s="15"/>
      <c r="DUN154" s="15"/>
      <c r="DUO154" s="15"/>
      <c r="DUP154" s="15"/>
      <c r="DUQ154" s="15"/>
      <c r="DUR154" s="15"/>
      <c r="DUS154" s="15"/>
      <c r="DUT154" s="15"/>
      <c r="DUU154" s="15"/>
      <c r="DUV154" s="15"/>
      <c r="DUW154" s="15"/>
      <c r="DUX154" s="15"/>
      <c r="DUY154" s="15"/>
      <c r="DUZ154" s="15"/>
      <c r="DVA154" s="15"/>
      <c r="DVB154" s="15"/>
      <c r="DVC154" s="15"/>
      <c r="DVD154" s="15"/>
      <c r="DVE154" s="15"/>
      <c r="DVF154" s="15"/>
      <c r="DVG154" s="15"/>
      <c r="DVH154" s="15"/>
      <c r="DVI154" s="15"/>
      <c r="DVJ154" s="15"/>
      <c r="DVK154" s="15"/>
      <c r="DVL154" s="15"/>
      <c r="DVM154" s="15"/>
      <c r="DVN154" s="15"/>
      <c r="DVO154" s="15"/>
      <c r="DVP154" s="15"/>
      <c r="DVQ154" s="15"/>
      <c r="DVR154" s="15"/>
      <c r="DVS154" s="15"/>
      <c r="DVT154" s="15"/>
      <c r="DVU154" s="15"/>
      <c r="DVV154" s="15"/>
      <c r="DVW154" s="15"/>
      <c r="DVX154" s="15"/>
      <c r="DVY154" s="15"/>
      <c r="DVZ154" s="15"/>
      <c r="DWA154" s="15"/>
      <c r="DWB154" s="15"/>
      <c r="DWC154" s="15"/>
      <c r="DWD154" s="15"/>
      <c r="DWE154" s="15"/>
      <c r="DWF154" s="15"/>
      <c r="DWG154" s="15"/>
      <c r="DWH154" s="15"/>
      <c r="DWI154" s="15"/>
      <c r="DWJ154" s="15"/>
      <c r="DWK154" s="15"/>
      <c r="DWL154" s="15"/>
      <c r="DWM154" s="15"/>
      <c r="DWN154" s="15"/>
      <c r="DWO154" s="15"/>
      <c r="DWP154" s="15"/>
      <c r="DWQ154" s="15"/>
      <c r="DWR154" s="15"/>
      <c r="DWS154" s="15"/>
      <c r="DWT154" s="15"/>
      <c r="DWU154" s="15"/>
      <c r="DWV154" s="15"/>
      <c r="DWW154" s="15"/>
      <c r="DWX154" s="15"/>
      <c r="DWY154" s="15"/>
      <c r="DWZ154" s="15"/>
      <c r="DXA154" s="15"/>
      <c r="DXB154" s="15"/>
      <c r="DXC154" s="15"/>
      <c r="DXD154" s="15"/>
      <c r="DXE154" s="15"/>
      <c r="DXF154" s="15"/>
      <c r="DXG154" s="15"/>
      <c r="DXH154" s="15"/>
      <c r="DXI154" s="15"/>
      <c r="DXJ154" s="15"/>
      <c r="DXK154" s="15"/>
      <c r="DXL154" s="15"/>
      <c r="DXM154" s="15"/>
      <c r="DXN154" s="15"/>
      <c r="DXO154" s="15"/>
      <c r="DXP154" s="15"/>
      <c r="DXQ154" s="15"/>
      <c r="DXR154" s="15"/>
      <c r="DXS154" s="15"/>
      <c r="DXT154" s="15"/>
      <c r="DXU154" s="15"/>
      <c r="DXV154" s="15"/>
      <c r="DXW154" s="15"/>
      <c r="DXX154" s="15"/>
      <c r="DXY154" s="15"/>
      <c r="DXZ154" s="15"/>
      <c r="DYA154" s="15"/>
      <c r="DYB154" s="15"/>
      <c r="DYC154" s="15"/>
      <c r="DYD154" s="15"/>
      <c r="DYE154" s="15"/>
      <c r="DYF154" s="15"/>
      <c r="DYG154" s="15"/>
      <c r="DYH154" s="15"/>
      <c r="DYI154" s="15"/>
      <c r="DYJ154" s="15"/>
      <c r="DYK154" s="15"/>
      <c r="DYL154" s="15"/>
      <c r="DYM154" s="15"/>
      <c r="DYN154" s="15"/>
      <c r="DYO154" s="15"/>
      <c r="DYP154" s="15"/>
      <c r="DYQ154" s="15"/>
      <c r="DYR154" s="15"/>
      <c r="DYS154" s="15"/>
      <c r="DYT154" s="15"/>
      <c r="DYU154" s="15"/>
      <c r="DYV154" s="15"/>
      <c r="DYW154" s="15"/>
      <c r="DYX154" s="15"/>
      <c r="DYY154" s="15"/>
      <c r="DYZ154" s="15"/>
      <c r="DZA154" s="15"/>
      <c r="DZB154" s="15"/>
      <c r="DZC154" s="15"/>
      <c r="DZD154" s="15"/>
      <c r="DZE154" s="15"/>
      <c r="DZF154" s="15"/>
      <c r="DZG154" s="15"/>
      <c r="DZH154" s="15"/>
      <c r="DZI154" s="15"/>
      <c r="DZJ154" s="15"/>
      <c r="DZK154" s="15"/>
      <c r="DZL154" s="15"/>
      <c r="DZM154" s="15"/>
      <c r="DZN154" s="15"/>
      <c r="DZO154" s="15"/>
      <c r="DZP154" s="15"/>
      <c r="DZQ154" s="15"/>
      <c r="DZR154" s="15"/>
      <c r="DZS154" s="15"/>
      <c r="DZT154" s="15"/>
      <c r="DZU154" s="15"/>
      <c r="DZV154" s="15"/>
      <c r="DZW154" s="15"/>
      <c r="DZX154" s="15"/>
      <c r="DZY154" s="15"/>
      <c r="DZZ154" s="15"/>
      <c r="EAA154" s="15"/>
      <c r="EAB154" s="15"/>
      <c r="EAC154" s="15"/>
      <c r="EAD154" s="15"/>
      <c r="EAE154" s="15"/>
      <c r="EAF154" s="15"/>
      <c r="EAG154" s="15"/>
      <c r="EAH154" s="15"/>
      <c r="EAI154" s="15"/>
      <c r="EAJ154" s="15"/>
      <c r="EAK154" s="15"/>
      <c r="EAL154" s="15"/>
      <c r="EAM154" s="15"/>
      <c r="EAN154" s="15"/>
      <c r="EAO154" s="15"/>
      <c r="EAP154" s="15"/>
      <c r="EAQ154" s="15"/>
      <c r="EAR154" s="15"/>
      <c r="EAS154" s="15"/>
      <c r="EAT154" s="15"/>
      <c r="EAU154" s="15"/>
      <c r="EAV154" s="15"/>
      <c r="EAW154" s="15"/>
      <c r="EAX154" s="15"/>
      <c r="EAY154" s="15"/>
      <c r="EAZ154" s="15"/>
      <c r="EBA154" s="15"/>
      <c r="EBB154" s="15"/>
      <c r="EBC154" s="15"/>
      <c r="EBD154" s="15"/>
      <c r="EBE154" s="15"/>
      <c r="EBF154" s="15"/>
      <c r="EBG154" s="15"/>
      <c r="EBH154" s="15"/>
      <c r="EBI154" s="15"/>
      <c r="EBJ154" s="15"/>
      <c r="EBK154" s="15"/>
      <c r="EBL154" s="15"/>
      <c r="EBM154" s="15"/>
      <c r="EBN154" s="15"/>
      <c r="EBO154" s="15"/>
      <c r="EBP154" s="15"/>
      <c r="EBQ154" s="15"/>
      <c r="EBR154" s="15"/>
      <c r="EBS154" s="15"/>
      <c r="EBT154" s="15"/>
      <c r="EBU154" s="15"/>
      <c r="EBV154" s="15"/>
      <c r="EBW154" s="15"/>
      <c r="EBX154" s="15"/>
      <c r="EBY154" s="15"/>
      <c r="EBZ154" s="15"/>
      <c r="ECA154" s="15"/>
      <c r="ECB154" s="15"/>
      <c r="ECC154" s="15"/>
      <c r="ECD154" s="15"/>
      <c r="ECE154" s="15"/>
      <c r="ECF154" s="15"/>
      <c r="ECG154" s="15"/>
      <c r="ECH154" s="15"/>
      <c r="ECI154" s="15"/>
      <c r="ECJ154" s="15"/>
      <c r="ECK154" s="15"/>
      <c r="ECL154" s="15"/>
      <c r="ECM154" s="15"/>
      <c r="ECN154" s="15"/>
      <c r="ECO154" s="15"/>
      <c r="ECP154" s="15"/>
      <c r="ECQ154" s="15"/>
      <c r="ECR154" s="15"/>
      <c r="ECS154" s="15"/>
      <c r="ECT154" s="15"/>
      <c r="ECU154" s="15"/>
      <c r="ECV154" s="15"/>
      <c r="ECW154" s="15"/>
      <c r="ECX154" s="15"/>
      <c r="ECY154" s="15"/>
      <c r="ECZ154" s="15"/>
      <c r="EDA154" s="15"/>
      <c r="EDB154" s="15"/>
      <c r="EDC154" s="15"/>
      <c r="EDD154" s="15"/>
      <c r="EDE154" s="15"/>
      <c r="EDF154" s="15"/>
      <c r="EDG154" s="15"/>
      <c r="EDH154" s="15"/>
      <c r="EDI154" s="15"/>
      <c r="EDJ154" s="15"/>
      <c r="EDK154" s="15"/>
      <c r="EDL154" s="15"/>
      <c r="EDM154" s="15"/>
      <c r="EDN154" s="15"/>
      <c r="EDO154" s="15"/>
      <c r="EDP154" s="15"/>
      <c r="EDQ154" s="15"/>
      <c r="EDR154" s="15"/>
      <c r="EDS154" s="15"/>
      <c r="EDT154" s="15"/>
      <c r="EDU154" s="15"/>
      <c r="EDV154" s="15"/>
      <c r="EDW154" s="15"/>
      <c r="EDX154" s="15"/>
      <c r="EDY154" s="15"/>
      <c r="EDZ154" s="15"/>
      <c r="EEA154" s="15"/>
      <c r="EEB154" s="15"/>
      <c r="EEC154" s="15"/>
      <c r="EED154" s="15"/>
      <c r="EEE154" s="15"/>
      <c r="EEF154" s="15"/>
      <c r="EEG154" s="15"/>
      <c r="EEH154" s="15"/>
      <c r="EEI154" s="15"/>
      <c r="EEJ154" s="15"/>
      <c r="EEK154" s="15"/>
      <c r="EEL154" s="15"/>
      <c r="EEM154" s="15"/>
      <c r="EEN154" s="15"/>
      <c r="EEO154" s="15"/>
      <c r="EEP154" s="15"/>
      <c r="EEQ154" s="15"/>
      <c r="EER154" s="15"/>
      <c r="EES154" s="15"/>
      <c r="EET154" s="15"/>
      <c r="EEU154" s="15"/>
      <c r="EEV154" s="15"/>
      <c r="EEW154" s="15"/>
      <c r="EEX154" s="15"/>
      <c r="EEY154" s="15"/>
      <c r="EEZ154" s="15"/>
      <c r="EFA154" s="15"/>
      <c r="EFB154" s="15"/>
      <c r="EFC154" s="15"/>
      <c r="EFD154" s="15"/>
      <c r="EFE154" s="15"/>
      <c r="EFF154" s="15"/>
      <c r="EFG154" s="15"/>
      <c r="EFH154" s="15"/>
      <c r="EFI154" s="15"/>
      <c r="EFJ154" s="15"/>
      <c r="EFK154" s="15"/>
      <c r="EFL154" s="15"/>
      <c r="EFM154" s="15"/>
      <c r="EFN154" s="15"/>
      <c r="EFO154" s="15"/>
      <c r="EFP154" s="15"/>
      <c r="EFQ154" s="15"/>
      <c r="EFR154" s="15"/>
      <c r="EFS154" s="15"/>
      <c r="EFT154" s="15"/>
      <c r="EFU154" s="15"/>
      <c r="EFV154" s="15"/>
      <c r="EFW154" s="15"/>
      <c r="EFX154" s="15"/>
      <c r="EFY154" s="15"/>
      <c r="EFZ154" s="15"/>
      <c r="EGA154" s="15"/>
      <c r="EGB154" s="15"/>
      <c r="EGC154" s="15"/>
      <c r="EGD154" s="15"/>
      <c r="EGE154" s="15"/>
      <c r="EGF154" s="15"/>
      <c r="EGG154" s="15"/>
      <c r="EGH154" s="15"/>
      <c r="EGI154" s="15"/>
      <c r="EGJ154" s="15"/>
      <c r="EGK154" s="15"/>
      <c r="EGL154" s="15"/>
      <c r="EGM154" s="15"/>
      <c r="EGN154" s="15"/>
      <c r="EGO154" s="15"/>
      <c r="EGP154" s="15"/>
      <c r="EGQ154" s="15"/>
      <c r="EGR154" s="15"/>
      <c r="EGS154" s="15"/>
      <c r="EGT154" s="15"/>
      <c r="EGU154" s="15"/>
      <c r="EGV154" s="15"/>
      <c r="EGW154" s="15"/>
      <c r="EGX154" s="15"/>
      <c r="EGY154" s="15"/>
      <c r="EGZ154" s="15"/>
      <c r="EHA154" s="15"/>
      <c r="EHB154" s="15"/>
      <c r="EHC154" s="15"/>
      <c r="EHD154" s="15"/>
      <c r="EHE154" s="15"/>
      <c r="EHF154" s="15"/>
      <c r="EHG154" s="15"/>
      <c r="EHH154" s="15"/>
      <c r="EHI154" s="15"/>
      <c r="EHJ154" s="15"/>
      <c r="EHK154" s="15"/>
      <c r="EHL154" s="15"/>
      <c r="EHM154" s="15"/>
      <c r="EHN154" s="15"/>
      <c r="EHO154" s="15"/>
      <c r="EHP154" s="15"/>
      <c r="EHQ154" s="15"/>
      <c r="EHR154" s="15"/>
      <c r="EHS154" s="15"/>
      <c r="EHT154" s="15"/>
      <c r="EHU154" s="15"/>
      <c r="EHV154" s="15"/>
      <c r="EHW154" s="15"/>
      <c r="EHX154" s="15"/>
      <c r="EHY154" s="15"/>
      <c r="EHZ154" s="15"/>
      <c r="EIA154" s="15"/>
      <c r="EIB154" s="15"/>
      <c r="EIC154" s="15"/>
      <c r="EID154" s="15"/>
      <c r="EIE154" s="15"/>
      <c r="EIF154" s="15"/>
      <c r="EIG154" s="15"/>
      <c r="EIH154" s="15"/>
      <c r="EII154" s="15"/>
      <c r="EIJ154" s="15"/>
      <c r="EIK154" s="15"/>
      <c r="EIL154" s="15"/>
      <c r="EIM154" s="15"/>
      <c r="EIN154" s="15"/>
      <c r="EIO154" s="15"/>
      <c r="EIP154" s="15"/>
      <c r="EIQ154" s="15"/>
      <c r="EIR154" s="15"/>
      <c r="EIS154" s="15"/>
      <c r="EIT154" s="15"/>
      <c r="EIU154" s="15"/>
      <c r="EIV154" s="15"/>
      <c r="EIW154" s="15"/>
      <c r="EIX154" s="15"/>
      <c r="EIY154" s="15"/>
      <c r="EIZ154" s="15"/>
      <c r="EJA154" s="15"/>
      <c r="EJB154" s="15"/>
      <c r="EJC154" s="15"/>
      <c r="EJD154" s="15"/>
      <c r="EJE154" s="15"/>
      <c r="EJF154" s="15"/>
      <c r="EJG154" s="15"/>
      <c r="EJH154" s="15"/>
      <c r="EJI154" s="15"/>
      <c r="EJJ154" s="15"/>
      <c r="EJK154" s="15"/>
      <c r="EJL154" s="15"/>
      <c r="EJM154" s="15"/>
      <c r="EJN154" s="15"/>
      <c r="EJO154" s="15"/>
      <c r="EJP154" s="15"/>
      <c r="EJQ154" s="15"/>
      <c r="EJR154" s="15"/>
      <c r="EJS154" s="15"/>
      <c r="EJT154" s="15"/>
      <c r="EJU154" s="15"/>
      <c r="EJV154" s="15"/>
      <c r="EJW154" s="15"/>
      <c r="EJX154" s="15"/>
      <c r="EJY154" s="15"/>
      <c r="EJZ154" s="15"/>
      <c r="EKA154" s="15"/>
      <c r="EKB154" s="15"/>
      <c r="EKC154" s="15"/>
      <c r="EKD154" s="15"/>
      <c r="EKE154" s="15"/>
      <c r="EKF154" s="15"/>
      <c r="EKG154" s="15"/>
      <c r="EKH154" s="15"/>
      <c r="EKI154" s="15"/>
      <c r="EKJ154" s="15"/>
      <c r="EKK154" s="15"/>
      <c r="EKL154" s="15"/>
      <c r="EKM154" s="15"/>
      <c r="EKN154" s="15"/>
      <c r="EKO154" s="15"/>
      <c r="EKP154" s="15"/>
      <c r="EKQ154" s="15"/>
      <c r="EKR154" s="15"/>
      <c r="EKS154" s="15"/>
      <c r="EKT154" s="15"/>
      <c r="EKU154" s="15"/>
      <c r="EKV154" s="15"/>
      <c r="EKW154" s="15"/>
      <c r="EKX154" s="15"/>
      <c r="EKY154" s="15"/>
      <c r="EKZ154" s="15"/>
      <c r="ELA154" s="15"/>
      <c r="ELB154" s="15"/>
      <c r="ELC154" s="15"/>
      <c r="ELD154" s="15"/>
      <c r="ELE154" s="15"/>
      <c r="ELF154" s="15"/>
      <c r="ELG154" s="15"/>
      <c r="ELH154" s="15"/>
      <c r="ELI154" s="15"/>
      <c r="ELJ154" s="15"/>
      <c r="ELK154" s="15"/>
      <c r="ELL154" s="15"/>
      <c r="ELM154" s="15"/>
      <c r="ELN154" s="15"/>
      <c r="ELO154" s="15"/>
      <c r="ELP154" s="15"/>
      <c r="ELQ154" s="15"/>
      <c r="ELR154" s="15"/>
      <c r="ELS154" s="15"/>
      <c r="ELT154" s="15"/>
      <c r="ELU154" s="15"/>
      <c r="ELV154" s="15"/>
      <c r="ELW154" s="15"/>
      <c r="ELX154" s="15"/>
      <c r="ELY154" s="15"/>
      <c r="ELZ154" s="15"/>
      <c r="EMA154" s="15"/>
      <c r="EMB154" s="15"/>
      <c r="EMC154" s="15"/>
      <c r="EMD154" s="15"/>
      <c r="EME154" s="15"/>
      <c r="EMF154" s="15"/>
      <c r="EMG154" s="15"/>
      <c r="EMH154" s="15"/>
      <c r="EMI154" s="15"/>
      <c r="EMJ154" s="15"/>
      <c r="EMK154" s="15"/>
      <c r="EML154" s="15"/>
      <c r="EMM154" s="15"/>
      <c r="EMN154" s="15"/>
      <c r="EMO154" s="15"/>
      <c r="EMP154" s="15"/>
      <c r="EMQ154" s="15"/>
      <c r="EMR154" s="15"/>
      <c r="EMS154" s="15"/>
      <c r="EMT154" s="15"/>
      <c r="EMU154" s="15"/>
      <c r="EMV154" s="15"/>
      <c r="EMW154" s="15"/>
      <c r="EMX154" s="15"/>
      <c r="EMY154" s="15"/>
      <c r="EMZ154" s="15"/>
      <c r="ENA154" s="15"/>
      <c r="ENB154" s="15"/>
      <c r="ENC154" s="15"/>
      <c r="END154" s="15"/>
      <c r="ENE154" s="15"/>
      <c r="ENF154" s="15"/>
      <c r="ENG154" s="15"/>
      <c r="ENH154" s="15"/>
      <c r="ENI154" s="15"/>
      <c r="ENJ154" s="15"/>
      <c r="ENK154" s="15"/>
      <c r="ENL154" s="15"/>
      <c r="ENM154" s="15"/>
      <c r="ENN154" s="15"/>
      <c r="ENO154" s="15"/>
      <c r="ENP154" s="15"/>
      <c r="ENQ154" s="15"/>
      <c r="ENR154" s="15"/>
      <c r="ENS154" s="15"/>
      <c r="ENT154" s="15"/>
      <c r="ENU154" s="15"/>
      <c r="ENV154" s="15"/>
      <c r="ENW154" s="15"/>
      <c r="ENX154" s="15"/>
      <c r="ENY154" s="15"/>
      <c r="ENZ154" s="15"/>
      <c r="EOA154" s="15"/>
      <c r="EOB154" s="15"/>
      <c r="EOC154" s="15"/>
      <c r="EOD154" s="15"/>
      <c r="EOE154" s="15"/>
      <c r="EOF154" s="15"/>
      <c r="EOG154" s="15"/>
      <c r="EOH154" s="15"/>
      <c r="EOI154" s="15"/>
      <c r="EOJ154" s="15"/>
      <c r="EOK154" s="15"/>
      <c r="EOL154" s="15"/>
      <c r="EOM154" s="15"/>
      <c r="EON154" s="15"/>
      <c r="EOO154" s="15"/>
      <c r="EOP154" s="15"/>
      <c r="EOQ154" s="15"/>
      <c r="EOR154" s="15"/>
      <c r="EOS154" s="15"/>
      <c r="EOT154" s="15"/>
      <c r="EOU154" s="15"/>
      <c r="EOV154" s="15"/>
      <c r="EOW154" s="15"/>
      <c r="EOX154" s="15"/>
      <c r="EOY154" s="15"/>
      <c r="EOZ154" s="15"/>
      <c r="EPA154" s="15"/>
      <c r="EPB154" s="15"/>
      <c r="EPC154" s="15"/>
      <c r="EPD154" s="15"/>
      <c r="EPE154" s="15"/>
      <c r="EPF154" s="15"/>
      <c r="EPG154" s="15"/>
      <c r="EPH154" s="15"/>
      <c r="EPI154" s="15"/>
      <c r="EPJ154" s="15"/>
      <c r="EPK154" s="15"/>
      <c r="EPL154" s="15"/>
      <c r="EPM154" s="15"/>
      <c r="EPN154" s="15"/>
      <c r="EPO154" s="15"/>
      <c r="EPP154" s="15"/>
      <c r="EPQ154" s="15"/>
      <c r="EPR154" s="15"/>
      <c r="EPS154" s="15"/>
      <c r="EPT154" s="15"/>
      <c r="EPU154" s="15"/>
      <c r="EPV154" s="15"/>
      <c r="EPW154" s="15"/>
      <c r="EPX154" s="15"/>
      <c r="EPY154" s="15"/>
      <c r="EPZ154" s="15"/>
      <c r="EQA154" s="15"/>
      <c r="EQB154" s="15"/>
      <c r="EQC154" s="15"/>
      <c r="EQD154" s="15"/>
      <c r="EQE154" s="15"/>
      <c r="EQF154" s="15"/>
      <c r="EQG154" s="15"/>
      <c r="EQH154" s="15"/>
      <c r="EQI154" s="15"/>
      <c r="EQJ154" s="15"/>
      <c r="EQK154" s="15"/>
      <c r="EQL154" s="15"/>
      <c r="EQM154" s="15"/>
      <c r="EQN154" s="15"/>
      <c r="EQO154" s="15"/>
      <c r="EQP154" s="15"/>
      <c r="EQQ154" s="15"/>
      <c r="EQR154" s="15"/>
      <c r="EQS154" s="15"/>
      <c r="EQT154" s="15"/>
      <c r="EQU154" s="15"/>
      <c r="EQV154" s="15"/>
      <c r="EQW154" s="15"/>
      <c r="EQX154" s="15"/>
      <c r="EQY154" s="15"/>
      <c r="EQZ154" s="15"/>
      <c r="ERA154" s="15"/>
      <c r="ERB154" s="15"/>
      <c r="ERC154" s="15"/>
      <c r="ERD154" s="15"/>
      <c r="ERE154" s="15"/>
      <c r="ERF154" s="15"/>
      <c r="ERG154" s="15"/>
      <c r="ERH154" s="15"/>
      <c r="ERI154" s="15"/>
      <c r="ERJ154" s="15"/>
      <c r="ERK154" s="15"/>
      <c r="ERL154" s="15"/>
      <c r="ERM154" s="15"/>
      <c r="ERN154" s="15"/>
      <c r="ERO154" s="15"/>
      <c r="ERP154" s="15"/>
      <c r="ERQ154" s="15"/>
      <c r="ERR154" s="15"/>
      <c r="ERS154" s="15"/>
      <c r="ERT154" s="15"/>
      <c r="ERU154" s="15"/>
      <c r="ERV154" s="15"/>
      <c r="ERW154" s="15"/>
      <c r="ERX154" s="15"/>
      <c r="ERY154" s="15"/>
      <c r="ERZ154" s="15"/>
      <c r="ESA154" s="15"/>
      <c r="ESB154" s="15"/>
      <c r="ESC154" s="15"/>
      <c r="ESD154" s="15"/>
      <c r="ESE154" s="15"/>
      <c r="ESF154" s="15"/>
      <c r="ESG154" s="15"/>
      <c r="ESH154" s="15"/>
      <c r="ESI154" s="15"/>
      <c r="ESJ154" s="15"/>
      <c r="ESK154" s="15"/>
      <c r="ESL154" s="15"/>
      <c r="ESM154" s="15"/>
      <c r="ESN154" s="15"/>
      <c r="ESO154" s="15"/>
      <c r="ESP154" s="15"/>
      <c r="ESQ154" s="15"/>
      <c r="ESR154" s="15"/>
      <c r="ESS154" s="15"/>
      <c r="EST154" s="15"/>
      <c r="ESU154" s="15"/>
      <c r="ESV154" s="15"/>
      <c r="ESW154" s="15"/>
      <c r="ESX154" s="15"/>
      <c r="ESY154" s="15"/>
      <c r="ESZ154" s="15"/>
      <c r="ETA154" s="15"/>
      <c r="ETB154" s="15"/>
      <c r="ETC154" s="15"/>
      <c r="ETD154" s="15"/>
      <c r="ETE154" s="15"/>
      <c r="ETF154" s="15"/>
      <c r="ETG154" s="15"/>
      <c r="ETH154" s="15"/>
      <c r="ETI154" s="15"/>
      <c r="ETJ154" s="15"/>
      <c r="ETK154" s="15"/>
      <c r="ETL154" s="15"/>
      <c r="ETM154" s="15"/>
      <c r="ETN154" s="15"/>
      <c r="ETO154" s="15"/>
      <c r="ETP154" s="15"/>
      <c r="ETQ154" s="15"/>
      <c r="ETR154" s="15"/>
      <c r="ETS154" s="15"/>
      <c r="ETT154" s="15"/>
      <c r="ETU154" s="15"/>
      <c r="ETV154" s="15"/>
      <c r="ETW154" s="15"/>
      <c r="ETX154" s="15"/>
      <c r="ETY154" s="15"/>
      <c r="ETZ154" s="15"/>
      <c r="EUA154" s="15"/>
      <c r="EUB154" s="15"/>
      <c r="EUC154" s="15"/>
      <c r="EUD154" s="15"/>
      <c r="EUE154" s="15"/>
      <c r="EUF154" s="15"/>
      <c r="EUG154" s="15"/>
      <c r="EUH154" s="15"/>
      <c r="EUI154" s="15"/>
      <c r="EUJ154" s="15"/>
      <c r="EUK154" s="15"/>
      <c r="EUL154" s="15"/>
      <c r="EUM154" s="15"/>
      <c r="EUN154" s="15"/>
      <c r="EUO154" s="15"/>
      <c r="EUP154" s="15"/>
      <c r="EUQ154" s="15"/>
      <c r="EUR154" s="15"/>
      <c r="EUS154" s="15"/>
      <c r="EUT154" s="15"/>
      <c r="EUU154" s="15"/>
      <c r="EUV154" s="15"/>
      <c r="EUW154" s="15"/>
      <c r="EUX154" s="15"/>
      <c r="EUY154" s="15"/>
      <c r="EUZ154" s="15"/>
      <c r="EVA154" s="15"/>
      <c r="EVB154" s="15"/>
      <c r="EVC154" s="15"/>
      <c r="EVD154" s="15"/>
      <c r="EVE154" s="15"/>
      <c r="EVF154" s="15"/>
      <c r="EVG154" s="15"/>
      <c r="EVH154" s="15"/>
      <c r="EVI154" s="15"/>
      <c r="EVJ154" s="15"/>
      <c r="EVK154" s="15"/>
      <c r="EVL154" s="15"/>
      <c r="EVM154" s="15"/>
      <c r="EVN154" s="15"/>
      <c r="EVO154" s="15"/>
      <c r="EVP154" s="15"/>
      <c r="EVQ154" s="15"/>
      <c r="EVR154" s="15"/>
      <c r="EVS154" s="15"/>
      <c r="EVT154" s="15"/>
      <c r="EVU154" s="15"/>
      <c r="EVV154" s="15"/>
      <c r="EVW154" s="15"/>
      <c r="EVX154" s="15"/>
      <c r="EVY154" s="15"/>
      <c r="EVZ154" s="15"/>
      <c r="EWA154" s="15"/>
      <c r="EWB154" s="15"/>
      <c r="EWC154" s="15"/>
      <c r="EWD154" s="15"/>
      <c r="EWE154" s="15"/>
      <c r="EWF154" s="15"/>
      <c r="EWG154" s="15"/>
      <c r="EWH154" s="15"/>
      <c r="EWI154" s="15"/>
      <c r="EWJ154" s="15"/>
      <c r="EWK154" s="15"/>
      <c r="EWL154" s="15"/>
      <c r="EWM154" s="15"/>
      <c r="EWN154" s="15"/>
      <c r="EWO154" s="15"/>
      <c r="EWP154" s="15"/>
      <c r="EWQ154" s="15"/>
      <c r="EWR154" s="15"/>
      <c r="EWS154" s="15"/>
      <c r="EWT154" s="15"/>
      <c r="EWU154" s="15"/>
      <c r="EWV154" s="15"/>
      <c r="EWW154" s="15"/>
      <c r="EWX154" s="15"/>
      <c r="EWY154" s="15"/>
      <c r="EWZ154" s="15"/>
      <c r="EXA154" s="15"/>
      <c r="EXB154" s="15"/>
      <c r="EXC154" s="15"/>
      <c r="EXD154" s="15"/>
      <c r="EXE154" s="15"/>
      <c r="EXF154" s="15"/>
      <c r="EXG154" s="15"/>
      <c r="EXH154" s="15"/>
      <c r="EXI154" s="15"/>
      <c r="EXJ154" s="15"/>
      <c r="EXK154" s="15"/>
      <c r="EXL154" s="15"/>
      <c r="EXM154" s="15"/>
      <c r="EXN154" s="15"/>
      <c r="EXO154" s="15"/>
      <c r="EXP154" s="15"/>
      <c r="EXQ154" s="15"/>
      <c r="EXR154" s="15"/>
      <c r="EXS154" s="15"/>
      <c r="EXT154" s="15"/>
      <c r="EXU154" s="15"/>
      <c r="EXV154" s="15"/>
      <c r="EXW154" s="15"/>
      <c r="EXX154" s="15"/>
      <c r="EXY154" s="15"/>
      <c r="EXZ154" s="15"/>
      <c r="EYA154" s="15"/>
      <c r="EYB154" s="15"/>
      <c r="EYC154" s="15"/>
      <c r="EYD154" s="15"/>
      <c r="EYE154" s="15"/>
      <c r="EYF154" s="15"/>
      <c r="EYG154" s="15"/>
      <c r="EYH154" s="15"/>
      <c r="EYI154" s="15"/>
      <c r="EYJ154" s="15"/>
      <c r="EYK154" s="15"/>
      <c r="EYL154" s="15"/>
      <c r="EYM154" s="15"/>
      <c r="EYN154" s="15"/>
      <c r="EYO154" s="15"/>
      <c r="EYP154" s="15"/>
      <c r="EYQ154" s="15"/>
      <c r="EYR154" s="15"/>
      <c r="EYS154" s="15"/>
      <c r="EYT154" s="15"/>
      <c r="EYU154" s="15"/>
      <c r="EYV154" s="15"/>
      <c r="EYW154" s="15"/>
      <c r="EYX154" s="15"/>
      <c r="EYY154" s="15"/>
      <c r="EYZ154" s="15"/>
      <c r="EZA154" s="15"/>
      <c r="EZB154" s="15"/>
      <c r="EZC154" s="15"/>
      <c r="EZD154" s="15"/>
      <c r="EZE154" s="15"/>
      <c r="EZF154" s="15"/>
      <c r="EZG154" s="15"/>
      <c r="EZH154" s="15"/>
      <c r="EZI154" s="15"/>
      <c r="EZJ154" s="15"/>
      <c r="EZK154" s="15"/>
      <c r="EZL154" s="15"/>
      <c r="EZM154" s="15"/>
      <c r="EZN154" s="15"/>
      <c r="EZO154" s="15"/>
      <c r="EZP154" s="15"/>
      <c r="EZQ154" s="15"/>
      <c r="EZR154" s="15"/>
      <c r="EZS154" s="15"/>
      <c r="EZT154" s="15"/>
      <c r="EZU154" s="15"/>
      <c r="EZV154" s="15"/>
      <c r="EZW154" s="15"/>
      <c r="EZX154" s="15"/>
      <c r="EZY154" s="15"/>
      <c r="EZZ154" s="15"/>
      <c r="FAA154" s="15"/>
      <c r="FAB154" s="15"/>
      <c r="FAC154" s="15"/>
      <c r="FAD154" s="15"/>
      <c r="FAE154" s="15"/>
      <c r="FAF154" s="15"/>
      <c r="FAG154" s="15"/>
      <c r="FAH154" s="15"/>
      <c r="FAI154" s="15"/>
      <c r="FAJ154" s="15"/>
      <c r="FAK154" s="15"/>
      <c r="FAL154" s="15"/>
      <c r="FAM154" s="15"/>
      <c r="FAN154" s="15"/>
      <c r="FAO154" s="15"/>
      <c r="FAP154" s="15"/>
      <c r="FAQ154" s="15"/>
      <c r="FAR154" s="15"/>
      <c r="FAS154" s="15"/>
      <c r="FAT154" s="15"/>
      <c r="FAU154" s="15"/>
      <c r="FAV154" s="15"/>
      <c r="FAW154" s="15"/>
      <c r="FAX154" s="15"/>
      <c r="FAY154" s="15"/>
      <c r="FAZ154" s="15"/>
      <c r="FBA154" s="15"/>
      <c r="FBB154" s="15"/>
      <c r="FBC154" s="15"/>
      <c r="FBD154" s="15"/>
      <c r="FBE154" s="15"/>
      <c r="FBF154" s="15"/>
      <c r="FBG154" s="15"/>
      <c r="FBH154" s="15"/>
      <c r="FBI154" s="15"/>
      <c r="FBJ154" s="15"/>
      <c r="FBK154" s="15"/>
      <c r="FBL154" s="15"/>
      <c r="FBM154" s="15"/>
      <c r="FBN154" s="15"/>
      <c r="FBO154" s="15"/>
      <c r="FBP154" s="15"/>
      <c r="FBQ154" s="15"/>
      <c r="FBR154" s="15"/>
      <c r="FBS154" s="15"/>
      <c r="FBT154" s="15"/>
      <c r="FBU154" s="15"/>
      <c r="FBV154" s="15"/>
      <c r="FBW154" s="15"/>
      <c r="FBX154" s="15"/>
      <c r="FBY154" s="15"/>
      <c r="FBZ154" s="15"/>
      <c r="FCA154" s="15"/>
      <c r="FCB154" s="15"/>
      <c r="FCC154" s="15"/>
      <c r="FCD154" s="15"/>
      <c r="FCE154" s="15"/>
      <c r="FCF154" s="15"/>
      <c r="FCG154" s="15"/>
      <c r="FCH154" s="15"/>
      <c r="FCI154" s="15"/>
      <c r="FCJ154" s="15"/>
      <c r="FCK154" s="15"/>
      <c r="FCL154" s="15"/>
      <c r="FCM154" s="15"/>
      <c r="FCN154" s="15"/>
      <c r="FCO154" s="15"/>
      <c r="FCP154" s="15"/>
      <c r="FCQ154" s="15"/>
      <c r="FCR154" s="15"/>
      <c r="FCS154" s="15"/>
      <c r="FCT154" s="15"/>
      <c r="FCU154" s="15"/>
      <c r="FCV154" s="15"/>
      <c r="FCW154" s="15"/>
      <c r="FCX154" s="15"/>
      <c r="FCY154" s="15"/>
      <c r="FCZ154" s="15"/>
      <c r="FDA154" s="15"/>
      <c r="FDB154" s="15"/>
      <c r="FDC154" s="15"/>
      <c r="FDD154" s="15"/>
      <c r="FDE154" s="15"/>
      <c r="FDF154" s="15"/>
      <c r="FDG154" s="15"/>
      <c r="FDH154" s="15"/>
      <c r="FDI154" s="15"/>
      <c r="FDJ154" s="15"/>
      <c r="FDK154" s="15"/>
      <c r="FDL154" s="15"/>
      <c r="FDM154" s="15"/>
      <c r="FDN154" s="15"/>
      <c r="FDO154" s="15"/>
      <c r="FDP154" s="15"/>
      <c r="FDQ154" s="15"/>
      <c r="FDR154" s="15"/>
      <c r="FDS154" s="15"/>
      <c r="FDT154" s="15"/>
      <c r="FDU154" s="15"/>
      <c r="FDV154" s="15"/>
      <c r="FDW154" s="15"/>
      <c r="FDX154" s="15"/>
      <c r="FDY154" s="15"/>
      <c r="FDZ154" s="15"/>
      <c r="FEA154" s="15"/>
      <c r="FEB154" s="15"/>
      <c r="FEC154" s="15"/>
      <c r="FED154" s="15"/>
      <c r="FEE154" s="15"/>
      <c r="FEF154" s="15"/>
      <c r="FEG154" s="15"/>
      <c r="FEH154" s="15"/>
      <c r="FEI154" s="15"/>
      <c r="FEJ154" s="15"/>
      <c r="FEK154" s="15"/>
      <c r="FEL154" s="15"/>
      <c r="FEM154" s="15"/>
      <c r="FEN154" s="15"/>
      <c r="FEO154" s="15"/>
      <c r="FEP154" s="15"/>
      <c r="FEQ154" s="15"/>
      <c r="FER154" s="15"/>
      <c r="FES154" s="15"/>
      <c r="FET154" s="15"/>
      <c r="FEU154" s="15"/>
      <c r="FEV154" s="15"/>
      <c r="FEW154" s="15"/>
      <c r="FEX154" s="15"/>
      <c r="FEY154" s="15"/>
      <c r="FEZ154" s="15"/>
      <c r="FFA154" s="15"/>
      <c r="FFB154" s="15"/>
      <c r="FFC154" s="15"/>
      <c r="FFD154" s="15"/>
      <c r="FFE154" s="15"/>
      <c r="FFF154" s="15"/>
      <c r="FFG154" s="15"/>
      <c r="FFH154" s="15"/>
      <c r="FFI154" s="15"/>
      <c r="FFJ154" s="15"/>
      <c r="FFK154" s="15"/>
      <c r="FFL154" s="15"/>
      <c r="FFM154" s="15"/>
      <c r="FFN154" s="15"/>
      <c r="FFO154" s="15"/>
      <c r="FFP154" s="15"/>
      <c r="FFQ154" s="15"/>
      <c r="FFR154" s="15"/>
      <c r="FFS154" s="15"/>
      <c r="FFT154" s="15"/>
      <c r="FFU154" s="15"/>
      <c r="FFV154" s="15"/>
      <c r="FFW154" s="15"/>
      <c r="FFX154" s="15"/>
      <c r="FFY154" s="15"/>
      <c r="FFZ154" s="15"/>
      <c r="FGA154" s="15"/>
      <c r="FGB154" s="15"/>
      <c r="FGC154" s="15"/>
      <c r="FGD154" s="15"/>
      <c r="FGE154" s="15"/>
      <c r="FGF154" s="15"/>
      <c r="FGG154" s="15"/>
      <c r="FGH154" s="15"/>
      <c r="FGI154" s="15"/>
      <c r="FGJ154" s="15"/>
      <c r="FGK154" s="15"/>
      <c r="FGL154" s="15"/>
      <c r="FGM154" s="15"/>
      <c r="FGN154" s="15"/>
      <c r="FGO154" s="15"/>
      <c r="FGP154" s="15"/>
      <c r="FGQ154" s="15"/>
      <c r="FGR154" s="15"/>
      <c r="FGS154" s="15"/>
      <c r="FGT154" s="15"/>
      <c r="FGU154" s="15"/>
      <c r="FGV154" s="15"/>
      <c r="FGW154" s="15"/>
      <c r="FGX154" s="15"/>
      <c r="FGY154" s="15"/>
      <c r="FGZ154" s="15"/>
      <c r="FHA154" s="15"/>
      <c r="FHB154" s="15"/>
      <c r="FHC154" s="15"/>
      <c r="FHD154" s="15"/>
      <c r="FHE154" s="15"/>
      <c r="FHF154" s="15"/>
      <c r="FHG154" s="15"/>
      <c r="FHH154" s="15"/>
      <c r="FHI154" s="15"/>
      <c r="FHJ154" s="15"/>
      <c r="FHK154" s="15"/>
      <c r="FHL154" s="15"/>
      <c r="FHM154" s="15"/>
      <c r="FHN154" s="15"/>
      <c r="FHO154" s="15"/>
      <c r="FHP154" s="15"/>
      <c r="FHQ154" s="15"/>
      <c r="FHR154" s="15"/>
      <c r="FHS154" s="15"/>
      <c r="FHT154" s="15"/>
      <c r="FHU154" s="15"/>
      <c r="FHV154" s="15"/>
      <c r="FHW154" s="15"/>
      <c r="FHX154" s="15"/>
      <c r="FHY154" s="15"/>
      <c r="FHZ154" s="15"/>
      <c r="FIA154" s="15"/>
      <c r="FIB154" s="15"/>
      <c r="FIC154" s="15"/>
      <c r="FID154" s="15"/>
      <c r="FIE154" s="15"/>
      <c r="FIF154" s="15"/>
      <c r="FIG154" s="15"/>
      <c r="FIH154" s="15"/>
      <c r="FII154" s="15"/>
      <c r="FIJ154" s="15"/>
      <c r="FIK154" s="15"/>
      <c r="FIL154" s="15"/>
      <c r="FIM154" s="15"/>
      <c r="FIN154" s="15"/>
      <c r="FIO154" s="15"/>
      <c r="FIP154" s="15"/>
      <c r="FIQ154" s="15"/>
      <c r="FIR154" s="15"/>
      <c r="FIS154" s="15"/>
      <c r="FIT154" s="15"/>
      <c r="FIU154" s="15"/>
      <c r="FIV154" s="15"/>
      <c r="FIW154" s="15"/>
      <c r="FIX154" s="15"/>
      <c r="FIY154" s="15"/>
      <c r="FIZ154" s="15"/>
      <c r="FJA154" s="15"/>
      <c r="FJB154" s="15"/>
      <c r="FJC154" s="15"/>
      <c r="FJD154" s="15"/>
      <c r="FJE154" s="15"/>
      <c r="FJF154" s="15"/>
      <c r="FJG154" s="15"/>
      <c r="FJH154" s="15"/>
      <c r="FJI154" s="15"/>
      <c r="FJJ154" s="15"/>
      <c r="FJK154" s="15"/>
      <c r="FJL154" s="15"/>
      <c r="FJM154" s="15"/>
      <c r="FJN154" s="15"/>
      <c r="FJO154" s="15"/>
      <c r="FJP154" s="15"/>
      <c r="FJQ154" s="15"/>
      <c r="FJR154" s="15"/>
      <c r="FJS154" s="15"/>
      <c r="FJT154" s="15"/>
      <c r="FJU154" s="15"/>
      <c r="FJV154" s="15"/>
      <c r="FJW154" s="15"/>
      <c r="FJX154" s="15"/>
      <c r="FJY154" s="15"/>
      <c r="FJZ154" s="15"/>
      <c r="FKA154" s="15"/>
      <c r="FKB154" s="15"/>
      <c r="FKC154" s="15"/>
      <c r="FKD154" s="15"/>
      <c r="FKE154" s="15"/>
      <c r="FKF154" s="15"/>
      <c r="FKG154" s="15"/>
      <c r="FKH154" s="15"/>
      <c r="FKI154" s="15"/>
      <c r="FKJ154" s="15"/>
      <c r="FKK154" s="15"/>
      <c r="FKL154" s="15"/>
      <c r="FKM154" s="15"/>
      <c r="FKN154" s="15"/>
      <c r="FKO154" s="15"/>
      <c r="FKP154" s="15"/>
      <c r="FKQ154" s="15"/>
      <c r="FKR154" s="15"/>
      <c r="FKS154" s="15"/>
      <c r="FKT154" s="15"/>
      <c r="FKU154" s="15"/>
      <c r="FKV154" s="15"/>
      <c r="FKW154" s="15"/>
      <c r="FKX154" s="15"/>
      <c r="FKY154" s="15"/>
      <c r="FKZ154" s="15"/>
      <c r="FLA154" s="15"/>
      <c r="FLB154" s="15"/>
      <c r="FLC154" s="15"/>
      <c r="FLD154" s="15"/>
      <c r="FLE154" s="15"/>
      <c r="FLF154" s="15"/>
      <c r="FLG154" s="15"/>
      <c r="FLH154" s="15"/>
      <c r="FLI154" s="15"/>
      <c r="FLJ154" s="15"/>
      <c r="FLK154" s="15"/>
      <c r="FLL154" s="15"/>
      <c r="FLM154" s="15"/>
      <c r="FLN154" s="15"/>
      <c r="FLO154" s="15"/>
      <c r="FLP154" s="15"/>
      <c r="FLQ154" s="15"/>
      <c r="FLR154" s="15"/>
      <c r="FLS154" s="15"/>
      <c r="FLT154" s="15"/>
      <c r="FLU154" s="15"/>
      <c r="FLV154" s="15"/>
      <c r="FLW154" s="15"/>
      <c r="FLX154" s="15"/>
      <c r="FLY154" s="15"/>
      <c r="FLZ154" s="15"/>
      <c r="FMA154" s="15"/>
      <c r="FMB154" s="15"/>
      <c r="FMC154" s="15"/>
      <c r="FMD154" s="15"/>
      <c r="FME154" s="15"/>
      <c r="FMF154" s="15"/>
      <c r="FMG154" s="15"/>
      <c r="FMH154" s="15"/>
      <c r="FMI154" s="15"/>
      <c r="FMJ154" s="15"/>
      <c r="FMK154" s="15"/>
      <c r="FML154" s="15"/>
      <c r="FMM154" s="15"/>
      <c r="FMN154" s="15"/>
      <c r="FMO154" s="15"/>
      <c r="FMP154" s="15"/>
      <c r="FMQ154" s="15"/>
      <c r="FMR154" s="15"/>
      <c r="FMS154" s="15"/>
      <c r="FMT154" s="15"/>
      <c r="FMU154" s="15"/>
      <c r="FMV154" s="15"/>
      <c r="FMW154" s="15"/>
      <c r="FMX154" s="15"/>
      <c r="FMY154" s="15"/>
      <c r="FMZ154" s="15"/>
      <c r="FNA154" s="15"/>
      <c r="FNB154" s="15"/>
      <c r="FNC154" s="15"/>
      <c r="FND154" s="15"/>
      <c r="FNE154" s="15"/>
      <c r="FNF154" s="15"/>
      <c r="FNG154" s="15"/>
      <c r="FNH154" s="15"/>
      <c r="FNI154" s="15"/>
      <c r="FNJ154" s="15"/>
      <c r="FNK154" s="15"/>
      <c r="FNL154" s="15"/>
      <c r="FNM154" s="15"/>
      <c r="FNN154" s="15"/>
      <c r="FNO154" s="15"/>
      <c r="FNP154" s="15"/>
      <c r="FNQ154" s="15"/>
      <c r="FNR154" s="15"/>
      <c r="FNS154" s="15"/>
      <c r="FNT154" s="15"/>
      <c r="FNU154" s="15"/>
      <c r="FNV154" s="15"/>
      <c r="FNW154" s="15"/>
      <c r="FNX154" s="15"/>
      <c r="FNY154" s="15"/>
      <c r="FNZ154" s="15"/>
      <c r="FOA154" s="15"/>
      <c r="FOB154" s="15"/>
      <c r="FOC154" s="15"/>
      <c r="FOD154" s="15"/>
      <c r="FOE154" s="15"/>
      <c r="FOF154" s="15"/>
      <c r="FOG154" s="15"/>
      <c r="FOH154" s="15"/>
      <c r="FOI154" s="15"/>
      <c r="FOJ154" s="15"/>
      <c r="FOK154" s="15"/>
      <c r="FOL154" s="15"/>
      <c r="FOM154" s="15"/>
      <c r="FON154" s="15"/>
      <c r="FOO154" s="15"/>
      <c r="FOP154" s="15"/>
      <c r="FOQ154" s="15"/>
      <c r="FOR154" s="15"/>
      <c r="FOS154" s="15"/>
      <c r="FOT154" s="15"/>
      <c r="FOU154" s="15"/>
      <c r="FOV154" s="15"/>
      <c r="FOW154" s="15"/>
      <c r="FOX154" s="15"/>
      <c r="FOY154" s="15"/>
      <c r="FOZ154" s="15"/>
      <c r="FPA154" s="15"/>
      <c r="FPB154" s="15"/>
      <c r="FPC154" s="15"/>
      <c r="FPD154" s="15"/>
      <c r="FPE154" s="15"/>
      <c r="FPF154" s="15"/>
      <c r="FPG154" s="15"/>
      <c r="FPH154" s="15"/>
      <c r="FPI154" s="15"/>
      <c r="FPJ154" s="15"/>
      <c r="FPK154" s="15"/>
      <c r="FPL154" s="15"/>
      <c r="FPM154" s="15"/>
      <c r="FPN154" s="15"/>
      <c r="FPO154" s="15"/>
      <c r="FPP154" s="15"/>
      <c r="FPQ154" s="15"/>
      <c r="FPR154" s="15"/>
      <c r="FPS154" s="15"/>
      <c r="FPT154" s="15"/>
      <c r="FPU154" s="15"/>
      <c r="FPV154" s="15"/>
      <c r="FPW154" s="15"/>
      <c r="FPX154" s="15"/>
      <c r="FPY154" s="15"/>
      <c r="FPZ154" s="15"/>
      <c r="FQA154" s="15"/>
      <c r="FQB154" s="15"/>
      <c r="FQC154" s="15"/>
      <c r="FQD154" s="15"/>
      <c r="FQE154" s="15"/>
      <c r="FQF154" s="15"/>
      <c r="FQG154" s="15"/>
      <c r="FQH154" s="15"/>
      <c r="FQI154" s="15"/>
      <c r="FQJ154" s="15"/>
      <c r="FQK154" s="15"/>
      <c r="FQL154" s="15"/>
      <c r="FQM154" s="15"/>
      <c r="FQN154" s="15"/>
      <c r="FQO154" s="15"/>
      <c r="FQP154" s="15"/>
      <c r="FQQ154" s="15"/>
      <c r="FQR154" s="15"/>
      <c r="FQS154" s="15"/>
      <c r="FQT154" s="15"/>
      <c r="FQU154" s="15"/>
      <c r="FQV154" s="15"/>
      <c r="FQW154" s="15"/>
      <c r="FQX154" s="15"/>
      <c r="FQY154" s="15"/>
      <c r="FQZ154" s="15"/>
      <c r="FRA154" s="15"/>
      <c r="FRB154" s="15"/>
      <c r="FRC154" s="15"/>
      <c r="FRD154" s="15"/>
      <c r="FRE154" s="15"/>
      <c r="FRF154" s="15"/>
      <c r="FRG154" s="15"/>
      <c r="FRH154" s="15"/>
      <c r="FRI154" s="15"/>
      <c r="FRJ154" s="15"/>
      <c r="FRK154" s="15"/>
      <c r="FRL154" s="15"/>
      <c r="FRM154" s="15"/>
      <c r="FRN154" s="15"/>
      <c r="FRO154" s="15"/>
      <c r="FRP154" s="15"/>
      <c r="FRQ154" s="15"/>
      <c r="FRR154" s="15"/>
      <c r="FRS154" s="15"/>
      <c r="FRT154" s="15"/>
      <c r="FRU154" s="15"/>
      <c r="FRV154" s="15"/>
      <c r="FRW154" s="15"/>
      <c r="FRX154" s="15"/>
      <c r="FRY154" s="15"/>
      <c r="FRZ154" s="15"/>
      <c r="FSA154" s="15"/>
      <c r="FSB154" s="15"/>
      <c r="FSC154" s="15"/>
      <c r="FSD154" s="15"/>
      <c r="FSE154" s="15"/>
      <c r="FSF154" s="15"/>
      <c r="FSG154" s="15"/>
      <c r="FSH154" s="15"/>
      <c r="FSI154" s="15"/>
      <c r="FSJ154" s="15"/>
      <c r="FSK154" s="15"/>
      <c r="FSL154" s="15"/>
      <c r="FSM154" s="15"/>
      <c r="FSN154" s="15"/>
      <c r="FSO154" s="15"/>
      <c r="FSP154" s="15"/>
      <c r="FSQ154" s="15"/>
      <c r="FSR154" s="15"/>
      <c r="FSS154" s="15"/>
      <c r="FST154" s="15"/>
      <c r="FSU154" s="15"/>
      <c r="FSV154" s="15"/>
      <c r="FSW154" s="15"/>
      <c r="FSX154" s="15"/>
      <c r="FSY154" s="15"/>
      <c r="FSZ154" s="15"/>
      <c r="FTA154" s="15"/>
      <c r="FTB154" s="15"/>
      <c r="FTC154" s="15"/>
      <c r="FTD154" s="15"/>
      <c r="FTE154" s="15"/>
      <c r="FTF154" s="15"/>
      <c r="FTG154" s="15"/>
      <c r="FTH154" s="15"/>
      <c r="FTI154" s="15"/>
      <c r="FTJ154" s="15"/>
      <c r="FTK154" s="15"/>
      <c r="FTL154" s="15"/>
      <c r="FTM154" s="15"/>
      <c r="FTN154" s="15"/>
      <c r="FTO154" s="15"/>
      <c r="FTP154" s="15"/>
      <c r="FTQ154" s="15"/>
      <c r="FTR154" s="15"/>
      <c r="FTS154" s="15"/>
      <c r="FTT154" s="15"/>
      <c r="FTU154" s="15"/>
      <c r="FTV154" s="15"/>
      <c r="FTW154" s="15"/>
      <c r="FTX154" s="15"/>
      <c r="FTY154" s="15"/>
      <c r="FTZ154" s="15"/>
      <c r="FUA154" s="15"/>
      <c r="FUB154" s="15"/>
      <c r="FUC154" s="15"/>
      <c r="FUD154" s="15"/>
      <c r="FUE154" s="15"/>
      <c r="FUF154" s="15"/>
      <c r="FUG154" s="15"/>
      <c r="FUH154" s="15"/>
      <c r="FUI154" s="15"/>
      <c r="FUJ154" s="15"/>
      <c r="FUK154" s="15"/>
      <c r="FUL154" s="15"/>
      <c r="FUM154" s="15"/>
      <c r="FUN154" s="15"/>
      <c r="FUO154" s="15"/>
      <c r="FUP154" s="15"/>
      <c r="FUQ154" s="15"/>
      <c r="FUR154" s="15"/>
      <c r="FUS154" s="15"/>
      <c r="FUT154" s="15"/>
      <c r="FUU154" s="15"/>
      <c r="FUV154" s="15"/>
      <c r="FUW154" s="15"/>
      <c r="FUX154" s="15"/>
      <c r="FUY154" s="15"/>
      <c r="FUZ154" s="15"/>
      <c r="FVA154" s="15"/>
      <c r="FVB154" s="15"/>
      <c r="FVC154" s="15"/>
      <c r="FVD154" s="15"/>
      <c r="FVE154" s="15"/>
      <c r="FVF154" s="15"/>
      <c r="FVG154" s="15"/>
      <c r="FVH154" s="15"/>
      <c r="FVI154" s="15"/>
      <c r="FVJ154" s="15"/>
      <c r="FVK154" s="15"/>
      <c r="FVL154" s="15"/>
      <c r="FVM154" s="15"/>
      <c r="FVN154" s="15"/>
      <c r="FVO154" s="15"/>
      <c r="FVP154" s="15"/>
      <c r="FVQ154" s="15"/>
      <c r="FVR154" s="15"/>
      <c r="FVS154" s="15"/>
      <c r="FVT154" s="15"/>
      <c r="FVU154" s="15"/>
      <c r="FVV154" s="15"/>
      <c r="FVW154" s="15"/>
      <c r="FVX154" s="15"/>
      <c r="FVY154" s="15"/>
      <c r="FVZ154" s="15"/>
      <c r="FWA154" s="15"/>
      <c r="FWB154" s="15"/>
      <c r="FWC154" s="15"/>
      <c r="FWD154" s="15"/>
      <c r="FWE154" s="15"/>
      <c r="FWF154" s="15"/>
      <c r="FWG154" s="15"/>
      <c r="FWH154" s="15"/>
      <c r="FWI154" s="15"/>
      <c r="FWJ154" s="15"/>
      <c r="FWK154" s="15"/>
      <c r="FWL154" s="15"/>
      <c r="FWM154" s="15"/>
      <c r="FWN154" s="15"/>
      <c r="FWO154" s="15"/>
      <c r="FWP154" s="15"/>
      <c r="FWQ154" s="15"/>
      <c r="FWR154" s="15"/>
      <c r="FWS154" s="15"/>
      <c r="FWT154" s="15"/>
      <c r="FWU154" s="15"/>
      <c r="FWV154" s="15"/>
      <c r="FWW154" s="15"/>
      <c r="FWX154" s="15"/>
      <c r="FWY154" s="15"/>
      <c r="FWZ154" s="15"/>
      <c r="FXA154" s="15"/>
      <c r="FXB154" s="15"/>
      <c r="FXC154" s="15"/>
      <c r="FXD154" s="15"/>
      <c r="FXE154" s="15"/>
      <c r="FXF154" s="15"/>
      <c r="FXG154" s="15"/>
      <c r="FXH154" s="15"/>
      <c r="FXI154" s="15"/>
      <c r="FXJ154" s="15"/>
      <c r="FXK154" s="15"/>
      <c r="FXL154" s="15"/>
      <c r="FXM154" s="15"/>
      <c r="FXN154" s="15"/>
      <c r="FXO154" s="15"/>
      <c r="FXP154" s="15"/>
      <c r="FXQ154" s="15"/>
      <c r="FXR154" s="15"/>
      <c r="FXS154" s="15"/>
      <c r="FXT154" s="15"/>
      <c r="FXU154" s="15"/>
      <c r="FXV154" s="15"/>
      <c r="FXW154" s="15"/>
      <c r="FXX154" s="15"/>
      <c r="FXY154" s="15"/>
      <c r="FXZ154" s="15"/>
      <c r="FYA154" s="15"/>
      <c r="FYB154" s="15"/>
      <c r="FYC154" s="15"/>
      <c r="FYD154" s="15"/>
      <c r="FYE154" s="15"/>
      <c r="FYF154" s="15"/>
      <c r="FYG154" s="15"/>
      <c r="FYH154" s="15"/>
      <c r="FYI154" s="15"/>
      <c r="FYJ154" s="15"/>
      <c r="FYK154" s="15"/>
      <c r="FYL154" s="15"/>
      <c r="FYM154" s="15"/>
      <c r="FYN154" s="15"/>
      <c r="FYO154" s="15"/>
      <c r="FYP154" s="15"/>
      <c r="FYQ154" s="15"/>
      <c r="FYR154" s="15"/>
      <c r="FYS154" s="15"/>
      <c r="FYT154" s="15"/>
      <c r="FYU154" s="15"/>
      <c r="FYV154" s="15"/>
      <c r="FYW154" s="15"/>
      <c r="FYX154" s="15"/>
      <c r="FYY154" s="15"/>
      <c r="FYZ154" s="15"/>
      <c r="FZA154" s="15"/>
      <c r="FZB154" s="15"/>
      <c r="FZC154" s="15"/>
      <c r="FZD154" s="15"/>
      <c r="FZE154" s="15"/>
      <c r="FZF154" s="15"/>
      <c r="FZG154" s="15"/>
      <c r="FZH154" s="15"/>
      <c r="FZI154" s="15"/>
      <c r="FZJ154" s="15"/>
      <c r="FZK154" s="15"/>
      <c r="FZL154" s="15"/>
      <c r="FZM154" s="15"/>
      <c r="FZN154" s="15"/>
      <c r="FZO154" s="15"/>
      <c r="FZP154" s="15"/>
      <c r="FZQ154" s="15"/>
      <c r="FZR154" s="15"/>
      <c r="FZS154" s="15"/>
      <c r="FZT154" s="15"/>
      <c r="FZU154" s="15"/>
      <c r="FZV154" s="15"/>
      <c r="FZW154" s="15"/>
      <c r="FZX154" s="15"/>
      <c r="FZY154" s="15"/>
      <c r="FZZ154" s="15"/>
      <c r="GAA154" s="15"/>
      <c r="GAB154" s="15"/>
      <c r="GAC154" s="15"/>
      <c r="GAD154" s="15"/>
      <c r="GAE154" s="15"/>
      <c r="GAF154" s="15"/>
      <c r="GAG154" s="15"/>
      <c r="GAH154" s="15"/>
      <c r="GAI154" s="15"/>
      <c r="GAJ154" s="15"/>
      <c r="GAK154" s="15"/>
      <c r="GAL154" s="15"/>
      <c r="GAM154" s="15"/>
      <c r="GAN154" s="15"/>
      <c r="GAO154" s="15"/>
      <c r="GAP154" s="15"/>
      <c r="GAQ154" s="15"/>
      <c r="GAR154" s="15"/>
      <c r="GAS154" s="15"/>
      <c r="GAT154" s="15"/>
      <c r="GAU154" s="15"/>
      <c r="GAV154" s="15"/>
      <c r="GAW154" s="15"/>
      <c r="GAX154" s="15"/>
      <c r="GAY154" s="15"/>
      <c r="GAZ154" s="15"/>
      <c r="GBA154" s="15"/>
      <c r="GBB154" s="15"/>
      <c r="GBC154" s="15"/>
      <c r="GBD154" s="15"/>
      <c r="GBE154" s="15"/>
      <c r="GBF154" s="15"/>
      <c r="GBG154" s="15"/>
      <c r="GBH154" s="15"/>
      <c r="GBI154" s="15"/>
      <c r="GBJ154" s="15"/>
      <c r="GBK154" s="15"/>
      <c r="GBL154" s="15"/>
      <c r="GBM154" s="15"/>
      <c r="GBN154" s="15"/>
      <c r="GBO154" s="15"/>
      <c r="GBP154" s="15"/>
      <c r="GBQ154" s="15"/>
      <c r="GBR154" s="15"/>
      <c r="GBS154" s="15"/>
      <c r="GBT154" s="15"/>
      <c r="GBU154" s="15"/>
      <c r="GBV154" s="15"/>
      <c r="GBW154" s="15"/>
      <c r="GBX154" s="15"/>
      <c r="GBY154" s="15"/>
      <c r="GBZ154" s="15"/>
      <c r="GCA154" s="15"/>
      <c r="GCB154" s="15"/>
      <c r="GCC154" s="15"/>
      <c r="GCD154" s="15"/>
      <c r="GCE154" s="15"/>
      <c r="GCF154" s="15"/>
      <c r="GCG154" s="15"/>
      <c r="GCH154" s="15"/>
      <c r="GCI154" s="15"/>
      <c r="GCJ154" s="15"/>
      <c r="GCK154" s="15"/>
      <c r="GCL154" s="15"/>
      <c r="GCM154" s="15"/>
      <c r="GCN154" s="15"/>
      <c r="GCO154" s="15"/>
      <c r="GCP154" s="15"/>
      <c r="GCQ154" s="15"/>
      <c r="GCR154" s="15"/>
      <c r="GCS154" s="15"/>
      <c r="GCT154" s="15"/>
      <c r="GCU154" s="15"/>
      <c r="GCV154" s="15"/>
      <c r="GCW154" s="15"/>
      <c r="GCX154" s="15"/>
      <c r="GCY154" s="15"/>
      <c r="GCZ154" s="15"/>
      <c r="GDA154" s="15"/>
      <c r="GDB154" s="15"/>
      <c r="GDC154" s="15"/>
      <c r="GDD154" s="15"/>
      <c r="GDE154" s="15"/>
      <c r="GDF154" s="15"/>
      <c r="GDG154" s="15"/>
      <c r="GDH154" s="15"/>
      <c r="GDI154" s="15"/>
      <c r="GDJ154" s="15"/>
      <c r="GDK154" s="15"/>
      <c r="GDL154" s="15"/>
      <c r="GDM154" s="15"/>
      <c r="GDN154" s="15"/>
      <c r="GDO154" s="15"/>
      <c r="GDP154" s="15"/>
      <c r="GDQ154" s="15"/>
      <c r="GDR154" s="15"/>
      <c r="GDS154" s="15"/>
      <c r="GDT154" s="15"/>
      <c r="GDU154" s="15"/>
      <c r="GDV154" s="15"/>
      <c r="GDW154" s="15"/>
      <c r="GDX154" s="15"/>
      <c r="GDY154" s="15"/>
      <c r="GDZ154" s="15"/>
      <c r="GEA154" s="15"/>
      <c r="GEB154" s="15"/>
      <c r="GEC154" s="15"/>
      <c r="GED154" s="15"/>
      <c r="GEE154" s="15"/>
      <c r="GEF154" s="15"/>
      <c r="GEG154" s="15"/>
      <c r="GEH154" s="15"/>
      <c r="GEI154" s="15"/>
      <c r="GEJ154" s="15"/>
      <c r="GEK154" s="15"/>
      <c r="GEL154" s="15"/>
      <c r="GEM154" s="15"/>
      <c r="GEN154" s="15"/>
      <c r="GEO154" s="15"/>
      <c r="GEP154" s="15"/>
      <c r="GEQ154" s="15"/>
      <c r="GER154" s="15"/>
      <c r="GES154" s="15"/>
      <c r="GET154" s="15"/>
      <c r="GEU154" s="15"/>
      <c r="GEV154" s="15"/>
      <c r="GEW154" s="15"/>
      <c r="GEX154" s="15"/>
      <c r="GEY154" s="15"/>
      <c r="GEZ154" s="15"/>
      <c r="GFA154" s="15"/>
      <c r="GFB154" s="15"/>
      <c r="GFC154" s="15"/>
      <c r="GFD154" s="15"/>
      <c r="GFE154" s="15"/>
      <c r="GFF154" s="15"/>
      <c r="GFG154" s="15"/>
      <c r="GFH154" s="15"/>
      <c r="GFI154" s="15"/>
      <c r="GFJ154" s="15"/>
      <c r="GFK154" s="15"/>
      <c r="GFL154" s="15"/>
      <c r="GFM154" s="15"/>
      <c r="GFN154" s="15"/>
      <c r="GFO154" s="15"/>
      <c r="GFP154" s="15"/>
      <c r="GFQ154" s="15"/>
      <c r="GFR154" s="15"/>
      <c r="GFS154" s="15"/>
      <c r="GFT154" s="15"/>
      <c r="GFU154" s="15"/>
      <c r="GFV154" s="15"/>
      <c r="GFW154" s="15"/>
      <c r="GFX154" s="15"/>
      <c r="GFY154" s="15"/>
      <c r="GFZ154" s="15"/>
      <c r="GGA154" s="15"/>
      <c r="GGB154" s="15"/>
      <c r="GGC154" s="15"/>
      <c r="GGD154" s="15"/>
      <c r="GGE154" s="15"/>
      <c r="GGF154" s="15"/>
      <c r="GGG154" s="15"/>
      <c r="GGH154" s="15"/>
      <c r="GGI154" s="15"/>
      <c r="GGJ154" s="15"/>
      <c r="GGK154" s="15"/>
      <c r="GGL154" s="15"/>
      <c r="GGM154" s="15"/>
      <c r="GGN154" s="15"/>
      <c r="GGO154" s="15"/>
      <c r="GGP154" s="15"/>
      <c r="GGQ154" s="15"/>
      <c r="GGR154" s="15"/>
      <c r="GGS154" s="15"/>
      <c r="GGT154" s="15"/>
      <c r="GGU154" s="15"/>
      <c r="GGV154" s="15"/>
      <c r="GGW154" s="15"/>
      <c r="GGX154" s="15"/>
      <c r="GGY154" s="15"/>
      <c r="GGZ154" s="15"/>
      <c r="GHA154" s="15"/>
      <c r="GHB154" s="15"/>
      <c r="GHC154" s="15"/>
      <c r="GHD154" s="15"/>
      <c r="GHE154" s="15"/>
      <c r="GHF154" s="15"/>
      <c r="GHG154" s="15"/>
      <c r="GHH154" s="15"/>
      <c r="GHI154" s="15"/>
      <c r="GHJ154" s="15"/>
      <c r="GHK154" s="15"/>
      <c r="GHL154" s="15"/>
      <c r="GHM154" s="15"/>
      <c r="GHN154" s="15"/>
      <c r="GHO154" s="15"/>
      <c r="GHP154" s="15"/>
      <c r="GHQ154" s="15"/>
      <c r="GHR154" s="15"/>
      <c r="GHS154" s="15"/>
      <c r="GHT154" s="15"/>
      <c r="GHU154" s="15"/>
      <c r="GHV154" s="15"/>
      <c r="GHW154" s="15"/>
      <c r="GHX154" s="15"/>
      <c r="GHY154" s="15"/>
      <c r="GHZ154" s="15"/>
      <c r="GIA154" s="15"/>
      <c r="GIB154" s="15"/>
      <c r="GIC154" s="15"/>
      <c r="GID154" s="15"/>
      <c r="GIE154" s="15"/>
      <c r="GIF154" s="15"/>
      <c r="GIG154" s="15"/>
      <c r="GIH154" s="15"/>
      <c r="GII154" s="15"/>
      <c r="GIJ154" s="15"/>
      <c r="GIK154" s="15"/>
      <c r="GIL154" s="15"/>
      <c r="GIM154" s="15"/>
      <c r="GIN154" s="15"/>
      <c r="GIO154" s="15"/>
      <c r="GIP154" s="15"/>
      <c r="GIQ154" s="15"/>
      <c r="GIR154" s="15"/>
      <c r="GIS154" s="15"/>
      <c r="GIT154" s="15"/>
      <c r="GIU154" s="15"/>
      <c r="GIV154" s="15"/>
      <c r="GIW154" s="15"/>
      <c r="GIX154" s="15"/>
      <c r="GIY154" s="15"/>
      <c r="GIZ154" s="15"/>
      <c r="GJA154" s="15"/>
      <c r="GJB154" s="15"/>
      <c r="GJC154" s="15"/>
      <c r="GJD154" s="15"/>
      <c r="GJE154" s="15"/>
      <c r="GJF154" s="15"/>
      <c r="GJG154" s="15"/>
      <c r="GJH154" s="15"/>
      <c r="GJI154" s="15"/>
      <c r="GJJ154" s="15"/>
      <c r="GJK154" s="15"/>
      <c r="GJL154" s="15"/>
      <c r="GJM154" s="15"/>
      <c r="GJN154" s="15"/>
      <c r="GJO154" s="15"/>
      <c r="GJP154" s="15"/>
      <c r="GJQ154" s="15"/>
      <c r="GJR154" s="15"/>
      <c r="GJS154" s="15"/>
      <c r="GJT154" s="15"/>
      <c r="GJU154" s="15"/>
      <c r="GJV154" s="15"/>
      <c r="GJW154" s="15"/>
      <c r="GJX154" s="15"/>
      <c r="GJY154" s="15"/>
      <c r="GJZ154" s="15"/>
      <c r="GKA154" s="15"/>
      <c r="GKB154" s="15"/>
      <c r="GKC154" s="15"/>
      <c r="GKD154" s="15"/>
      <c r="GKE154" s="15"/>
      <c r="GKF154" s="15"/>
      <c r="GKG154" s="15"/>
      <c r="GKH154" s="15"/>
      <c r="GKI154" s="15"/>
      <c r="GKJ154" s="15"/>
      <c r="GKK154" s="15"/>
      <c r="GKL154" s="15"/>
      <c r="GKM154" s="15"/>
      <c r="GKN154" s="15"/>
      <c r="GKO154" s="15"/>
      <c r="GKP154" s="15"/>
      <c r="GKQ154" s="15"/>
      <c r="GKR154" s="15"/>
      <c r="GKS154" s="15"/>
      <c r="GKT154" s="15"/>
      <c r="GKU154" s="15"/>
      <c r="GKV154" s="15"/>
      <c r="GKW154" s="15"/>
      <c r="GKX154" s="15"/>
      <c r="GKY154" s="15"/>
      <c r="GKZ154" s="15"/>
      <c r="GLA154" s="15"/>
      <c r="GLB154" s="15"/>
      <c r="GLC154" s="15"/>
      <c r="GLD154" s="15"/>
      <c r="GLE154" s="15"/>
      <c r="GLF154" s="15"/>
      <c r="GLG154" s="15"/>
      <c r="GLH154" s="15"/>
      <c r="GLI154" s="15"/>
      <c r="GLJ154" s="15"/>
      <c r="GLK154" s="15"/>
      <c r="GLL154" s="15"/>
      <c r="GLM154" s="15"/>
      <c r="GLN154" s="15"/>
      <c r="GLO154" s="15"/>
      <c r="GLP154" s="15"/>
      <c r="GLQ154" s="15"/>
      <c r="GLR154" s="15"/>
      <c r="GLS154" s="15"/>
      <c r="GLT154" s="15"/>
      <c r="GLU154" s="15"/>
      <c r="GLV154" s="15"/>
      <c r="GLW154" s="15"/>
      <c r="GLX154" s="15"/>
      <c r="GLY154" s="15"/>
      <c r="GLZ154" s="15"/>
      <c r="GMA154" s="15"/>
      <c r="GMB154" s="15"/>
      <c r="GMC154" s="15"/>
      <c r="GMD154" s="15"/>
      <c r="GME154" s="15"/>
      <c r="GMF154" s="15"/>
      <c r="GMG154" s="15"/>
      <c r="GMH154" s="15"/>
      <c r="GMI154" s="15"/>
      <c r="GMJ154" s="15"/>
      <c r="GMK154" s="15"/>
      <c r="GML154" s="15"/>
      <c r="GMM154" s="15"/>
      <c r="GMN154" s="15"/>
      <c r="GMO154" s="15"/>
      <c r="GMP154" s="15"/>
      <c r="GMQ154" s="15"/>
      <c r="GMR154" s="15"/>
      <c r="GMS154" s="15"/>
      <c r="GMT154" s="15"/>
      <c r="GMU154" s="15"/>
      <c r="GMV154" s="15"/>
      <c r="GMW154" s="15"/>
      <c r="GMX154" s="15"/>
      <c r="GMY154" s="15"/>
      <c r="GMZ154" s="15"/>
      <c r="GNA154" s="15"/>
      <c r="GNB154" s="15"/>
      <c r="GNC154" s="15"/>
      <c r="GND154" s="15"/>
      <c r="GNE154" s="15"/>
      <c r="GNF154" s="15"/>
      <c r="GNG154" s="15"/>
      <c r="GNH154" s="15"/>
      <c r="GNI154" s="15"/>
      <c r="GNJ154" s="15"/>
      <c r="GNK154" s="15"/>
      <c r="GNL154" s="15"/>
      <c r="GNM154" s="15"/>
      <c r="GNN154" s="15"/>
      <c r="GNO154" s="15"/>
      <c r="GNP154" s="15"/>
      <c r="GNQ154" s="15"/>
      <c r="GNR154" s="15"/>
      <c r="GNS154" s="15"/>
      <c r="GNT154" s="15"/>
      <c r="GNU154" s="15"/>
      <c r="GNV154" s="15"/>
      <c r="GNW154" s="15"/>
      <c r="GNX154" s="15"/>
      <c r="GNY154" s="15"/>
      <c r="GNZ154" s="15"/>
      <c r="GOA154" s="15"/>
      <c r="GOB154" s="15"/>
      <c r="GOC154" s="15"/>
      <c r="GOD154" s="15"/>
      <c r="GOE154" s="15"/>
      <c r="GOF154" s="15"/>
      <c r="GOG154" s="15"/>
      <c r="GOH154" s="15"/>
      <c r="GOI154" s="15"/>
      <c r="GOJ154" s="15"/>
      <c r="GOK154" s="15"/>
      <c r="GOL154" s="15"/>
      <c r="GOM154" s="15"/>
      <c r="GON154" s="15"/>
      <c r="GOO154" s="15"/>
      <c r="GOP154" s="15"/>
      <c r="GOQ154" s="15"/>
      <c r="GOR154" s="15"/>
      <c r="GOS154" s="15"/>
      <c r="GOT154" s="15"/>
      <c r="GOU154" s="15"/>
      <c r="GOV154" s="15"/>
      <c r="GOW154" s="15"/>
      <c r="GOX154" s="15"/>
      <c r="GOY154" s="15"/>
      <c r="GOZ154" s="15"/>
      <c r="GPA154" s="15"/>
      <c r="GPB154" s="15"/>
      <c r="GPC154" s="15"/>
      <c r="GPD154" s="15"/>
      <c r="GPE154" s="15"/>
      <c r="GPF154" s="15"/>
      <c r="GPG154" s="15"/>
      <c r="GPH154" s="15"/>
      <c r="GPI154" s="15"/>
      <c r="GPJ154" s="15"/>
      <c r="GPK154" s="15"/>
      <c r="GPL154" s="15"/>
      <c r="GPM154" s="15"/>
      <c r="GPN154" s="15"/>
      <c r="GPO154" s="15"/>
      <c r="GPP154" s="15"/>
      <c r="GPQ154" s="15"/>
      <c r="GPR154" s="15"/>
      <c r="GPS154" s="15"/>
      <c r="GPT154" s="15"/>
      <c r="GPU154" s="15"/>
      <c r="GPV154" s="15"/>
      <c r="GPW154" s="15"/>
      <c r="GPX154" s="15"/>
      <c r="GPY154" s="15"/>
      <c r="GPZ154" s="15"/>
      <c r="GQA154" s="15"/>
      <c r="GQB154" s="15"/>
      <c r="GQC154" s="15"/>
      <c r="GQD154" s="15"/>
      <c r="GQE154" s="15"/>
      <c r="GQF154" s="15"/>
      <c r="GQG154" s="15"/>
      <c r="GQH154" s="15"/>
      <c r="GQI154" s="15"/>
      <c r="GQJ154" s="15"/>
      <c r="GQK154" s="15"/>
      <c r="GQL154" s="15"/>
      <c r="GQM154" s="15"/>
      <c r="GQN154" s="15"/>
      <c r="GQO154" s="15"/>
      <c r="GQP154" s="15"/>
      <c r="GQQ154" s="15"/>
      <c r="GQR154" s="15"/>
      <c r="GQS154" s="15"/>
      <c r="GQT154" s="15"/>
      <c r="GQU154" s="15"/>
      <c r="GQV154" s="15"/>
      <c r="GQW154" s="15"/>
      <c r="GQX154" s="15"/>
      <c r="GQY154" s="15"/>
      <c r="GQZ154" s="15"/>
      <c r="GRA154" s="15"/>
      <c r="GRB154" s="15"/>
      <c r="GRC154" s="15"/>
      <c r="GRD154" s="15"/>
      <c r="GRE154" s="15"/>
      <c r="GRF154" s="15"/>
      <c r="GRG154" s="15"/>
      <c r="GRH154" s="15"/>
      <c r="GRI154" s="15"/>
      <c r="GRJ154" s="15"/>
      <c r="GRK154" s="15"/>
      <c r="GRL154" s="15"/>
      <c r="GRM154" s="15"/>
      <c r="GRN154" s="15"/>
      <c r="GRO154" s="15"/>
      <c r="GRP154" s="15"/>
      <c r="GRQ154" s="15"/>
      <c r="GRR154" s="15"/>
      <c r="GRS154" s="15"/>
      <c r="GRT154" s="15"/>
      <c r="GRU154" s="15"/>
      <c r="GRV154" s="15"/>
      <c r="GRW154" s="15"/>
      <c r="GRX154" s="15"/>
      <c r="GRY154" s="15"/>
      <c r="GRZ154" s="15"/>
      <c r="GSA154" s="15"/>
      <c r="GSB154" s="15"/>
      <c r="GSC154" s="15"/>
      <c r="GSD154" s="15"/>
      <c r="GSE154" s="15"/>
      <c r="GSF154" s="15"/>
      <c r="GSG154" s="15"/>
      <c r="GSH154" s="15"/>
      <c r="GSI154" s="15"/>
      <c r="GSJ154" s="15"/>
      <c r="GSK154" s="15"/>
      <c r="GSL154" s="15"/>
      <c r="GSM154" s="15"/>
      <c r="GSN154" s="15"/>
      <c r="GSO154" s="15"/>
      <c r="GSP154" s="15"/>
      <c r="GSQ154" s="15"/>
      <c r="GSR154" s="15"/>
      <c r="GSS154" s="15"/>
      <c r="GST154" s="15"/>
      <c r="GSU154" s="15"/>
      <c r="GSV154" s="15"/>
      <c r="GSW154" s="15"/>
      <c r="GSX154" s="15"/>
      <c r="GSY154" s="15"/>
      <c r="GSZ154" s="15"/>
      <c r="GTA154" s="15"/>
      <c r="GTB154" s="15"/>
      <c r="GTC154" s="15"/>
      <c r="GTD154" s="15"/>
      <c r="GTE154" s="15"/>
      <c r="GTF154" s="15"/>
      <c r="GTG154" s="15"/>
      <c r="GTH154" s="15"/>
      <c r="GTI154" s="15"/>
      <c r="GTJ154" s="15"/>
      <c r="GTK154" s="15"/>
      <c r="GTL154" s="15"/>
      <c r="GTM154" s="15"/>
      <c r="GTN154" s="15"/>
      <c r="GTO154" s="15"/>
      <c r="GTP154" s="15"/>
      <c r="GTQ154" s="15"/>
      <c r="GTR154" s="15"/>
      <c r="GTS154" s="15"/>
      <c r="GTT154" s="15"/>
      <c r="GTU154" s="15"/>
      <c r="GTV154" s="15"/>
      <c r="GTW154" s="15"/>
      <c r="GTX154" s="15"/>
      <c r="GTY154" s="15"/>
      <c r="GTZ154" s="15"/>
      <c r="GUA154" s="15"/>
      <c r="GUB154" s="15"/>
      <c r="GUC154" s="15"/>
      <c r="GUD154" s="15"/>
      <c r="GUE154" s="15"/>
      <c r="GUF154" s="15"/>
      <c r="GUG154" s="15"/>
      <c r="GUH154" s="15"/>
      <c r="GUI154" s="15"/>
      <c r="GUJ154" s="15"/>
      <c r="GUK154" s="15"/>
      <c r="GUL154" s="15"/>
      <c r="GUM154" s="15"/>
      <c r="GUN154" s="15"/>
      <c r="GUO154" s="15"/>
      <c r="GUP154" s="15"/>
      <c r="GUQ154" s="15"/>
      <c r="GUR154" s="15"/>
      <c r="GUS154" s="15"/>
      <c r="GUT154" s="15"/>
      <c r="GUU154" s="15"/>
      <c r="GUV154" s="15"/>
      <c r="GUW154" s="15"/>
      <c r="GUX154" s="15"/>
      <c r="GUY154" s="15"/>
      <c r="GUZ154" s="15"/>
      <c r="GVA154" s="15"/>
      <c r="GVB154" s="15"/>
      <c r="GVC154" s="15"/>
      <c r="GVD154" s="15"/>
      <c r="GVE154" s="15"/>
      <c r="GVF154" s="15"/>
      <c r="GVG154" s="15"/>
      <c r="GVH154" s="15"/>
      <c r="GVI154" s="15"/>
      <c r="GVJ154" s="15"/>
      <c r="GVK154" s="15"/>
      <c r="GVL154" s="15"/>
      <c r="GVM154" s="15"/>
      <c r="GVN154" s="15"/>
      <c r="GVO154" s="15"/>
      <c r="GVP154" s="15"/>
      <c r="GVQ154" s="15"/>
      <c r="GVR154" s="15"/>
      <c r="GVS154" s="15"/>
      <c r="GVT154" s="15"/>
      <c r="GVU154" s="15"/>
      <c r="GVV154" s="15"/>
      <c r="GVW154" s="15"/>
      <c r="GVX154" s="15"/>
      <c r="GVY154" s="15"/>
      <c r="GVZ154" s="15"/>
      <c r="GWA154" s="15"/>
      <c r="GWB154" s="15"/>
      <c r="GWC154" s="15"/>
      <c r="GWD154" s="15"/>
      <c r="GWE154" s="15"/>
      <c r="GWF154" s="15"/>
      <c r="GWG154" s="15"/>
      <c r="GWH154" s="15"/>
      <c r="GWI154" s="15"/>
      <c r="GWJ154" s="15"/>
      <c r="GWK154" s="15"/>
      <c r="GWL154" s="15"/>
      <c r="GWM154" s="15"/>
      <c r="GWN154" s="15"/>
      <c r="GWO154" s="15"/>
      <c r="GWP154" s="15"/>
      <c r="GWQ154" s="15"/>
      <c r="GWR154" s="15"/>
      <c r="GWS154" s="15"/>
      <c r="GWT154" s="15"/>
      <c r="GWU154" s="15"/>
      <c r="GWV154" s="15"/>
      <c r="GWW154" s="15"/>
      <c r="GWX154" s="15"/>
      <c r="GWY154" s="15"/>
      <c r="GWZ154" s="15"/>
      <c r="GXA154" s="15"/>
      <c r="GXB154" s="15"/>
      <c r="GXC154" s="15"/>
      <c r="GXD154" s="15"/>
      <c r="GXE154" s="15"/>
      <c r="GXF154" s="15"/>
      <c r="GXG154" s="15"/>
      <c r="GXH154" s="15"/>
      <c r="GXI154" s="15"/>
      <c r="GXJ154" s="15"/>
      <c r="GXK154" s="15"/>
      <c r="GXL154" s="15"/>
      <c r="GXM154" s="15"/>
      <c r="GXN154" s="15"/>
      <c r="GXO154" s="15"/>
      <c r="GXP154" s="15"/>
      <c r="GXQ154" s="15"/>
      <c r="GXR154" s="15"/>
      <c r="GXS154" s="15"/>
      <c r="GXT154" s="15"/>
      <c r="GXU154" s="15"/>
      <c r="GXV154" s="15"/>
      <c r="GXW154" s="15"/>
      <c r="GXX154" s="15"/>
      <c r="GXY154" s="15"/>
      <c r="GXZ154" s="15"/>
      <c r="GYA154" s="15"/>
      <c r="GYB154" s="15"/>
      <c r="GYC154" s="15"/>
      <c r="GYD154" s="15"/>
      <c r="GYE154" s="15"/>
      <c r="GYF154" s="15"/>
      <c r="GYG154" s="15"/>
      <c r="GYH154" s="15"/>
      <c r="GYI154" s="15"/>
      <c r="GYJ154" s="15"/>
      <c r="GYK154" s="15"/>
      <c r="GYL154" s="15"/>
      <c r="GYM154" s="15"/>
      <c r="GYN154" s="15"/>
      <c r="GYO154" s="15"/>
      <c r="GYP154" s="15"/>
      <c r="GYQ154" s="15"/>
      <c r="GYR154" s="15"/>
      <c r="GYS154" s="15"/>
      <c r="GYT154" s="15"/>
      <c r="GYU154" s="15"/>
      <c r="GYV154" s="15"/>
      <c r="GYW154" s="15"/>
      <c r="GYX154" s="15"/>
      <c r="GYY154" s="15"/>
      <c r="GYZ154" s="15"/>
      <c r="GZA154" s="15"/>
      <c r="GZB154" s="15"/>
      <c r="GZC154" s="15"/>
      <c r="GZD154" s="15"/>
      <c r="GZE154" s="15"/>
      <c r="GZF154" s="15"/>
      <c r="GZG154" s="15"/>
      <c r="GZH154" s="15"/>
      <c r="GZI154" s="15"/>
      <c r="GZJ154" s="15"/>
      <c r="GZK154" s="15"/>
      <c r="GZL154" s="15"/>
      <c r="GZM154" s="15"/>
      <c r="GZN154" s="15"/>
      <c r="GZO154" s="15"/>
      <c r="GZP154" s="15"/>
      <c r="GZQ154" s="15"/>
      <c r="GZR154" s="15"/>
      <c r="GZS154" s="15"/>
      <c r="GZT154" s="15"/>
      <c r="GZU154" s="15"/>
      <c r="GZV154" s="15"/>
      <c r="GZW154" s="15"/>
      <c r="GZX154" s="15"/>
      <c r="GZY154" s="15"/>
      <c r="GZZ154" s="15"/>
      <c r="HAA154" s="15"/>
      <c r="HAB154" s="15"/>
      <c r="HAC154" s="15"/>
      <c r="HAD154" s="15"/>
      <c r="HAE154" s="15"/>
      <c r="HAF154" s="15"/>
      <c r="HAG154" s="15"/>
      <c r="HAH154" s="15"/>
      <c r="HAI154" s="15"/>
      <c r="HAJ154" s="15"/>
      <c r="HAK154" s="15"/>
      <c r="HAL154" s="15"/>
      <c r="HAM154" s="15"/>
      <c r="HAN154" s="15"/>
      <c r="HAO154" s="15"/>
      <c r="HAP154" s="15"/>
      <c r="HAQ154" s="15"/>
      <c r="HAR154" s="15"/>
      <c r="HAS154" s="15"/>
      <c r="HAT154" s="15"/>
      <c r="HAU154" s="15"/>
      <c r="HAV154" s="15"/>
      <c r="HAW154" s="15"/>
      <c r="HAX154" s="15"/>
      <c r="HAY154" s="15"/>
      <c r="HAZ154" s="15"/>
      <c r="HBA154" s="15"/>
      <c r="HBB154" s="15"/>
      <c r="HBC154" s="15"/>
      <c r="HBD154" s="15"/>
      <c r="HBE154" s="15"/>
      <c r="HBF154" s="15"/>
      <c r="HBG154" s="15"/>
      <c r="HBH154" s="15"/>
      <c r="HBI154" s="15"/>
      <c r="HBJ154" s="15"/>
      <c r="HBK154" s="15"/>
      <c r="HBL154" s="15"/>
      <c r="HBM154" s="15"/>
      <c r="HBN154" s="15"/>
      <c r="HBO154" s="15"/>
      <c r="HBP154" s="15"/>
      <c r="HBQ154" s="15"/>
      <c r="HBR154" s="15"/>
      <c r="HBS154" s="15"/>
      <c r="HBT154" s="15"/>
      <c r="HBU154" s="15"/>
      <c r="HBV154" s="15"/>
      <c r="HBW154" s="15"/>
      <c r="HBX154" s="15"/>
      <c r="HBY154" s="15"/>
      <c r="HBZ154" s="15"/>
      <c r="HCA154" s="15"/>
      <c r="HCB154" s="15"/>
      <c r="HCC154" s="15"/>
      <c r="HCD154" s="15"/>
      <c r="HCE154" s="15"/>
      <c r="HCF154" s="15"/>
      <c r="HCG154" s="15"/>
      <c r="HCH154" s="15"/>
      <c r="HCI154" s="15"/>
      <c r="HCJ154" s="15"/>
      <c r="HCK154" s="15"/>
      <c r="HCL154" s="15"/>
      <c r="HCM154" s="15"/>
      <c r="HCN154" s="15"/>
      <c r="HCO154" s="15"/>
      <c r="HCP154" s="15"/>
      <c r="HCQ154" s="15"/>
      <c r="HCR154" s="15"/>
      <c r="HCS154" s="15"/>
      <c r="HCT154" s="15"/>
      <c r="HCU154" s="15"/>
      <c r="HCV154" s="15"/>
      <c r="HCW154" s="15"/>
      <c r="HCX154" s="15"/>
      <c r="HCY154" s="15"/>
      <c r="HCZ154" s="15"/>
      <c r="HDA154" s="15"/>
      <c r="HDB154" s="15"/>
      <c r="HDC154" s="15"/>
      <c r="HDD154" s="15"/>
      <c r="HDE154" s="15"/>
      <c r="HDF154" s="15"/>
      <c r="HDG154" s="15"/>
      <c r="HDH154" s="15"/>
      <c r="HDI154" s="15"/>
      <c r="HDJ154" s="15"/>
      <c r="HDK154" s="15"/>
      <c r="HDL154" s="15"/>
      <c r="HDM154" s="15"/>
      <c r="HDN154" s="15"/>
      <c r="HDO154" s="15"/>
      <c r="HDP154" s="15"/>
      <c r="HDQ154" s="15"/>
      <c r="HDR154" s="15"/>
      <c r="HDS154" s="15"/>
      <c r="HDT154" s="15"/>
      <c r="HDU154" s="15"/>
      <c r="HDV154" s="15"/>
      <c r="HDW154" s="15"/>
      <c r="HDX154" s="15"/>
      <c r="HDY154" s="15"/>
      <c r="HDZ154" s="15"/>
      <c r="HEA154" s="15"/>
      <c r="HEB154" s="15"/>
      <c r="HEC154" s="15"/>
      <c r="HED154" s="15"/>
      <c r="HEE154" s="15"/>
      <c r="HEF154" s="15"/>
      <c r="HEG154" s="15"/>
      <c r="HEH154" s="15"/>
      <c r="HEI154" s="15"/>
      <c r="HEJ154" s="15"/>
      <c r="HEK154" s="15"/>
      <c r="HEL154" s="15"/>
      <c r="HEM154" s="15"/>
      <c r="HEN154" s="15"/>
      <c r="HEO154" s="15"/>
      <c r="HEP154" s="15"/>
      <c r="HEQ154" s="15"/>
      <c r="HER154" s="15"/>
      <c r="HES154" s="15"/>
      <c r="HET154" s="15"/>
      <c r="HEU154" s="15"/>
      <c r="HEV154" s="15"/>
      <c r="HEW154" s="15"/>
      <c r="HEX154" s="15"/>
      <c r="HEY154" s="15"/>
      <c r="HEZ154" s="15"/>
      <c r="HFA154" s="15"/>
      <c r="HFB154" s="15"/>
      <c r="HFC154" s="15"/>
      <c r="HFD154" s="15"/>
      <c r="HFE154" s="15"/>
      <c r="HFF154" s="15"/>
      <c r="HFG154" s="15"/>
      <c r="HFH154" s="15"/>
      <c r="HFI154" s="15"/>
      <c r="HFJ154" s="15"/>
      <c r="HFK154" s="15"/>
      <c r="HFL154" s="15"/>
      <c r="HFM154" s="15"/>
      <c r="HFN154" s="15"/>
      <c r="HFO154" s="15"/>
      <c r="HFP154" s="15"/>
      <c r="HFQ154" s="15"/>
      <c r="HFR154" s="15"/>
      <c r="HFS154" s="15"/>
      <c r="HFT154" s="15"/>
      <c r="HFU154" s="15"/>
      <c r="HFV154" s="15"/>
      <c r="HFW154" s="15"/>
      <c r="HFX154" s="15"/>
      <c r="HFY154" s="15"/>
      <c r="HFZ154" s="15"/>
      <c r="HGA154" s="15"/>
      <c r="HGB154" s="15"/>
      <c r="HGC154" s="15"/>
      <c r="HGD154" s="15"/>
      <c r="HGE154" s="15"/>
      <c r="HGF154" s="15"/>
      <c r="HGG154" s="15"/>
      <c r="HGH154" s="15"/>
      <c r="HGI154" s="15"/>
      <c r="HGJ154" s="15"/>
      <c r="HGK154" s="15"/>
      <c r="HGL154" s="15"/>
      <c r="HGM154" s="15"/>
      <c r="HGN154" s="15"/>
      <c r="HGO154" s="15"/>
      <c r="HGP154" s="15"/>
      <c r="HGQ154" s="15"/>
      <c r="HGR154" s="15"/>
      <c r="HGS154" s="15"/>
      <c r="HGT154" s="15"/>
      <c r="HGU154" s="15"/>
      <c r="HGV154" s="15"/>
      <c r="HGW154" s="15"/>
      <c r="HGX154" s="15"/>
      <c r="HGY154" s="15"/>
      <c r="HGZ154" s="15"/>
      <c r="HHA154" s="15"/>
      <c r="HHB154" s="15"/>
      <c r="HHC154" s="15"/>
      <c r="HHD154" s="15"/>
      <c r="HHE154" s="15"/>
      <c r="HHF154" s="15"/>
      <c r="HHG154" s="15"/>
      <c r="HHH154" s="15"/>
      <c r="HHI154" s="15"/>
      <c r="HHJ154" s="15"/>
      <c r="HHK154" s="15"/>
      <c r="HHL154" s="15"/>
      <c r="HHM154" s="15"/>
      <c r="HHN154" s="15"/>
      <c r="HHO154" s="15"/>
      <c r="HHP154" s="15"/>
      <c r="HHQ154" s="15"/>
      <c r="HHR154" s="15"/>
      <c r="HHS154" s="15"/>
      <c r="HHT154" s="15"/>
      <c r="HHU154" s="15"/>
      <c r="HHV154" s="15"/>
      <c r="HHW154" s="15"/>
      <c r="HHX154" s="15"/>
      <c r="HHY154" s="15"/>
      <c r="HHZ154" s="15"/>
      <c r="HIA154" s="15"/>
      <c r="HIB154" s="15"/>
      <c r="HIC154" s="15"/>
      <c r="HID154" s="15"/>
      <c r="HIE154" s="15"/>
      <c r="HIF154" s="15"/>
      <c r="HIG154" s="15"/>
      <c r="HIH154" s="15"/>
      <c r="HII154" s="15"/>
      <c r="HIJ154" s="15"/>
      <c r="HIK154" s="15"/>
      <c r="HIL154" s="15"/>
      <c r="HIM154" s="15"/>
      <c r="HIN154" s="15"/>
      <c r="HIO154" s="15"/>
      <c r="HIP154" s="15"/>
      <c r="HIQ154" s="15"/>
      <c r="HIR154" s="15"/>
      <c r="HIS154" s="15"/>
      <c r="HIT154" s="15"/>
      <c r="HIU154" s="15"/>
      <c r="HIV154" s="15"/>
      <c r="HIW154" s="15"/>
      <c r="HIX154" s="15"/>
      <c r="HIY154" s="15"/>
      <c r="HIZ154" s="15"/>
      <c r="HJA154" s="15"/>
      <c r="HJB154" s="15"/>
      <c r="HJC154" s="15"/>
      <c r="HJD154" s="15"/>
      <c r="HJE154" s="15"/>
      <c r="HJF154" s="15"/>
      <c r="HJG154" s="15"/>
      <c r="HJH154" s="15"/>
      <c r="HJI154" s="15"/>
      <c r="HJJ154" s="15"/>
      <c r="HJK154" s="15"/>
      <c r="HJL154" s="15"/>
      <c r="HJM154" s="15"/>
      <c r="HJN154" s="15"/>
      <c r="HJO154" s="15"/>
      <c r="HJP154" s="15"/>
      <c r="HJQ154" s="15"/>
      <c r="HJR154" s="15"/>
      <c r="HJS154" s="15"/>
      <c r="HJT154" s="15"/>
      <c r="HJU154" s="15"/>
      <c r="HJV154" s="15"/>
      <c r="HJW154" s="15"/>
      <c r="HJX154" s="15"/>
      <c r="HJY154" s="15"/>
      <c r="HJZ154" s="15"/>
      <c r="HKA154" s="15"/>
      <c r="HKB154" s="15"/>
      <c r="HKC154" s="15"/>
      <c r="HKD154" s="15"/>
      <c r="HKE154" s="15"/>
      <c r="HKF154" s="15"/>
      <c r="HKG154" s="15"/>
      <c r="HKH154" s="15"/>
      <c r="HKI154" s="15"/>
      <c r="HKJ154" s="15"/>
      <c r="HKK154" s="15"/>
      <c r="HKL154" s="15"/>
      <c r="HKM154" s="15"/>
      <c r="HKN154" s="15"/>
      <c r="HKO154" s="15"/>
      <c r="HKP154" s="15"/>
      <c r="HKQ154" s="15"/>
      <c r="HKR154" s="15"/>
      <c r="HKS154" s="15"/>
      <c r="HKT154" s="15"/>
      <c r="HKU154" s="15"/>
      <c r="HKV154" s="15"/>
      <c r="HKW154" s="15"/>
      <c r="HKX154" s="15"/>
      <c r="HKY154" s="15"/>
      <c r="HKZ154" s="15"/>
      <c r="HLA154" s="15"/>
      <c r="HLB154" s="15"/>
      <c r="HLC154" s="15"/>
      <c r="HLD154" s="15"/>
      <c r="HLE154" s="15"/>
      <c r="HLF154" s="15"/>
      <c r="HLG154" s="15"/>
      <c r="HLH154" s="15"/>
      <c r="HLI154" s="15"/>
      <c r="HLJ154" s="15"/>
      <c r="HLK154" s="15"/>
      <c r="HLL154" s="15"/>
      <c r="HLM154" s="15"/>
      <c r="HLN154" s="15"/>
      <c r="HLO154" s="15"/>
      <c r="HLP154" s="15"/>
      <c r="HLQ154" s="15"/>
      <c r="HLR154" s="15"/>
      <c r="HLS154" s="15"/>
      <c r="HLT154" s="15"/>
      <c r="HLU154" s="15"/>
      <c r="HLV154" s="15"/>
      <c r="HLW154" s="15"/>
      <c r="HLX154" s="15"/>
      <c r="HLY154" s="15"/>
      <c r="HLZ154" s="15"/>
      <c r="HMA154" s="15"/>
      <c r="HMB154" s="15"/>
      <c r="HMC154" s="15"/>
      <c r="HMD154" s="15"/>
      <c r="HME154" s="15"/>
      <c r="HMF154" s="15"/>
      <c r="HMG154" s="15"/>
      <c r="HMH154" s="15"/>
      <c r="HMI154" s="15"/>
      <c r="HMJ154" s="15"/>
      <c r="HMK154" s="15"/>
      <c r="HML154" s="15"/>
      <c r="HMM154" s="15"/>
      <c r="HMN154" s="15"/>
      <c r="HMO154" s="15"/>
      <c r="HMP154" s="15"/>
      <c r="HMQ154" s="15"/>
      <c r="HMR154" s="15"/>
      <c r="HMS154" s="15"/>
      <c r="HMT154" s="15"/>
      <c r="HMU154" s="15"/>
      <c r="HMV154" s="15"/>
      <c r="HMW154" s="15"/>
      <c r="HMX154" s="15"/>
      <c r="HMY154" s="15"/>
      <c r="HMZ154" s="15"/>
      <c r="HNA154" s="15"/>
      <c r="HNB154" s="15"/>
      <c r="HNC154" s="15"/>
      <c r="HND154" s="15"/>
      <c r="HNE154" s="15"/>
      <c r="HNF154" s="15"/>
      <c r="HNG154" s="15"/>
      <c r="HNH154" s="15"/>
      <c r="HNI154" s="15"/>
      <c r="HNJ154" s="15"/>
      <c r="HNK154" s="15"/>
      <c r="HNL154" s="15"/>
      <c r="HNM154" s="15"/>
      <c r="HNN154" s="15"/>
      <c r="HNO154" s="15"/>
      <c r="HNP154" s="15"/>
      <c r="HNQ154" s="15"/>
      <c r="HNR154" s="15"/>
      <c r="HNS154" s="15"/>
      <c r="HNT154" s="15"/>
      <c r="HNU154" s="15"/>
      <c r="HNV154" s="15"/>
      <c r="HNW154" s="15"/>
      <c r="HNX154" s="15"/>
      <c r="HNY154" s="15"/>
      <c r="HNZ154" s="15"/>
      <c r="HOA154" s="15"/>
      <c r="HOB154" s="15"/>
      <c r="HOC154" s="15"/>
      <c r="HOD154" s="15"/>
      <c r="HOE154" s="15"/>
      <c r="HOF154" s="15"/>
      <c r="HOG154" s="15"/>
      <c r="HOH154" s="15"/>
      <c r="HOI154" s="15"/>
      <c r="HOJ154" s="15"/>
      <c r="HOK154" s="15"/>
      <c r="HOL154" s="15"/>
      <c r="HOM154" s="15"/>
      <c r="HON154" s="15"/>
      <c r="HOO154" s="15"/>
      <c r="HOP154" s="15"/>
      <c r="HOQ154" s="15"/>
      <c r="HOR154" s="15"/>
      <c r="HOS154" s="15"/>
      <c r="HOT154" s="15"/>
      <c r="HOU154" s="15"/>
      <c r="HOV154" s="15"/>
      <c r="HOW154" s="15"/>
      <c r="HOX154" s="15"/>
      <c r="HOY154" s="15"/>
      <c r="HOZ154" s="15"/>
      <c r="HPA154" s="15"/>
      <c r="HPB154" s="15"/>
      <c r="HPC154" s="15"/>
      <c r="HPD154" s="15"/>
      <c r="HPE154" s="15"/>
      <c r="HPF154" s="15"/>
      <c r="HPG154" s="15"/>
      <c r="HPH154" s="15"/>
      <c r="HPI154" s="15"/>
      <c r="HPJ154" s="15"/>
      <c r="HPK154" s="15"/>
      <c r="HPL154" s="15"/>
      <c r="HPM154" s="15"/>
      <c r="HPN154" s="15"/>
      <c r="HPO154" s="15"/>
      <c r="HPP154" s="15"/>
      <c r="HPQ154" s="15"/>
      <c r="HPR154" s="15"/>
      <c r="HPS154" s="15"/>
      <c r="HPT154" s="15"/>
      <c r="HPU154" s="15"/>
      <c r="HPV154" s="15"/>
      <c r="HPW154" s="15"/>
      <c r="HPX154" s="15"/>
      <c r="HPY154" s="15"/>
      <c r="HPZ154" s="15"/>
      <c r="HQA154" s="15"/>
      <c r="HQB154" s="15"/>
      <c r="HQC154" s="15"/>
      <c r="HQD154" s="15"/>
      <c r="HQE154" s="15"/>
      <c r="HQF154" s="15"/>
      <c r="HQG154" s="15"/>
      <c r="HQH154" s="15"/>
      <c r="HQI154" s="15"/>
      <c r="HQJ154" s="15"/>
      <c r="HQK154" s="15"/>
      <c r="HQL154" s="15"/>
      <c r="HQM154" s="15"/>
      <c r="HQN154" s="15"/>
      <c r="HQO154" s="15"/>
      <c r="HQP154" s="15"/>
      <c r="HQQ154" s="15"/>
      <c r="HQR154" s="15"/>
      <c r="HQS154" s="15"/>
      <c r="HQT154" s="15"/>
      <c r="HQU154" s="15"/>
      <c r="HQV154" s="15"/>
      <c r="HQW154" s="15"/>
      <c r="HQX154" s="15"/>
      <c r="HQY154" s="15"/>
      <c r="HQZ154" s="15"/>
      <c r="HRA154" s="15"/>
      <c r="HRB154" s="15"/>
      <c r="HRC154" s="15"/>
      <c r="HRD154" s="15"/>
      <c r="HRE154" s="15"/>
      <c r="HRF154" s="15"/>
      <c r="HRG154" s="15"/>
      <c r="HRH154" s="15"/>
      <c r="HRI154" s="15"/>
      <c r="HRJ154" s="15"/>
      <c r="HRK154" s="15"/>
      <c r="HRL154" s="15"/>
      <c r="HRM154" s="15"/>
      <c r="HRN154" s="15"/>
      <c r="HRO154" s="15"/>
      <c r="HRP154" s="15"/>
      <c r="HRQ154" s="15"/>
      <c r="HRR154" s="15"/>
      <c r="HRS154" s="15"/>
      <c r="HRT154" s="15"/>
      <c r="HRU154" s="15"/>
      <c r="HRV154" s="15"/>
      <c r="HRW154" s="15"/>
      <c r="HRX154" s="15"/>
      <c r="HRY154" s="15"/>
      <c r="HRZ154" s="15"/>
      <c r="HSA154" s="15"/>
      <c r="HSB154" s="15"/>
      <c r="HSC154" s="15"/>
      <c r="HSD154" s="15"/>
      <c r="HSE154" s="15"/>
      <c r="HSF154" s="15"/>
      <c r="HSG154" s="15"/>
      <c r="HSH154" s="15"/>
      <c r="HSI154" s="15"/>
      <c r="HSJ154" s="15"/>
      <c r="HSK154" s="15"/>
      <c r="HSL154" s="15"/>
      <c r="HSM154" s="15"/>
      <c r="HSN154" s="15"/>
      <c r="HSO154" s="15"/>
      <c r="HSP154" s="15"/>
      <c r="HSQ154" s="15"/>
      <c r="HSR154" s="15"/>
      <c r="HSS154" s="15"/>
      <c r="HST154" s="15"/>
      <c r="HSU154" s="15"/>
      <c r="HSV154" s="15"/>
      <c r="HSW154" s="15"/>
      <c r="HSX154" s="15"/>
      <c r="HSY154" s="15"/>
      <c r="HSZ154" s="15"/>
      <c r="HTA154" s="15"/>
      <c r="HTB154" s="15"/>
      <c r="HTC154" s="15"/>
      <c r="HTD154" s="15"/>
      <c r="HTE154" s="15"/>
      <c r="HTF154" s="15"/>
      <c r="HTG154" s="15"/>
      <c r="HTH154" s="15"/>
      <c r="HTI154" s="15"/>
      <c r="HTJ154" s="15"/>
      <c r="HTK154" s="15"/>
      <c r="HTL154" s="15"/>
      <c r="HTM154" s="15"/>
      <c r="HTN154" s="15"/>
      <c r="HTO154" s="15"/>
      <c r="HTP154" s="15"/>
      <c r="HTQ154" s="15"/>
      <c r="HTR154" s="15"/>
      <c r="HTS154" s="15"/>
      <c r="HTT154" s="15"/>
      <c r="HTU154" s="15"/>
      <c r="HTV154" s="15"/>
      <c r="HTW154" s="15"/>
      <c r="HTX154" s="15"/>
      <c r="HTY154" s="15"/>
      <c r="HTZ154" s="15"/>
      <c r="HUA154" s="15"/>
      <c r="HUB154" s="15"/>
      <c r="HUC154" s="15"/>
      <c r="HUD154" s="15"/>
      <c r="HUE154" s="15"/>
      <c r="HUF154" s="15"/>
      <c r="HUG154" s="15"/>
      <c r="HUH154" s="15"/>
      <c r="HUI154" s="15"/>
      <c r="HUJ154" s="15"/>
      <c r="HUK154" s="15"/>
      <c r="HUL154" s="15"/>
      <c r="HUM154" s="15"/>
      <c r="HUN154" s="15"/>
      <c r="HUO154" s="15"/>
      <c r="HUP154" s="15"/>
      <c r="HUQ154" s="15"/>
      <c r="HUR154" s="15"/>
      <c r="HUS154" s="15"/>
      <c r="HUT154" s="15"/>
      <c r="HUU154" s="15"/>
      <c r="HUV154" s="15"/>
      <c r="HUW154" s="15"/>
      <c r="HUX154" s="15"/>
      <c r="HUY154" s="15"/>
      <c r="HUZ154" s="15"/>
      <c r="HVA154" s="15"/>
      <c r="HVB154" s="15"/>
      <c r="HVC154" s="15"/>
      <c r="HVD154" s="15"/>
      <c r="HVE154" s="15"/>
      <c r="HVF154" s="15"/>
      <c r="HVG154" s="15"/>
      <c r="HVH154" s="15"/>
      <c r="HVI154" s="15"/>
      <c r="HVJ154" s="15"/>
      <c r="HVK154" s="15"/>
      <c r="HVL154" s="15"/>
      <c r="HVM154" s="15"/>
      <c r="HVN154" s="15"/>
      <c r="HVO154" s="15"/>
      <c r="HVP154" s="15"/>
      <c r="HVQ154" s="15"/>
      <c r="HVR154" s="15"/>
      <c r="HVS154" s="15"/>
      <c r="HVT154" s="15"/>
      <c r="HVU154" s="15"/>
      <c r="HVV154" s="15"/>
      <c r="HVW154" s="15"/>
      <c r="HVX154" s="15"/>
      <c r="HVY154" s="15"/>
      <c r="HVZ154" s="15"/>
      <c r="HWA154" s="15"/>
      <c r="HWB154" s="15"/>
      <c r="HWC154" s="15"/>
      <c r="HWD154" s="15"/>
      <c r="HWE154" s="15"/>
      <c r="HWF154" s="15"/>
      <c r="HWG154" s="15"/>
      <c r="HWH154" s="15"/>
      <c r="HWI154" s="15"/>
      <c r="HWJ154" s="15"/>
      <c r="HWK154" s="15"/>
      <c r="HWL154" s="15"/>
      <c r="HWM154" s="15"/>
      <c r="HWN154" s="15"/>
      <c r="HWO154" s="15"/>
      <c r="HWP154" s="15"/>
      <c r="HWQ154" s="15"/>
      <c r="HWR154" s="15"/>
      <c r="HWS154" s="15"/>
      <c r="HWT154" s="15"/>
      <c r="HWU154" s="15"/>
      <c r="HWV154" s="15"/>
      <c r="HWW154" s="15"/>
      <c r="HWX154" s="15"/>
      <c r="HWY154" s="15"/>
      <c r="HWZ154" s="15"/>
      <c r="HXA154" s="15"/>
      <c r="HXB154" s="15"/>
      <c r="HXC154" s="15"/>
      <c r="HXD154" s="15"/>
      <c r="HXE154" s="15"/>
      <c r="HXF154" s="15"/>
      <c r="HXG154" s="15"/>
      <c r="HXH154" s="15"/>
      <c r="HXI154" s="15"/>
      <c r="HXJ154" s="15"/>
      <c r="HXK154" s="15"/>
      <c r="HXL154" s="15"/>
      <c r="HXM154" s="15"/>
      <c r="HXN154" s="15"/>
      <c r="HXO154" s="15"/>
      <c r="HXP154" s="15"/>
      <c r="HXQ154" s="15"/>
      <c r="HXR154" s="15"/>
      <c r="HXS154" s="15"/>
      <c r="HXT154" s="15"/>
      <c r="HXU154" s="15"/>
      <c r="HXV154" s="15"/>
      <c r="HXW154" s="15"/>
      <c r="HXX154" s="15"/>
      <c r="HXY154" s="15"/>
      <c r="HXZ154" s="15"/>
      <c r="HYA154" s="15"/>
      <c r="HYB154" s="15"/>
      <c r="HYC154" s="15"/>
      <c r="HYD154" s="15"/>
      <c r="HYE154" s="15"/>
      <c r="HYF154" s="15"/>
      <c r="HYG154" s="15"/>
      <c r="HYH154" s="15"/>
      <c r="HYI154" s="15"/>
      <c r="HYJ154" s="15"/>
      <c r="HYK154" s="15"/>
      <c r="HYL154" s="15"/>
      <c r="HYM154" s="15"/>
      <c r="HYN154" s="15"/>
      <c r="HYO154" s="15"/>
      <c r="HYP154" s="15"/>
      <c r="HYQ154" s="15"/>
      <c r="HYR154" s="15"/>
      <c r="HYS154" s="15"/>
      <c r="HYT154" s="15"/>
      <c r="HYU154" s="15"/>
      <c r="HYV154" s="15"/>
      <c r="HYW154" s="15"/>
      <c r="HYX154" s="15"/>
      <c r="HYY154" s="15"/>
      <c r="HYZ154" s="15"/>
      <c r="HZA154" s="15"/>
      <c r="HZB154" s="15"/>
      <c r="HZC154" s="15"/>
      <c r="HZD154" s="15"/>
      <c r="HZE154" s="15"/>
      <c r="HZF154" s="15"/>
      <c r="HZG154" s="15"/>
      <c r="HZH154" s="15"/>
      <c r="HZI154" s="15"/>
      <c r="HZJ154" s="15"/>
      <c r="HZK154" s="15"/>
      <c r="HZL154" s="15"/>
      <c r="HZM154" s="15"/>
      <c r="HZN154" s="15"/>
      <c r="HZO154" s="15"/>
      <c r="HZP154" s="15"/>
      <c r="HZQ154" s="15"/>
      <c r="HZR154" s="15"/>
      <c r="HZS154" s="15"/>
      <c r="HZT154" s="15"/>
      <c r="HZU154" s="15"/>
      <c r="HZV154" s="15"/>
      <c r="HZW154" s="15"/>
      <c r="HZX154" s="15"/>
      <c r="HZY154" s="15"/>
      <c r="HZZ154" s="15"/>
      <c r="IAA154" s="15"/>
      <c r="IAB154" s="15"/>
      <c r="IAC154" s="15"/>
      <c r="IAD154" s="15"/>
      <c r="IAE154" s="15"/>
      <c r="IAF154" s="15"/>
      <c r="IAG154" s="15"/>
      <c r="IAH154" s="15"/>
      <c r="IAI154" s="15"/>
      <c r="IAJ154" s="15"/>
      <c r="IAK154" s="15"/>
      <c r="IAL154" s="15"/>
      <c r="IAM154" s="15"/>
      <c r="IAN154" s="15"/>
      <c r="IAO154" s="15"/>
      <c r="IAP154" s="15"/>
      <c r="IAQ154" s="15"/>
      <c r="IAR154" s="15"/>
      <c r="IAS154" s="15"/>
      <c r="IAT154" s="15"/>
      <c r="IAU154" s="15"/>
      <c r="IAV154" s="15"/>
      <c r="IAW154" s="15"/>
      <c r="IAX154" s="15"/>
      <c r="IAY154" s="15"/>
      <c r="IAZ154" s="15"/>
      <c r="IBA154" s="15"/>
      <c r="IBB154" s="15"/>
      <c r="IBC154" s="15"/>
      <c r="IBD154" s="15"/>
      <c r="IBE154" s="15"/>
      <c r="IBF154" s="15"/>
      <c r="IBG154" s="15"/>
      <c r="IBH154" s="15"/>
      <c r="IBI154" s="15"/>
      <c r="IBJ154" s="15"/>
      <c r="IBK154" s="15"/>
      <c r="IBL154" s="15"/>
      <c r="IBM154" s="15"/>
      <c r="IBN154" s="15"/>
      <c r="IBO154" s="15"/>
      <c r="IBP154" s="15"/>
      <c r="IBQ154" s="15"/>
      <c r="IBR154" s="15"/>
      <c r="IBS154" s="15"/>
      <c r="IBT154" s="15"/>
      <c r="IBU154" s="15"/>
      <c r="IBV154" s="15"/>
      <c r="IBW154" s="15"/>
      <c r="IBX154" s="15"/>
      <c r="IBY154" s="15"/>
      <c r="IBZ154" s="15"/>
      <c r="ICA154" s="15"/>
      <c r="ICB154" s="15"/>
      <c r="ICC154" s="15"/>
      <c r="ICD154" s="15"/>
      <c r="ICE154" s="15"/>
      <c r="ICF154" s="15"/>
      <c r="ICG154" s="15"/>
      <c r="ICH154" s="15"/>
      <c r="ICI154" s="15"/>
      <c r="ICJ154" s="15"/>
      <c r="ICK154" s="15"/>
      <c r="ICL154" s="15"/>
      <c r="ICM154" s="15"/>
      <c r="ICN154" s="15"/>
      <c r="ICO154" s="15"/>
      <c r="ICP154" s="15"/>
      <c r="ICQ154" s="15"/>
      <c r="ICR154" s="15"/>
      <c r="ICS154" s="15"/>
      <c r="ICT154" s="15"/>
      <c r="ICU154" s="15"/>
      <c r="ICV154" s="15"/>
      <c r="ICW154" s="15"/>
      <c r="ICX154" s="15"/>
      <c r="ICY154" s="15"/>
      <c r="ICZ154" s="15"/>
      <c r="IDA154" s="15"/>
      <c r="IDB154" s="15"/>
      <c r="IDC154" s="15"/>
      <c r="IDD154" s="15"/>
      <c r="IDE154" s="15"/>
      <c r="IDF154" s="15"/>
      <c r="IDG154" s="15"/>
      <c r="IDH154" s="15"/>
      <c r="IDI154" s="15"/>
      <c r="IDJ154" s="15"/>
      <c r="IDK154" s="15"/>
      <c r="IDL154" s="15"/>
      <c r="IDM154" s="15"/>
      <c r="IDN154" s="15"/>
      <c r="IDO154" s="15"/>
      <c r="IDP154" s="15"/>
      <c r="IDQ154" s="15"/>
      <c r="IDR154" s="15"/>
      <c r="IDS154" s="15"/>
      <c r="IDT154" s="15"/>
      <c r="IDU154" s="15"/>
      <c r="IDV154" s="15"/>
      <c r="IDW154" s="15"/>
      <c r="IDX154" s="15"/>
      <c r="IDY154" s="15"/>
      <c r="IDZ154" s="15"/>
      <c r="IEA154" s="15"/>
      <c r="IEB154" s="15"/>
      <c r="IEC154" s="15"/>
      <c r="IED154" s="15"/>
      <c r="IEE154" s="15"/>
      <c r="IEF154" s="15"/>
      <c r="IEG154" s="15"/>
      <c r="IEH154" s="15"/>
      <c r="IEI154" s="15"/>
      <c r="IEJ154" s="15"/>
      <c r="IEK154" s="15"/>
      <c r="IEL154" s="15"/>
      <c r="IEM154" s="15"/>
      <c r="IEN154" s="15"/>
      <c r="IEO154" s="15"/>
      <c r="IEP154" s="15"/>
      <c r="IEQ154" s="15"/>
      <c r="IER154" s="15"/>
      <c r="IES154" s="15"/>
      <c r="IET154" s="15"/>
      <c r="IEU154" s="15"/>
      <c r="IEV154" s="15"/>
      <c r="IEW154" s="15"/>
      <c r="IEX154" s="15"/>
      <c r="IEY154" s="15"/>
      <c r="IEZ154" s="15"/>
      <c r="IFA154" s="15"/>
      <c r="IFB154" s="15"/>
      <c r="IFC154" s="15"/>
      <c r="IFD154" s="15"/>
      <c r="IFE154" s="15"/>
      <c r="IFF154" s="15"/>
      <c r="IFG154" s="15"/>
      <c r="IFH154" s="15"/>
      <c r="IFI154" s="15"/>
      <c r="IFJ154" s="15"/>
      <c r="IFK154" s="15"/>
      <c r="IFL154" s="15"/>
      <c r="IFM154" s="15"/>
      <c r="IFN154" s="15"/>
      <c r="IFO154" s="15"/>
      <c r="IFP154" s="15"/>
      <c r="IFQ154" s="15"/>
      <c r="IFR154" s="15"/>
      <c r="IFS154" s="15"/>
      <c r="IFT154" s="15"/>
      <c r="IFU154" s="15"/>
      <c r="IFV154" s="15"/>
      <c r="IFW154" s="15"/>
      <c r="IFX154" s="15"/>
      <c r="IFY154" s="15"/>
      <c r="IFZ154" s="15"/>
      <c r="IGA154" s="15"/>
      <c r="IGB154" s="15"/>
      <c r="IGC154" s="15"/>
      <c r="IGD154" s="15"/>
      <c r="IGE154" s="15"/>
      <c r="IGF154" s="15"/>
      <c r="IGG154" s="15"/>
      <c r="IGH154" s="15"/>
      <c r="IGI154" s="15"/>
      <c r="IGJ154" s="15"/>
      <c r="IGK154" s="15"/>
      <c r="IGL154" s="15"/>
      <c r="IGM154" s="15"/>
      <c r="IGN154" s="15"/>
      <c r="IGO154" s="15"/>
      <c r="IGP154" s="15"/>
      <c r="IGQ154" s="15"/>
      <c r="IGR154" s="15"/>
      <c r="IGS154" s="15"/>
      <c r="IGT154" s="15"/>
      <c r="IGU154" s="15"/>
      <c r="IGV154" s="15"/>
      <c r="IGW154" s="15"/>
      <c r="IGX154" s="15"/>
      <c r="IGY154" s="15"/>
      <c r="IGZ154" s="15"/>
      <c r="IHA154" s="15"/>
      <c r="IHB154" s="15"/>
      <c r="IHC154" s="15"/>
      <c r="IHD154" s="15"/>
      <c r="IHE154" s="15"/>
      <c r="IHF154" s="15"/>
      <c r="IHG154" s="15"/>
      <c r="IHH154" s="15"/>
      <c r="IHI154" s="15"/>
      <c r="IHJ154" s="15"/>
      <c r="IHK154" s="15"/>
      <c r="IHL154" s="15"/>
      <c r="IHM154" s="15"/>
      <c r="IHN154" s="15"/>
      <c r="IHO154" s="15"/>
      <c r="IHP154" s="15"/>
      <c r="IHQ154" s="15"/>
      <c r="IHR154" s="15"/>
      <c r="IHS154" s="15"/>
      <c r="IHT154" s="15"/>
      <c r="IHU154" s="15"/>
      <c r="IHV154" s="15"/>
      <c r="IHW154" s="15"/>
      <c r="IHX154" s="15"/>
      <c r="IHY154" s="15"/>
      <c r="IHZ154" s="15"/>
      <c r="IIA154" s="15"/>
      <c r="IIB154" s="15"/>
      <c r="IIC154" s="15"/>
      <c r="IID154" s="15"/>
      <c r="IIE154" s="15"/>
      <c r="IIF154" s="15"/>
      <c r="IIG154" s="15"/>
      <c r="IIH154" s="15"/>
      <c r="III154" s="15"/>
      <c r="IIJ154" s="15"/>
      <c r="IIK154" s="15"/>
      <c r="IIL154" s="15"/>
      <c r="IIM154" s="15"/>
      <c r="IIN154" s="15"/>
      <c r="IIO154" s="15"/>
      <c r="IIP154" s="15"/>
      <c r="IIQ154" s="15"/>
      <c r="IIR154" s="15"/>
      <c r="IIS154" s="15"/>
      <c r="IIT154" s="15"/>
      <c r="IIU154" s="15"/>
      <c r="IIV154" s="15"/>
      <c r="IIW154" s="15"/>
      <c r="IIX154" s="15"/>
      <c r="IIY154" s="15"/>
      <c r="IIZ154" s="15"/>
      <c r="IJA154" s="15"/>
      <c r="IJB154" s="15"/>
      <c r="IJC154" s="15"/>
      <c r="IJD154" s="15"/>
      <c r="IJE154" s="15"/>
      <c r="IJF154" s="15"/>
      <c r="IJG154" s="15"/>
      <c r="IJH154" s="15"/>
      <c r="IJI154" s="15"/>
      <c r="IJJ154" s="15"/>
      <c r="IJK154" s="15"/>
      <c r="IJL154" s="15"/>
      <c r="IJM154" s="15"/>
      <c r="IJN154" s="15"/>
      <c r="IJO154" s="15"/>
      <c r="IJP154" s="15"/>
      <c r="IJQ154" s="15"/>
      <c r="IJR154" s="15"/>
      <c r="IJS154" s="15"/>
      <c r="IJT154" s="15"/>
      <c r="IJU154" s="15"/>
      <c r="IJV154" s="15"/>
      <c r="IJW154" s="15"/>
      <c r="IJX154" s="15"/>
      <c r="IJY154" s="15"/>
      <c r="IJZ154" s="15"/>
      <c r="IKA154" s="15"/>
      <c r="IKB154" s="15"/>
      <c r="IKC154" s="15"/>
      <c r="IKD154" s="15"/>
      <c r="IKE154" s="15"/>
      <c r="IKF154" s="15"/>
      <c r="IKG154" s="15"/>
      <c r="IKH154" s="15"/>
      <c r="IKI154" s="15"/>
      <c r="IKJ154" s="15"/>
      <c r="IKK154" s="15"/>
      <c r="IKL154" s="15"/>
      <c r="IKM154" s="15"/>
      <c r="IKN154" s="15"/>
      <c r="IKO154" s="15"/>
      <c r="IKP154" s="15"/>
      <c r="IKQ154" s="15"/>
      <c r="IKR154" s="15"/>
      <c r="IKS154" s="15"/>
      <c r="IKT154" s="15"/>
      <c r="IKU154" s="15"/>
      <c r="IKV154" s="15"/>
      <c r="IKW154" s="15"/>
      <c r="IKX154" s="15"/>
      <c r="IKY154" s="15"/>
      <c r="IKZ154" s="15"/>
      <c r="ILA154" s="15"/>
      <c r="ILB154" s="15"/>
      <c r="ILC154" s="15"/>
      <c r="ILD154" s="15"/>
      <c r="ILE154" s="15"/>
      <c r="ILF154" s="15"/>
      <c r="ILG154" s="15"/>
      <c r="ILH154" s="15"/>
      <c r="ILI154" s="15"/>
      <c r="ILJ154" s="15"/>
      <c r="ILK154" s="15"/>
      <c r="ILL154" s="15"/>
      <c r="ILM154" s="15"/>
      <c r="ILN154" s="15"/>
      <c r="ILO154" s="15"/>
      <c r="ILP154" s="15"/>
      <c r="ILQ154" s="15"/>
      <c r="ILR154" s="15"/>
      <c r="ILS154" s="15"/>
      <c r="ILT154" s="15"/>
      <c r="ILU154" s="15"/>
      <c r="ILV154" s="15"/>
      <c r="ILW154" s="15"/>
      <c r="ILX154" s="15"/>
      <c r="ILY154" s="15"/>
      <c r="ILZ154" s="15"/>
      <c r="IMA154" s="15"/>
      <c r="IMB154" s="15"/>
      <c r="IMC154" s="15"/>
      <c r="IMD154" s="15"/>
      <c r="IME154" s="15"/>
      <c r="IMF154" s="15"/>
      <c r="IMG154" s="15"/>
      <c r="IMH154" s="15"/>
      <c r="IMI154" s="15"/>
      <c r="IMJ154" s="15"/>
      <c r="IMK154" s="15"/>
      <c r="IML154" s="15"/>
      <c r="IMM154" s="15"/>
      <c r="IMN154" s="15"/>
      <c r="IMO154" s="15"/>
      <c r="IMP154" s="15"/>
      <c r="IMQ154" s="15"/>
      <c r="IMR154" s="15"/>
      <c r="IMS154" s="15"/>
      <c r="IMT154" s="15"/>
      <c r="IMU154" s="15"/>
      <c r="IMV154" s="15"/>
      <c r="IMW154" s="15"/>
      <c r="IMX154" s="15"/>
      <c r="IMY154" s="15"/>
      <c r="IMZ154" s="15"/>
      <c r="INA154" s="15"/>
      <c r="INB154" s="15"/>
      <c r="INC154" s="15"/>
      <c r="IND154" s="15"/>
      <c r="INE154" s="15"/>
      <c r="INF154" s="15"/>
      <c r="ING154" s="15"/>
      <c r="INH154" s="15"/>
      <c r="INI154" s="15"/>
      <c r="INJ154" s="15"/>
      <c r="INK154" s="15"/>
      <c r="INL154" s="15"/>
      <c r="INM154" s="15"/>
      <c r="INN154" s="15"/>
      <c r="INO154" s="15"/>
      <c r="INP154" s="15"/>
      <c r="INQ154" s="15"/>
      <c r="INR154" s="15"/>
      <c r="INS154" s="15"/>
      <c r="INT154" s="15"/>
      <c r="INU154" s="15"/>
      <c r="INV154" s="15"/>
      <c r="INW154" s="15"/>
      <c r="INX154" s="15"/>
      <c r="INY154" s="15"/>
      <c r="INZ154" s="15"/>
      <c r="IOA154" s="15"/>
      <c r="IOB154" s="15"/>
      <c r="IOC154" s="15"/>
      <c r="IOD154" s="15"/>
      <c r="IOE154" s="15"/>
      <c r="IOF154" s="15"/>
      <c r="IOG154" s="15"/>
      <c r="IOH154" s="15"/>
      <c r="IOI154" s="15"/>
      <c r="IOJ154" s="15"/>
      <c r="IOK154" s="15"/>
      <c r="IOL154" s="15"/>
      <c r="IOM154" s="15"/>
      <c r="ION154" s="15"/>
      <c r="IOO154" s="15"/>
      <c r="IOP154" s="15"/>
      <c r="IOQ154" s="15"/>
      <c r="IOR154" s="15"/>
      <c r="IOS154" s="15"/>
      <c r="IOT154" s="15"/>
      <c r="IOU154" s="15"/>
      <c r="IOV154" s="15"/>
      <c r="IOW154" s="15"/>
      <c r="IOX154" s="15"/>
      <c r="IOY154" s="15"/>
      <c r="IOZ154" s="15"/>
      <c r="IPA154" s="15"/>
      <c r="IPB154" s="15"/>
      <c r="IPC154" s="15"/>
      <c r="IPD154" s="15"/>
      <c r="IPE154" s="15"/>
      <c r="IPF154" s="15"/>
      <c r="IPG154" s="15"/>
      <c r="IPH154" s="15"/>
      <c r="IPI154" s="15"/>
      <c r="IPJ154" s="15"/>
      <c r="IPK154" s="15"/>
      <c r="IPL154" s="15"/>
      <c r="IPM154" s="15"/>
      <c r="IPN154" s="15"/>
      <c r="IPO154" s="15"/>
      <c r="IPP154" s="15"/>
      <c r="IPQ154" s="15"/>
      <c r="IPR154" s="15"/>
      <c r="IPS154" s="15"/>
      <c r="IPT154" s="15"/>
      <c r="IPU154" s="15"/>
      <c r="IPV154" s="15"/>
      <c r="IPW154" s="15"/>
      <c r="IPX154" s="15"/>
      <c r="IPY154" s="15"/>
      <c r="IPZ154" s="15"/>
      <c r="IQA154" s="15"/>
      <c r="IQB154" s="15"/>
      <c r="IQC154" s="15"/>
      <c r="IQD154" s="15"/>
      <c r="IQE154" s="15"/>
      <c r="IQF154" s="15"/>
      <c r="IQG154" s="15"/>
      <c r="IQH154" s="15"/>
      <c r="IQI154" s="15"/>
      <c r="IQJ154" s="15"/>
      <c r="IQK154" s="15"/>
      <c r="IQL154" s="15"/>
      <c r="IQM154" s="15"/>
      <c r="IQN154" s="15"/>
      <c r="IQO154" s="15"/>
      <c r="IQP154" s="15"/>
      <c r="IQQ154" s="15"/>
      <c r="IQR154" s="15"/>
      <c r="IQS154" s="15"/>
      <c r="IQT154" s="15"/>
      <c r="IQU154" s="15"/>
      <c r="IQV154" s="15"/>
      <c r="IQW154" s="15"/>
      <c r="IQX154" s="15"/>
      <c r="IQY154" s="15"/>
      <c r="IQZ154" s="15"/>
      <c r="IRA154" s="15"/>
      <c r="IRB154" s="15"/>
      <c r="IRC154" s="15"/>
      <c r="IRD154" s="15"/>
      <c r="IRE154" s="15"/>
      <c r="IRF154" s="15"/>
      <c r="IRG154" s="15"/>
      <c r="IRH154" s="15"/>
      <c r="IRI154" s="15"/>
      <c r="IRJ154" s="15"/>
      <c r="IRK154" s="15"/>
      <c r="IRL154" s="15"/>
      <c r="IRM154" s="15"/>
      <c r="IRN154" s="15"/>
      <c r="IRO154" s="15"/>
      <c r="IRP154" s="15"/>
      <c r="IRQ154" s="15"/>
      <c r="IRR154" s="15"/>
      <c r="IRS154" s="15"/>
      <c r="IRT154" s="15"/>
      <c r="IRU154" s="15"/>
      <c r="IRV154" s="15"/>
      <c r="IRW154" s="15"/>
      <c r="IRX154" s="15"/>
      <c r="IRY154" s="15"/>
      <c r="IRZ154" s="15"/>
      <c r="ISA154" s="15"/>
      <c r="ISB154" s="15"/>
      <c r="ISC154" s="15"/>
      <c r="ISD154" s="15"/>
      <c r="ISE154" s="15"/>
      <c r="ISF154" s="15"/>
      <c r="ISG154" s="15"/>
      <c r="ISH154" s="15"/>
      <c r="ISI154" s="15"/>
      <c r="ISJ154" s="15"/>
      <c r="ISK154" s="15"/>
      <c r="ISL154" s="15"/>
      <c r="ISM154" s="15"/>
      <c r="ISN154" s="15"/>
      <c r="ISO154" s="15"/>
      <c r="ISP154" s="15"/>
      <c r="ISQ154" s="15"/>
      <c r="ISR154" s="15"/>
      <c r="ISS154" s="15"/>
      <c r="IST154" s="15"/>
      <c r="ISU154" s="15"/>
      <c r="ISV154" s="15"/>
      <c r="ISW154" s="15"/>
      <c r="ISX154" s="15"/>
      <c r="ISY154" s="15"/>
      <c r="ISZ154" s="15"/>
      <c r="ITA154" s="15"/>
      <c r="ITB154" s="15"/>
      <c r="ITC154" s="15"/>
      <c r="ITD154" s="15"/>
      <c r="ITE154" s="15"/>
      <c r="ITF154" s="15"/>
      <c r="ITG154" s="15"/>
      <c r="ITH154" s="15"/>
      <c r="ITI154" s="15"/>
      <c r="ITJ154" s="15"/>
      <c r="ITK154" s="15"/>
      <c r="ITL154" s="15"/>
      <c r="ITM154" s="15"/>
      <c r="ITN154" s="15"/>
      <c r="ITO154" s="15"/>
      <c r="ITP154" s="15"/>
      <c r="ITQ154" s="15"/>
      <c r="ITR154" s="15"/>
      <c r="ITS154" s="15"/>
      <c r="ITT154" s="15"/>
      <c r="ITU154" s="15"/>
      <c r="ITV154" s="15"/>
      <c r="ITW154" s="15"/>
      <c r="ITX154" s="15"/>
      <c r="ITY154" s="15"/>
      <c r="ITZ154" s="15"/>
      <c r="IUA154" s="15"/>
      <c r="IUB154" s="15"/>
      <c r="IUC154" s="15"/>
      <c r="IUD154" s="15"/>
      <c r="IUE154" s="15"/>
      <c r="IUF154" s="15"/>
      <c r="IUG154" s="15"/>
      <c r="IUH154" s="15"/>
      <c r="IUI154" s="15"/>
      <c r="IUJ154" s="15"/>
      <c r="IUK154" s="15"/>
      <c r="IUL154" s="15"/>
      <c r="IUM154" s="15"/>
      <c r="IUN154" s="15"/>
      <c r="IUO154" s="15"/>
      <c r="IUP154" s="15"/>
      <c r="IUQ154" s="15"/>
      <c r="IUR154" s="15"/>
      <c r="IUS154" s="15"/>
      <c r="IUT154" s="15"/>
      <c r="IUU154" s="15"/>
      <c r="IUV154" s="15"/>
      <c r="IUW154" s="15"/>
      <c r="IUX154" s="15"/>
      <c r="IUY154" s="15"/>
      <c r="IUZ154" s="15"/>
      <c r="IVA154" s="15"/>
      <c r="IVB154" s="15"/>
      <c r="IVC154" s="15"/>
      <c r="IVD154" s="15"/>
      <c r="IVE154" s="15"/>
      <c r="IVF154" s="15"/>
      <c r="IVG154" s="15"/>
      <c r="IVH154" s="15"/>
      <c r="IVI154" s="15"/>
      <c r="IVJ154" s="15"/>
      <c r="IVK154" s="15"/>
      <c r="IVL154" s="15"/>
      <c r="IVM154" s="15"/>
      <c r="IVN154" s="15"/>
      <c r="IVO154" s="15"/>
      <c r="IVP154" s="15"/>
      <c r="IVQ154" s="15"/>
      <c r="IVR154" s="15"/>
      <c r="IVS154" s="15"/>
      <c r="IVT154" s="15"/>
      <c r="IVU154" s="15"/>
      <c r="IVV154" s="15"/>
      <c r="IVW154" s="15"/>
      <c r="IVX154" s="15"/>
      <c r="IVY154" s="15"/>
      <c r="IVZ154" s="15"/>
      <c r="IWA154" s="15"/>
      <c r="IWB154" s="15"/>
      <c r="IWC154" s="15"/>
      <c r="IWD154" s="15"/>
      <c r="IWE154" s="15"/>
      <c r="IWF154" s="15"/>
      <c r="IWG154" s="15"/>
      <c r="IWH154" s="15"/>
      <c r="IWI154" s="15"/>
      <c r="IWJ154" s="15"/>
      <c r="IWK154" s="15"/>
      <c r="IWL154" s="15"/>
      <c r="IWM154" s="15"/>
      <c r="IWN154" s="15"/>
      <c r="IWO154" s="15"/>
      <c r="IWP154" s="15"/>
      <c r="IWQ154" s="15"/>
      <c r="IWR154" s="15"/>
      <c r="IWS154" s="15"/>
      <c r="IWT154" s="15"/>
      <c r="IWU154" s="15"/>
      <c r="IWV154" s="15"/>
      <c r="IWW154" s="15"/>
      <c r="IWX154" s="15"/>
      <c r="IWY154" s="15"/>
      <c r="IWZ154" s="15"/>
      <c r="IXA154" s="15"/>
      <c r="IXB154" s="15"/>
      <c r="IXC154" s="15"/>
      <c r="IXD154" s="15"/>
      <c r="IXE154" s="15"/>
      <c r="IXF154" s="15"/>
      <c r="IXG154" s="15"/>
      <c r="IXH154" s="15"/>
      <c r="IXI154" s="15"/>
      <c r="IXJ154" s="15"/>
      <c r="IXK154" s="15"/>
      <c r="IXL154" s="15"/>
      <c r="IXM154" s="15"/>
      <c r="IXN154" s="15"/>
      <c r="IXO154" s="15"/>
      <c r="IXP154" s="15"/>
      <c r="IXQ154" s="15"/>
      <c r="IXR154" s="15"/>
      <c r="IXS154" s="15"/>
      <c r="IXT154" s="15"/>
      <c r="IXU154" s="15"/>
      <c r="IXV154" s="15"/>
      <c r="IXW154" s="15"/>
      <c r="IXX154" s="15"/>
      <c r="IXY154" s="15"/>
      <c r="IXZ154" s="15"/>
      <c r="IYA154" s="15"/>
      <c r="IYB154" s="15"/>
      <c r="IYC154" s="15"/>
      <c r="IYD154" s="15"/>
      <c r="IYE154" s="15"/>
      <c r="IYF154" s="15"/>
      <c r="IYG154" s="15"/>
      <c r="IYH154" s="15"/>
      <c r="IYI154" s="15"/>
      <c r="IYJ154" s="15"/>
      <c r="IYK154" s="15"/>
      <c r="IYL154" s="15"/>
      <c r="IYM154" s="15"/>
      <c r="IYN154" s="15"/>
      <c r="IYO154" s="15"/>
      <c r="IYP154" s="15"/>
      <c r="IYQ154" s="15"/>
      <c r="IYR154" s="15"/>
      <c r="IYS154" s="15"/>
      <c r="IYT154" s="15"/>
      <c r="IYU154" s="15"/>
      <c r="IYV154" s="15"/>
      <c r="IYW154" s="15"/>
      <c r="IYX154" s="15"/>
      <c r="IYY154" s="15"/>
      <c r="IYZ154" s="15"/>
      <c r="IZA154" s="15"/>
      <c r="IZB154" s="15"/>
      <c r="IZC154" s="15"/>
      <c r="IZD154" s="15"/>
      <c r="IZE154" s="15"/>
      <c r="IZF154" s="15"/>
      <c r="IZG154" s="15"/>
      <c r="IZH154" s="15"/>
      <c r="IZI154" s="15"/>
      <c r="IZJ154" s="15"/>
      <c r="IZK154" s="15"/>
      <c r="IZL154" s="15"/>
      <c r="IZM154" s="15"/>
      <c r="IZN154" s="15"/>
      <c r="IZO154" s="15"/>
      <c r="IZP154" s="15"/>
      <c r="IZQ154" s="15"/>
      <c r="IZR154" s="15"/>
      <c r="IZS154" s="15"/>
      <c r="IZT154" s="15"/>
      <c r="IZU154" s="15"/>
      <c r="IZV154" s="15"/>
      <c r="IZW154" s="15"/>
      <c r="IZX154" s="15"/>
      <c r="IZY154" s="15"/>
      <c r="IZZ154" s="15"/>
      <c r="JAA154" s="15"/>
      <c r="JAB154" s="15"/>
      <c r="JAC154" s="15"/>
      <c r="JAD154" s="15"/>
      <c r="JAE154" s="15"/>
      <c r="JAF154" s="15"/>
      <c r="JAG154" s="15"/>
      <c r="JAH154" s="15"/>
      <c r="JAI154" s="15"/>
      <c r="JAJ154" s="15"/>
      <c r="JAK154" s="15"/>
      <c r="JAL154" s="15"/>
      <c r="JAM154" s="15"/>
      <c r="JAN154" s="15"/>
      <c r="JAO154" s="15"/>
      <c r="JAP154" s="15"/>
      <c r="JAQ154" s="15"/>
      <c r="JAR154" s="15"/>
      <c r="JAS154" s="15"/>
      <c r="JAT154" s="15"/>
      <c r="JAU154" s="15"/>
      <c r="JAV154" s="15"/>
      <c r="JAW154" s="15"/>
      <c r="JAX154" s="15"/>
      <c r="JAY154" s="15"/>
      <c r="JAZ154" s="15"/>
      <c r="JBA154" s="15"/>
      <c r="JBB154" s="15"/>
      <c r="JBC154" s="15"/>
      <c r="JBD154" s="15"/>
      <c r="JBE154" s="15"/>
      <c r="JBF154" s="15"/>
      <c r="JBG154" s="15"/>
      <c r="JBH154" s="15"/>
      <c r="JBI154" s="15"/>
      <c r="JBJ154" s="15"/>
      <c r="JBK154" s="15"/>
      <c r="JBL154" s="15"/>
      <c r="JBM154" s="15"/>
      <c r="JBN154" s="15"/>
      <c r="JBO154" s="15"/>
      <c r="JBP154" s="15"/>
      <c r="JBQ154" s="15"/>
      <c r="JBR154" s="15"/>
      <c r="JBS154" s="15"/>
      <c r="JBT154" s="15"/>
      <c r="JBU154" s="15"/>
      <c r="JBV154" s="15"/>
      <c r="JBW154" s="15"/>
      <c r="JBX154" s="15"/>
      <c r="JBY154" s="15"/>
      <c r="JBZ154" s="15"/>
      <c r="JCA154" s="15"/>
      <c r="JCB154" s="15"/>
      <c r="JCC154" s="15"/>
      <c r="JCD154" s="15"/>
      <c r="JCE154" s="15"/>
      <c r="JCF154" s="15"/>
      <c r="JCG154" s="15"/>
      <c r="JCH154" s="15"/>
      <c r="JCI154" s="15"/>
      <c r="JCJ154" s="15"/>
      <c r="JCK154" s="15"/>
      <c r="JCL154" s="15"/>
      <c r="JCM154" s="15"/>
      <c r="JCN154" s="15"/>
      <c r="JCO154" s="15"/>
      <c r="JCP154" s="15"/>
      <c r="JCQ154" s="15"/>
      <c r="JCR154" s="15"/>
      <c r="JCS154" s="15"/>
      <c r="JCT154" s="15"/>
      <c r="JCU154" s="15"/>
      <c r="JCV154" s="15"/>
      <c r="JCW154" s="15"/>
      <c r="JCX154" s="15"/>
      <c r="JCY154" s="15"/>
      <c r="JCZ154" s="15"/>
      <c r="JDA154" s="15"/>
      <c r="JDB154" s="15"/>
      <c r="JDC154" s="15"/>
      <c r="JDD154" s="15"/>
      <c r="JDE154" s="15"/>
      <c r="JDF154" s="15"/>
      <c r="JDG154" s="15"/>
      <c r="JDH154" s="15"/>
      <c r="JDI154" s="15"/>
      <c r="JDJ154" s="15"/>
      <c r="JDK154" s="15"/>
      <c r="JDL154" s="15"/>
      <c r="JDM154" s="15"/>
      <c r="JDN154" s="15"/>
      <c r="JDO154" s="15"/>
      <c r="JDP154" s="15"/>
      <c r="JDQ154" s="15"/>
      <c r="JDR154" s="15"/>
      <c r="JDS154" s="15"/>
      <c r="JDT154" s="15"/>
      <c r="JDU154" s="15"/>
      <c r="JDV154" s="15"/>
      <c r="JDW154" s="15"/>
      <c r="JDX154" s="15"/>
      <c r="JDY154" s="15"/>
      <c r="JDZ154" s="15"/>
      <c r="JEA154" s="15"/>
      <c r="JEB154" s="15"/>
      <c r="JEC154" s="15"/>
      <c r="JED154" s="15"/>
      <c r="JEE154" s="15"/>
      <c r="JEF154" s="15"/>
      <c r="JEG154" s="15"/>
      <c r="JEH154" s="15"/>
      <c r="JEI154" s="15"/>
      <c r="JEJ154" s="15"/>
      <c r="JEK154" s="15"/>
      <c r="JEL154" s="15"/>
      <c r="JEM154" s="15"/>
      <c r="JEN154" s="15"/>
      <c r="JEO154" s="15"/>
      <c r="JEP154" s="15"/>
      <c r="JEQ154" s="15"/>
      <c r="JER154" s="15"/>
      <c r="JES154" s="15"/>
      <c r="JET154" s="15"/>
      <c r="JEU154" s="15"/>
      <c r="JEV154" s="15"/>
      <c r="JEW154" s="15"/>
      <c r="JEX154" s="15"/>
      <c r="JEY154" s="15"/>
      <c r="JEZ154" s="15"/>
      <c r="JFA154" s="15"/>
      <c r="JFB154" s="15"/>
      <c r="JFC154" s="15"/>
      <c r="JFD154" s="15"/>
      <c r="JFE154" s="15"/>
      <c r="JFF154" s="15"/>
      <c r="JFG154" s="15"/>
      <c r="JFH154" s="15"/>
      <c r="JFI154" s="15"/>
      <c r="JFJ154" s="15"/>
      <c r="JFK154" s="15"/>
      <c r="JFL154" s="15"/>
      <c r="JFM154" s="15"/>
      <c r="JFN154" s="15"/>
      <c r="JFO154" s="15"/>
      <c r="JFP154" s="15"/>
      <c r="JFQ154" s="15"/>
      <c r="JFR154" s="15"/>
      <c r="JFS154" s="15"/>
      <c r="JFT154" s="15"/>
      <c r="JFU154" s="15"/>
      <c r="JFV154" s="15"/>
      <c r="JFW154" s="15"/>
      <c r="JFX154" s="15"/>
      <c r="JFY154" s="15"/>
      <c r="JFZ154" s="15"/>
      <c r="JGA154" s="15"/>
      <c r="JGB154" s="15"/>
      <c r="JGC154" s="15"/>
      <c r="JGD154" s="15"/>
      <c r="JGE154" s="15"/>
      <c r="JGF154" s="15"/>
      <c r="JGG154" s="15"/>
      <c r="JGH154" s="15"/>
      <c r="JGI154" s="15"/>
      <c r="JGJ154" s="15"/>
      <c r="JGK154" s="15"/>
      <c r="JGL154" s="15"/>
      <c r="JGM154" s="15"/>
      <c r="JGN154" s="15"/>
      <c r="JGO154" s="15"/>
      <c r="JGP154" s="15"/>
      <c r="JGQ154" s="15"/>
      <c r="JGR154" s="15"/>
      <c r="JGS154" s="15"/>
      <c r="JGT154" s="15"/>
      <c r="JGU154" s="15"/>
      <c r="JGV154" s="15"/>
      <c r="JGW154" s="15"/>
      <c r="JGX154" s="15"/>
      <c r="JGY154" s="15"/>
      <c r="JGZ154" s="15"/>
      <c r="JHA154" s="15"/>
      <c r="JHB154" s="15"/>
      <c r="JHC154" s="15"/>
      <c r="JHD154" s="15"/>
      <c r="JHE154" s="15"/>
      <c r="JHF154" s="15"/>
      <c r="JHG154" s="15"/>
      <c r="JHH154" s="15"/>
      <c r="JHI154" s="15"/>
      <c r="JHJ154" s="15"/>
      <c r="JHK154" s="15"/>
      <c r="JHL154" s="15"/>
      <c r="JHM154" s="15"/>
      <c r="JHN154" s="15"/>
      <c r="JHO154" s="15"/>
      <c r="JHP154" s="15"/>
      <c r="JHQ154" s="15"/>
      <c r="JHR154" s="15"/>
      <c r="JHS154" s="15"/>
      <c r="JHT154" s="15"/>
      <c r="JHU154" s="15"/>
      <c r="JHV154" s="15"/>
      <c r="JHW154" s="15"/>
      <c r="JHX154" s="15"/>
      <c r="JHY154" s="15"/>
      <c r="JHZ154" s="15"/>
      <c r="JIA154" s="15"/>
      <c r="JIB154" s="15"/>
      <c r="JIC154" s="15"/>
      <c r="JID154" s="15"/>
      <c r="JIE154" s="15"/>
      <c r="JIF154" s="15"/>
      <c r="JIG154" s="15"/>
      <c r="JIH154" s="15"/>
      <c r="JII154" s="15"/>
      <c r="JIJ154" s="15"/>
      <c r="JIK154" s="15"/>
      <c r="JIL154" s="15"/>
      <c r="JIM154" s="15"/>
      <c r="JIN154" s="15"/>
      <c r="JIO154" s="15"/>
      <c r="JIP154" s="15"/>
      <c r="JIQ154" s="15"/>
      <c r="JIR154" s="15"/>
      <c r="JIS154" s="15"/>
      <c r="JIT154" s="15"/>
      <c r="JIU154" s="15"/>
      <c r="JIV154" s="15"/>
      <c r="JIW154" s="15"/>
      <c r="JIX154" s="15"/>
      <c r="JIY154" s="15"/>
      <c r="JIZ154" s="15"/>
      <c r="JJA154" s="15"/>
      <c r="JJB154" s="15"/>
      <c r="JJC154" s="15"/>
      <c r="JJD154" s="15"/>
      <c r="JJE154" s="15"/>
      <c r="JJF154" s="15"/>
      <c r="JJG154" s="15"/>
      <c r="JJH154" s="15"/>
      <c r="JJI154" s="15"/>
      <c r="JJJ154" s="15"/>
      <c r="JJK154" s="15"/>
      <c r="JJL154" s="15"/>
      <c r="JJM154" s="15"/>
      <c r="JJN154" s="15"/>
      <c r="JJO154" s="15"/>
      <c r="JJP154" s="15"/>
      <c r="JJQ154" s="15"/>
      <c r="JJR154" s="15"/>
      <c r="JJS154" s="15"/>
      <c r="JJT154" s="15"/>
      <c r="JJU154" s="15"/>
      <c r="JJV154" s="15"/>
      <c r="JJW154" s="15"/>
      <c r="JJX154" s="15"/>
      <c r="JJY154" s="15"/>
      <c r="JJZ154" s="15"/>
      <c r="JKA154" s="15"/>
      <c r="JKB154" s="15"/>
      <c r="JKC154" s="15"/>
      <c r="JKD154" s="15"/>
      <c r="JKE154" s="15"/>
      <c r="JKF154" s="15"/>
      <c r="JKG154" s="15"/>
      <c r="JKH154" s="15"/>
      <c r="JKI154" s="15"/>
      <c r="JKJ154" s="15"/>
      <c r="JKK154" s="15"/>
      <c r="JKL154" s="15"/>
      <c r="JKM154" s="15"/>
      <c r="JKN154" s="15"/>
      <c r="JKO154" s="15"/>
      <c r="JKP154" s="15"/>
      <c r="JKQ154" s="15"/>
      <c r="JKR154" s="15"/>
      <c r="JKS154" s="15"/>
      <c r="JKT154" s="15"/>
      <c r="JKU154" s="15"/>
      <c r="JKV154" s="15"/>
      <c r="JKW154" s="15"/>
      <c r="JKX154" s="15"/>
      <c r="JKY154" s="15"/>
      <c r="JKZ154" s="15"/>
      <c r="JLA154" s="15"/>
      <c r="JLB154" s="15"/>
      <c r="JLC154" s="15"/>
      <c r="JLD154" s="15"/>
      <c r="JLE154" s="15"/>
      <c r="JLF154" s="15"/>
      <c r="JLG154" s="15"/>
      <c r="JLH154" s="15"/>
      <c r="JLI154" s="15"/>
      <c r="JLJ154" s="15"/>
      <c r="JLK154" s="15"/>
      <c r="JLL154" s="15"/>
      <c r="JLM154" s="15"/>
      <c r="JLN154" s="15"/>
      <c r="JLO154" s="15"/>
      <c r="JLP154" s="15"/>
      <c r="JLQ154" s="15"/>
      <c r="JLR154" s="15"/>
      <c r="JLS154" s="15"/>
      <c r="JLT154" s="15"/>
      <c r="JLU154" s="15"/>
      <c r="JLV154" s="15"/>
      <c r="JLW154" s="15"/>
      <c r="JLX154" s="15"/>
      <c r="JLY154" s="15"/>
      <c r="JLZ154" s="15"/>
      <c r="JMA154" s="15"/>
      <c r="JMB154" s="15"/>
      <c r="JMC154" s="15"/>
      <c r="JMD154" s="15"/>
      <c r="JME154" s="15"/>
      <c r="JMF154" s="15"/>
      <c r="JMG154" s="15"/>
      <c r="JMH154" s="15"/>
      <c r="JMI154" s="15"/>
      <c r="JMJ154" s="15"/>
      <c r="JMK154" s="15"/>
      <c r="JML154" s="15"/>
      <c r="JMM154" s="15"/>
      <c r="JMN154" s="15"/>
      <c r="JMO154" s="15"/>
      <c r="JMP154" s="15"/>
      <c r="JMQ154" s="15"/>
      <c r="JMR154" s="15"/>
      <c r="JMS154" s="15"/>
      <c r="JMT154" s="15"/>
      <c r="JMU154" s="15"/>
      <c r="JMV154" s="15"/>
      <c r="JMW154" s="15"/>
      <c r="JMX154" s="15"/>
      <c r="JMY154" s="15"/>
      <c r="JMZ154" s="15"/>
      <c r="JNA154" s="15"/>
      <c r="JNB154" s="15"/>
      <c r="JNC154" s="15"/>
      <c r="JND154" s="15"/>
      <c r="JNE154" s="15"/>
      <c r="JNF154" s="15"/>
      <c r="JNG154" s="15"/>
      <c r="JNH154" s="15"/>
      <c r="JNI154" s="15"/>
      <c r="JNJ154" s="15"/>
      <c r="JNK154" s="15"/>
      <c r="JNL154" s="15"/>
      <c r="JNM154" s="15"/>
      <c r="JNN154" s="15"/>
      <c r="JNO154" s="15"/>
      <c r="JNP154" s="15"/>
      <c r="JNQ154" s="15"/>
      <c r="JNR154" s="15"/>
      <c r="JNS154" s="15"/>
      <c r="JNT154" s="15"/>
      <c r="JNU154" s="15"/>
      <c r="JNV154" s="15"/>
      <c r="JNW154" s="15"/>
      <c r="JNX154" s="15"/>
      <c r="JNY154" s="15"/>
      <c r="JNZ154" s="15"/>
      <c r="JOA154" s="15"/>
      <c r="JOB154" s="15"/>
      <c r="JOC154" s="15"/>
      <c r="JOD154" s="15"/>
      <c r="JOE154" s="15"/>
      <c r="JOF154" s="15"/>
      <c r="JOG154" s="15"/>
      <c r="JOH154" s="15"/>
      <c r="JOI154" s="15"/>
      <c r="JOJ154" s="15"/>
      <c r="JOK154" s="15"/>
      <c r="JOL154" s="15"/>
      <c r="JOM154" s="15"/>
      <c r="JON154" s="15"/>
      <c r="JOO154" s="15"/>
      <c r="JOP154" s="15"/>
      <c r="JOQ154" s="15"/>
      <c r="JOR154" s="15"/>
      <c r="JOS154" s="15"/>
      <c r="JOT154" s="15"/>
      <c r="JOU154" s="15"/>
      <c r="JOV154" s="15"/>
      <c r="JOW154" s="15"/>
      <c r="JOX154" s="15"/>
      <c r="JOY154" s="15"/>
      <c r="JOZ154" s="15"/>
      <c r="JPA154" s="15"/>
      <c r="JPB154" s="15"/>
      <c r="JPC154" s="15"/>
      <c r="JPD154" s="15"/>
      <c r="JPE154" s="15"/>
      <c r="JPF154" s="15"/>
      <c r="JPG154" s="15"/>
      <c r="JPH154" s="15"/>
      <c r="JPI154" s="15"/>
      <c r="JPJ154" s="15"/>
      <c r="JPK154" s="15"/>
      <c r="JPL154" s="15"/>
      <c r="JPM154" s="15"/>
      <c r="JPN154" s="15"/>
      <c r="JPO154" s="15"/>
      <c r="JPP154" s="15"/>
      <c r="JPQ154" s="15"/>
      <c r="JPR154" s="15"/>
      <c r="JPS154" s="15"/>
      <c r="JPT154" s="15"/>
      <c r="JPU154" s="15"/>
      <c r="JPV154" s="15"/>
      <c r="JPW154" s="15"/>
      <c r="JPX154" s="15"/>
      <c r="JPY154" s="15"/>
      <c r="JPZ154" s="15"/>
      <c r="JQA154" s="15"/>
      <c r="JQB154" s="15"/>
      <c r="JQC154" s="15"/>
      <c r="JQD154" s="15"/>
      <c r="JQE154" s="15"/>
      <c r="JQF154" s="15"/>
      <c r="JQG154" s="15"/>
      <c r="JQH154" s="15"/>
      <c r="JQI154" s="15"/>
      <c r="JQJ154" s="15"/>
      <c r="JQK154" s="15"/>
      <c r="JQL154" s="15"/>
      <c r="JQM154" s="15"/>
      <c r="JQN154" s="15"/>
      <c r="JQO154" s="15"/>
      <c r="JQP154" s="15"/>
      <c r="JQQ154" s="15"/>
      <c r="JQR154" s="15"/>
      <c r="JQS154" s="15"/>
      <c r="JQT154" s="15"/>
      <c r="JQU154" s="15"/>
      <c r="JQV154" s="15"/>
      <c r="JQW154" s="15"/>
      <c r="JQX154" s="15"/>
      <c r="JQY154" s="15"/>
      <c r="JQZ154" s="15"/>
      <c r="JRA154" s="15"/>
      <c r="JRB154" s="15"/>
      <c r="JRC154" s="15"/>
      <c r="JRD154" s="15"/>
      <c r="JRE154" s="15"/>
      <c r="JRF154" s="15"/>
      <c r="JRG154" s="15"/>
      <c r="JRH154" s="15"/>
      <c r="JRI154" s="15"/>
      <c r="JRJ154" s="15"/>
      <c r="JRK154" s="15"/>
      <c r="JRL154" s="15"/>
      <c r="JRM154" s="15"/>
      <c r="JRN154" s="15"/>
      <c r="JRO154" s="15"/>
      <c r="JRP154" s="15"/>
      <c r="JRQ154" s="15"/>
      <c r="JRR154" s="15"/>
      <c r="JRS154" s="15"/>
      <c r="JRT154" s="15"/>
      <c r="JRU154" s="15"/>
      <c r="JRV154" s="15"/>
      <c r="JRW154" s="15"/>
      <c r="JRX154" s="15"/>
      <c r="JRY154" s="15"/>
      <c r="JRZ154" s="15"/>
      <c r="JSA154" s="15"/>
      <c r="JSB154" s="15"/>
      <c r="JSC154" s="15"/>
      <c r="JSD154" s="15"/>
      <c r="JSE154" s="15"/>
      <c r="JSF154" s="15"/>
      <c r="JSG154" s="15"/>
      <c r="JSH154" s="15"/>
      <c r="JSI154" s="15"/>
      <c r="JSJ154" s="15"/>
      <c r="JSK154" s="15"/>
      <c r="JSL154" s="15"/>
      <c r="JSM154" s="15"/>
      <c r="JSN154" s="15"/>
      <c r="JSO154" s="15"/>
      <c r="JSP154" s="15"/>
      <c r="JSQ154" s="15"/>
      <c r="JSR154" s="15"/>
      <c r="JSS154" s="15"/>
      <c r="JST154" s="15"/>
      <c r="JSU154" s="15"/>
      <c r="JSV154" s="15"/>
      <c r="JSW154" s="15"/>
      <c r="JSX154" s="15"/>
      <c r="JSY154" s="15"/>
      <c r="JSZ154" s="15"/>
      <c r="JTA154" s="15"/>
      <c r="JTB154" s="15"/>
      <c r="JTC154" s="15"/>
      <c r="JTD154" s="15"/>
      <c r="JTE154" s="15"/>
      <c r="JTF154" s="15"/>
      <c r="JTG154" s="15"/>
      <c r="JTH154" s="15"/>
      <c r="JTI154" s="15"/>
      <c r="JTJ154" s="15"/>
      <c r="JTK154" s="15"/>
      <c r="JTL154" s="15"/>
      <c r="JTM154" s="15"/>
      <c r="JTN154" s="15"/>
      <c r="JTO154" s="15"/>
      <c r="JTP154" s="15"/>
      <c r="JTQ154" s="15"/>
      <c r="JTR154" s="15"/>
      <c r="JTS154" s="15"/>
      <c r="JTT154" s="15"/>
      <c r="JTU154" s="15"/>
      <c r="JTV154" s="15"/>
      <c r="JTW154" s="15"/>
      <c r="JTX154" s="15"/>
      <c r="JTY154" s="15"/>
      <c r="JTZ154" s="15"/>
      <c r="JUA154" s="15"/>
      <c r="JUB154" s="15"/>
      <c r="JUC154" s="15"/>
      <c r="JUD154" s="15"/>
      <c r="JUE154" s="15"/>
      <c r="JUF154" s="15"/>
      <c r="JUG154" s="15"/>
      <c r="JUH154" s="15"/>
      <c r="JUI154" s="15"/>
      <c r="JUJ154" s="15"/>
      <c r="JUK154" s="15"/>
      <c r="JUL154" s="15"/>
      <c r="JUM154" s="15"/>
      <c r="JUN154" s="15"/>
      <c r="JUO154" s="15"/>
      <c r="JUP154" s="15"/>
      <c r="JUQ154" s="15"/>
      <c r="JUR154" s="15"/>
      <c r="JUS154" s="15"/>
      <c r="JUT154" s="15"/>
      <c r="JUU154" s="15"/>
      <c r="JUV154" s="15"/>
      <c r="JUW154" s="15"/>
      <c r="JUX154" s="15"/>
      <c r="JUY154" s="15"/>
      <c r="JUZ154" s="15"/>
      <c r="JVA154" s="15"/>
      <c r="JVB154" s="15"/>
      <c r="JVC154" s="15"/>
      <c r="JVD154" s="15"/>
      <c r="JVE154" s="15"/>
      <c r="JVF154" s="15"/>
      <c r="JVG154" s="15"/>
      <c r="JVH154" s="15"/>
      <c r="JVI154" s="15"/>
      <c r="JVJ154" s="15"/>
      <c r="JVK154" s="15"/>
      <c r="JVL154" s="15"/>
      <c r="JVM154" s="15"/>
      <c r="JVN154" s="15"/>
      <c r="JVO154" s="15"/>
      <c r="JVP154" s="15"/>
      <c r="JVQ154" s="15"/>
      <c r="JVR154" s="15"/>
      <c r="JVS154" s="15"/>
      <c r="JVT154" s="15"/>
      <c r="JVU154" s="15"/>
      <c r="JVV154" s="15"/>
      <c r="JVW154" s="15"/>
      <c r="JVX154" s="15"/>
      <c r="JVY154" s="15"/>
      <c r="JVZ154" s="15"/>
      <c r="JWA154" s="15"/>
      <c r="JWB154" s="15"/>
      <c r="JWC154" s="15"/>
      <c r="JWD154" s="15"/>
      <c r="JWE154" s="15"/>
      <c r="JWF154" s="15"/>
      <c r="JWG154" s="15"/>
      <c r="JWH154" s="15"/>
      <c r="JWI154" s="15"/>
      <c r="JWJ154" s="15"/>
      <c r="JWK154" s="15"/>
      <c r="JWL154" s="15"/>
      <c r="JWM154" s="15"/>
      <c r="JWN154" s="15"/>
      <c r="JWO154" s="15"/>
      <c r="JWP154" s="15"/>
      <c r="JWQ154" s="15"/>
      <c r="JWR154" s="15"/>
      <c r="JWS154" s="15"/>
      <c r="JWT154" s="15"/>
      <c r="JWU154" s="15"/>
      <c r="JWV154" s="15"/>
      <c r="JWW154" s="15"/>
      <c r="JWX154" s="15"/>
      <c r="JWY154" s="15"/>
      <c r="JWZ154" s="15"/>
      <c r="JXA154" s="15"/>
      <c r="JXB154" s="15"/>
      <c r="JXC154" s="15"/>
      <c r="JXD154" s="15"/>
      <c r="JXE154" s="15"/>
      <c r="JXF154" s="15"/>
      <c r="JXG154" s="15"/>
      <c r="JXH154" s="15"/>
      <c r="JXI154" s="15"/>
      <c r="JXJ154" s="15"/>
      <c r="JXK154" s="15"/>
      <c r="JXL154" s="15"/>
      <c r="JXM154" s="15"/>
      <c r="JXN154" s="15"/>
      <c r="JXO154" s="15"/>
      <c r="JXP154" s="15"/>
      <c r="JXQ154" s="15"/>
      <c r="JXR154" s="15"/>
      <c r="JXS154" s="15"/>
      <c r="JXT154" s="15"/>
      <c r="JXU154" s="15"/>
      <c r="JXV154" s="15"/>
      <c r="JXW154" s="15"/>
      <c r="JXX154" s="15"/>
      <c r="JXY154" s="15"/>
      <c r="JXZ154" s="15"/>
      <c r="JYA154" s="15"/>
      <c r="JYB154" s="15"/>
      <c r="JYC154" s="15"/>
      <c r="JYD154" s="15"/>
      <c r="JYE154" s="15"/>
      <c r="JYF154" s="15"/>
      <c r="JYG154" s="15"/>
      <c r="JYH154" s="15"/>
      <c r="JYI154" s="15"/>
      <c r="JYJ154" s="15"/>
      <c r="JYK154" s="15"/>
      <c r="JYL154" s="15"/>
      <c r="JYM154" s="15"/>
      <c r="JYN154" s="15"/>
      <c r="JYO154" s="15"/>
      <c r="JYP154" s="15"/>
      <c r="JYQ154" s="15"/>
      <c r="JYR154" s="15"/>
      <c r="JYS154" s="15"/>
      <c r="JYT154" s="15"/>
      <c r="JYU154" s="15"/>
      <c r="JYV154" s="15"/>
      <c r="JYW154" s="15"/>
      <c r="JYX154" s="15"/>
      <c r="JYY154" s="15"/>
      <c r="JYZ154" s="15"/>
      <c r="JZA154" s="15"/>
      <c r="JZB154" s="15"/>
      <c r="JZC154" s="15"/>
      <c r="JZD154" s="15"/>
      <c r="JZE154" s="15"/>
      <c r="JZF154" s="15"/>
      <c r="JZG154" s="15"/>
      <c r="JZH154" s="15"/>
      <c r="JZI154" s="15"/>
      <c r="JZJ154" s="15"/>
      <c r="JZK154" s="15"/>
      <c r="JZL154" s="15"/>
      <c r="JZM154" s="15"/>
      <c r="JZN154" s="15"/>
      <c r="JZO154" s="15"/>
      <c r="JZP154" s="15"/>
      <c r="JZQ154" s="15"/>
      <c r="JZR154" s="15"/>
      <c r="JZS154" s="15"/>
      <c r="JZT154" s="15"/>
      <c r="JZU154" s="15"/>
      <c r="JZV154" s="15"/>
      <c r="JZW154" s="15"/>
      <c r="JZX154" s="15"/>
      <c r="JZY154" s="15"/>
      <c r="JZZ154" s="15"/>
      <c r="KAA154" s="15"/>
      <c r="KAB154" s="15"/>
      <c r="KAC154" s="15"/>
      <c r="KAD154" s="15"/>
      <c r="KAE154" s="15"/>
      <c r="KAF154" s="15"/>
      <c r="KAG154" s="15"/>
      <c r="KAH154" s="15"/>
      <c r="KAI154" s="15"/>
      <c r="KAJ154" s="15"/>
      <c r="KAK154" s="15"/>
      <c r="KAL154" s="15"/>
      <c r="KAM154" s="15"/>
      <c r="KAN154" s="15"/>
      <c r="KAO154" s="15"/>
      <c r="KAP154" s="15"/>
      <c r="KAQ154" s="15"/>
      <c r="KAR154" s="15"/>
      <c r="KAS154" s="15"/>
      <c r="KAT154" s="15"/>
      <c r="KAU154" s="15"/>
      <c r="KAV154" s="15"/>
      <c r="KAW154" s="15"/>
      <c r="KAX154" s="15"/>
      <c r="KAY154" s="15"/>
      <c r="KAZ154" s="15"/>
      <c r="KBA154" s="15"/>
      <c r="KBB154" s="15"/>
      <c r="KBC154" s="15"/>
      <c r="KBD154" s="15"/>
      <c r="KBE154" s="15"/>
      <c r="KBF154" s="15"/>
      <c r="KBG154" s="15"/>
      <c r="KBH154" s="15"/>
      <c r="KBI154" s="15"/>
      <c r="KBJ154" s="15"/>
      <c r="KBK154" s="15"/>
      <c r="KBL154" s="15"/>
      <c r="KBM154" s="15"/>
      <c r="KBN154" s="15"/>
      <c r="KBO154" s="15"/>
      <c r="KBP154" s="15"/>
      <c r="KBQ154" s="15"/>
      <c r="KBR154" s="15"/>
      <c r="KBS154" s="15"/>
      <c r="KBT154" s="15"/>
      <c r="KBU154" s="15"/>
      <c r="KBV154" s="15"/>
      <c r="KBW154" s="15"/>
      <c r="KBX154" s="15"/>
      <c r="KBY154" s="15"/>
      <c r="KBZ154" s="15"/>
      <c r="KCA154" s="15"/>
      <c r="KCB154" s="15"/>
      <c r="KCC154" s="15"/>
      <c r="KCD154" s="15"/>
      <c r="KCE154" s="15"/>
      <c r="KCF154" s="15"/>
      <c r="KCG154" s="15"/>
      <c r="KCH154" s="15"/>
      <c r="KCI154" s="15"/>
      <c r="KCJ154" s="15"/>
      <c r="KCK154" s="15"/>
      <c r="KCL154" s="15"/>
      <c r="KCM154" s="15"/>
      <c r="KCN154" s="15"/>
      <c r="KCO154" s="15"/>
      <c r="KCP154" s="15"/>
      <c r="KCQ154" s="15"/>
      <c r="KCR154" s="15"/>
      <c r="KCS154" s="15"/>
      <c r="KCT154" s="15"/>
      <c r="KCU154" s="15"/>
      <c r="KCV154" s="15"/>
      <c r="KCW154" s="15"/>
      <c r="KCX154" s="15"/>
      <c r="KCY154" s="15"/>
      <c r="KCZ154" s="15"/>
      <c r="KDA154" s="15"/>
      <c r="KDB154" s="15"/>
      <c r="KDC154" s="15"/>
      <c r="KDD154" s="15"/>
      <c r="KDE154" s="15"/>
      <c r="KDF154" s="15"/>
      <c r="KDG154" s="15"/>
      <c r="KDH154" s="15"/>
      <c r="KDI154" s="15"/>
      <c r="KDJ154" s="15"/>
      <c r="KDK154" s="15"/>
      <c r="KDL154" s="15"/>
      <c r="KDM154" s="15"/>
      <c r="KDN154" s="15"/>
      <c r="KDO154" s="15"/>
      <c r="KDP154" s="15"/>
      <c r="KDQ154" s="15"/>
      <c r="KDR154" s="15"/>
      <c r="KDS154" s="15"/>
      <c r="KDT154" s="15"/>
      <c r="KDU154" s="15"/>
      <c r="KDV154" s="15"/>
      <c r="KDW154" s="15"/>
      <c r="KDX154" s="15"/>
      <c r="KDY154" s="15"/>
      <c r="KDZ154" s="15"/>
      <c r="KEA154" s="15"/>
      <c r="KEB154" s="15"/>
      <c r="KEC154" s="15"/>
      <c r="KED154" s="15"/>
      <c r="KEE154" s="15"/>
      <c r="KEF154" s="15"/>
      <c r="KEG154" s="15"/>
      <c r="KEH154" s="15"/>
      <c r="KEI154" s="15"/>
      <c r="KEJ154" s="15"/>
      <c r="KEK154" s="15"/>
      <c r="KEL154" s="15"/>
      <c r="KEM154" s="15"/>
      <c r="KEN154" s="15"/>
      <c r="KEO154" s="15"/>
      <c r="KEP154" s="15"/>
      <c r="KEQ154" s="15"/>
      <c r="KER154" s="15"/>
      <c r="KES154" s="15"/>
      <c r="KET154" s="15"/>
      <c r="KEU154" s="15"/>
      <c r="KEV154" s="15"/>
      <c r="KEW154" s="15"/>
      <c r="KEX154" s="15"/>
      <c r="KEY154" s="15"/>
      <c r="KEZ154" s="15"/>
      <c r="KFA154" s="15"/>
      <c r="KFB154" s="15"/>
      <c r="KFC154" s="15"/>
      <c r="KFD154" s="15"/>
      <c r="KFE154" s="15"/>
      <c r="KFF154" s="15"/>
      <c r="KFG154" s="15"/>
      <c r="KFH154" s="15"/>
      <c r="KFI154" s="15"/>
      <c r="KFJ154" s="15"/>
      <c r="KFK154" s="15"/>
      <c r="KFL154" s="15"/>
      <c r="KFM154" s="15"/>
      <c r="KFN154" s="15"/>
      <c r="KFO154" s="15"/>
      <c r="KFP154" s="15"/>
      <c r="KFQ154" s="15"/>
      <c r="KFR154" s="15"/>
      <c r="KFS154" s="15"/>
      <c r="KFT154" s="15"/>
      <c r="KFU154" s="15"/>
      <c r="KFV154" s="15"/>
      <c r="KFW154" s="15"/>
      <c r="KFX154" s="15"/>
      <c r="KFY154" s="15"/>
      <c r="KFZ154" s="15"/>
      <c r="KGA154" s="15"/>
      <c r="KGB154" s="15"/>
      <c r="KGC154" s="15"/>
      <c r="KGD154" s="15"/>
      <c r="KGE154" s="15"/>
      <c r="KGF154" s="15"/>
      <c r="KGG154" s="15"/>
      <c r="KGH154" s="15"/>
      <c r="KGI154" s="15"/>
      <c r="KGJ154" s="15"/>
      <c r="KGK154" s="15"/>
      <c r="KGL154" s="15"/>
      <c r="KGM154" s="15"/>
      <c r="KGN154" s="15"/>
      <c r="KGO154" s="15"/>
      <c r="KGP154" s="15"/>
      <c r="KGQ154" s="15"/>
      <c r="KGR154" s="15"/>
      <c r="KGS154" s="15"/>
      <c r="KGT154" s="15"/>
      <c r="KGU154" s="15"/>
      <c r="KGV154" s="15"/>
      <c r="KGW154" s="15"/>
      <c r="KGX154" s="15"/>
      <c r="KGY154" s="15"/>
      <c r="KGZ154" s="15"/>
      <c r="KHA154" s="15"/>
      <c r="KHB154" s="15"/>
      <c r="KHC154" s="15"/>
      <c r="KHD154" s="15"/>
      <c r="KHE154" s="15"/>
      <c r="KHF154" s="15"/>
      <c r="KHG154" s="15"/>
      <c r="KHH154" s="15"/>
      <c r="KHI154" s="15"/>
      <c r="KHJ154" s="15"/>
      <c r="KHK154" s="15"/>
      <c r="KHL154" s="15"/>
      <c r="KHM154" s="15"/>
      <c r="KHN154" s="15"/>
      <c r="KHO154" s="15"/>
      <c r="KHP154" s="15"/>
      <c r="KHQ154" s="15"/>
      <c r="KHR154" s="15"/>
      <c r="KHS154" s="15"/>
      <c r="KHT154" s="15"/>
      <c r="KHU154" s="15"/>
      <c r="KHV154" s="15"/>
      <c r="KHW154" s="15"/>
      <c r="KHX154" s="15"/>
      <c r="KHY154" s="15"/>
      <c r="KHZ154" s="15"/>
      <c r="KIA154" s="15"/>
      <c r="KIB154" s="15"/>
      <c r="KIC154" s="15"/>
      <c r="KID154" s="15"/>
      <c r="KIE154" s="15"/>
      <c r="KIF154" s="15"/>
      <c r="KIG154" s="15"/>
      <c r="KIH154" s="15"/>
      <c r="KII154" s="15"/>
      <c r="KIJ154" s="15"/>
      <c r="KIK154" s="15"/>
      <c r="KIL154" s="15"/>
      <c r="KIM154" s="15"/>
      <c r="KIN154" s="15"/>
      <c r="KIO154" s="15"/>
      <c r="KIP154" s="15"/>
      <c r="KIQ154" s="15"/>
      <c r="KIR154" s="15"/>
      <c r="KIS154" s="15"/>
      <c r="KIT154" s="15"/>
      <c r="KIU154" s="15"/>
      <c r="KIV154" s="15"/>
      <c r="KIW154" s="15"/>
      <c r="KIX154" s="15"/>
      <c r="KIY154" s="15"/>
      <c r="KIZ154" s="15"/>
      <c r="KJA154" s="15"/>
      <c r="KJB154" s="15"/>
      <c r="KJC154" s="15"/>
      <c r="KJD154" s="15"/>
      <c r="KJE154" s="15"/>
      <c r="KJF154" s="15"/>
      <c r="KJG154" s="15"/>
      <c r="KJH154" s="15"/>
      <c r="KJI154" s="15"/>
      <c r="KJJ154" s="15"/>
      <c r="KJK154" s="15"/>
      <c r="KJL154" s="15"/>
      <c r="KJM154" s="15"/>
      <c r="KJN154" s="15"/>
      <c r="KJO154" s="15"/>
      <c r="KJP154" s="15"/>
      <c r="KJQ154" s="15"/>
      <c r="KJR154" s="15"/>
      <c r="KJS154" s="15"/>
      <c r="KJT154" s="15"/>
      <c r="KJU154" s="15"/>
      <c r="KJV154" s="15"/>
      <c r="KJW154" s="15"/>
      <c r="KJX154" s="15"/>
      <c r="KJY154" s="15"/>
      <c r="KJZ154" s="15"/>
      <c r="KKA154" s="15"/>
      <c r="KKB154" s="15"/>
      <c r="KKC154" s="15"/>
      <c r="KKD154" s="15"/>
      <c r="KKE154" s="15"/>
      <c r="KKF154" s="15"/>
      <c r="KKG154" s="15"/>
      <c r="KKH154" s="15"/>
      <c r="KKI154" s="15"/>
      <c r="KKJ154" s="15"/>
      <c r="KKK154" s="15"/>
      <c r="KKL154" s="15"/>
      <c r="KKM154" s="15"/>
      <c r="KKN154" s="15"/>
      <c r="KKO154" s="15"/>
      <c r="KKP154" s="15"/>
      <c r="KKQ154" s="15"/>
      <c r="KKR154" s="15"/>
      <c r="KKS154" s="15"/>
      <c r="KKT154" s="15"/>
      <c r="KKU154" s="15"/>
      <c r="KKV154" s="15"/>
      <c r="KKW154" s="15"/>
      <c r="KKX154" s="15"/>
      <c r="KKY154" s="15"/>
      <c r="KKZ154" s="15"/>
      <c r="KLA154" s="15"/>
      <c r="KLB154" s="15"/>
      <c r="KLC154" s="15"/>
      <c r="KLD154" s="15"/>
      <c r="KLE154" s="15"/>
      <c r="KLF154" s="15"/>
      <c r="KLG154" s="15"/>
      <c r="KLH154" s="15"/>
      <c r="KLI154" s="15"/>
      <c r="KLJ154" s="15"/>
      <c r="KLK154" s="15"/>
      <c r="KLL154" s="15"/>
      <c r="KLM154" s="15"/>
      <c r="KLN154" s="15"/>
      <c r="KLO154" s="15"/>
      <c r="KLP154" s="15"/>
      <c r="KLQ154" s="15"/>
      <c r="KLR154" s="15"/>
      <c r="KLS154" s="15"/>
      <c r="KLT154" s="15"/>
      <c r="KLU154" s="15"/>
      <c r="KLV154" s="15"/>
      <c r="KLW154" s="15"/>
      <c r="KLX154" s="15"/>
      <c r="KLY154" s="15"/>
      <c r="KLZ154" s="15"/>
      <c r="KMA154" s="15"/>
      <c r="KMB154" s="15"/>
      <c r="KMC154" s="15"/>
      <c r="KMD154" s="15"/>
      <c r="KME154" s="15"/>
      <c r="KMF154" s="15"/>
      <c r="KMG154" s="15"/>
      <c r="KMH154" s="15"/>
      <c r="KMI154" s="15"/>
      <c r="KMJ154" s="15"/>
      <c r="KMK154" s="15"/>
      <c r="KML154" s="15"/>
      <c r="KMM154" s="15"/>
      <c r="KMN154" s="15"/>
      <c r="KMO154" s="15"/>
      <c r="KMP154" s="15"/>
      <c r="KMQ154" s="15"/>
      <c r="KMR154" s="15"/>
      <c r="KMS154" s="15"/>
      <c r="KMT154" s="15"/>
      <c r="KMU154" s="15"/>
      <c r="KMV154" s="15"/>
      <c r="KMW154" s="15"/>
      <c r="KMX154" s="15"/>
      <c r="KMY154" s="15"/>
      <c r="KMZ154" s="15"/>
      <c r="KNA154" s="15"/>
      <c r="KNB154" s="15"/>
      <c r="KNC154" s="15"/>
      <c r="KND154" s="15"/>
      <c r="KNE154" s="15"/>
      <c r="KNF154" s="15"/>
      <c r="KNG154" s="15"/>
      <c r="KNH154" s="15"/>
      <c r="KNI154" s="15"/>
      <c r="KNJ154" s="15"/>
      <c r="KNK154" s="15"/>
      <c r="KNL154" s="15"/>
      <c r="KNM154" s="15"/>
      <c r="KNN154" s="15"/>
      <c r="KNO154" s="15"/>
      <c r="KNP154" s="15"/>
      <c r="KNQ154" s="15"/>
      <c r="KNR154" s="15"/>
      <c r="KNS154" s="15"/>
      <c r="KNT154" s="15"/>
      <c r="KNU154" s="15"/>
      <c r="KNV154" s="15"/>
      <c r="KNW154" s="15"/>
      <c r="KNX154" s="15"/>
      <c r="KNY154" s="15"/>
      <c r="KNZ154" s="15"/>
      <c r="KOA154" s="15"/>
      <c r="KOB154" s="15"/>
      <c r="KOC154" s="15"/>
      <c r="KOD154" s="15"/>
      <c r="KOE154" s="15"/>
      <c r="KOF154" s="15"/>
      <c r="KOG154" s="15"/>
      <c r="KOH154" s="15"/>
      <c r="KOI154" s="15"/>
      <c r="KOJ154" s="15"/>
      <c r="KOK154" s="15"/>
      <c r="KOL154" s="15"/>
      <c r="KOM154" s="15"/>
      <c r="KON154" s="15"/>
      <c r="KOO154" s="15"/>
      <c r="KOP154" s="15"/>
      <c r="KOQ154" s="15"/>
      <c r="KOR154" s="15"/>
      <c r="KOS154" s="15"/>
      <c r="KOT154" s="15"/>
      <c r="KOU154" s="15"/>
      <c r="KOV154" s="15"/>
      <c r="KOW154" s="15"/>
      <c r="KOX154" s="15"/>
      <c r="KOY154" s="15"/>
      <c r="KOZ154" s="15"/>
      <c r="KPA154" s="15"/>
      <c r="KPB154" s="15"/>
      <c r="KPC154" s="15"/>
      <c r="KPD154" s="15"/>
      <c r="KPE154" s="15"/>
      <c r="KPF154" s="15"/>
      <c r="KPG154" s="15"/>
      <c r="KPH154" s="15"/>
      <c r="KPI154" s="15"/>
      <c r="KPJ154" s="15"/>
      <c r="KPK154" s="15"/>
      <c r="KPL154" s="15"/>
      <c r="KPM154" s="15"/>
      <c r="KPN154" s="15"/>
      <c r="KPO154" s="15"/>
      <c r="KPP154" s="15"/>
      <c r="KPQ154" s="15"/>
      <c r="KPR154" s="15"/>
      <c r="KPS154" s="15"/>
      <c r="KPT154" s="15"/>
      <c r="KPU154" s="15"/>
      <c r="KPV154" s="15"/>
      <c r="KPW154" s="15"/>
      <c r="KPX154" s="15"/>
      <c r="KPY154" s="15"/>
      <c r="KPZ154" s="15"/>
      <c r="KQA154" s="15"/>
      <c r="KQB154" s="15"/>
      <c r="KQC154" s="15"/>
      <c r="KQD154" s="15"/>
      <c r="KQE154" s="15"/>
      <c r="KQF154" s="15"/>
      <c r="KQG154" s="15"/>
      <c r="KQH154" s="15"/>
      <c r="KQI154" s="15"/>
      <c r="KQJ154" s="15"/>
      <c r="KQK154" s="15"/>
      <c r="KQL154" s="15"/>
      <c r="KQM154" s="15"/>
      <c r="KQN154" s="15"/>
      <c r="KQO154" s="15"/>
      <c r="KQP154" s="15"/>
      <c r="KQQ154" s="15"/>
      <c r="KQR154" s="15"/>
      <c r="KQS154" s="15"/>
      <c r="KQT154" s="15"/>
      <c r="KQU154" s="15"/>
      <c r="KQV154" s="15"/>
      <c r="KQW154" s="15"/>
      <c r="KQX154" s="15"/>
      <c r="KQY154" s="15"/>
      <c r="KQZ154" s="15"/>
      <c r="KRA154" s="15"/>
      <c r="KRB154" s="15"/>
      <c r="KRC154" s="15"/>
      <c r="KRD154" s="15"/>
      <c r="KRE154" s="15"/>
      <c r="KRF154" s="15"/>
      <c r="KRG154" s="15"/>
      <c r="KRH154" s="15"/>
      <c r="KRI154" s="15"/>
      <c r="KRJ154" s="15"/>
      <c r="KRK154" s="15"/>
      <c r="KRL154" s="15"/>
      <c r="KRM154" s="15"/>
      <c r="KRN154" s="15"/>
      <c r="KRO154" s="15"/>
      <c r="KRP154" s="15"/>
      <c r="KRQ154" s="15"/>
      <c r="KRR154" s="15"/>
      <c r="KRS154" s="15"/>
      <c r="KRT154" s="15"/>
      <c r="KRU154" s="15"/>
      <c r="KRV154" s="15"/>
      <c r="KRW154" s="15"/>
      <c r="KRX154" s="15"/>
      <c r="KRY154" s="15"/>
      <c r="KRZ154" s="15"/>
      <c r="KSA154" s="15"/>
      <c r="KSB154" s="15"/>
      <c r="KSC154" s="15"/>
      <c r="KSD154" s="15"/>
      <c r="KSE154" s="15"/>
      <c r="KSF154" s="15"/>
      <c r="KSG154" s="15"/>
      <c r="KSH154" s="15"/>
      <c r="KSI154" s="15"/>
      <c r="KSJ154" s="15"/>
      <c r="KSK154" s="15"/>
      <c r="KSL154" s="15"/>
      <c r="KSM154" s="15"/>
      <c r="KSN154" s="15"/>
      <c r="KSO154" s="15"/>
      <c r="KSP154" s="15"/>
      <c r="KSQ154" s="15"/>
      <c r="KSR154" s="15"/>
      <c r="KSS154" s="15"/>
      <c r="KST154" s="15"/>
      <c r="KSU154" s="15"/>
      <c r="KSV154" s="15"/>
      <c r="KSW154" s="15"/>
      <c r="KSX154" s="15"/>
      <c r="KSY154" s="15"/>
      <c r="KSZ154" s="15"/>
      <c r="KTA154" s="15"/>
      <c r="KTB154" s="15"/>
      <c r="KTC154" s="15"/>
      <c r="KTD154" s="15"/>
      <c r="KTE154" s="15"/>
      <c r="KTF154" s="15"/>
      <c r="KTG154" s="15"/>
      <c r="KTH154" s="15"/>
      <c r="KTI154" s="15"/>
      <c r="KTJ154" s="15"/>
      <c r="KTK154" s="15"/>
      <c r="KTL154" s="15"/>
      <c r="KTM154" s="15"/>
      <c r="KTN154" s="15"/>
      <c r="KTO154" s="15"/>
      <c r="KTP154" s="15"/>
      <c r="KTQ154" s="15"/>
      <c r="KTR154" s="15"/>
      <c r="KTS154" s="15"/>
      <c r="KTT154" s="15"/>
      <c r="KTU154" s="15"/>
      <c r="KTV154" s="15"/>
      <c r="KTW154" s="15"/>
      <c r="KTX154" s="15"/>
      <c r="KTY154" s="15"/>
      <c r="KTZ154" s="15"/>
      <c r="KUA154" s="15"/>
      <c r="KUB154" s="15"/>
      <c r="KUC154" s="15"/>
      <c r="KUD154" s="15"/>
      <c r="KUE154" s="15"/>
      <c r="KUF154" s="15"/>
      <c r="KUG154" s="15"/>
      <c r="KUH154" s="15"/>
      <c r="KUI154" s="15"/>
      <c r="KUJ154" s="15"/>
      <c r="KUK154" s="15"/>
      <c r="KUL154" s="15"/>
      <c r="KUM154" s="15"/>
      <c r="KUN154" s="15"/>
      <c r="KUO154" s="15"/>
      <c r="KUP154" s="15"/>
      <c r="KUQ154" s="15"/>
      <c r="KUR154" s="15"/>
      <c r="KUS154" s="15"/>
      <c r="KUT154" s="15"/>
      <c r="KUU154" s="15"/>
      <c r="KUV154" s="15"/>
      <c r="KUW154" s="15"/>
      <c r="KUX154" s="15"/>
      <c r="KUY154" s="15"/>
      <c r="KUZ154" s="15"/>
      <c r="KVA154" s="15"/>
      <c r="KVB154" s="15"/>
      <c r="KVC154" s="15"/>
      <c r="KVD154" s="15"/>
      <c r="KVE154" s="15"/>
      <c r="KVF154" s="15"/>
      <c r="KVG154" s="15"/>
      <c r="KVH154" s="15"/>
      <c r="KVI154" s="15"/>
      <c r="KVJ154" s="15"/>
      <c r="KVK154" s="15"/>
      <c r="KVL154" s="15"/>
      <c r="KVM154" s="15"/>
      <c r="KVN154" s="15"/>
      <c r="KVO154" s="15"/>
      <c r="KVP154" s="15"/>
      <c r="KVQ154" s="15"/>
      <c r="KVR154" s="15"/>
      <c r="KVS154" s="15"/>
      <c r="KVT154" s="15"/>
      <c r="KVU154" s="15"/>
      <c r="KVV154" s="15"/>
      <c r="KVW154" s="15"/>
      <c r="KVX154" s="15"/>
      <c r="KVY154" s="15"/>
      <c r="KVZ154" s="15"/>
      <c r="KWA154" s="15"/>
      <c r="KWB154" s="15"/>
      <c r="KWC154" s="15"/>
      <c r="KWD154" s="15"/>
      <c r="KWE154" s="15"/>
      <c r="KWF154" s="15"/>
      <c r="KWG154" s="15"/>
      <c r="KWH154" s="15"/>
      <c r="KWI154" s="15"/>
      <c r="KWJ154" s="15"/>
      <c r="KWK154" s="15"/>
      <c r="KWL154" s="15"/>
      <c r="KWM154" s="15"/>
      <c r="KWN154" s="15"/>
      <c r="KWO154" s="15"/>
      <c r="KWP154" s="15"/>
      <c r="KWQ154" s="15"/>
      <c r="KWR154" s="15"/>
      <c r="KWS154" s="15"/>
      <c r="KWT154" s="15"/>
      <c r="KWU154" s="15"/>
      <c r="KWV154" s="15"/>
      <c r="KWW154" s="15"/>
      <c r="KWX154" s="15"/>
      <c r="KWY154" s="15"/>
      <c r="KWZ154" s="15"/>
      <c r="KXA154" s="15"/>
      <c r="KXB154" s="15"/>
      <c r="KXC154" s="15"/>
      <c r="KXD154" s="15"/>
      <c r="KXE154" s="15"/>
      <c r="KXF154" s="15"/>
      <c r="KXG154" s="15"/>
      <c r="KXH154" s="15"/>
      <c r="KXI154" s="15"/>
      <c r="KXJ154" s="15"/>
      <c r="KXK154" s="15"/>
      <c r="KXL154" s="15"/>
      <c r="KXM154" s="15"/>
      <c r="KXN154" s="15"/>
      <c r="KXO154" s="15"/>
      <c r="KXP154" s="15"/>
      <c r="KXQ154" s="15"/>
      <c r="KXR154" s="15"/>
      <c r="KXS154" s="15"/>
      <c r="KXT154" s="15"/>
      <c r="KXU154" s="15"/>
      <c r="KXV154" s="15"/>
      <c r="KXW154" s="15"/>
      <c r="KXX154" s="15"/>
      <c r="KXY154" s="15"/>
      <c r="KXZ154" s="15"/>
      <c r="KYA154" s="15"/>
      <c r="KYB154" s="15"/>
      <c r="KYC154" s="15"/>
      <c r="KYD154" s="15"/>
      <c r="KYE154" s="15"/>
      <c r="KYF154" s="15"/>
      <c r="KYG154" s="15"/>
      <c r="KYH154" s="15"/>
      <c r="KYI154" s="15"/>
      <c r="KYJ154" s="15"/>
      <c r="KYK154" s="15"/>
      <c r="KYL154" s="15"/>
      <c r="KYM154" s="15"/>
      <c r="KYN154" s="15"/>
      <c r="KYO154" s="15"/>
      <c r="KYP154" s="15"/>
      <c r="KYQ154" s="15"/>
      <c r="KYR154" s="15"/>
      <c r="KYS154" s="15"/>
      <c r="KYT154" s="15"/>
      <c r="KYU154" s="15"/>
      <c r="KYV154" s="15"/>
      <c r="KYW154" s="15"/>
      <c r="KYX154" s="15"/>
      <c r="KYY154" s="15"/>
      <c r="KYZ154" s="15"/>
      <c r="KZA154" s="15"/>
      <c r="KZB154" s="15"/>
      <c r="KZC154" s="15"/>
      <c r="KZD154" s="15"/>
      <c r="KZE154" s="15"/>
      <c r="KZF154" s="15"/>
      <c r="KZG154" s="15"/>
      <c r="KZH154" s="15"/>
      <c r="KZI154" s="15"/>
      <c r="KZJ154" s="15"/>
      <c r="KZK154" s="15"/>
      <c r="KZL154" s="15"/>
      <c r="KZM154" s="15"/>
      <c r="KZN154" s="15"/>
      <c r="KZO154" s="15"/>
      <c r="KZP154" s="15"/>
      <c r="KZQ154" s="15"/>
      <c r="KZR154" s="15"/>
      <c r="KZS154" s="15"/>
      <c r="KZT154" s="15"/>
      <c r="KZU154" s="15"/>
      <c r="KZV154" s="15"/>
      <c r="KZW154" s="15"/>
      <c r="KZX154" s="15"/>
      <c r="KZY154" s="15"/>
      <c r="KZZ154" s="15"/>
      <c r="LAA154" s="15"/>
      <c r="LAB154" s="15"/>
      <c r="LAC154" s="15"/>
      <c r="LAD154" s="15"/>
      <c r="LAE154" s="15"/>
      <c r="LAF154" s="15"/>
      <c r="LAG154" s="15"/>
      <c r="LAH154" s="15"/>
      <c r="LAI154" s="15"/>
      <c r="LAJ154" s="15"/>
      <c r="LAK154" s="15"/>
      <c r="LAL154" s="15"/>
      <c r="LAM154" s="15"/>
      <c r="LAN154" s="15"/>
      <c r="LAO154" s="15"/>
      <c r="LAP154" s="15"/>
      <c r="LAQ154" s="15"/>
      <c r="LAR154" s="15"/>
      <c r="LAS154" s="15"/>
      <c r="LAT154" s="15"/>
      <c r="LAU154" s="15"/>
      <c r="LAV154" s="15"/>
      <c r="LAW154" s="15"/>
      <c r="LAX154" s="15"/>
      <c r="LAY154" s="15"/>
      <c r="LAZ154" s="15"/>
      <c r="LBA154" s="15"/>
      <c r="LBB154" s="15"/>
      <c r="LBC154" s="15"/>
      <c r="LBD154" s="15"/>
      <c r="LBE154" s="15"/>
      <c r="LBF154" s="15"/>
      <c r="LBG154" s="15"/>
      <c r="LBH154" s="15"/>
      <c r="LBI154" s="15"/>
      <c r="LBJ154" s="15"/>
      <c r="LBK154" s="15"/>
      <c r="LBL154" s="15"/>
      <c r="LBM154" s="15"/>
      <c r="LBN154" s="15"/>
      <c r="LBO154" s="15"/>
      <c r="LBP154" s="15"/>
      <c r="LBQ154" s="15"/>
      <c r="LBR154" s="15"/>
      <c r="LBS154" s="15"/>
      <c r="LBT154" s="15"/>
      <c r="LBU154" s="15"/>
      <c r="LBV154" s="15"/>
      <c r="LBW154" s="15"/>
      <c r="LBX154" s="15"/>
      <c r="LBY154" s="15"/>
      <c r="LBZ154" s="15"/>
      <c r="LCA154" s="15"/>
      <c r="LCB154" s="15"/>
      <c r="LCC154" s="15"/>
      <c r="LCD154" s="15"/>
      <c r="LCE154" s="15"/>
      <c r="LCF154" s="15"/>
      <c r="LCG154" s="15"/>
      <c r="LCH154" s="15"/>
      <c r="LCI154" s="15"/>
      <c r="LCJ154" s="15"/>
      <c r="LCK154" s="15"/>
      <c r="LCL154" s="15"/>
      <c r="LCM154" s="15"/>
      <c r="LCN154" s="15"/>
      <c r="LCO154" s="15"/>
      <c r="LCP154" s="15"/>
      <c r="LCQ154" s="15"/>
      <c r="LCR154" s="15"/>
      <c r="LCS154" s="15"/>
      <c r="LCT154" s="15"/>
      <c r="LCU154" s="15"/>
      <c r="LCV154" s="15"/>
      <c r="LCW154" s="15"/>
      <c r="LCX154" s="15"/>
      <c r="LCY154" s="15"/>
      <c r="LCZ154" s="15"/>
      <c r="LDA154" s="15"/>
      <c r="LDB154" s="15"/>
      <c r="LDC154" s="15"/>
      <c r="LDD154" s="15"/>
      <c r="LDE154" s="15"/>
      <c r="LDF154" s="15"/>
      <c r="LDG154" s="15"/>
      <c r="LDH154" s="15"/>
      <c r="LDI154" s="15"/>
      <c r="LDJ154" s="15"/>
      <c r="LDK154" s="15"/>
      <c r="LDL154" s="15"/>
      <c r="LDM154" s="15"/>
      <c r="LDN154" s="15"/>
      <c r="LDO154" s="15"/>
      <c r="LDP154" s="15"/>
      <c r="LDQ154" s="15"/>
      <c r="LDR154" s="15"/>
      <c r="LDS154" s="15"/>
      <c r="LDT154" s="15"/>
      <c r="LDU154" s="15"/>
      <c r="LDV154" s="15"/>
      <c r="LDW154" s="15"/>
      <c r="LDX154" s="15"/>
      <c r="LDY154" s="15"/>
      <c r="LDZ154" s="15"/>
      <c r="LEA154" s="15"/>
      <c r="LEB154" s="15"/>
      <c r="LEC154" s="15"/>
      <c r="LED154" s="15"/>
      <c r="LEE154" s="15"/>
      <c r="LEF154" s="15"/>
      <c r="LEG154" s="15"/>
      <c r="LEH154" s="15"/>
      <c r="LEI154" s="15"/>
      <c r="LEJ154" s="15"/>
      <c r="LEK154" s="15"/>
      <c r="LEL154" s="15"/>
      <c r="LEM154" s="15"/>
      <c r="LEN154" s="15"/>
      <c r="LEO154" s="15"/>
      <c r="LEP154" s="15"/>
      <c r="LEQ154" s="15"/>
      <c r="LER154" s="15"/>
      <c r="LES154" s="15"/>
      <c r="LET154" s="15"/>
      <c r="LEU154" s="15"/>
      <c r="LEV154" s="15"/>
      <c r="LEW154" s="15"/>
      <c r="LEX154" s="15"/>
      <c r="LEY154" s="15"/>
      <c r="LEZ154" s="15"/>
      <c r="LFA154" s="15"/>
      <c r="LFB154" s="15"/>
      <c r="LFC154" s="15"/>
      <c r="LFD154" s="15"/>
      <c r="LFE154" s="15"/>
      <c r="LFF154" s="15"/>
      <c r="LFG154" s="15"/>
      <c r="LFH154" s="15"/>
      <c r="LFI154" s="15"/>
      <c r="LFJ154" s="15"/>
      <c r="LFK154" s="15"/>
      <c r="LFL154" s="15"/>
      <c r="LFM154" s="15"/>
      <c r="LFN154" s="15"/>
      <c r="LFO154" s="15"/>
      <c r="LFP154" s="15"/>
      <c r="LFQ154" s="15"/>
      <c r="LFR154" s="15"/>
      <c r="LFS154" s="15"/>
      <c r="LFT154" s="15"/>
      <c r="LFU154" s="15"/>
      <c r="LFV154" s="15"/>
      <c r="LFW154" s="15"/>
      <c r="LFX154" s="15"/>
      <c r="LFY154" s="15"/>
      <c r="LFZ154" s="15"/>
      <c r="LGA154" s="15"/>
      <c r="LGB154" s="15"/>
      <c r="LGC154" s="15"/>
      <c r="LGD154" s="15"/>
      <c r="LGE154" s="15"/>
      <c r="LGF154" s="15"/>
      <c r="LGG154" s="15"/>
      <c r="LGH154" s="15"/>
      <c r="LGI154" s="15"/>
      <c r="LGJ154" s="15"/>
      <c r="LGK154" s="15"/>
      <c r="LGL154" s="15"/>
      <c r="LGM154" s="15"/>
      <c r="LGN154" s="15"/>
      <c r="LGO154" s="15"/>
      <c r="LGP154" s="15"/>
      <c r="LGQ154" s="15"/>
      <c r="LGR154" s="15"/>
      <c r="LGS154" s="15"/>
      <c r="LGT154" s="15"/>
      <c r="LGU154" s="15"/>
      <c r="LGV154" s="15"/>
      <c r="LGW154" s="15"/>
      <c r="LGX154" s="15"/>
      <c r="LGY154" s="15"/>
      <c r="LGZ154" s="15"/>
      <c r="LHA154" s="15"/>
      <c r="LHB154" s="15"/>
      <c r="LHC154" s="15"/>
      <c r="LHD154" s="15"/>
      <c r="LHE154" s="15"/>
      <c r="LHF154" s="15"/>
      <c r="LHG154" s="15"/>
      <c r="LHH154" s="15"/>
      <c r="LHI154" s="15"/>
      <c r="LHJ154" s="15"/>
      <c r="LHK154" s="15"/>
      <c r="LHL154" s="15"/>
      <c r="LHM154" s="15"/>
      <c r="LHN154" s="15"/>
      <c r="LHO154" s="15"/>
      <c r="LHP154" s="15"/>
      <c r="LHQ154" s="15"/>
      <c r="LHR154" s="15"/>
      <c r="LHS154" s="15"/>
      <c r="LHT154" s="15"/>
      <c r="LHU154" s="15"/>
      <c r="LHV154" s="15"/>
      <c r="LHW154" s="15"/>
      <c r="LHX154" s="15"/>
      <c r="LHY154" s="15"/>
      <c r="LHZ154" s="15"/>
      <c r="LIA154" s="15"/>
      <c r="LIB154" s="15"/>
      <c r="LIC154" s="15"/>
      <c r="LID154" s="15"/>
      <c r="LIE154" s="15"/>
      <c r="LIF154" s="15"/>
      <c r="LIG154" s="15"/>
      <c r="LIH154" s="15"/>
      <c r="LII154" s="15"/>
      <c r="LIJ154" s="15"/>
      <c r="LIK154" s="15"/>
      <c r="LIL154" s="15"/>
      <c r="LIM154" s="15"/>
      <c r="LIN154" s="15"/>
      <c r="LIO154" s="15"/>
      <c r="LIP154" s="15"/>
      <c r="LIQ154" s="15"/>
      <c r="LIR154" s="15"/>
      <c r="LIS154" s="15"/>
      <c r="LIT154" s="15"/>
      <c r="LIU154" s="15"/>
      <c r="LIV154" s="15"/>
      <c r="LIW154" s="15"/>
      <c r="LIX154" s="15"/>
      <c r="LIY154" s="15"/>
      <c r="LIZ154" s="15"/>
      <c r="LJA154" s="15"/>
      <c r="LJB154" s="15"/>
      <c r="LJC154" s="15"/>
      <c r="LJD154" s="15"/>
      <c r="LJE154" s="15"/>
      <c r="LJF154" s="15"/>
      <c r="LJG154" s="15"/>
      <c r="LJH154" s="15"/>
      <c r="LJI154" s="15"/>
      <c r="LJJ154" s="15"/>
      <c r="LJK154" s="15"/>
      <c r="LJL154" s="15"/>
      <c r="LJM154" s="15"/>
      <c r="LJN154" s="15"/>
      <c r="LJO154" s="15"/>
      <c r="LJP154" s="15"/>
      <c r="LJQ154" s="15"/>
      <c r="LJR154" s="15"/>
      <c r="LJS154" s="15"/>
      <c r="LJT154" s="15"/>
      <c r="LJU154" s="15"/>
      <c r="LJV154" s="15"/>
      <c r="LJW154" s="15"/>
      <c r="LJX154" s="15"/>
      <c r="LJY154" s="15"/>
      <c r="LJZ154" s="15"/>
      <c r="LKA154" s="15"/>
      <c r="LKB154" s="15"/>
      <c r="LKC154" s="15"/>
      <c r="LKD154" s="15"/>
      <c r="LKE154" s="15"/>
      <c r="LKF154" s="15"/>
      <c r="LKG154" s="15"/>
      <c r="LKH154" s="15"/>
      <c r="LKI154" s="15"/>
      <c r="LKJ154" s="15"/>
      <c r="LKK154" s="15"/>
      <c r="LKL154" s="15"/>
      <c r="LKM154" s="15"/>
      <c r="LKN154" s="15"/>
      <c r="LKO154" s="15"/>
      <c r="LKP154" s="15"/>
      <c r="LKQ154" s="15"/>
      <c r="LKR154" s="15"/>
      <c r="LKS154" s="15"/>
      <c r="LKT154" s="15"/>
      <c r="LKU154" s="15"/>
      <c r="LKV154" s="15"/>
      <c r="LKW154" s="15"/>
      <c r="LKX154" s="15"/>
      <c r="LKY154" s="15"/>
      <c r="LKZ154" s="15"/>
      <c r="LLA154" s="15"/>
      <c r="LLB154" s="15"/>
      <c r="LLC154" s="15"/>
      <c r="LLD154" s="15"/>
      <c r="LLE154" s="15"/>
      <c r="LLF154" s="15"/>
      <c r="LLG154" s="15"/>
      <c r="LLH154" s="15"/>
      <c r="LLI154" s="15"/>
      <c r="LLJ154" s="15"/>
      <c r="LLK154" s="15"/>
      <c r="LLL154" s="15"/>
      <c r="LLM154" s="15"/>
      <c r="LLN154" s="15"/>
      <c r="LLO154" s="15"/>
      <c r="LLP154" s="15"/>
      <c r="LLQ154" s="15"/>
      <c r="LLR154" s="15"/>
      <c r="LLS154" s="15"/>
      <c r="LLT154" s="15"/>
      <c r="LLU154" s="15"/>
      <c r="LLV154" s="15"/>
      <c r="LLW154" s="15"/>
      <c r="LLX154" s="15"/>
      <c r="LLY154" s="15"/>
      <c r="LLZ154" s="15"/>
      <c r="LMA154" s="15"/>
      <c r="LMB154" s="15"/>
      <c r="LMC154" s="15"/>
      <c r="LMD154" s="15"/>
      <c r="LME154" s="15"/>
      <c r="LMF154" s="15"/>
      <c r="LMG154" s="15"/>
      <c r="LMH154" s="15"/>
      <c r="LMI154" s="15"/>
      <c r="LMJ154" s="15"/>
      <c r="LMK154" s="15"/>
      <c r="LML154" s="15"/>
      <c r="LMM154" s="15"/>
      <c r="LMN154" s="15"/>
      <c r="LMO154" s="15"/>
      <c r="LMP154" s="15"/>
      <c r="LMQ154" s="15"/>
      <c r="LMR154" s="15"/>
      <c r="LMS154" s="15"/>
      <c r="LMT154" s="15"/>
      <c r="LMU154" s="15"/>
      <c r="LMV154" s="15"/>
      <c r="LMW154" s="15"/>
      <c r="LMX154" s="15"/>
      <c r="LMY154" s="15"/>
      <c r="LMZ154" s="15"/>
      <c r="LNA154" s="15"/>
      <c r="LNB154" s="15"/>
      <c r="LNC154" s="15"/>
      <c r="LND154" s="15"/>
      <c r="LNE154" s="15"/>
      <c r="LNF154" s="15"/>
      <c r="LNG154" s="15"/>
      <c r="LNH154" s="15"/>
      <c r="LNI154" s="15"/>
      <c r="LNJ154" s="15"/>
      <c r="LNK154" s="15"/>
      <c r="LNL154" s="15"/>
      <c r="LNM154" s="15"/>
      <c r="LNN154" s="15"/>
      <c r="LNO154" s="15"/>
      <c r="LNP154" s="15"/>
      <c r="LNQ154" s="15"/>
      <c r="LNR154" s="15"/>
      <c r="LNS154" s="15"/>
      <c r="LNT154" s="15"/>
      <c r="LNU154" s="15"/>
      <c r="LNV154" s="15"/>
      <c r="LNW154" s="15"/>
      <c r="LNX154" s="15"/>
      <c r="LNY154" s="15"/>
      <c r="LNZ154" s="15"/>
      <c r="LOA154" s="15"/>
      <c r="LOB154" s="15"/>
      <c r="LOC154" s="15"/>
      <c r="LOD154" s="15"/>
      <c r="LOE154" s="15"/>
      <c r="LOF154" s="15"/>
      <c r="LOG154" s="15"/>
      <c r="LOH154" s="15"/>
      <c r="LOI154" s="15"/>
      <c r="LOJ154" s="15"/>
      <c r="LOK154" s="15"/>
      <c r="LOL154" s="15"/>
      <c r="LOM154" s="15"/>
      <c r="LON154" s="15"/>
      <c r="LOO154" s="15"/>
      <c r="LOP154" s="15"/>
      <c r="LOQ154" s="15"/>
      <c r="LOR154" s="15"/>
      <c r="LOS154" s="15"/>
      <c r="LOT154" s="15"/>
      <c r="LOU154" s="15"/>
      <c r="LOV154" s="15"/>
      <c r="LOW154" s="15"/>
      <c r="LOX154" s="15"/>
      <c r="LOY154" s="15"/>
      <c r="LOZ154" s="15"/>
      <c r="LPA154" s="15"/>
      <c r="LPB154" s="15"/>
      <c r="LPC154" s="15"/>
      <c r="LPD154" s="15"/>
      <c r="LPE154" s="15"/>
      <c r="LPF154" s="15"/>
      <c r="LPG154" s="15"/>
      <c r="LPH154" s="15"/>
      <c r="LPI154" s="15"/>
      <c r="LPJ154" s="15"/>
      <c r="LPK154" s="15"/>
      <c r="LPL154" s="15"/>
      <c r="LPM154" s="15"/>
      <c r="LPN154" s="15"/>
      <c r="LPO154" s="15"/>
      <c r="LPP154" s="15"/>
      <c r="LPQ154" s="15"/>
      <c r="LPR154" s="15"/>
      <c r="LPS154" s="15"/>
      <c r="LPT154" s="15"/>
      <c r="LPU154" s="15"/>
      <c r="LPV154" s="15"/>
      <c r="LPW154" s="15"/>
      <c r="LPX154" s="15"/>
      <c r="LPY154" s="15"/>
      <c r="LPZ154" s="15"/>
      <c r="LQA154" s="15"/>
      <c r="LQB154" s="15"/>
      <c r="LQC154" s="15"/>
      <c r="LQD154" s="15"/>
      <c r="LQE154" s="15"/>
      <c r="LQF154" s="15"/>
      <c r="LQG154" s="15"/>
      <c r="LQH154" s="15"/>
      <c r="LQI154" s="15"/>
      <c r="LQJ154" s="15"/>
      <c r="LQK154" s="15"/>
      <c r="LQL154" s="15"/>
      <c r="LQM154" s="15"/>
      <c r="LQN154" s="15"/>
      <c r="LQO154" s="15"/>
      <c r="LQP154" s="15"/>
      <c r="LQQ154" s="15"/>
      <c r="LQR154" s="15"/>
      <c r="LQS154" s="15"/>
      <c r="LQT154" s="15"/>
      <c r="LQU154" s="15"/>
      <c r="LQV154" s="15"/>
      <c r="LQW154" s="15"/>
      <c r="LQX154" s="15"/>
      <c r="LQY154" s="15"/>
      <c r="LQZ154" s="15"/>
      <c r="LRA154" s="15"/>
      <c r="LRB154" s="15"/>
      <c r="LRC154" s="15"/>
      <c r="LRD154" s="15"/>
      <c r="LRE154" s="15"/>
      <c r="LRF154" s="15"/>
      <c r="LRG154" s="15"/>
      <c r="LRH154" s="15"/>
      <c r="LRI154" s="15"/>
      <c r="LRJ154" s="15"/>
      <c r="LRK154" s="15"/>
      <c r="LRL154" s="15"/>
      <c r="LRM154" s="15"/>
      <c r="LRN154" s="15"/>
      <c r="LRO154" s="15"/>
      <c r="LRP154" s="15"/>
      <c r="LRQ154" s="15"/>
      <c r="LRR154" s="15"/>
      <c r="LRS154" s="15"/>
      <c r="LRT154" s="15"/>
      <c r="LRU154" s="15"/>
      <c r="LRV154" s="15"/>
      <c r="LRW154" s="15"/>
      <c r="LRX154" s="15"/>
      <c r="LRY154" s="15"/>
      <c r="LRZ154" s="15"/>
      <c r="LSA154" s="15"/>
      <c r="LSB154" s="15"/>
      <c r="LSC154" s="15"/>
      <c r="LSD154" s="15"/>
      <c r="LSE154" s="15"/>
      <c r="LSF154" s="15"/>
      <c r="LSG154" s="15"/>
      <c r="LSH154" s="15"/>
      <c r="LSI154" s="15"/>
      <c r="LSJ154" s="15"/>
      <c r="LSK154" s="15"/>
      <c r="LSL154" s="15"/>
      <c r="LSM154" s="15"/>
      <c r="LSN154" s="15"/>
      <c r="LSO154" s="15"/>
      <c r="LSP154" s="15"/>
      <c r="LSQ154" s="15"/>
      <c r="LSR154" s="15"/>
      <c r="LSS154" s="15"/>
      <c r="LST154" s="15"/>
      <c r="LSU154" s="15"/>
      <c r="LSV154" s="15"/>
      <c r="LSW154" s="15"/>
      <c r="LSX154" s="15"/>
      <c r="LSY154" s="15"/>
      <c r="LSZ154" s="15"/>
      <c r="LTA154" s="15"/>
      <c r="LTB154" s="15"/>
      <c r="LTC154" s="15"/>
      <c r="LTD154" s="15"/>
      <c r="LTE154" s="15"/>
      <c r="LTF154" s="15"/>
      <c r="LTG154" s="15"/>
      <c r="LTH154" s="15"/>
      <c r="LTI154" s="15"/>
      <c r="LTJ154" s="15"/>
      <c r="LTK154" s="15"/>
      <c r="LTL154" s="15"/>
      <c r="LTM154" s="15"/>
      <c r="LTN154" s="15"/>
      <c r="LTO154" s="15"/>
      <c r="LTP154" s="15"/>
      <c r="LTQ154" s="15"/>
      <c r="LTR154" s="15"/>
      <c r="LTS154" s="15"/>
      <c r="LTT154" s="15"/>
      <c r="LTU154" s="15"/>
      <c r="LTV154" s="15"/>
      <c r="LTW154" s="15"/>
      <c r="LTX154" s="15"/>
      <c r="LTY154" s="15"/>
      <c r="LTZ154" s="15"/>
      <c r="LUA154" s="15"/>
      <c r="LUB154" s="15"/>
      <c r="LUC154" s="15"/>
      <c r="LUD154" s="15"/>
      <c r="LUE154" s="15"/>
      <c r="LUF154" s="15"/>
      <c r="LUG154" s="15"/>
      <c r="LUH154" s="15"/>
      <c r="LUI154" s="15"/>
      <c r="LUJ154" s="15"/>
      <c r="LUK154" s="15"/>
      <c r="LUL154" s="15"/>
      <c r="LUM154" s="15"/>
      <c r="LUN154" s="15"/>
      <c r="LUO154" s="15"/>
      <c r="LUP154" s="15"/>
      <c r="LUQ154" s="15"/>
      <c r="LUR154" s="15"/>
      <c r="LUS154" s="15"/>
      <c r="LUT154" s="15"/>
      <c r="LUU154" s="15"/>
      <c r="LUV154" s="15"/>
      <c r="LUW154" s="15"/>
      <c r="LUX154" s="15"/>
      <c r="LUY154" s="15"/>
      <c r="LUZ154" s="15"/>
      <c r="LVA154" s="15"/>
      <c r="LVB154" s="15"/>
      <c r="LVC154" s="15"/>
      <c r="LVD154" s="15"/>
      <c r="LVE154" s="15"/>
      <c r="LVF154" s="15"/>
      <c r="LVG154" s="15"/>
      <c r="LVH154" s="15"/>
      <c r="LVI154" s="15"/>
      <c r="LVJ154" s="15"/>
      <c r="LVK154" s="15"/>
      <c r="LVL154" s="15"/>
      <c r="LVM154" s="15"/>
      <c r="LVN154" s="15"/>
      <c r="LVO154" s="15"/>
      <c r="LVP154" s="15"/>
      <c r="LVQ154" s="15"/>
      <c r="LVR154" s="15"/>
      <c r="LVS154" s="15"/>
      <c r="LVT154" s="15"/>
      <c r="LVU154" s="15"/>
      <c r="LVV154" s="15"/>
      <c r="LVW154" s="15"/>
      <c r="LVX154" s="15"/>
      <c r="LVY154" s="15"/>
      <c r="LVZ154" s="15"/>
      <c r="LWA154" s="15"/>
      <c r="LWB154" s="15"/>
      <c r="LWC154" s="15"/>
      <c r="LWD154" s="15"/>
      <c r="LWE154" s="15"/>
      <c r="LWF154" s="15"/>
      <c r="LWG154" s="15"/>
      <c r="LWH154" s="15"/>
      <c r="LWI154" s="15"/>
      <c r="LWJ154" s="15"/>
      <c r="LWK154" s="15"/>
      <c r="LWL154" s="15"/>
      <c r="LWM154" s="15"/>
      <c r="LWN154" s="15"/>
      <c r="LWO154" s="15"/>
      <c r="LWP154" s="15"/>
      <c r="LWQ154" s="15"/>
      <c r="LWR154" s="15"/>
      <c r="LWS154" s="15"/>
      <c r="LWT154" s="15"/>
      <c r="LWU154" s="15"/>
      <c r="LWV154" s="15"/>
      <c r="LWW154" s="15"/>
      <c r="LWX154" s="15"/>
      <c r="LWY154" s="15"/>
      <c r="LWZ154" s="15"/>
      <c r="LXA154" s="15"/>
      <c r="LXB154" s="15"/>
      <c r="LXC154" s="15"/>
      <c r="LXD154" s="15"/>
      <c r="LXE154" s="15"/>
      <c r="LXF154" s="15"/>
      <c r="LXG154" s="15"/>
      <c r="LXH154" s="15"/>
      <c r="LXI154" s="15"/>
      <c r="LXJ154" s="15"/>
      <c r="LXK154" s="15"/>
      <c r="LXL154" s="15"/>
      <c r="LXM154" s="15"/>
      <c r="LXN154" s="15"/>
      <c r="LXO154" s="15"/>
      <c r="LXP154" s="15"/>
      <c r="LXQ154" s="15"/>
      <c r="LXR154" s="15"/>
      <c r="LXS154" s="15"/>
      <c r="LXT154" s="15"/>
      <c r="LXU154" s="15"/>
      <c r="LXV154" s="15"/>
      <c r="LXW154" s="15"/>
      <c r="LXX154" s="15"/>
      <c r="LXY154" s="15"/>
      <c r="LXZ154" s="15"/>
      <c r="LYA154" s="15"/>
      <c r="LYB154" s="15"/>
      <c r="LYC154" s="15"/>
      <c r="LYD154" s="15"/>
      <c r="LYE154" s="15"/>
      <c r="LYF154" s="15"/>
      <c r="LYG154" s="15"/>
      <c r="LYH154" s="15"/>
      <c r="LYI154" s="15"/>
      <c r="LYJ154" s="15"/>
      <c r="LYK154" s="15"/>
      <c r="LYL154" s="15"/>
      <c r="LYM154" s="15"/>
      <c r="LYN154" s="15"/>
      <c r="LYO154" s="15"/>
      <c r="LYP154" s="15"/>
      <c r="LYQ154" s="15"/>
      <c r="LYR154" s="15"/>
      <c r="LYS154" s="15"/>
      <c r="LYT154" s="15"/>
      <c r="LYU154" s="15"/>
      <c r="LYV154" s="15"/>
      <c r="LYW154" s="15"/>
      <c r="LYX154" s="15"/>
      <c r="LYY154" s="15"/>
      <c r="LYZ154" s="15"/>
      <c r="LZA154" s="15"/>
      <c r="LZB154" s="15"/>
      <c r="LZC154" s="15"/>
      <c r="LZD154" s="15"/>
      <c r="LZE154" s="15"/>
      <c r="LZF154" s="15"/>
      <c r="LZG154" s="15"/>
      <c r="LZH154" s="15"/>
      <c r="LZI154" s="15"/>
      <c r="LZJ154" s="15"/>
      <c r="LZK154" s="15"/>
      <c r="LZL154" s="15"/>
      <c r="LZM154" s="15"/>
      <c r="LZN154" s="15"/>
      <c r="LZO154" s="15"/>
      <c r="LZP154" s="15"/>
      <c r="LZQ154" s="15"/>
      <c r="LZR154" s="15"/>
      <c r="LZS154" s="15"/>
      <c r="LZT154" s="15"/>
      <c r="LZU154" s="15"/>
      <c r="LZV154" s="15"/>
      <c r="LZW154" s="15"/>
      <c r="LZX154" s="15"/>
      <c r="LZY154" s="15"/>
      <c r="LZZ154" s="15"/>
      <c r="MAA154" s="15"/>
      <c r="MAB154" s="15"/>
      <c r="MAC154" s="15"/>
      <c r="MAD154" s="15"/>
      <c r="MAE154" s="15"/>
      <c r="MAF154" s="15"/>
      <c r="MAG154" s="15"/>
      <c r="MAH154" s="15"/>
      <c r="MAI154" s="15"/>
      <c r="MAJ154" s="15"/>
      <c r="MAK154" s="15"/>
      <c r="MAL154" s="15"/>
      <c r="MAM154" s="15"/>
      <c r="MAN154" s="15"/>
      <c r="MAO154" s="15"/>
      <c r="MAP154" s="15"/>
      <c r="MAQ154" s="15"/>
      <c r="MAR154" s="15"/>
      <c r="MAS154" s="15"/>
      <c r="MAT154" s="15"/>
      <c r="MAU154" s="15"/>
      <c r="MAV154" s="15"/>
      <c r="MAW154" s="15"/>
      <c r="MAX154" s="15"/>
      <c r="MAY154" s="15"/>
      <c r="MAZ154" s="15"/>
      <c r="MBA154" s="15"/>
      <c r="MBB154" s="15"/>
      <c r="MBC154" s="15"/>
      <c r="MBD154" s="15"/>
      <c r="MBE154" s="15"/>
      <c r="MBF154" s="15"/>
      <c r="MBG154" s="15"/>
      <c r="MBH154" s="15"/>
      <c r="MBI154" s="15"/>
      <c r="MBJ154" s="15"/>
      <c r="MBK154" s="15"/>
      <c r="MBL154" s="15"/>
      <c r="MBM154" s="15"/>
      <c r="MBN154" s="15"/>
      <c r="MBO154" s="15"/>
      <c r="MBP154" s="15"/>
      <c r="MBQ154" s="15"/>
      <c r="MBR154" s="15"/>
      <c r="MBS154" s="15"/>
      <c r="MBT154" s="15"/>
      <c r="MBU154" s="15"/>
      <c r="MBV154" s="15"/>
      <c r="MBW154" s="15"/>
      <c r="MBX154" s="15"/>
      <c r="MBY154" s="15"/>
      <c r="MBZ154" s="15"/>
      <c r="MCA154" s="15"/>
      <c r="MCB154" s="15"/>
      <c r="MCC154" s="15"/>
      <c r="MCD154" s="15"/>
      <c r="MCE154" s="15"/>
      <c r="MCF154" s="15"/>
      <c r="MCG154" s="15"/>
      <c r="MCH154" s="15"/>
      <c r="MCI154" s="15"/>
      <c r="MCJ154" s="15"/>
      <c r="MCK154" s="15"/>
      <c r="MCL154" s="15"/>
      <c r="MCM154" s="15"/>
      <c r="MCN154" s="15"/>
      <c r="MCO154" s="15"/>
      <c r="MCP154" s="15"/>
      <c r="MCQ154" s="15"/>
      <c r="MCR154" s="15"/>
      <c r="MCS154" s="15"/>
      <c r="MCT154" s="15"/>
      <c r="MCU154" s="15"/>
      <c r="MCV154" s="15"/>
      <c r="MCW154" s="15"/>
      <c r="MCX154" s="15"/>
      <c r="MCY154" s="15"/>
      <c r="MCZ154" s="15"/>
      <c r="MDA154" s="15"/>
      <c r="MDB154" s="15"/>
      <c r="MDC154" s="15"/>
      <c r="MDD154" s="15"/>
      <c r="MDE154" s="15"/>
      <c r="MDF154" s="15"/>
      <c r="MDG154" s="15"/>
      <c r="MDH154" s="15"/>
      <c r="MDI154" s="15"/>
      <c r="MDJ154" s="15"/>
      <c r="MDK154" s="15"/>
      <c r="MDL154" s="15"/>
      <c r="MDM154" s="15"/>
      <c r="MDN154" s="15"/>
      <c r="MDO154" s="15"/>
      <c r="MDP154" s="15"/>
      <c r="MDQ154" s="15"/>
      <c r="MDR154" s="15"/>
      <c r="MDS154" s="15"/>
      <c r="MDT154" s="15"/>
      <c r="MDU154" s="15"/>
      <c r="MDV154" s="15"/>
      <c r="MDW154" s="15"/>
      <c r="MDX154" s="15"/>
      <c r="MDY154" s="15"/>
      <c r="MDZ154" s="15"/>
      <c r="MEA154" s="15"/>
      <c r="MEB154" s="15"/>
      <c r="MEC154" s="15"/>
      <c r="MED154" s="15"/>
      <c r="MEE154" s="15"/>
      <c r="MEF154" s="15"/>
      <c r="MEG154" s="15"/>
      <c r="MEH154" s="15"/>
      <c r="MEI154" s="15"/>
      <c r="MEJ154" s="15"/>
      <c r="MEK154" s="15"/>
      <c r="MEL154" s="15"/>
      <c r="MEM154" s="15"/>
      <c r="MEN154" s="15"/>
      <c r="MEO154" s="15"/>
      <c r="MEP154" s="15"/>
      <c r="MEQ154" s="15"/>
      <c r="MER154" s="15"/>
      <c r="MES154" s="15"/>
      <c r="MET154" s="15"/>
      <c r="MEU154" s="15"/>
      <c r="MEV154" s="15"/>
      <c r="MEW154" s="15"/>
      <c r="MEX154" s="15"/>
      <c r="MEY154" s="15"/>
      <c r="MEZ154" s="15"/>
      <c r="MFA154" s="15"/>
      <c r="MFB154" s="15"/>
      <c r="MFC154" s="15"/>
      <c r="MFD154" s="15"/>
      <c r="MFE154" s="15"/>
      <c r="MFF154" s="15"/>
      <c r="MFG154" s="15"/>
      <c r="MFH154" s="15"/>
      <c r="MFI154" s="15"/>
      <c r="MFJ154" s="15"/>
      <c r="MFK154" s="15"/>
      <c r="MFL154" s="15"/>
      <c r="MFM154" s="15"/>
      <c r="MFN154" s="15"/>
      <c r="MFO154" s="15"/>
      <c r="MFP154" s="15"/>
      <c r="MFQ154" s="15"/>
      <c r="MFR154" s="15"/>
      <c r="MFS154" s="15"/>
      <c r="MFT154" s="15"/>
      <c r="MFU154" s="15"/>
      <c r="MFV154" s="15"/>
      <c r="MFW154" s="15"/>
      <c r="MFX154" s="15"/>
      <c r="MFY154" s="15"/>
      <c r="MFZ154" s="15"/>
      <c r="MGA154" s="15"/>
      <c r="MGB154" s="15"/>
      <c r="MGC154" s="15"/>
      <c r="MGD154" s="15"/>
      <c r="MGE154" s="15"/>
      <c r="MGF154" s="15"/>
      <c r="MGG154" s="15"/>
      <c r="MGH154" s="15"/>
      <c r="MGI154" s="15"/>
      <c r="MGJ154" s="15"/>
      <c r="MGK154" s="15"/>
      <c r="MGL154" s="15"/>
      <c r="MGM154" s="15"/>
      <c r="MGN154" s="15"/>
      <c r="MGO154" s="15"/>
      <c r="MGP154" s="15"/>
      <c r="MGQ154" s="15"/>
      <c r="MGR154" s="15"/>
      <c r="MGS154" s="15"/>
      <c r="MGT154" s="15"/>
      <c r="MGU154" s="15"/>
      <c r="MGV154" s="15"/>
      <c r="MGW154" s="15"/>
      <c r="MGX154" s="15"/>
      <c r="MGY154" s="15"/>
      <c r="MGZ154" s="15"/>
      <c r="MHA154" s="15"/>
      <c r="MHB154" s="15"/>
      <c r="MHC154" s="15"/>
      <c r="MHD154" s="15"/>
      <c r="MHE154" s="15"/>
      <c r="MHF154" s="15"/>
      <c r="MHG154" s="15"/>
      <c r="MHH154" s="15"/>
      <c r="MHI154" s="15"/>
      <c r="MHJ154" s="15"/>
      <c r="MHK154" s="15"/>
      <c r="MHL154" s="15"/>
      <c r="MHM154" s="15"/>
      <c r="MHN154" s="15"/>
      <c r="MHO154" s="15"/>
      <c r="MHP154" s="15"/>
      <c r="MHQ154" s="15"/>
      <c r="MHR154" s="15"/>
      <c r="MHS154" s="15"/>
      <c r="MHT154" s="15"/>
      <c r="MHU154" s="15"/>
      <c r="MHV154" s="15"/>
      <c r="MHW154" s="15"/>
      <c r="MHX154" s="15"/>
      <c r="MHY154" s="15"/>
      <c r="MHZ154" s="15"/>
      <c r="MIA154" s="15"/>
      <c r="MIB154" s="15"/>
      <c r="MIC154" s="15"/>
      <c r="MID154" s="15"/>
      <c r="MIE154" s="15"/>
      <c r="MIF154" s="15"/>
      <c r="MIG154" s="15"/>
      <c r="MIH154" s="15"/>
      <c r="MII154" s="15"/>
      <c r="MIJ154" s="15"/>
      <c r="MIK154" s="15"/>
      <c r="MIL154" s="15"/>
      <c r="MIM154" s="15"/>
      <c r="MIN154" s="15"/>
      <c r="MIO154" s="15"/>
      <c r="MIP154" s="15"/>
      <c r="MIQ154" s="15"/>
      <c r="MIR154" s="15"/>
      <c r="MIS154" s="15"/>
      <c r="MIT154" s="15"/>
      <c r="MIU154" s="15"/>
      <c r="MIV154" s="15"/>
      <c r="MIW154" s="15"/>
      <c r="MIX154" s="15"/>
      <c r="MIY154" s="15"/>
      <c r="MIZ154" s="15"/>
      <c r="MJA154" s="15"/>
      <c r="MJB154" s="15"/>
      <c r="MJC154" s="15"/>
      <c r="MJD154" s="15"/>
      <c r="MJE154" s="15"/>
      <c r="MJF154" s="15"/>
      <c r="MJG154" s="15"/>
      <c r="MJH154" s="15"/>
      <c r="MJI154" s="15"/>
      <c r="MJJ154" s="15"/>
      <c r="MJK154" s="15"/>
      <c r="MJL154" s="15"/>
      <c r="MJM154" s="15"/>
      <c r="MJN154" s="15"/>
      <c r="MJO154" s="15"/>
      <c r="MJP154" s="15"/>
      <c r="MJQ154" s="15"/>
      <c r="MJR154" s="15"/>
      <c r="MJS154" s="15"/>
      <c r="MJT154" s="15"/>
      <c r="MJU154" s="15"/>
      <c r="MJV154" s="15"/>
      <c r="MJW154" s="15"/>
      <c r="MJX154" s="15"/>
      <c r="MJY154" s="15"/>
      <c r="MJZ154" s="15"/>
      <c r="MKA154" s="15"/>
      <c r="MKB154" s="15"/>
      <c r="MKC154" s="15"/>
      <c r="MKD154" s="15"/>
      <c r="MKE154" s="15"/>
      <c r="MKF154" s="15"/>
      <c r="MKG154" s="15"/>
      <c r="MKH154" s="15"/>
      <c r="MKI154" s="15"/>
      <c r="MKJ154" s="15"/>
      <c r="MKK154" s="15"/>
      <c r="MKL154" s="15"/>
      <c r="MKM154" s="15"/>
      <c r="MKN154" s="15"/>
      <c r="MKO154" s="15"/>
      <c r="MKP154" s="15"/>
      <c r="MKQ154" s="15"/>
      <c r="MKR154" s="15"/>
      <c r="MKS154" s="15"/>
      <c r="MKT154" s="15"/>
      <c r="MKU154" s="15"/>
      <c r="MKV154" s="15"/>
      <c r="MKW154" s="15"/>
      <c r="MKX154" s="15"/>
      <c r="MKY154" s="15"/>
      <c r="MKZ154" s="15"/>
      <c r="MLA154" s="15"/>
      <c r="MLB154" s="15"/>
      <c r="MLC154" s="15"/>
      <c r="MLD154" s="15"/>
      <c r="MLE154" s="15"/>
      <c r="MLF154" s="15"/>
      <c r="MLG154" s="15"/>
      <c r="MLH154" s="15"/>
      <c r="MLI154" s="15"/>
      <c r="MLJ154" s="15"/>
      <c r="MLK154" s="15"/>
      <c r="MLL154" s="15"/>
      <c r="MLM154" s="15"/>
      <c r="MLN154" s="15"/>
      <c r="MLO154" s="15"/>
      <c r="MLP154" s="15"/>
      <c r="MLQ154" s="15"/>
      <c r="MLR154" s="15"/>
      <c r="MLS154" s="15"/>
      <c r="MLT154" s="15"/>
      <c r="MLU154" s="15"/>
      <c r="MLV154" s="15"/>
      <c r="MLW154" s="15"/>
      <c r="MLX154" s="15"/>
      <c r="MLY154" s="15"/>
      <c r="MLZ154" s="15"/>
      <c r="MMA154" s="15"/>
      <c r="MMB154" s="15"/>
      <c r="MMC154" s="15"/>
      <c r="MMD154" s="15"/>
      <c r="MME154" s="15"/>
      <c r="MMF154" s="15"/>
      <c r="MMG154" s="15"/>
      <c r="MMH154" s="15"/>
      <c r="MMI154" s="15"/>
      <c r="MMJ154" s="15"/>
      <c r="MMK154" s="15"/>
      <c r="MML154" s="15"/>
      <c r="MMM154" s="15"/>
      <c r="MMN154" s="15"/>
      <c r="MMO154" s="15"/>
      <c r="MMP154" s="15"/>
      <c r="MMQ154" s="15"/>
      <c r="MMR154" s="15"/>
      <c r="MMS154" s="15"/>
      <c r="MMT154" s="15"/>
      <c r="MMU154" s="15"/>
      <c r="MMV154" s="15"/>
      <c r="MMW154" s="15"/>
      <c r="MMX154" s="15"/>
      <c r="MMY154" s="15"/>
      <c r="MMZ154" s="15"/>
      <c r="MNA154" s="15"/>
      <c r="MNB154" s="15"/>
      <c r="MNC154" s="15"/>
      <c r="MND154" s="15"/>
      <c r="MNE154" s="15"/>
      <c r="MNF154" s="15"/>
      <c r="MNG154" s="15"/>
      <c r="MNH154" s="15"/>
      <c r="MNI154" s="15"/>
      <c r="MNJ154" s="15"/>
      <c r="MNK154" s="15"/>
      <c r="MNL154" s="15"/>
      <c r="MNM154" s="15"/>
      <c r="MNN154" s="15"/>
      <c r="MNO154" s="15"/>
      <c r="MNP154" s="15"/>
      <c r="MNQ154" s="15"/>
      <c r="MNR154" s="15"/>
      <c r="MNS154" s="15"/>
      <c r="MNT154" s="15"/>
      <c r="MNU154" s="15"/>
      <c r="MNV154" s="15"/>
      <c r="MNW154" s="15"/>
      <c r="MNX154" s="15"/>
      <c r="MNY154" s="15"/>
      <c r="MNZ154" s="15"/>
      <c r="MOA154" s="15"/>
      <c r="MOB154" s="15"/>
      <c r="MOC154" s="15"/>
      <c r="MOD154" s="15"/>
      <c r="MOE154" s="15"/>
      <c r="MOF154" s="15"/>
      <c r="MOG154" s="15"/>
      <c r="MOH154" s="15"/>
      <c r="MOI154" s="15"/>
      <c r="MOJ154" s="15"/>
      <c r="MOK154" s="15"/>
      <c r="MOL154" s="15"/>
      <c r="MOM154" s="15"/>
      <c r="MON154" s="15"/>
      <c r="MOO154" s="15"/>
      <c r="MOP154" s="15"/>
      <c r="MOQ154" s="15"/>
      <c r="MOR154" s="15"/>
      <c r="MOS154" s="15"/>
      <c r="MOT154" s="15"/>
      <c r="MOU154" s="15"/>
      <c r="MOV154" s="15"/>
      <c r="MOW154" s="15"/>
      <c r="MOX154" s="15"/>
      <c r="MOY154" s="15"/>
      <c r="MOZ154" s="15"/>
      <c r="MPA154" s="15"/>
      <c r="MPB154" s="15"/>
      <c r="MPC154" s="15"/>
      <c r="MPD154" s="15"/>
      <c r="MPE154" s="15"/>
      <c r="MPF154" s="15"/>
      <c r="MPG154" s="15"/>
      <c r="MPH154" s="15"/>
      <c r="MPI154" s="15"/>
      <c r="MPJ154" s="15"/>
      <c r="MPK154" s="15"/>
      <c r="MPL154" s="15"/>
      <c r="MPM154" s="15"/>
      <c r="MPN154" s="15"/>
      <c r="MPO154" s="15"/>
      <c r="MPP154" s="15"/>
      <c r="MPQ154" s="15"/>
      <c r="MPR154" s="15"/>
      <c r="MPS154" s="15"/>
      <c r="MPT154" s="15"/>
      <c r="MPU154" s="15"/>
      <c r="MPV154" s="15"/>
      <c r="MPW154" s="15"/>
      <c r="MPX154" s="15"/>
      <c r="MPY154" s="15"/>
      <c r="MPZ154" s="15"/>
      <c r="MQA154" s="15"/>
      <c r="MQB154" s="15"/>
      <c r="MQC154" s="15"/>
      <c r="MQD154" s="15"/>
      <c r="MQE154" s="15"/>
      <c r="MQF154" s="15"/>
      <c r="MQG154" s="15"/>
      <c r="MQH154" s="15"/>
      <c r="MQI154" s="15"/>
      <c r="MQJ154" s="15"/>
      <c r="MQK154" s="15"/>
      <c r="MQL154" s="15"/>
      <c r="MQM154" s="15"/>
      <c r="MQN154" s="15"/>
      <c r="MQO154" s="15"/>
      <c r="MQP154" s="15"/>
      <c r="MQQ154" s="15"/>
      <c r="MQR154" s="15"/>
      <c r="MQS154" s="15"/>
      <c r="MQT154" s="15"/>
      <c r="MQU154" s="15"/>
      <c r="MQV154" s="15"/>
      <c r="MQW154" s="15"/>
      <c r="MQX154" s="15"/>
      <c r="MQY154" s="15"/>
      <c r="MQZ154" s="15"/>
      <c r="MRA154" s="15"/>
      <c r="MRB154" s="15"/>
      <c r="MRC154" s="15"/>
      <c r="MRD154" s="15"/>
      <c r="MRE154" s="15"/>
      <c r="MRF154" s="15"/>
      <c r="MRG154" s="15"/>
      <c r="MRH154" s="15"/>
      <c r="MRI154" s="15"/>
      <c r="MRJ154" s="15"/>
      <c r="MRK154" s="15"/>
      <c r="MRL154" s="15"/>
      <c r="MRM154" s="15"/>
      <c r="MRN154" s="15"/>
      <c r="MRO154" s="15"/>
      <c r="MRP154" s="15"/>
      <c r="MRQ154" s="15"/>
      <c r="MRR154" s="15"/>
      <c r="MRS154" s="15"/>
      <c r="MRT154" s="15"/>
      <c r="MRU154" s="15"/>
      <c r="MRV154" s="15"/>
      <c r="MRW154" s="15"/>
      <c r="MRX154" s="15"/>
      <c r="MRY154" s="15"/>
      <c r="MRZ154" s="15"/>
      <c r="MSA154" s="15"/>
      <c r="MSB154" s="15"/>
      <c r="MSC154" s="15"/>
      <c r="MSD154" s="15"/>
      <c r="MSE154" s="15"/>
      <c r="MSF154" s="15"/>
      <c r="MSG154" s="15"/>
      <c r="MSH154" s="15"/>
      <c r="MSI154" s="15"/>
      <c r="MSJ154" s="15"/>
      <c r="MSK154" s="15"/>
      <c r="MSL154" s="15"/>
      <c r="MSM154" s="15"/>
      <c r="MSN154" s="15"/>
      <c r="MSO154" s="15"/>
      <c r="MSP154" s="15"/>
      <c r="MSQ154" s="15"/>
      <c r="MSR154" s="15"/>
      <c r="MSS154" s="15"/>
      <c r="MST154" s="15"/>
      <c r="MSU154" s="15"/>
      <c r="MSV154" s="15"/>
      <c r="MSW154" s="15"/>
      <c r="MSX154" s="15"/>
      <c r="MSY154" s="15"/>
      <c r="MSZ154" s="15"/>
      <c r="MTA154" s="15"/>
      <c r="MTB154" s="15"/>
      <c r="MTC154" s="15"/>
      <c r="MTD154" s="15"/>
      <c r="MTE154" s="15"/>
      <c r="MTF154" s="15"/>
      <c r="MTG154" s="15"/>
      <c r="MTH154" s="15"/>
      <c r="MTI154" s="15"/>
      <c r="MTJ154" s="15"/>
      <c r="MTK154" s="15"/>
      <c r="MTL154" s="15"/>
      <c r="MTM154" s="15"/>
      <c r="MTN154" s="15"/>
      <c r="MTO154" s="15"/>
      <c r="MTP154" s="15"/>
      <c r="MTQ154" s="15"/>
      <c r="MTR154" s="15"/>
      <c r="MTS154" s="15"/>
      <c r="MTT154" s="15"/>
      <c r="MTU154" s="15"/>
      <c r="MTV154" s="15"/>
      <c r="MTW154" s="15"/>
      <c r="MTX154" s="15"/>
      <c r="MTY154" s="15"/>
      <c r="MTZ154" s="15"/>
      <c r="MUA154" s="15"/>
      <c r="MUB154" s="15"/>
      <c r="MUC154" s="15"/>
      <c r="MUD154" s="15"/>
      <c r="MUE154" s="15"/>
      <c r="MUF154" s="15"/>
      <c r="MUG154" s="15"/>
      <c r="MUH154" s="15"/>
      <c r="MUI154" s="15"/>
      <c r="MUJ154" s="15"/>
      <c r="MUK154" s="15"/>
      <c r="MUL154" s="15"/>
      <c r="MUM154" s="15"/>
      <c r="MUN154" s="15"/>
      <c r="MUO154" s="15"/>
      <c r="MUP154" s="15"/>
      <c r="MUQ154" s="15"/>
      <c r="MUR154" s="15"/>
      <c r="MUS154" s="15"/>
      <c r="MUT154" s="15"/>
      <c r="MUU154" s="15"/>
      <c r="MUV154" s="15"/>
      <c r="MUW154" s="15"/>
      <c r="MUX154" s="15"/>
      <c r="MUY154" s="15"/>
      <c r="MUZ154" s="15"/>
      <c r="MVA154" s="15"/>
      <c r="MVB154" s="15"/>
      <c r="MVC154" s="15"/>
      <c r="MVD154" s="15"/>
      <c r="MVE154" s="15"/>
      <c r="MVF154" s="15"/>
      <c r="MVG154" s="15"/>
      <c r="MVH154" s="15"/>
      <c r="MVI154" s="15"/>
      <c r="MVJ154" s="15"/>
      <c r="MVK154" s="15"/>
      <c r="MVL154" s="15"/>
      <c r="MVM154" s="15"/>
      <c r="MVN154" s="15"/>
      <c r="MVO154" s="15"/>
      <c r="MVP154" s="15"/>
      <c r="MVQ154" s="15"/>
      <c r="MVR154" s="15"/>
      <c r="MVS154" s="15"/>
      <c r="MVT154" s="15"/>
      <c r="MVU154" s="15"/>
      <c r="MVV154" s="15"/>
      <c r="MVW154" s="15"/>
      <c r="MVX154" s="15"/>
      <c r="MVY154" s="15"/>
      <c r="MVZ154" s="15"/>
      <c r="MWA154" s="15"/>
      <c r="MWB154" s="15"/>
      <c r="MWC154" s="15"/>
      <c r="MWD154" s="15"/>
      <c r="MWE154" s="15"/>
      <c r="MWF154" s="15"/>
      <c r="MWG154" s="15"/>
      <c r="MWH154" s="15"/>
      <c r="MWI154" s="15"/>
      <c r="MWJ154" s="15"/>
      <c r="MWK154" s="15"/>
      <c r="MWL154" s="15"/>
      <c r="MWM154" s="15"/>
      <c r="MWN154" s="15"/>
      <c r="MWO154" s="15"/>
      <c r="MWP154" s="15"/>
      <c r="MWQ154" s="15"/>
      <c r="MWR154" s="15"/>
      <c r="MWS154" s="15"/>
      <c r="MWT154" s="15"/>
      <c r="MWU154" s="15"/>
      <c r="MWV154" s="15"/>
      <c r="MWW154" s="15"/>
      <c r="MWX154" s="15"/>
      <c r="MWY154" s="15"/>
      <c r="MWZ154" s="15"/>
      <c r="MXA154" s="15"/>
      <c r="MXB154" s="15"/>
      <c r="MXC154" s="15"/>
      <c r="MXD154" s="15"/>
      <c r="MXE154" s="15"/>
      <c r="MXF154" s="15"/>
      <c r="MXG154" s="15"/>
      <c r="MXH154" s="15"/>
      <c r="MXI154" s="15"/>
      <c r="MXJ154" s="15"/>
      <c r="MXK154" s="15"/>
      <c r="MXL154" s="15"/>
      <c r="MXM154" s="15"/>
      <c r="MXN154" s="15"/>
      <c r="MXO154" s="15"/>
      <c r="MXP154" s="15"/>
      <c r="MXQ154" s="15"/>
      <c r="MXR154" s="15"/>
      <c r="MXS154" s="15"/>
      <c r="MXT154" s="15"/>
      <c r="MXU154" s="15"/>
      <c r="MXV154" s="15"/>
      <c r="MXW154" s="15"/>
      <c r="MXX154" s="15"/>
      <c r="MXY154" s="15"/>
      <c r="MXZ154" s="15"/>
      <c r="MYA154" s="15"/>
      <c r="MYB154" s="15"/>
      <c r="MYC154" s="15"/>
      <c r="MYD154" s="15"/>
      <c r="MYE154" s="15"/>
      <c r="MYF154" s="15"/>
      <c r="MYG154" s="15"/>
      <c r="MYH154" s="15"/>
      <c r="MYI154" s="15"/>
      <c r="MYJ154" s="15"/>
      <c r="MYK154" s="15"/>
      <c r="MYL154" s="15"/>
      <c r="MYM154" s="15"/>
      <c r="MYN154" s="15"/>
      <c r="MYO154" s="15"/>
      <c r="MYP154" s="15"/>
      <c r="MYQ154" s="15"/>
      <c r="MYR154" s="15"/>
      <c r="MYS154" s="15"/>
      <c r="MYT154" s="15"/>
      <c r="MYU154" s="15"/>
      <c r="MYV154" s="15"/>
      <c r="MYW154" s="15"/>
      <c r="MYX154" s="15"/>
      <c r="MYY154" s="15"/>
      <c r="MYZ154" s="15"/>
      <c r="MZA154" s="15"/>
      <c r="MZB154" s="15"/>
      <c r="MZC154" s="15"/>
      <c r="MZD154" s="15"/>
      <c r="MZE154" s="15"/>
      <c r="MZF154" s="15"/>
      <c r="MZG154" s="15"/>
      <c r="MZH154" s="15"/>
      <c r="MZI154" s="15"/>
      <c r="MZJ154" s="15"/>
      <c r="MZK154" s="15"/>
      <c r="MZL154" s="15"/>
      <c r="MZM154" s="15"/>
      <c r="MZN154" s="15"/>
      <c r="MZO154" s="15"/>
      <c r="MZP154" s="15"/>
      <c r="MZQ154" s="15"/>
      <c r="MZR154" s="15"/>
      <c r="MZS154" s="15"/>
      <c r="MZT154" s="15"/>
      <c r="MZU154" s="15"/>
      <c r="MZV154" s="15"/>
      <c r="MZW154" s="15"/>
      <c r="MZX154" s="15"/>
      <c r="MZY154" s="15"/>
      <c r="MZZ154" s="15"/>
      <c r="NAA154" s="15"/>
      <c r="NAB154" s="15"/>
      <c r="NAC154" s="15"/>
      <c r="NAD154" s="15"/>
      <c r="NAE154" s="15"/>
      <c r="NAF154" s="15"/>
      <c r="NAG154" s="15"/>
      <c r="NAH154" s="15"/>
      <c r="NAI154" s="15"/>
      <c r="NAJ154" s="15"/>
      <c r="NAK154" s="15"/>
      <c r="NAL154" s="15"/>
      <c r="NAM154" s="15"/>
      <c r="NAN154" s="15"/>
      <c r="NAO154" s="15"/>
      <c r="NAP154" s="15"/>
      <c r="NAQ154" s="15"/>
      <c r="NAR154" s="15"/>
      <c r="NAS154" s="15"/>
      <c r="NAT154" s="15"/>
      <c r="NAU154" s="15"/>
      <c r="NAV154" s="15"/>
      <c r="NAW154" s="15"/>
      <c r="NAX154" s="15"/>
      <c r="NAY154" s="15"/>
      <c r="NAZ154" s="15"/>
      <c r="NBA154" s="15"/>
      <c r="NBB154" s="15"/>
      <c r="NBC154" s="15"/>
      <c r="NBD154" s="15"/>
      <c r="NBE154" s="15"/>
      <c r="NBF154" s="15"/>
      <c r="NBG154" s="15"/>
      <c r="NBH154" s="15"/>
      <c r="NBI154" s="15"/>
      <c r="NBJ154" s="15"/>
      <c r="NBK154" s="15"/>
      <c r="NBL154" s="15"/>
      <c r="NBM154" s="15"/>
      <c r="NBN154" s="15"/>
      <c r="NBO154" s="15"/>
      <c r="NBP154" s="15"/>
      <c r="NBQ154" s="15"/>
      <c r="NBR154" s="15"/>
      <c r="NBS154" s="15"/>
      <c r="NBT154" s="15"/>
      <c r="NBU154" s="15"/>
      <c r="NBV154" s="15"/>
      <c r="NBW154" s="15"/>
      <c r="NBX154" s="15"/>
      <c r="NBY154" s="15"/>
      <c r="NBZ154" s="15"/>
      <c r="NCA154" s="15"/>
      <c r="NCB154" s="15"/>
      <c r="NCC154" s="15"/>
      <c r="NCD154" s="15"/>
      <c r="NCE154" s="15"/>
      <c r="NCF154" s="15"/>
      <c r="NCG154" s="15"/>
      <c r="NCH154" s="15"/>
      <c r="NCI154" s="15"/>
      <c r="NCJ154" s="15"/>
      <c r="NCK154" s="15"/>
      <c r="NCL154" s="15"/>
      <c r="NCM154" s="15"/>
      <c r="NCN154" s="15"/>
      <c r="NCO154" s="15"/>
      <c r="NCP154" s="15"/>
      <c r="NCQ154" s="15"/>
      <c r="NCR154" s="15"/>
      <c r="NCS154" s="15"/>
      <c r="NCT154" s="15"/>
      <c r="NCU154" s="15"/>
      <c r="NCV154" s="15"/>
      <c r="NCW154" s="15"/>
      <c r="NCX154" s="15"/>
      <c r="NCY154" s="15"/>
      <c r="NCZ154" s="15"/>
      <c r="NDA154" s="15"/>
      <c r="NDB154" s="15"/>
      <c r="NDC154" s="15"/>
      <c r="NDD154" s="15"/>
      <c r="NDE154" s="15"/>
      <c r="NDF154" s="15"/>
      <c r="NDG154" s="15"/>
      <c r="NDH154" s="15"/>
      <c r="NDI154" s="15"/>
      <c r="NDJ154" s="15"/>
      <c r="NDK154" s="15"/>
      <c r="NDL154" s="15"/>
      <c r="NDM154" s="15"/>
      <c r="NDN154" s="15"/>
      <c r="NDO154" s="15"/>
      <c r="NDP154" s="15"/>
      <c r="NDQ154" s="15"/>
      <c r="NDR154" s="15"/>
      <c r="NDS154" s="15"/>
      <c r="NDT154" s="15"/>
      <c r="NDU154" s="15"/>
      <c r="NDV154" s="15"/>
      <c r="NDW154" s="15"/>
      <c r="NDX154" s="15"/>
      <c r="NDY154" s="15"/>
      <c r="NDZ154" s="15"/>
      <c r="NEA154" s="15"/>
      <c r="NEB154" s="15"/>
      <c r="NEC154" s="15"/>
      <c r="NED154" s="15"/>
      <c r="NEE154" s="15"/>
      <c r="NEF154" s="15"/>
      <c r="NEG154" s="15"/>
      <c r="NEH154" s="15"/>
      <c r="NEI154" s="15"/>
      <c r="NEJ154" s="15"/>
      <c r="NEK154" s="15"/>
      <c r="NEL154" s="15"/>
      <c r="NEM154" s="15"/>
      <c r="NEN154" s="15"/>
      <c r="NEO154" s="15"/>
      <c r="NEP154" s="15"/>
      <c r="NEQ154" s="15"/>
      <c r="NER154" s="15"/>
      <c r="NES154" s="15"/>
      <c r="NET154" s="15"/>
      <c r="NEU154" s="15"/>
      <c r="NEV154" s="15"/>
      <c r="NEW154" s="15"/>
      <c r="NEX154" s="15"/>
      <c r="NEY154" s="15"/>
      <c r="NEZ154" s="15"/>
      <c r="NFA154" s="15"/>
      <c r="NFB154" s="15"/>
      <c r="NFC154" s="15"/>
      <c r="NFD154" s="15"/>
      <c r="NFE154" s="15"/>
      <c r="NFF154" s="15"/>
      <c r="NFG154" s="15"/>
      <c r="NFH154" s="15"/>
      <c r="NFI154" s="15"/>
      <c r="NFJ154" s="15"/>
      <c r="NFK154" s="15"/>
      <c r="NFL154" s="15"/>
      <c r="NFM154" s="15"/>
      <c r="NFN154" s="15"/>
      <c r="NFO154" s="15"/>
      <c r="NFP154" s="15"/>
      <c r="NFQ154" s="15"/>
      <c r="NFR154" s="15"/>
      <c r="NFS154" s="15"/>
      <c r="NFT154" s="15"/>
      <c r="NFU154" s="15"/>
      <c r="NFV154" s="15"/>
      <c r="NFW154" s="15"/>
      <c r="NFX154" s="15"/>
      <c r="NFY154" s="15"/>
      <c r="NFZ154" s="15"/>
      <c r="NGA154" s="15"/>
      <c r="NGB154" s="15"/>
      <c r="NGC154" s="15"/>
      <c r="NGD154" s="15"/>
      <c r="NGE154" s="15"/>
      <c r="NGF154" s="15"/>
      <c r="NGG154" s="15"/>
      <c r="NGH154" s="15"/>
      <c r="NGI154" s="15"/>
      <c r="NGJ154" s="15"/>
      <c r="NGK154" s="15"/>
      <c r="NGL154" s="15"/>
      <c r="NGM154" s="15"/>
      <c r="NGN154" s="15"/>
      <c r="NGO154" s="15"/>
      <c r="NGP154" s="15"/>
      <c r="NGQ154" s="15"/>
      <c r="NGR154" s="15"/>
      <c r="NGS154" s="15"/>
      <c r="NGT154" s="15"/>
      <c r="NGU154" s="15"/>
      <c r="NGV154" s="15"/>
      <c r="NGW154" s="15"/>
      <c r="NGX154" s="15"/>
      <c r="NGY154" s="15"/>
      <c r="NGZ154" s="15"/>
      <c r="NHA154" s="15"/>
      <c r="NHB154" s="15"/>
      <c r="NHC154" s="15"/>
      <c r="NHD154" s="15"/>
      <c r="NHE154" s="15"/>
      <c r="NHF154" s="15"/>
      <c r="NHG154" s="15"/>
      <c r="NHH154" s="15"/>
      <c r="NHI154" s="15"/>
      <c r="NHJ154" s="15"/>
      <c r="NHK154" s="15"/>
      <c r="NHL154" s="15"/>
      <c r="NHM154" s="15"/>
      <c r="NHN154" s="15"/>
      <c r="NHO154" s="15"/>
      <c r="NHP154" s="15"/>
      <c r="NHQ154" s="15"/>
      <c r="NHR154" s="15"/>
      <c r="NHS154" s="15"/>
      <c r="NHT154" s="15"/>
      <c r="NHU154" s="15"/>
      <c r="NHV154" s="15"/>
      <c r="NHW154" s="15"/>
      <c r="NHX154" s="15"/>
      <c r="NHY154" s="15"/>
      <c r="NHZ154" s="15"/>
      <c r="NIA154" s="15"/>
      <c r="NIB154" s="15"/>
      <c r="NIC154" s="15"/>
      <c r="NID154" s="15"/>
      <c r="NIE154" s="15"/>
      <c r="NIF154" s="15"/>
      <c r="NIG154" s="15"/>
      <c r="NIH154" s="15"/>
      <c r="NII154" s="15"/>
      <c r="NIJ154" s="15"/>
      <c r="NIK154" s="15"/>
      <c r="NIL154" s="15"/>
      <c r="NIM154" s="15"/>
      <c r="NIN154" s="15"/>
      <c r="NIO154" s="15"/>
      <c r="NIP154" s="15"/>
      <c r="NIQ154" s="15"/>
      <c r="NIR154" s="15"/>
      <c r="NIS154" s="15"/>
      <c r="NIT154" s="15"/>
      <c r="NIU154" s="15"/>
      <c r="NIV154" s="15"/>
      <c r="NIW154" s="15"/>
      <c r="NIX154" s="15"/>
      <c r="NIY154" s="15"/>
      <c r="NIZ154" s="15"/>
      <c r="NJA154" s="15"/>
      <c r="NJB154" s="15"/>
      <c r="NJC154" s="15"/>
      <c r="NJD154" s="15"/>
      <c r="NJE154" s="15"/>
      <c r="NJF154" s="15"/>
      <c r="NJG154" s="15"/>
      <c r="NJH154" s="15"/>
      <c r="NJI154" s="15"/>
      <c r="NJJ154" s="15"/>
      <c r="NJK154" s="15"/>
      <c r="NJL154" s="15"/>
      <c r="NJM154" s="15"/>
      <c r="NJN154" s="15"/>
      <c r="NJO154" s="15"/>
      <c r="NJP154" s="15"/>
      <c r="NJQ154" s="15"/>
      <c r="NJR154" s="15"/>
      <c r="NJS154" s="15"/>
      <c r="NJT154" s="15"/>
      <c r="NJU154" s="15"/>
      <c r="NJV154" s="15"/>
      <c r="NJW154" s="15"/>
      <c r="NJX154" s="15"/>
      <c r="NJY154" s="15"/>
      <c r="NJZ154" s="15"/>
      <c r="NKA154" s="15"/>
      <c r="NKB154" s="15"/>
      <c r="NKC154" s="15"/>
      <c r="NKD154" s="15"/>
      <c r="NKE154" s="15"/>
      <c r="NKF154" s="15"/>
      <c r="NKG154" s="15"/>
      <c r="NKH154" s="15"/>
      <c r="NKI154" s="15"/>
      <c r="NKJ154" s="15"/>
      <c r="NKK154" s="15"/>
      <c r="NKL154" s="15"/>
      <c r="NKM154" s="15"/>
      <c r="NKN154" s="15"/>
      <c r="NKO154" s="15"/>
      <c r="NKP154" s="15"/>
      <c r="NKQ154" s="15"/>
      <c r="NKR154" s="15"/>
      <c r="NKS154" s="15"/>
      <c r="NKT154" s="15"/>
      <c r="NKU154" s="15"/>
      <c r="NKV154" s="15"/>
      <c r="NKW154" s="15"/>
      <c r="NKX154" s="15"/>
      <c r="NKY154" s="15"/>
      <c r="NKZ154" s="15"/>
      <c r="NLA154" s="15"/>
      <c r="NLB154" s="15"/>
      <c r="NLC154" s="15"/>
      <c r="NLD154" s="15"/>
      <c r="NLE154" s="15"/>
      <c r="NLF154" s="15"/>
      <c r="NLG154" s="15"/>
      <c r="NLH154" s="15"/>
      <c r="NLI154" s="15"/>
      <c r="NLJ154" s="15"/>
      <c r="NLK154" s="15"/>
      <c r="NLL154" s="15"/>
      <c r="NLM154" s="15"/>
      <c r="NLN154" s="15"/>
      <c r="NLO154" s="15"/>
      <c r="NLP154" s="15"/>
      <c r="NLQ154" s="15"/>
      <c r="NLR154" s="15"/>
      <c r="NLS154" s="15"/>
      <c r="NLT154" s="15"/>
      <c r="NLU154" s="15"/>
      <c r="NLV154" s="15"/>
      <c r="NLW154" s="15"/>
      <c r="NLX154" s="15"/>
      <c r="NLY154" s="15"/>
      <c r="NLZ154" s="15"/>
      <c r="NMA154" s="15"/>
      <c r="NMB154" s="15"/>
      <c r="NMC154" s="15"/>
      <c r="NMD154" s="15"/>
      <c r="NME154" s="15"/>
      <c r="NMF154" s="15"/>
      <c r="NMG154" s="15"/>
      <c r="NMH154" s="15"/>
      <c r="NMI154" s="15"/>
      <c r="NMJ154" s="15"/>
      <c r="NMK154" s="15"/>
      <c r="NML154" s="15"/>
      <c r="NMM154" s="15"/>
      <c r="NMN154" s="15"/>
      <c r="NMO154" s="15"/>
      <c r="NMP154" s="15"/>
      <c r="NMQ154" s="15"/>
      <c r="NMR154" s="15"/>
      <c r="NMS154" s="15"/>
      <c r="NMT154" s="15"/>
      <c r="NMU154" s="15"/>
      <c r="NMV154" s="15"/>
      <c r="NMW154" s="15"/>
      <c r="NMX154" s="15"/>
      <c r="NMY154" s="15"/>
      <c r="NMZ154" s="15"/>
      <c r="NNA154" s="15"/>
      <c r="NNB154" s="15"/>
      <c r="NNC154" s="15"/>
      <c r="NND154" s="15"/>
      <c r="NNE154" s="15"/>
      <c r="NNF154" s="15"/>
      <c r="NNG154" s="15"/>
      <c r="NNH154" s="15"/>
      <c r="NNI154" s="15"/>
      <c r="NNJ154" s="15"/>
      <c r="NNK154" s="15"/>
      <c r="NNL154" s="15"/>
      <c r="NNM154" s="15"/>
      <c r="NNN154" s="15"/>
      <c r="NNO154" s="15"/>
      <c r="NNP154" s="15"/>
      <c r="NNQ154" s="15"/>
      <c r="NNR154" s="15"/>
      <c r="NNS154" s="15"/>
      <c r="NNT154" s="15"/>
      <c r="NNU154" s="15"/>
      <c r="NNV154" s="15"/>
      <c r="NNW154" s="15"/>
      <c r="NNX154" s="15"/>
      <c r="NNY154" s="15"/>
      <c r="NNZ154" s="15"/>
      <c r="NOA154" s="15"/>
      <c r="NOB154" s="15"/>
      <c r="NOC154" s="15"/>
      <c r="NOD154" s="15"/>
      <c r="NOE154" s="15"/>
      <c r="NOF154" s="15"/>
      <c r="NOG154" s="15"/>
      <c r="NOH154" s="15"/>
      <c r="NOI154" s="15"/>
      <c r="NOJ154" s="15"/>
      <c r="NOK154" s="15"/>
      <c r="NOL154" s="15"/>
      <c r="NOM154" s="15"/>
      <c r="NON154" s="15"/>
      <c r="NOO154" s="15"/>
      <c r="NOP154" s="15"/>
      <c r="NOQ154" s="15"/>
      <c r="NOR154" s="15"/>
      <c r="NOS154" s="15"/>
      <c r="NOT154" s="15"/>
      <c r="NOU154" s="15"/>
      <c r="NOV154" s="15"/>
      <c r="NOW154" s="15"/>
      <c r="NOX154" s="15"/>
      <c r="NOY154" s="15"/>
      <c r="NOZ154" s="15"/>
      <c r="NPA154" s="15"/>
      <c r="NPB154" s="15"/>
      <c r="NPC154" s="15"/>
      <c r="NPD154" s="15"/>
      <c r="NPE154" s="15"/>
      <c r="NPF154" s="15"/>
      <c r="NPG154" s="15"/>
      <c r="NPH154" s="15"/>
      <c r="NPI154" s="15"/>
      <c r="NPJ154" s="15"/>
      <c r="NPK154" s="15"/>
      <c r="NPL154" s="15"/>
      <c r="NPM154" s="15"/>
      <c r="NPN154" s="15"/>
      <c r="NPO154" s="15"/>
      <c r="NPP154" s="15"/>
      <c r="NPQ154" s="15"/>
      <c r="NPR154" s="15"/>
      <c r="NPS154" s="15"/>
      <c r="NPT154" s="15"/>
      <c r="NPU154" s="15"/>
      <c r="NPV154" s="15"/>
      <c r="NPW154" s="15"/>
      <c r="NPX154" s="15"/>
      <c r="NPY154" s="15"/>
      <c r="NPZ154" s="15"/>
      <c r="NQA154" s="15"/>
      <c r="NQB154" s="15"/>
      <c r="NQC154" s="15"/>
      <c r="NQD154" s="15"/>
      <c r="NQE154" s="15"/>
      <c r="NQF154" s="15"/>
      <c r="NQG154" s="15"/>
      <c r="NQH154" s="15"/>
      <c r="NQI154" s="15"/>
      <c r="NQJ154" s="15"/>
      <c r="NQK154" s="15"/>
      <c r="NQL154" s="15"/>
      <c r="NQM154" s="15"/>
      <c r="NQN154" s="15"/>
      <c r="NQO154" s="15"/>
      <c r="NQP154" s="15"/>
      <c r="NQQ154" s="15"/>
      <c r="NQR154" s="15"/>
      <c r="NQS154" s="15"/>
      <c r="NQT154" s="15"/>
      <c r="NQU154" s="15"/>
      <c r="NQV154" s="15"/>
      <c r="NQW154" s="15"/>
      <c r="NQX154" s="15"/>
      <c r="NQY154" s="15"/>
      <c r="NQZ154" s="15"/>
      <c r="NRA154" s="15"/>
      <c r="NRB154" s="15"/>
      <c r="NRC154" s="15"/>
      <c r="NRD154" s="15"/>
      <c r="NRE154" s="15"/>
      <c r="NRF154" s="15"/>
      <c r="NRG154" s="15"/>
      <c r="NRH154" s="15"/>
      <c r="NRI154" s="15"/>
      <c r="NRJ154" s="15"/>
      <c r="NRK154" s="15"/>
      <c r="NRL154" s="15"/>
      <c r="NRM154" s="15"/>
      <c r="NRN154" s="15"/>
      <c r="NRO154" s="15"/>
      <c r="NRP154" s="15"/>
      <c r="NRQ154" s="15"/>
      <c r="NRR154" s="15"/>
      <c r="NRS154" s="15"/>
      <c r="NRT154" s="15"/>
      <c r="NRU154" s="15"/>
      <c r="NRV154" s="15"/>
      <c r="NRW154" s="15"/>
      <c r="NRX154" s="15"/>
      <c r="NRY154" s="15"/>
      <c r="NRZ154" s="15"/>
      <c r="NSA154" s="15"/>
      <c r="NSB154" s="15"/>
      <c r="NSC154" s="15"/>
      <c r="NSD154" s="15"/>
      <c r="NSE154" s="15"/>
      <c r="NSF154" s="15"/>
      <c r="NSG154" s="15"/>
      <c r="NSH154" s="15"/>
      <c r="NSI154" s="15"/>
      <c r="NSJ154" s="15"/>
      <c r="NSK154" s="15"/>
      <c r="NSL154" s="15"/>
      <c r="NSM154" s="15"/>
      <c r="NSN154" s="15"/>
      <c r="NSO154" s="15"/>
      <c r="NSP154" s="15"/>
      <c r="NSQ154" s="15"/>
      <c r="NSR154" s="15"/>
      <c r="NSS154" s="15"/>
      <c r="NST154" s="15"/>
      <c r="NSU154" s="15"/>
      <c r="NSV154" s="15"/>
      <c r="NSW154" s="15"/>
      <c r="NSX154" s="15"/>
      <c r="NSY154" s="15"/>
      <c r="NSZ154" s="15"/>
      <c r="NTA154" s="15"/>
      <c r="NTB154" s="15"/>
      <c r="NTC154" s="15"/>
      <c r="NTD154" s="15"/>
      <c r="NTE154" s="15"/>
      <c r="NTF154" s="15"/>
      <c r="NTG154" s="15"/>
      <c r="NTH154" s="15"/>
      <c r="NTI154" s="15"/>
      <c r="NTJ154" s="15"/>
      <c r="NTK154" s="15"/>
      <c r="NTL154" s="15"/>
      <c r="NTM154" s="15"/>
      <c r="NTN154" s="15"/>
      <c r="NTO154" s="15"/>
      <c r="NTP154" s="15"/>
      <c r="NTQ154" s="15"/>
      <c r="NTR154" s="15"/>
      <c r="NTS154" s="15"/>
      <c r="NTT154" s="15"/>
      <c r="NTU154" s="15"/>
      <c r="NTV154" s="15"/>
      <c r="NTW154" s="15"/>
      <c r="NTX154" s="15"/>
      <c r="NTY154" s="15"/>
      <c r="NTZ154" s="15"/>
      <c r="NUA154" s="15"/>
      <c r="NUB154" s="15"/>
      <c r="NUC154" s="15"/>
      <c r="NUD154" s="15"/>
      <c r="NUE154" s="15"/>
      <c r="NUF154" s="15"/>
      <c r="NUG154" s="15"/>
      <c r="NUH154" s="15"/>
      <c r="NUI154" s="15"/>
      <c r="NUJ154" s="15"/>
      <c r="NUK154" s="15"/>
      <c r="NUL154" s="15"/>
      <c r="NUM154" s="15"/>
      <c r="NUN154" s="15"/>
      <c r="NUO154" s="15"/>
      <c r="NUP154" s="15"/>
      <c r="NUQ154" s="15"/>
      <c r="NUR154" s="15"/>
      <c r="NUS154" s="15"/>
      <c r="NUT154" s="15"/>
      <c r="NUU154" s="15"/>
      <c r="NUV154" s="15"/>
      <c r="NUW154" s="15"/>
      <c r="NUX154" s="15"/>
      <c r="NUY154" s="15"/>
      <c r="NUZ154" s="15"/>
      <c r="NVA154" s="15"/>
      <c r="NVB154" s="15"/>
      <c r="NVC154" s="15"/>
      <c r="NVD154" s="15"/>
      <c r="NVE154" s="15"/>
      <c r="NVF154" s="15"/>
      <c r="NVG154" s="15"/>
      <c r="NVH154" s="15"/>
      <c r="NVI154" s="15"/>
      <c r="NVJ154" s="15"/>
      <c r="NVK154" s="15"/>
      <c r="NVL154" s="15"/>
      <c r="NVM154" s="15"/>
      <c r="NVN154" s="15"/>
      <c r="NVO154" s="15"/>
      <c r="NVP154" s="15"/>
      <c r="NVQ154" s="15"/>
      <c r="NVR154" s="15"/>
      <c r="NVS154" s="15"/>
      <c r="NVT154" s="15"/>
      <c r="NVU154" s="15"/>
      <c r="NVV154" s="15"/>
      <c r="NVW154" s="15"/>
      <c r="NVX154" s="15"/>
      <c r="NVY154" s="15"/>
      <c r="NVZ154" s="15"/>
      <c r="NWA154" s="15"/>
      <c r="NWB154" s="15"/>
      <c r="NWC154" s="15"/>
      <c r="NWD154" s="15"/>
      <c r="NWE154" s="15"/>
      <c r="NWF154" s="15"/>
      <c r="NWG154" s="15"/>
      <c r="NWH154" s="15"/>
      <c r="NWI154" s="15"/>
      <c r="NWJ154" s="15"/>
      <c r="NWK154" s="15"/>
      <c r="NWL154" s="15"/>
      <c r="NWM154" s="15"/>
      <c r="NWN154" s="15"/>
      <c r="NWO154" s="15"/>
      <c r="NWP154" s="15"/>
      <c r="NWQ154" s="15"/>
      <c r="NWR154" s="15"/>
      <c r="NWS154" s="15"/>
      <c r="NWT154" s="15"/>
      <c r="NWU154" s="15"/>
      <c r="NWV154" s="15"/>
      <c r="NWW154" s="15"/>
      <c r="NWX154" s="15"/>
      <c r="NWY154" s="15"/>
      <c r="NWZ154" s="15"/>
      <c r="NXA154" s="15"/>
      <c r="NXB154" s="15"/>
      <c r="NXC154" s="15"/>
      <c r="NXD154" s="15"/>
      <c r="NXE154" s="15"/>
      <c r="NXF154" s="15"/>
      <c r="NXG154" s="15"/>
      <c r="NXH154" s="15"/>
      <c r="NXI154" s="15"/>
      <c r="NXJ154" s="15"/>
      <c r="NXK154" s="15"/>
      <c r="NXL154" s="15"/>
      <c r="NXM154" s="15"/>
      <c r="NXN154" s="15"/>
      <c r="NXO154" s="15"/>
      <c r="NXP154" s="15"/>
      <c r="NXQ154" s="15"/>
      <c r="NXR154" s="15"/>
      <c r="NXS154" s="15"/>
      <c r="NXT154" s="15"/>
      <c r="NXU154" s="15"/>
      <c r="NXV154" s="15"/>
      <c r="NXW154" s="15"/>
      <c r="NXX154" s="15"/>
      <c r="NXY154" s="15"/>
      <c r="NXZ154" s="15"/>
      <c r="NYA154" s="15"/>
      <c r="NYB154" s="15"/>
      <c r="NYC154" s="15"/>
      <c r="NYD154" s="15"/>
      <c r="NYE154" s="15"/>
      <c r="NYF154" s="15"/>
      <c r="NYG154" s="15"/>
      <c r="NYH154" s="15"/>
      <c r="NYI154" s="15"/>
      <c r="NYJ154" s="15"/>
      <c r="NYK154" s="15"/>
      <c r="NYL154" s="15"/>
      <c r="NYM154" s="15"/>
      <c r="NYN154" s="15"/>
      <c r="NYO154" s="15"/>
      <c r="NYP154" s="15"/>
      <c r="NYQ154" s="15"/>
      <c r="NYR154" s="15"/>
      <c r="NYS154" s="15"/>
      <c r="NYT154" s="15"/>
      <c r="NYU154" s="15"/>
      <c r="NYV154" s="15"/>
      <c r="NYW154" s="15"/>
      <c r="NYX154" s="15"/>
      <c r="NYY154" s="15"/>
      <c r="NYZ154" s="15"/>
      <c r="NZA154" s="15"/>
      <c r="NZB154" s="15"/>
      <c r="NZC154" s="15"/>
      <c r="NZD154" s="15"/>
      <c r="NZE154" s="15"/>
      <c r="NZF154" s="15"/>
      <c r="NZG154" s="15"/>
      <c r="NZH154" s="15"/>
      <c r="NZI154" s="15"/>
      <c r="NZJ154" s="15"/>
      <c r="NZK154" s="15"/>
      <c r="NZL154" s="15"/>
      <c r="NZM154" s="15"/>
      <c r="NZN154" s="15"/>
      <c r="NZO154" s="15"/>
      <c r="NZP154" s="15"/>
      <c r="NZQ154" s="15"/>
      <c r="NZR154" s="15"/>
      <c r="NZS154" s="15"/>
      <c r="NZT154" s="15"/>
      <c r="NZU154" s="15"/>
      <c r="NZV154" s="15"/>
      <c r="NZW154" s="15"/>
      <c r="NZX154" s="15"/>
      <c r="NZY154" s="15"/>
      <c r="NZZ154" s="15"/>
      <c r="OAA154" s="15"/>
      <c r="OAB154" s="15"/>
      <c r="OAC154" s="15"/>
      <c r="OAD154" s="15"/>
      <c r="OAE154" s="15"/>
      <c r="OAF154" s="15"/>
      <c r="OAG154" s="15"/>
      <c r="OAH154" s="15"/>
      <c r="OAI154" s="15"/>
      <c r="OAJ154" s="15"/>
      <c r="OAK154" s="15"/>
      <c r="OAL154" s="15"/>
      <c r="OAM154" s="15"/>
      <c r="OAN154" s="15"/>
      <c r="OAO154" s="15"/>
      <c r="OAP154" s="15"/>
      <c r="OAQ154" s="15"/>
      <c r="OAR154" s="15"/>
      <c r="OAS154" s="15"/>
      <c r="OAT154" s="15"/>
      <c r="OAU154" s="15"/>
      <c r="OAV154" s="15"/>
      <c r="OAW154" s="15"/>
      <c r="OAX154" s="15"/>
      <c r="OAY154" s="15"/>
      <c r="OAZ154" s="15"/>
      <c r="OBA154" s="15"/>
      <c r="OBB154" s="15"/>
      <c r="OBC154" s="15"/>
      <c r="OBD154" s="15"/>
      <c r="OBE154" s="15"/>
      <c r="OBF154" s="15"/>
      <c r="OBG154" s="15"/>
      <c r="OBH154" s="15"/>
      <c r="OBI154" s="15"/>
      <c r="OBJ154" s="15"/>
      <c r="OBK154" s="15"/>
      <c r="OBL154" s="15"/>
      <c r="OBM154" s="15"/>
      <c r="OBN154" s="15"/>
      <c r="OBO154" s="15"/>
      <c r="OBP154" s="15"/>
      <c r="OBQ154" s="15"/>
      <c r="OBR154" s="15"/>
      <c r="OBS154" s="15"/>
      <c r="OBT154" s="15"/>
      <c r="OBU154" s="15"/>
      <c r="OBV154" s="15"/>
      <c r="OBW154" s="15"/>
      <c r="OBX154" s="15"/>
      <c r="OBY154" s="15"/>
      <c r="OBZ154" s="15"/>
      <c r="OCA154" s="15"/>
      <c r="OCB154" s="15"/>
      <c r="OCC154" s="15"/>
      <c r="OCD154" s="15"/>
      <c r="OCE154" s="15"/>
      <c r="OCF154" s="15"/>
      <c r="OCG154" s="15"/>
      <c r="OCH154" s="15"/>
      <c r="OCI154" s="15"/>
      <c r="OCJ154" s="15"/>
      <c r="OCK154" s="15"/>
      <c r="OCL154" s="15"/>
      <c r="OCM154" s="15"/>
      <c r="OCN154" s="15"/>
      <c r="OCO154" s="15"/>
      <c r="OCP154" s="15"/>
      <c r="OCQ154" s="15"/>
      <c r="OCR154" s="15"/>
      <c r="OCS154" s="15"/>
      <c r="OCT154" s="15"/>
      <c r="OCU154" s="15"/>
      <c r="OCV154" s="15"/>
      <c r="OCW154" s="15"/>
      <c r="OCX154" s="15"/>
      <c r="OCY154" s="15"/>
      <c r="OCZ154" s="15"/>
      <c r="ODA154" s="15"/>
      <c r="ODB154" s="15"/>
      <c r="ODC154" s="15"/>
      <c r="ODD154" s="15"/>
      <c r="ODE154" s="15"/>
      <c r="ODF154" s="15"/>
      <c r="ODG154" s="15"/>
      <c r="ODH154" s="15"/>
      <c r="ODI154" s="15"/>
      <c r="ODJ154" s="15"/>
      <c r="ODK154" s="15"/>
      <c r="ODL154" s="15"/>
      <c r="ODM154" s="15"/>
      <c r="ODN154" s="15"/>
      <c r="ODO154" s="15"/>
      <c r="ODP154" s="15"/>
      <c r="ODQ154" s="15"/>
      <c r="ODR154" s="15"/>
      <c r="ODS154" s="15"/>
      <c r="ODT154" s="15"/>
      <c r="ODU154" s="15"/>
      <c r="ODV154" s="15"/>
      <c r="ODW154" s="15"/>
      <c r="ODX154" s="15"/>
      <c r="ODY154" s="15"/>
      <c r="ODZ154" s="15"/>
      <c r="OEA154" s="15"/>
      <c r="OEB154" s="15"/>
      <c r="OEC154" s="15"/>
      <c r="OED154" s="15"/>
      <c r="OEE154" s="15"/>
      <c r="OEF154" s="15"/>
      <c r="OEG154" s="15"/>
      <c r="OEH154" s="15"/>
      <c r="OEI154" s="15"/>
      <c r="OEJ154" s="15"/>
      <c r="OEK154" s="15"/>
      <c r="OEL154" s="15"/>
      <c r="OEM154" s="15"/>
      <c r="OEN154" s="15"/>
      <c r="OEO154" s="15"/>
      <c r="OEP154" s="15"/>
      <c r="OEQ154" s="15"/>
      <c r="OER154" s="15"/>
      <c r="OES154" s="15"/>
      <c r="OET154" s="15"/>
      <c r="OEU154" s="15"/>
      <c r="OEV154" s="15"/>
      <c r="OEW154" s="15"/>
      <c r="OEX154" s="15"/>
      <c r="OEY154" s="15"/>
      <c r="OEZ154" s="15"/>
      <c r="OFA154" s="15"/>
      <c r="OFB154" s="15"/>
      <c r="OFC154" s="15"/>
      <c r="OFD154" s="15"/>
      <c r="OFE154" s="15"/>
      <c r="OFF154" s="15"/>
      <c r="OFG154" s="15"/>
      <c r="OFH154" s="15"/>
      <c r="OFI154" s="15"/>
      <c r="OFJ154" s="15"/>
      <c r="OFK154" s="15"/>
      <c r="OFL154" s="15"/>
      <c r="OFM154" s="15"/>
      <c r="OFN154" s="15"/>
      <c r="OFO154" s="15"/>
      <c r="OFP154" s="15"/>
      <c r="OFQ154" s="15"/>
      <c r="OFR154" s="15"/>
      <c r="OFS154" s="15"/>
      <c r="OFT154" s="15"/>
      <c r="OFU154" s="15"/>
      <c r="OFV154" s="15"/>
      <c r="OFW154" s="15"/>
      <c r="OFX154" s="15"/>
      <c r="OFY154" s="15"/>
      <c r="OFZ154" s="15"/>
      <c r="OGA154" s="15"/>
      <c r="OGB154" s="15"/>
      <c r="OGC154" s="15"/>
      <c r="OGD154" s="15"/>
      <c r="OGE154" s="15"/>
      <c r="OGF154" s="15"/>
      <c r="OGG154" s="15"/>
      <c r="OGH154" s="15"/>
      <c r="OGI154" s="15"/>
      <c r="OGJ154" s="15"/>
      <c r="OGK154" s="15"/>
      <c r="OGL154" s="15"/>
      <c r="OGM154" s="15"/>
      <c r="OGN154" s="15"/>
      <c r="OGO154" s="15"/>
      <c r="OGP154" s="15"/>
      <c r="OGQ154" s="15"/>
      <c r="OGR154" s="15"/>
      <c r="OGS154" s="15"/>
      <c r="OGT154" s="15"/>
      <c r="OGU154" s="15"/>
      <c r="OGV154" s="15"/>
      <c r="OGW154" s="15"/>
      <c r="OGX154" s="15"/>
      <c r="OGY154" s="15"/>
      <c r="OGZ154" s="15"/>
      <c r="OHA154" s="15"/>
      <c r="OHB154" s="15"/>
      <c r="OHC154" s="15"/>
      <c r="OHD154" s="15"/>
      <c r="OHE154" s="15"/>
      <c r="OHF154" s="15"/>
      <c r="OHG154" s="15"/>
      <c r="OHH154" s="15"/>
      <c r="OHI154" s="15"/>
      <c r="OHJ154" s="15"/>
      <c r="OHK154" s="15"/>
      <c r="OHL154" s="15"/>
      <c r="OHM154" s="15"/>
      <c r="OHN154" s="15"/>
      <c r="OHO154" s="15"/>
      <c r="OHP154" s="15"/>
      <c r="OHQ154" s="15"/>
      <c r="OHR154" s="15"/>
      <c r="OHS154" s="15"/>
      <c r="OHT154" s="15"/>
      <c r="OHU154" s="15"/>
      <c r="OHV154" s="15"/>
      <c r="OHW154" s="15"/>
      <c r="OHX154" s="15"/>
      <c r="OHY154" s="15"/>
      <c r="OHZ154" s="15"/>
      <c r="OIA154" s="15"/>
      <c r="OIB154" s="15"/>
      <c r="OIC154" s="15"/>
      <c r="OID154" s="15"/>
      <c r="OIE154" s="15"/>
      <c r="OIF154" s="15"/>
      <c r="OIG154" s="15"/>
      <c r="OIH154" s="15"/>
      <c r="OII154" s="15"/>
      <c r="OIJ154" s="15"/>
      <c r="OIK154" s="15"/>
      <c r="OIL154" s="15"/>
      <c r="OIM154" s="15"/>
      <c r="OIN154" s="15"/>
      <c r="OIO154" s="15"/>
      <c r="OIP154" s="15"/>
      <c r="OIQ154" s="15"/>
      <c r="OIR154" s="15"/>
      <c r="OIS154" s="15"/>
      <c r="OIT154" s="15"/>
      <c r="OIU154" s="15"/>
      <c r="OIV154" s="15"/>
      <c r="OIW154" s="15"/>
      <c r="OIX154" s="15"/>
      <c r="OIY154" s="15"/>
      <c r="OIZ154" s="15"/>
      <c r="OJA154" s="15"/>
      <c r="OJB154" s="15"/>
      <c r="OJC154" s="15"/>
      <c r="OJD154" s="15"/>
      <c r="OJE154" s="15"/>
      <c r="OJF154" s="15"/>
      <c r="OJG154" s="15"/>
      <c r="OJH154" s="15"/>
      <c r="OJI154" s="15"/>
      <c r="OJJ154" s="15"/>
      <c r="OJK154" s="15"/>
      <c r="OJL154" s="15"/>
      <c r="OJM154" s="15"/>
      <c r="OJN154" s="15"/>
      <c r="OJO154" s="15"/>
      <c r="OJP154" s="15"/>
      <c r="OJQ154" s="15"/>
      <c r="OJR154" s="15"/>
      <c r="OJS154" s="15"/>
      <c r="OJT154" s="15"/>
      <c r="OJU154" s="15"/>
      <c r="OJV154" s="15"/>
      <c r="OJW154" s="15"/>
      <c r="OJX154" s="15"/>
      <c r="OJY154" s="15"/>
      <c r="OJZ154" s="15"/>
      <c r="OKA154" s="15"/>
      <c r="OKB154" s="15"/>
      <c r="OKC154" s="15"/>
      <c r="OKD154" s="15"/>
      <c r="OKE154" s="15"/>
      <c r="OKF154" s="15"/>
      <c r="OKG154" s="15"/>
      <c r="OKH154" s="15"/>
      <c r="OKI154" s="15"/>
      <c r="OKJ154" s="15"/>
      <c r="OKK154" s="15"/>
      <c r="OKL154" s="15"/>
      <c r="OKM154" s="15"/>
      <c r="OKN154" s="15"/>
      <c r="OKO154" s="15"/>
      <c r="OKP154" s="15"/>
      <c r="OKQ154" s="15"/>
      <c r="OKR154" s="15"/>
      <c r="OKS154" s="15"/>
      <c r="OKT154" s="15"/>
      <c r="OKU154" s="15"/>
      <c r="OKV154" s="15"/>
      <c r="OKW154" s="15"/>
      <c r="OKX154" s="15"/>
      <c r="OKY154" s="15"/>
      <c r="OKZ154" s="15"/>
      <c r="OLA154" s="15"/>
      <c r="OLB154" s="15"/>
      <c r="OLC154" s="15"/>
      <c r="OLD154" s="15"/>
      <c r="OLE154" s="15"/>
      <c r="OLF154" s="15"/>
      <c r="OLG154" s="15"/>
      <c r="OLH154" s="15"/>
      <c r="OLI154" s="15"/>
      <c r="OLJ154" s="15"/>
      <c r="OLK154" s="15"/>
      <c r="OLL154" s="15"/>
      <c r="OLM154" s="15"/>
      <c r="OLN154" s="15"/>
      <c r="OLO154" s="15"/>
      <c r="OLP154" s="15"/>
      <c r="OLQ154" s="15"/>
      <c r="OLR154" s="15"/>
      <c r="OLS154" s="15"/>
      <c r="OLT154" s="15"/>
      <c r="OLU154" s="15"/>
      <c r="OLV154" s="15"/>
      <c r="OLW154" s="15"/>
      <c r="OLX154" s="15"/>
      <c r="OLY154" s="15"/>
      <c r="OLZ154" s="15"/>
      <c r="OMA154" s="15"/>
      <c r="OMB154" s="15"/>
      <c r="OMC154" s="15"/>
      <c r="OMD154" s="15"/>
      <c r="OME154" s="15"/>
      <c r="OMF154" s="15"/>
      <c r="OMG154" s="15"/>
      <c r="OMH154" s="15"/>
      <c r="OMI154" s="15"/>
      <c r="OMJ154" s="15"/>
      <c r="OMK154" s="15"/>
      <c r="OML154" s="15"/>
      <c r="OMM154" s="15"/>
      <c r="OMN154" s="15"/>
      <c r="OMO154" s="15"/>
      <c r="OMP154" s="15"/>
      <c r="OMQ154" s="15"/>
      <c r="OMR154" s="15"/>
      <c r="OMS154" s="15"/>
      <c r="OMT154" s="15"/>
      <c r="OMU154" s="15"/>
      <c r="OMV154" s="15"/>
      <c r="OMW154" s="15"/>
      <c r="OMX154" s="15"/>
      <c r="OMY154" s="15"/>
      <c r="OMZ154" s="15"/>
      <c r="ONA154" s="15"/>
      <c r="ONB154" s="15"/>
      <c r="ONC154" s="15"/>
      <c r="OND154" s="15"/>
      <c r="ONE154" s="15"/>
      <c r="ONF154" s="15"/>
      <c r="ONG154" s="15"/>
      <c r="ONH154" s="15"/>
      <c r="ONI154" s="15"/>
      <c r="ONJ154" s="15"/>
      <c r="ONK154" s="15"/>
      <c r="ONL154" s="15"/>
      <c r="ONM154" s="15"/>
      <c r="ONN154" s="15"/>
      <c r="ONO154" s="15"/>
      <c r="ONP154" s="15"/>
      <c r="ONQ154" s="15"/>
      <c r="ONR154" s="15"/>
      <c r="ONS154" s="15"/>
      <c r="ONT154" s="15"/>
      <c r="ONU154" s="15"/>
      <c r="ONV154" s="15"/>
      <c r="ONW154" s="15"/>
      <c r="ONX154" s="15"/>
      <c r="ONY154" s="15"/>
      <c r="ONZ154" s="15"/>
      <c r="OOA154" s="15"/>
      <c r="OOB154" s="15"/>
      <c r="OOC154" s="15"/>
      <c r="OOD154" s="15"/>
      <c r="OOE154" s="15"/>
      <c r="OOF154" s="15"/>
      <c r="OOG154" s="15"/>
      <c r="OOH154" s="15"/>
      <c r="OOI154" s="15"/>
      <c r="OOJ154" s="15"/>
      <c r="OOK154" s="15"/>
      <c r="OOL154" s="15"/>
      <c r="OOM154" s="15"/>
      <c r="OON154" s="15"/>
      <c r="OOO154" s="15"/>
      <c r="OOP154" s="15"/>
      <c r="OOQ154" s="15"/>
      <c r="OOR154" s="15"/>
      <c r="OOS154" s="15"/>
      <c r="OOT154" s="15"/>
      <c r="OOU154" s="15"/>
      <c r="OOV154" s="15"/>
      <c r="OOW154" s="15"/>
      <c r="OOX154" s="15"/>
      <c r="OOY154" s="15"/>
      <c r="OOZ154" s="15"/>
      <c r="OPA154" s="15"/>
      <c r="OPB154" s="15"/>
      <c r="OPC154" s="15"/>
      <c r="OPD154" s="15"/>
      <c r="OPE154" s="15"/>
      <c r="OPF154" s="15"/>
      <c r="OPG154" s="15"/>
      <c r="OPH154" s="15"/>
      <c r="OPI154" s="15"/>
      <c r="OPJ154" s="15"/>
      <c r="OPK154" s="15"/>
      <c r="OPL154" s="15"/>
      <c r="OPM154" s="15"/>
      <c r="OPN154" s="15"/>
      <c r="OPO154" s="15"/>
      <c r="OPP154" s="15"/>
      <c r="OPQ154" s="15"/>
      <c r="OPR154" s="15"/>
      <c r="OPS154" s="15"/>
      <c r="OPT154" s="15"/>
      <c r="OPU154" s="15"/>
      <c r="OPV154" s="15"/>
      <c r="OPW154" s="15"/>
      <c r="OPX154" s="15"/>
      <c r="OPY154" s="15"/>
      <c r="OPZ154" s="15"/>
      <c r="OQA154" s="15"/>
      <c r="OQB154" s="15"/>
      <c r="OQC154" s="15"/>
      <c r="OQD154" s="15"/>
      <c r="OQE154" s="15"/>
      <c r="OQF154" s="15"/>
      <c r="OQG154" s="15"/>
      <c r="OQH154" s="15"/>
      <c r="OQI154" s="15"/>
      <c r="OQJ154" s="15"/>
      <c r="OQK154" s="15"/>
      <c r="OQL154" s="15"/>
      <c r="OQM154" s="15"/>
      <c r="OQN154" s="15"/>
      <c r="OQO154" s="15"/>
      <c r="OQP154" s="15"/>
      <c r="OQQ154" s="15"/>
      <c r="OQR154" s="15"/>
      <c r="OQS154" s="15"/>
      <c r="OQT154" s="15"/>
      <c r="OQU154" s="15"/>
      <c r="OQV154" s="15"/>
      <c r="OQW154" s="15"/>
      <c r="OQX154" s="15"/>
      <c r="OQY154" s="15"/>
      <c r="OQZ154" s="15"/>
      <c r="ORA154" s="15"/>
      <c r="ORB154" s="15"/>
      <c r="ORC154" s="15"/>
      <c r="ORD154" s="15"/>
      <c r="ORE154" s="15"/>
      <c r="ORF154" s="15"/>
      <c r="ORG154" s="15"/>
      <c r="ORH154" s="15"/>
      <c r="ORI154" s="15"/>
      <c r="ORJ154" s="15"/>
      <c r="ORK154" s="15"/>
      <c r="ORL154" s="15"/>
      <c r="ORM154" s="15"/>
      <c r="ORN154" s="15"/>
      <c r="ORO154" s="15"/>
      <c r="ORP154" s="15"/>
      <c r="ORQ154" s="15"/>
      <c r="ORR154" s="15"/>
      <c r="ORS154" s="15"/>
      <c r="ORT154" s="15"/>
      <c r="ORU154" s="15"/>
      <c r="ORV154" s="15"/>
      <c r="ORW154" s="15"/>
      <c r="ORX154" s="15"/>
      <c r="ORY154" s="15"/>
      <c r="ORZ154" s="15"/>
      <c r="OSA154" s="15"/>
      <c r="OSB154" s="15"/>
      <c r="OSC154" s="15"/>
      <c r="OSD154" s="15"/>
      <c r="OSE154" s="15"/>
      <c r="OSF154" s="15"/>
      <c r="OSG154" s="15"/>
      <c r="OSH154" s="15"/>
      <c r="OSI154" s="15"/>
      <c r="OSJ154" s="15"/>
      <c r="OSK154" s="15"/>
      <c r="OSL154" s="15"/>
      <c r="OSM154" s="15"/>
      <c r="OSN154" s="15"/>
      <c r="OSO154" s="15"/>
      <c r="OSP154" s="15"/>
      <c r="OSQ154" s="15"/>
      <c r="OSR154" s="15"/>
      <c r="OSS154" s="15"/>
      <c r="OST154" s="15"/>
      <c r="OSU154" s="15"/>
      <c r="OSV154" s="15"/>
      <c r="OSW154" s="15"/>
      <c r="OSX154" s="15"/>
      <c r="OSY154" s="15"/>
      <c r="OSZ154" s="15"/>
      <c r="OTA154" s="15"/>
      <c r="OTB154" s="15"/>
      <c r="OTC154" s="15"/>
      <c r="OTD154" s="15"/>
      <c r="OTE154" s="15"/>
      <c r="OTF154" s="15"/>
      <c r="OTG154" s="15"/>
      <c r="OTH154" s="15"/>
      <c r="OTI154" s="15"/>
      <c r="OTJ154" s="15"/>
      <c r="OTK154" s="15"/>
      <c r="OTL154" s="15"/>
      <c r="OTM154" s="15"/>
      <c r="OTN154" s="15"/>
      <c r="OTO154" s="15"/>
      <c r="OTP154" s="15"/>
      <c r="OTQ154" s="15"/>
      <c r="OTR154" s="15"/>
      <c r="OTS154" s="15"/>
      <c r="OTT154" s="15"/>
      <c r="OTU154" s="15"/>
      <c r="OTV154" s="15"/>
      <c r="OTW154" s="15"/>
      <c r="OTX154" s="15"/>
      <c r="OTY154" s="15"/>
      <c r="OTZ154" s="15"/>
      <c r="OUA154" s="15"/>
      <c r="OUB154" s="15"/>
      <c r="OUC154" s="15"/>
      <c r="OUD154" s="15"/>
      <c r="OUE154" s="15"/>
      <c r="OUF154" s="15"/>
      <c r="OUG154" s="15"/>
      <c r="OUH154" s="15"/>
      <c r="OUI154" s="15"/>
      <c r="OUJ154" s="15"/>
      <c r="OUK154" s="15"/>
      <c r="OUL154" s="15"/>
      <c r="OUM154" s="15"/>
      <c r="OUN154" s="15"/>
      <c r="OUO154" s="15"/>
      <c r="OUP154" s="15"/>
      <c r="OUQ154" s="15"/>
      <c r="OUR154" s="15"/>
      <c r="OUS154" s="15"/>
      <c r="OUT154" s="15"/>
      <c r="OUU154" s="15"/>
      <c r="OUV154" s="15"/>
      <c r="OUW154" s="15"/>
      <c r="OUX154" s="15"/>
      <c r="OUY154" s="15"/>
      <c r="OUZ154" s="15"/>
      <c r="OVA154" s="15"/>
      <c r="OVB154" s="15"/>
      <c r="OVC154" s="15"/>
      <c r="OVD154" s="15"/>
      <c r="OVE154" s="15"/>
      <c r="OVF154" s="15"/>
      <c r="OVG154" s="15"/>
      <c r="OVH154" s="15"/>
      <c r="OVI154" s="15"/>
      <c r="OVJ154" s="15"/>
      <c r="OVK154" s="15"/>
      <c r="OVL154" s="15"/>
      <c r="OVM154" s="15"/>
      <c r="OVN154" s="15"/>
      <c r="OVO154" s="15"/>
      <c r="OVP154" s="15"/>
      <c r="OVQ154" s="15"/>
      <c r="OVR154" s="15"/>
      <c r="OVS154" s="15"/>
      <c r="OVT154" s="15"/>
      <c r="OVU154" s="15"/>
      <c r="OVV154" s="15"/>
      <c r="OVW154" s="15"/>
      <c r="OVX154" s="15"/>
      <c r="OVY154" s="15"/>
      <c r="OVZ154" s="15"/>
      <c r="OWA154" s="15"/>
      <c r="OWB154" s="15"/>
      <c r="OWC154" s="15"/>
      <c r="OWD154" s="15"/>
      <c r="OWE154" s="15"/>
      <c r="OWF154" s="15"/>
      <c r="OWG154" s="15"/>
      <c r="OWH154" s="15"/>
      <c r="OWI154" s="15"/>
      <c r="OWJ154" s="15"/>
      <c r="OWK154" s="15"/>
      <c r="OWL154" s="15"/>
      <c r="OWM154" s="15"/>
      <c r="OWN154" s="15"/>
      <c r="OWO154" s="15"/>
      <c r="OWP154" s="15"/>
      <c r="OWQ154" s="15"/>
      <c r="OWR154" s="15"/>
      <c r="OWS154" s="15"/>
      <c r="OWT154" s="15"/>
      <c r="OWU154" s="15"/>
      <c r="OWV154" s="15"/>
      <c r="OWW154" s="15"/>
      <c r="OWX154" s="15"/>
      <c r="OWY154" s="15"/>
      <c r="OWZ154" s="15"/>
      <c r="OXA154" s="15"/>
      <c r="OXB154" s="15"/>
      <c r="OXC154" s="15"/>
      <c r="OXD154" s="15"/>
      <c r="OXE154" s="15"/>
      <c r="OXF154" s="15"/>
      <c r="OXG154" s="15"/>
      <c r="OXH154" s="15"/>
      <c r="OXI154" s="15"/>
      <c r="OXJ154" s="15"/>
      <c r="OXK154" s="15"/>
      <c r="OXL154" s="15"/>
      <c r="OXM154" s="15"/>
      <c r="OXN154" s="15"/>
      <c r="OXO154" s="15"/>
      <c r="OXP154" s="15"/>
      <c r="OXQ154" s="15"/>
      <c r="OXR154" s="15"/>
      <c r="OXS154" s="15"/>
      <c r="OXT154" s="15"/>
      <c r="OXU154" s="15"/>
      <c r="OXV154" s="15"/>
      <c r="OXW154" s="15"/>
      <c r="OXX154" s="15"/>
      <c r="OXY154" s="15"/>
      <c r="OXZ154" s="15"/>
      <c r="OYA154" s="15"/>
      <c r="OYB154" s="15"/>
      <c r="OYC154" s="15"/>
      <c r="OYD154" s="15"/>
      <c r="OYE154" s="15"/>
      <c r="OYF154" s="15"/>
      <c r="OYG154" s="15"/>
      <c r="OYH154" s="15"/>
      <c r="OYI154" s="15"/>
      <c r="OYJ154" s="15"/>
      <c r="OYK154" s="15"/>
      <c r="OYL154" s="15"/>
      <c r="OYM154" s="15"/>
      <c r="OYN154" s="15"/>
      <c r="OYO154" s="15"/>
      <c r="OYP154" s="15"/>
      <c r="OYQ154" s="15"/>
      <c r="OYR154" s="15"/>
      <c r="OYS154" s="15"/>
      <c r="OYT154" s="15"/>
      <c r="OYU154" s="15"/>
      <c r="OYV154" s="15"/>
      <c r="OYW154" s="15"/>
      <c r="OYX154" s="15"/>
      <c r="OYY154" s="15"/>
      <c r="OYZ154" s="15"/>
      <c r="OZA154" s="15"/>
      <c r="OZB154" s="15"/>
      <c r="OZC154" s="15"/>
      <c r="OZD154" s="15"/>
      <c r="OZE154" s="15"/>
      <c r="OZF154" s="15"/>
      <c r="OZG154" s="15"/>
      <c r="OZH154" s="15"/>
      <c r="OZI154" s="15"/>
      <c r="OZJ154" s="15"/>
      <c r="OZK154" s="15"/>
      <c r="OZL154" s="15"/>
      <c r="OZM154" s="15"/>
      <c r="OZN154" s="15"/>
      <c r="OZO154" s="15"/>
      <c r="OZP154" s="15"/>
      <c r="OZQ154" s="15"/>
      <c r="OZR154" s="15"/>
      <c r="OZS154" s="15"/>
      <c r="OZT154" s="15"/>
      <c r="OZU154" s="15"/>
      <c r="OZV154" s="15"/>
      <c r="OZW154" s="15"/>
      <c r="OZX154" s="15"/>
      <c r="OZY154" s="15"/>
      <c r="OZZ154" s="15"/>
      <c r="PAA154" s="15"/>
      <c r="PAB154" s="15"/>
      <c r="PAC154" s="15"/>
      <c r="PAD154" s="15"/>
      <c r="PAE154" s="15"/>
      <c r="PAF154" s="15"/>
      <c r="PAG154" s="15"/>
      <c r="PAH154" s="15"/>
      <c r="PAI154" s="15"/>
      <c r="PAJ154" s="15"/>
      <c r="PAK154" s="15"/>
      <c r="PAL154" s="15"/>
      <c r="PAM154" s="15"/>
      <c r="PAN154" s="15"/>
      <c r="PAO154" s="15"/>
      <c r="PAP154" s="15"/>
      <c r="PAQ154" s="15"/>
      <c r="PAR154" s="15"/>
      <c r="PAS154" s="15"/>
      <c r="PAT154" s="15"/>
      <c r="PAU154" s="15"/>
      <c r="PAV154" s="15"/>
      <c r="PAW154" s="15"/>
      <c r="PAX154" s="15"/>
      <c r="PAY154" s="15"/>
      <c r="PAZ154" s="15"/>
      <c r="PBA154" s="15"/>
      <c r="PBB154" s="15"/>
      <c r="PBC154" s="15"/>
      <c r="PBD154" s="15"/>
      <c r="PBE154" s="15"/>
      <c r="PBF154" s="15"/>
      <c r="PBG154" s="15"/>
      <c r="PBH154" s="15"/>
      <c r="PBI154" s="15"/>
      <c r="PBJ154" s="15"/>
      <c r="PBK154" s="15"/>
      <c r="PBL154" s="15"/>
      <c r="PBM154" s="15"/>
      <c r="PBN154" s="15"/>
      <c r="PBO154" s="15"/>
      <c r="PBP154" s="15"/>
      <c r="PBQ154" s="15"/>
      <c r="PBR154" s="15"/>
      <c r="PBS154" s="15"/>
      <c r="PBT154" s="15"/>
      <c r="PBU154" s="15"/>
      <c r="PBV154" s="15"/>
      <c r="PBW154" s="15"/>
      <c r="PBX154" s="15"/>
      <c r="PBY154" s="15"/>
      <c r="PBZ154" s="15"/>
      <c r="PCA154" s="15"/>
      <c r="PCB154" s="15"/>
      <c r="PCC154" s="15"/>
      <c r="PCD154" s="15"/>
      <c r="PCE154" s="15"/>
      <c r="PCF154" s="15"/>
      <c r="PCG154" s="15"/>
      <c r="PCH154" s="15"/>
      <c r="PCI154" s="15"/>
      <c r="PCJ154" s="15"/>
      <c r="PCK154" s="15"/>
      <c r="PCL154" s="15"/>
      <c r="PCM154" s="15"/>
      <c r="PCN154" s="15"/>
      <c r="PCO154" s="15"/>
      <c r="PCP154" s="15"/>
      <c r="PCQ154" s="15"/>
      <c r="PCR154" s="15"/>
      <c r="PCS154" s="15"/>
      <c r="PCT154" s="15"/>
      <c r="PCU154" s="15"/>
      <c r="PCV154" s="15"/>
      <c r="PCW154" s="15"/>
      <c r="PCX154" s="15"/>
      <c r="PCY154" s="15"/>
      <c r="PCZ154" s="15"/>
      <c r="PDA154" s="15"/>
      <c r="PDB154" s="15"/>
      <c r="PDC154" s="15"/>
      <c r="PDD154" s="15"/>
      <c r="PDE154" s="15"/>
      <c r="PDF154" s="15"/>
      <c r="PDG154" s="15"/>
      <c r="PDH154" s="15"/>
      <c r="PDI154" s="15"/>
      <c r="PDJ154" s="15"/>
      <c r="PDK154" s="15"/>
      <c r="PDL154" s="15"/>
      <c r="PDM154" s="15"/>
      <c r="PDN154" s="15"/>
      <c r="PDO154" s="15"/>
      <c r="PDP154" s="15"/>
      <c r="PDQ154" s="15"/>
      <c r="PDR154" s="15"/>
      <c r="PDS154" s="15"/>
      <c r="PDT154" s="15"/>
      <c r="PDU154" s="15"/>
      <c r="PDV154" s="15"/>
      <c r="PDW154" s="15"/>
      <c r="PDX154" s="15"/>
      <c r="PDY154" s="15"/>
      <c r="PDZ154" s="15"/>
      <c r="PEA154" s="15"/>
      <c r="PEB154" s="15"/>
      <c r="PEC154" s="15"/>
      <c r="PED154" s="15"/>
      <c r="PEE154" s="15"/>
      <c r="PEF154" s="15"/>
      <c r="PEG154" s="15"/>
      <c r="PEH154" s="15"/>
      <c r="PEI154" s="15"/>
      <c r="PEJ154" s="15"/>
      <c r="PEK154" s="15"/>
      <c r="PEL154" s="15"/>
      <c r="PEM154" s="15"/>
      <c r="PEN154" s="15"/>
      <c r="PEO154" s="15"/>
      <c r="PEP154" s="15"/>
      <c r="PEQ154" s="15"/>
      <c r="PER154" s="15"/>
      <c r="PES154" s="15"/>
      <c r="PET154" s="15"/>
      <c r="PEU154" s="15"/>
      <c r="PEV154" s="15"/>
      <c r="PEW154" s="15"/>
      <c r="PEX154" s="15"/>
      <c r="PEY154" s="15"/>
      <c r="PEZ154" s="15"/>
      <c r="PFA154" s="15"/>
      <c r="PFB154" s="15"/>
      <c r="PFC154" s="15"/>
      <c r="PFD154" s="15"/>
      <c r="PFE154" s="15"/>
      <c r="PFF154" s="15"/>
      <c r="PFG154" s="15"/>
      <c r="PFH154" s="15"/>
      <c r="PFI154" s="15"/>
      <c r="PFJ154" s="15"/>
      <c r="PFK154" s="15"/>
      <c r="PFL154" s="15"/>
      <c r="PFM154" s="15"/>
      <c r="PFN154" s="15"/>
      <c r="PFO154" s="15"/>
      <c r="PFP154" s="15"/>
      <c r="PFQ154" s="15"/>
      <c r="PFR154" s="15"/>
      <c r="PFS154" s="15"/>
      <c r="PFT154" s="15"/>
      <c r="PFU154" s="15"/>
      <c r="PFV154" s="15"/>
      <c r="PFW154" s="15"/>
      <c r="PFX154" s="15"/>
      <c r="PFY154" s="15"/>
      <c r="PFZ154" s="15"/>
      <c r="PGA154" s="15"/>
      <c r="PGB154" s="15"/>
      <c r="PGC154" s="15"/>
      <c r="PGD154" s="15"/>
      <c r="PGE154" s="15"/>
      <c r="PGF154" s="15"/>
      <c r="PGG154" s="15"/>
      <c r="PGH154" s="15"/>
      <c r="PGI154" s="15"/>
      <c r="PGJ154" s="15"/>
      <c r="PGK154" s="15"/>
      <c r="PGL154" s="15"/>
      <c r="PGM154" s="15"/>
      <c r="PGN154" s="15"/>
      <c r="PGO154" s="15"/>
      <c r="PGP154" s="15"/>
      <c r="PGQ154" s="15"/>
      <c r="PGR154" s="15"/>
      <c r="PGS154" s="15"/>
      <c r="PGT154" s="15"/>
      <c r="PGU154" s="15"/>
      <c r="PGV154" s="15"/>
      <c r="PGW154" s="15"/>
      <c r="PGX154" s="15"/>
      <c r="PGY154" s="15"/>
      <c r="PGZ154" s="15"/>
      <c r="PHA154" s="15"/>
      <c r="PHB154" s="15"/>
      <c r="PHC154" s="15"/>
      <c r="PHD154" s="15"/>
      <c r="PHE154" s="15"/>
      <c r="PHF154" s="15"/>
      <c r="PHG154" s="15"/>
      <c r="PHH154" s="15"/>
      <c r="PHI154" s="15"/>
      <c r="PHJ154" s="15"/>
      <c r="PHK154" s="15"/>
      <c r="PHL154" s="15"/>
      <c r="PHM154" s="15"/>
      <c r="PHN154" s="15"/>
      <c r="PHO154" s="15"/>
      <c r="PHP154" s="15"/>
      <c r="PHQ154" s="15"/>
      <c r="PHR154" s="15"/>
      <c r="PHS154" s="15"/>
      <c r="PHT154" s="15"/>
      <c r="PHU154" s="15"/>
      <c r="PHV154" s="15"/>
      <c r="PHW154" s="15"/>
      <c r="PHX154" s="15"/>
      <c r="PHY154" s="15"/>
      <c r="PHZ154" s="15"/>
      <c r="PIA154" s="15"/>
      <c r="PIB154" s="15"/>
      <c r="PIC154" s="15"/>
      <c r="PID154" s="15"/>
      <c r="PIE154" s="15"/>
      <c r="PIF154" s="15"/>
      <c r="PIG154" s="15"/>
      <c r="PIH154" s="15"/>
      <c r="PII154" s="15"/>
      <c r="PIJ154" s="15"/>
      <c r="PIK154" s="15"/>
      <c r="PIL154" s="15"/>
      <c r="PIM154" s="15"/>
      <c r="PIN154" s="15"/>
      <c r="PIO154" s="15"/>
      <c r="PIP154" s="15"/>
      <c r="PIQ154" s="15"/>
      <c r="PIR154" s="15"/>
      <c r="PIS154" s="15"/>
      <c r="PIT154" s="15"/>
      <c r="PIU154" s="15"/>
      <c r="PIV154" s="15"/>
      <c r="PIW154" s="15"/>
      <c r="PIX154" s="15"/>
      <c r="PIY154" s="15"/>
      <c r="PIZ154" s="15"/>
      <c r="PJA154" s="15"/>
      <c r="PJB154" s="15"/>
      <c r="PJC154" s="15"/>
      <c r="PJD154" s="15"/>
      <c r="PJE154" s="15"/>
      <c r="PJF154" s="15"/>
      <c r="PJG154" s="15"/>
      <c r="PJH154" s="15"/>
      <c r="PJI154" s="15"/>
      <c r="PJJ154" s="15"/>
      <c r="PJK154" s="15"/>
      <c r="PJL154" s="15"/>
      <c r="PJM154" s="15"/>
      <c r="PJN154" s="15"/>
      <c r="PJO154" s="15"/>
      <c r="PJP154" s="15"/>
      <c r="PJQ154" s="15"/>
      <c r="PJR154" s="15"/>
      <c r="PJS154" s="15"/>
      <c r="PJT154" s="15"/>
      <c r="PJU154" s="15"/>
      <c r="PJV154" s="15"/>
      <c r="PJW154" s="15"/>
      <c r="PJX154" s="15"/>
      <c r="PJY154" s="15"/>
      <c r="PJZ154" s="15"/>
      <c r="PKA154" s="15"/>
      <c r="PKB154" s="15"/>
      <c r="PKC154" s="15"/>
      <c r="PKD154" s="15"/>
      <c r="PKE154" s="15"/>
      <c r="PKF154" s="15"/>
      <c r="PKG154" s="15"/>
      <c r="PKH154" s="15"/>
      <c r="PKI154" s="15"/>
      <c r="PKJ154" s="15"/>
      <c r="PKK154" s="15"/>
      <c r="PKL154" s="15"/>
      <c r="PKM154" s="15"/>
      <c r="PKN154" s="15"/>
      <c r="PKO154" s="15"/>
      <c r="PKP154" s="15"/>
      <c r="PKQ154" s="15"/>
      <c r="PKR154" s="15"/>
      <c r="PKS154" s="15"/>
      <c r="PKT154" s="15"/>
      <c r="PKU154" s="15"/>
      <c r="PKV154" s="15"/>
      <c r="PKW154" s="15"/>
      <c r="PKX154" s="15"/>
      <c r="PKY154" s="15"/>
      <c r="PKZ154" s="15"/>
      <c r="PLA154" s="15"/>
      <c r="PLB154" s="15"/>
      <c r="PLC154" s="15"/>
      <c r="PLD154" s="15"/>
      <c r="PLE154" s="15"/>
      <c r="PLF154" s="15"/>
      <c r="PLG154" s="15"/>
      <c r="PLH154" s="15"/>
      <c r="PLI154" s="15"/>
      <c r="PLJ154" s="15"/>
      <c r="PLK154" s="15"/>
      <c r="PLL154" s="15"/>
      <c r="PLM154" s="15"/>
      <c r="PLN154" s="15"/>
      <c r="PLO154" s="15"/>
      <c r="PLP154" s="15"/>
      <c r="PLQ154" s="15"/>
      <c r="PLR154" s="15"/>
      <c r="PLS154" s="15"/>
      <c r="PLT154" s="15"/>
      <c r="PLU154" s="15"/>
      <c r="PLV154" s="15"/>
      <c r="PLW154" s="15"/>
      <c r="PLX154" s="15"/>
      <c r="PLY154" s="15"/>
      <c r="PLZ154" s="15"/>
      <c r="PMA154" s="15"/>
      <c r="PMB154" s="15"/>
      <c r="PMC154" s="15"/>
      <c r="PMD154" s="15"/>
      <c r="PME154" s="15"/>
      <c r="PMF154" s="15"/>
      <c r="PMG154" s="15"/>
      <c r="PMH154" s="15"/>
      <c r="PMI154" s="15"/>
      <c r="PMJ154" s="15"/>
      <c r="PMK154" s="15"/>
      <c r="PML154" s="15"/>
      <c r="PMM154" s="15"/>
      <c r="PMN154" s="15"/>
      <c r="PMO154" s="15"/>
      <c r="PMP154" s="15"/>
      <c r="PMQ154" s="15"/>
      <c r="PMR154" s="15"/>
      <c r="PMS154" s="15"/>
      <c r="PMT154" s="15"/>
      <c r="PMU154" s="15"/>
      <c r="PMV154" s="15"/>
      <c r="PMW154" s="15"/>
      <c r="PMX154" s="15"/>
      <c r="PMY154" s="15"/>
      <c r="PMZ154" s="15"/>
      <c r="PNA154" s="15"/>
      <c r="PNB154" s="15"/>
      <c r="PNC154" s="15"/>
      <c r="PND154" s="15"/>
      <c r="PNE154" s="15"/>
      <c r="PNF154" s="15"/>
      <c r="PNG154" s="15"/>
      <c r="PNH154" s="15"/>
      <c r="PNI154" s="15"/>
      <c r="PNJ154" s="15"/>
      <c r="PNK154" s="15"/>
      <c r="PNL154" s="15"/>
      <c r="PNM154" s="15"/>
      <c r="PNN154" s="15"/>
      <c r="PNO154" s="15"/>
      <c r="PNP154" s="15"/>
      <c r="PNQ154" s="15"/>
      <c r="PNR154" s="15"/>
      <c r="PNS154" s="15"/>
      <c r="PNT154" s="15"/>
      <c r="PNU154" s="15"/>
      <c r="PNV154" s="15"/>
      <c r="PNW154" s="15"/>
      <c r="PNX154" s="15"/>
      <c r="PNY154" s="15"/>
      <c r="PNZ154" s="15"/>
      <c r="POA154" s="15"/>
      <c r="POB154" s="15"/>
      <c r="POC154" s="15"/>
      <c r="POD154" s="15"/>
      <c r="POE154" s="15"/>
      <c r="POF154" s="15"/>
      <c r="POG154" s="15"/>
      <c r="POH154" s="15"/>
      <c r="POI154" s="15"/>
      <c r="POJ154" s="15"/>
      <c r="POK154" s="15"/>
      <c r="POL154" s="15"/>
      <c r="POM154" s="15"/>
      <c r="PON154" s="15"/>
      <c r="POO154" s="15"/>
      <c r="POP154" s="15"/>
      <c r="POQ154" s="15"/>
      <c r="POR154" s="15"/>
      <c r="POS154" s="15"/>
      <c r="POT154" s="15"/>
      <c r="POU154" s="15"/>
      <c r="POV154" s="15"/>
      <c r="POW154" s="15"/>
      <c r="POX154" s="15"/>
      <c r="POY154" s="15"/>
      <c r="POZ154" s="15"/>
      <c r="PPA154" s="15"/>
      <c r="PPB154" s="15"/>
      <c r="PPC154" s="15"/>
      <c r="PPD154" s="15"/>
      <c r="PPE154" s="15"/>
      <c r="PPF154" s="15"/>
      <c r="PPG154" s="15"/>
      <c r="PPH154" s="15"/>
      <c r="PPI154" s="15"/>
      <c r="PPJ154" s="15"/>
      <c r="PPK154" s="15"/>
      <c r="PPL154" s="15"/>
      <c r="PPM154" s="15"/>
      <c r="PPN154" s="15"/>
      <c r="PPO154" s="15"/>
      <c r="PPP154" s="15"/>
      <c r="PPQ154" s="15"/>
      <c r="PPR154" s="15"/>
      <c r="PPS154" s="15"/>
      <c r="PPT154" s="15"/>
      <c r="PPU154" s="15"/>
      <c r="PPV154" s="15"/>
      <c r="PPW154" s="15"/>
      <c r="PPX154" s="15"/>
      <c r="PPY154" s="15"/>
      <c r="PPZ154" s="15"/>
      <c r="PQA154" s="15"/>
      <c r="PQB154" s="15"/>
      <c r="PQC154" s="15"/>
      <c r="PQD154" s="15"/>
      <c r="PQE154" s="15"/>
      <c r="PQF154" s="15"/>
      <c r="PQG154" s="15"/>
      <c r="PQH154" s="15"/>
      <c r="PQI154" s="15"/>
      <c r="PQJ154" s="15"/>
      <c r="PQK154" s="15"/>
      <c r="PQL154" s="15"/>
      <c r="PQM154" s="15"/>
      <c r="PQN154" s="15"/>
      <c r="PQO154" s="15"/>
      <c r="PQP154" s="15"/>
      <c r="PQQ154" s="15"/>
      <c r="PQR154" s="15"/>
      <c r="PQS154" s="15"/>
      <c r="PQT154" s="15"/>
      <c r="PQU154" s="15"/>
      <c r="PQV154" s="15"/>
      <c r="PQW154" s="15"/>
      <c r="PQX154" s="15"/>
      <c r="PQY154" s="15"/>
      <c r="PQZ154" s="15"/>
      <c r="PRA154" s="15"/>
      <c r="PRB154" s="15"/>
      <c r="PRC154" s="15"/>
      <c r="PRD154" s="15"/>
      <c r="PRE154" s="15"/>
      <c r="PRF154" s="15"/>
      <c r="PRG154" s="15"/>
      <c r="PRH154" s="15"/>
      <c r="PRI154" s="15"/>
      <c r="PRJ154" s="15"/>
      <c r="PRK154" s="15"/>
      <c r="PRL154" s="15"/>
      <c r="PRM154" s="15"/>
      <c r="PRN154" s="15"/>
      <c r="PRO154" s="15"/>
      <c r="PRP154" s="15"/>
      <c r="PRQ154" s="15"/>
      <c r="PRR154" s="15"/>
      <c r="PRS154" s="15"/>
      <c r="PRT154" s="15"/>
      <c r="PRU154" s="15"/>
      <c r="PRV154" s="15"/>
      <c r="PRW154" s="15"/>
      <c r="PRX154" s="15"/>
      <c r="PRY154" s="15"/>
      <c r="PRZ154" s="15"/>
      <c r="PSA154" s="15"/>
      <c r="PSB154" s="15"/>
      <c r="PSC154" s="15"/>
      <c r="PSD154" s="15"/>
      <c r="PSE154" s="15"/>
      <c r="PSF154" s="15"/>
      <c r="PSG154" s="15"/>
      <c r="PSH154" s="15"/>
      <c r="PSI154" s="15"/>
      <c r="PSJ154" s="15"/>
      <c r="PSK154" s="15"/>
      <c r="PSL154" s="15"/>
      <c r="PSM154" s="15"/>
      <c r="PSN154" s="15"/>
      <c r="PSO154" s="15"/>
      <c r="PSP154" s="15"/>
      <c r="PSQ154" s="15"/>
      <c r="PSR154" s="15"/>
      <c r="PSS154" s="15"/>
      <c r="PST154" s="15"/>
      <c r="PSU154" s="15"/>
      <c r="PSV154" s="15"/>
      <c r="PSW154" s="15"/>
      <c r="PSX154" s="15"/>
      <c r="PSY154" s="15"/>
      <c r="PSZ154" s="15"/>
      <c r="PTA154" s="15"/>
      <c r="PTB154" s="15"/>
      <c r="PTC154" s="15"/>
      <c r="PTD154" s="15"/>
      <c r="PTE154" s="15"/>
      <c r="PTF154" s="15"/>
      <c r="PTG154" s="15"/>
      <c r="PTH154" s="15"/>
      <c r="PTI154" s="15"/>
      <c r="PTJ154" s="15"/>
      <c r="PTK154" s="15"/>
      <c r="PTL154" s="15"/>
      <c r="PTM154" s="15"/>
      <c r="PTN154" s="15"/>
      <c r="PTO154" s="15"/>
      <c r="PTP154" s="15"/>
      <c r="PTQ154" s="15"/>
      <c r="PTR154" s="15"/>
      <c r="PTS154" s="15"/>
      <c r="PTT154" s="15"/>
      <c r="PTU154" s="15"/>
      <c r="PTV154" s="15"/>
      <c r="PTW154" s="15"/>
      <c r="PTX154" s="15"/>
      <c r="PTY154" s="15"/>
      <c r="PTZ154" s="15"/>
      <c r="PUA154" s="15"/>
      <c r="PUB154" s="15"/>
      <c r="PUC154" s="15"/>
      <c r="PUD154" s="15"/>
      <c r="PUE154" s="15"/>
      <c r="PUF154" s="15"/>
      <c r="PUG154" s="15"/>
      <c r="PUH154" s="15"/>
      <c r="PUI154" s="15"/>
      <c r="PUJ154" s="15"/>
      <c r="PUK154" s="15"/>
      <c r="PUL154" s="15"/>
      <c r="PUM154" s="15"/>
      <c r="PUN154" s="15"/>
      <c r="PUO154" s="15"/>
      <c r="PUP154" s="15"/>
      <c r="PUQ154" s="15"/>
      <c r="PUR154" s="15"/>
      <c r="PUS154" s="15"/>
      <c r="PUT154" s="15"/>
      <c r="PUU154" s="15"/>
      <c r="PUV154" s="15"/>
      <c r="PUW154" s="15"/>
      <c r="PUX154" s="15"/>
      <c r="PUY154" s="15"/>
      <c r="PUZ154" s="15"/>
      <c r="PVA154" s="15"/>
      <c r="PVB154" s="15"/>
      <c r="PVC154" s="15"/>
      <c r="PVD154" s="15"/>
      <c r="PVE154" s="15"/>
      <c r="PVF154" s="15"/>
      <c r="PVG154" s="15"/>
      <c r="PVH154" s="15"/>
      <c r="PVI154" s="15"/>
      <c r="PVJ154" s="15"/>
      <c r="PVK154" s="15"/>
      <c r="PVL154" s="15"/>
      <c r="PVM154" s="15"/>
      <c r="PVN154" s="15"/>
      <c r="PVO154" s="15"/>
      <c r="PVP154" s="15"/>
      <c r="PVQ154" s="15"/>
      <c r="PVR154" s="15"/>
      <c r="PVS154" s="15"/>
      <c r="PVT154" s="15"/>
      <c r="PVU154" s="15"/>
      <c r="PVV154" s="15"/>
      <c r="PVW154" s="15"/>
      <c r="PVX154" s="15"/>
      <c r="PVY154" s="15"/>
      <c r="PVZ154" s="15"/>
      <c r="PWA154" s="15"/>
      <c r="PWB154" s="15"/>
      <c r="PWC154" s="15"/>
      <c r="PWD154" s="15"/>
      <c r="PWE154" s="15"/>
      <c r="PWF154" s="15"/>
      <c r="PWG154" s="15"/>
      <c r="PWH154" s="15"/>
      <c r="PWI154" s="15"/>
      <c r="PWJ154" s="15"/>
      <c r="PWK154" s="15"/>
      <c r="PWL154" s="15"/>
      <c r="PWM154" s="15"/>
      <c r="PWN154" s="15"/>
      <c r="PWO154" s="15"/>
      <c r="PWP154" s="15"/>
      <c r="PWQ154" s="15"/>
      <c r="PWR154" s="15"/>
      <c r="PWS154" s="15"/>
      <c r="PWT154" s="15"/>
      <c r="PWU154" s="15"/>
      <c r="PWV154" s="15"/>
      <c r="PWW154" s="15"/>
      <c r="PWX154" s="15"/>
      <c r="PWY154" s="15"/>
      <c r="PWZ154" s="15"/>
      <c r="PXA154" s="15"/>
      <c r="PXB154" s="15"/>
      <c r="PXC154" s="15"/>
      <c r="PXD154" s="15"/>
      <c r="PXE154" s="15"/>
      <c r="PXF154" s="15"/>
      <c r="PXG154" s="15"/>
      <c r="PXH154" s="15"/>
      <c r="PXI154" s="15"/>
      <c r="PXJ154" s="15"/>
      <c r="PXK154" s="15"/>
      <c r="PXL154" s="15"/>
      <c r="PXM154" s="15"/>
      <c r="PXN154" s="15"/>
      <c r="PXO154" s="15"/>
      <c r="PXP154" s="15"/>
      <c r="PXQ154" s="15"/>
      <c r="PXR154" s="15"/>
      <c r="PXS154" s="15"/>
      <c r="PXT154" s="15"/>
      <c r="PXU154" s="15"/>
      <c r="PXV154" s="15"/>
      <c r="PXW154" s="15"/>
      <c r="PXX154" s="15"/>
      <c r="PXY154" s="15"/>
      <c r="PXZ154" s="15"/>
      <c r="PYA154" s="15"/>
      <c r="PYB154" s="15"/>
      <c r="PYC154" s="15"/>
      <c r="PYD154" s="15"/>
      <c r="PYE154" s="15"/>
      <c r="PYF154" s="15"/>
      <c r="PYG154" s="15"/>
      <c r="PYH154" s="15"/>
      <c r="PYI154" s="15"/>
      <c r="PYJ154" s="15"/>
      <c r="PYK154" s="15"/>
      <c r="PYL154" s="15"/>
      <c r="PYM154" s="15"/>
      <c r="PYN154" s="15"/>
      <c r="PYO154" s="15"/>
      <c r="PYP154" s="15"/>
      <c r="PYQ154" s="15"/>
      <c r="PYR154" s="15"/>
      <c r="PYS154" s="15"/>
      <c r="PYT154" s="15"/>
      <c r="PYU154" s="15"/>
      <c r="PYV154" s="15"/>
      <c r="PYW154" s="15"/>
      <c r="PYX154" s="15"/>
      <c r="PYY154" s="15"/>
      <c r="PYZ154" s="15"/>
      <c r="PZA154" s="15"/>
      <c r="PZB154" s="15"/>
      <c r="PZC154" s="15"/>
      <c r="PZD154" s="15"/>
      <c r="PZE154" s="15"/>
      <c r="PZF154" s="15"/>
      <c r="PZG154" s="15"/>
      <c r="PZH154" s="15"/>
      <c r="PZI154" s="15"/>
      <c r="PZJ154" s="15"/>
      <c r="PZK154" s="15"/>
      <c r="PZL154" s="15"/>
      <c r="PZM154" s="15"/>
      <c r="PZN154" s="15"/>
      <c r="PZO154" s="15"/>
      <c r="PZP154" s="15"/>
      <c r="PZQ154" s="15"/>
      <c r="PZR154" s="15"/>
      <c r="PZS154" s="15"/>
      <c r="PZT154" s="15"/>
      <c r="PZU154" s="15"/>
      <c r="PZV154" s="15"/>
      <c r="PZW154" s="15"/>
      <c r="PZX154" s="15"/>
      <c r="PZY154" s="15"/>
      <c r="PZZ154" s="15"/>
      <c r="QAA154" s="15"/>
      <c r="QAB154" s="15"/>
      <c r="QAC154" s="15"/>
      <c r="QAD154" s="15"/>
      <c r="QAE154" s="15"/>
      <c r="QAF154" s="15"/>
      <c r="QAG154" s="15"/>
      <c r="QAH154" s="15"/>
      <c r="QAI154" s="15"/>
      <c r="QAJ154" s="15"/>
      <c r="QAK154" s="15"/>
      <c r="QAL154" s="15"/>
      <c r="QAM154" s="15"/>
      <c r="QAN154" s="15"/>
      <c r="QAO154" s="15"/>
      <c r="QAP154" s="15"/>
      <c r="QAQ154" s="15"/>
      <c r="QAR154" s="15"/>
      <c r="QAS154" s="15"/>
      <c r="QAT154" s="15"/>
      <c r="QAU154" s="15"/>
      <c r="QAV154" s="15"/>
      <c r="QAW154" s="15"/>
      <c r="QAX154" s="15"/>
      <c r="QAY154" s="15"/>
      <c r="QAZ154" s="15"/>
      <c r="QBA154" s="15"/>
      <c r="QBB154" s="15"/>
      <c r="QBC154" s="15"/>
      <c r="QBD154" s="15"/>
      <c r="QBE154" s="15"/>
      <c r="QBF154" s="15"/>
      <c r="QBG154" s="15"/>
      <c r="QBH154" s="15"/>
      <c r="QBI154" s="15"/>
      <c r="QBJ154" s="15"/>
      <c r="QBK154" s="15"/>
      <c r="QBL154" s="15"/>
      <c r="QBM154" s="15"/>
      <c r="QBN154" s="15"/>
      <c r="QBO154" s="15"/>
      <c r="QBP154" s="15"/>
      <c r="QBQ154" s="15"/>
      <c r="QBR154" s="15"/>
      <c r="QBS154" s="15"/>
      <c r="QBT154" s="15"/>
      <c r="QBU154" s="15"/>
      <c r="QBV154" s="15"/>
      <c r="QBW154" s="15"/>
      <c r="QBX154" s="15"/>
      <c r="QBY154" s="15"/>
      <c r="QBZ154" s="15"/>
      <c r="QCA154" s="15"/>
      <c r="QCB154" s="15"/>
      <c r="QCC154" s="15"/>
      <c r="QCD154" s="15"/>
      <c r="QCE154" s="15"/>
      <c r="QCF154" s="15"/>
      <c r="QCG154" s="15"/>
      <c r="QCH154" s="15"/>
      <c r="QCI154" s="15"/>
      <c r="QCJ154" s="15"/>
      <c r="QCK154" s="15"/>
      <c r="QCL154" s="15"/>
      <c r="QCM154" s="15"/>
      <c r="QCN154" s="15"/>
      <c r="QCO154" s="15"/>
      <c r="QCP154" s="15"/>
      <c r="QCQ154" s="15"/>
      <c r="QCR154" s="15"/>
      <c r="QCS154" s="15"/>
      <c r="QCT154" s="15"/>
      <c r="QCU154" s="15"/>
      <c r="QCV154" s="15"/>
      <c r="QCW154" s="15"/>
      <c r="QCX154" s="15"/>
      <c r="QCY154" s="15"/>
      <c r="QCZ154" s="15"/>
      <c r="QDA154" s="15"/>
      <c r="QDB154" s="15"/>
      <c r="QDC154" s="15"/>
      <c r="QDD154" s="15"/>
      <c r="QDE154" s="15"/>
      <c r="QDF154" s="15"/>
      <c r="QDG154" s="15"/>
      <c r="QDH154" s="15"/>
      <c r="QDI154" s="15"/>
      <c r="QDJ154" s="15"/>
      <c r="QDK154" s="15"/>
      <c r="QDL154" s="15"/>
      <c r="QDM154" s="15"/>
      <c r="QDN154" s="15"/>
      <c r="QDO154" s="15"/>
      <c r="QDP154" s="15"/>
      <c r="QDQ154" s="15"/>
      <c r="QDR154" s="15"/>
      <c r="QDS154" s="15"/>
      <c r="QDT154" s="15"/>
      <c r="QDU154" s="15"/>
      <c r="QDV154" s="15"/>
      <c r="QDW154" s="15"/>
      <c r="QDX154" s="15"/>
      <c r="QDY154" s="15"/>
      <c r="QDZ154" s="15"/>
      <c r="QEA154" s="15"/>
      <c r="QEB154" s="15"/>
      <c r="QEC154" s="15"/>
      <c r="QED154" s="15"/>
      <c r="QEE154" s="15"/>
      <c r="QEF154" s="15"/>
      <c r="QEG154" s="15"/>
      <c r="QEH154" s="15"/>
      <c r="QEI154" s="15"/>
      <c r="QEJ154" s="15"/>
      <c r="QEK154" s="15"/>
      <c r="QEL154" s="15"/>
      <c r="QEM154" s="15"/>
      <c r="QEN154" s="15"/>
      <c r="QEO154" s="15"/>
      <c r="QEP154" s="15"/>
      <c r="QEQ154" s="15"/>
      <c r="QER154" s="15"/>
      <c r="QES154" s="15"/>
      <c r="QET154" s="15"/>
      <c r="QEU154" s="15"/>
      <c r="QEV154" s="15"/>
      <c r="QEW154" s="15"/>
      <c r="QEX154" s="15"/>
      <c r="QEY154" s="15"/>
      <c r="QEZ154" s="15"/>
      <c r="QFA154" s="15"/>
      <c r="QFB154" s="15"/>
      <c r="QFC154" s="15"/>
      <c r="QFD154" s="15"/>
      <c r="QFE154" s="15"/>
      <c r="QFF154" s="15"/>
      <c r="QFG154" s="15"/>
      <c r="QFH154" s="15"/>
      <c r="QFI154" s="15"/>
      <c r="QFJ154" s="15"/>
      <c r="QFK154" s="15"/>
      <c r="QFL154" s="15"/>
      <c r="QFM154" s="15"/>
      <c r="QFN154" s="15"/>
      <c r="QFO154" s="15"/>
      <c r="QFP154" s="15"/>
      <c r="QFQ154" s="15"/>
      <c r="QFR154" s="15"/>
      <c r="QFS154" s="15"/>
      <c r="QFT154" s="15"/>
      <c r="QFU154" s="15"/>
      <c r="QFV154" s="15"/>
      <c r="QFW154" s="15"/>
      <c r="QFX154" s="15"/>
      <c r="QFY154" s="15"/>
      <c r="QFZ154" s="15"/>
      <c r="QGA154" s="15"/>
      <c r="QGB154" s="15"/>
      <c r="QGC154" s="15"/>
      <c r="QGD154" s="15"/>
      <c r="QGE154" s="15"/>
      <c r="QGF154" s="15"/>
      <c r="QGG154" s="15"/>
      <c r="QGH154" s="15"/>
      <c r="QGI154" s="15"/>
      <c r="QGJ154" s="15"/>
      <c r="QGK154" s="15"/>
      <c r="QGL154" s="15"/>
      <c r="QGM154" s="15"/>
      <c r="QGN154" s="15"/>
      <c r="QGO154" s="15"/>
      <c r="QGP154" s="15"/>
      <c r="QGQ154" s="15"/>
      <c r="QGR154" s="15"/>
      <c r="QGS154" s="15"/>
      <c r="QGT154" s="15"/>
      <c r="QGU154" s="15"/>
      <c r="QGV154" s="15"/>
      <c r="QGW154" s="15"/>
      <c r="QGX154" s="15"/>
      <c r="QGY154" s="15"/>
      <c r="QGZ154" s="15"/>
      <c r="QHA154" s="15"/>
      <c r="QHB154" s="15"/>
      <c r="QHC154" s="15"/>
      <c r="QHD154" s="15"/>
      <c r="QHE154" s="15"/>
      <c r="QHF154" s="15"/>
      <c r="QHG154" s="15"/>
      <c r="QHH154" s="15"/>
      <c r="QHI154" s="15"/>
      <c r="QHJ154" s="15"/>
      <c r="QHK154" s="15"/>
      <c r="QHL154" s="15"/>
      <c r="QHM154" s="15"/>
      <c r="QHN154" s="15"/>
      <c r="QHO154" s="15"/>
      <c r="QHP154" s="15"/>
      <c r="QHQ154" s="15"/>
      <c r="QHR154" s="15"/>
      <c r="QHS154" s="15"/>
      <c r="QHT154" s="15"/>
      <c r="QHU154" s="15"/>
      <c r="QHV154" s="15"/>
      <c r="QHW154" s="15"/>
      <c r="QHX154" s="15"/>
      <c r="QHY154" s="15"/>
      <c r="QHZ154" s="15"/>
      <c r="QIA154" s="15"/>
      <c r="QIB154" s="15"/>
      <c r="QIC154" s="15"/>
      <c r="QID154" s="15"/>
      <c r="QIE154" s="15"/>
      <c r="QIF154" s="15"/>
      <c r="QIG154" s="15"/>
      <c r="QIH154" s="15"/>
      <c r="QII154" s="15"/>
      <c r="QIJ154" s="15"/>
      <c r="QIK154" s="15"/>
      <c r="QIL154" s="15"/>
      <c r="QIM154" s="15"/>
      <c r="QIN154" s="15"/>
      <c r="QIO154" s="15"/>
      <c r="QIP154" s="15"/>
      <c r="QIQ154" s="15"/>
      <c r="QIR154" s="15"/>
      <c r="QIS154" s="15"/>
      <c r="QIT154" s="15"/>
      <c r="QIU154" s="15"/>
      <c r="QIV154" s="15"/>
      <c r="QIW154" s="15"/>
      <c r="QIX154" s="15"/>
      <c r="QIY154" s="15"/>
      <c r="QIZ154" s="15"/>
      <c r="QJA154" s="15"/>
      <c r="QJB154" s="15"/>
      <c r="QJC154" s="15"/>
      <c r="QJD154" s="15"/>
      <c r="QJE154" s="15"/>
      <c r="QJF154" s="15"/>
      <c r="QJG154" s="15"/>
      <c r="QJH154" s="15"/>
      <c r="QJI154" s="15"/>
      <c r="QJJ154" s="15"/>
      <c r="QJK154" s="15"/>
      <c r="QJL154" s="15"/>
      <c r="QJM154" s="15"/>
      <c r="QJN154" s="15"/>
      <c r="QJO154" s="15"/>
      <c r="QJP154" s="15"/>
      <c r="QJQ154" s="15"/>
      <c r="QJR154" s="15"/>
      <c r="QJS154" s="15"/>
      <c r="QJT154" s="15"/>
      <c r="QJU154" s="15"/>
      <c r="QJV154" s="15"/>
      <c r="QJW154" s="15"/>
      <c r="QJX154" s="15"/>
      <c r="QJY154" s="15"/>
      <c r="QJZ154" s="15"/>
      <c r="QKA154" s="15"/>
      <c r="QKB154" s="15"/>
      <c r="QKC154" s="15"/>
      <c r="QKD154" s="15"/>
      <c r="QKE154" s="15"/>
      <c r="QKF154" s="15"/>
      <c r="QKG154" s="15"/>
      <c r="QKH154" s="15"/>
      <c r="QKI154" s="15"/>
      <c r="QKJ154" s="15"/>
      <c r="QKK154" s="15"/>
      <c r="QKL154" s="15"/>
      <c r="QKM154" s="15"/>
      <c r="QKN154" s="15"/>
      <c r="QKO154" s="15"/>
      <c r="QKP154" s="15"/>
      <c r="QKQ154" s="15"/>
      <c r="QKR154" s="15"/>
      <c r="QKS154" s="15"/>
      <c r="QKT154" s="15"/>
      <c r="QKU154" s="15"/>
      <c r="QKV154" s="15"/>
      <c r="QKW154" s="15"/>
      <c r="QKX154" s="15"/>
      <c r="QKY154" s="15"/>
      <c r="QKZ154" s="15"/>
      <c r="QLA154" s="15"/>
      <c r="QLB154" s="15"/>
      <c r="QLC154" s="15"/>
      <c r="QLD154" s="15"/>
      <c r="QLE154" s="15"/>
      <c r="QLF154" s="15"/>
      <c r="QLG154" s="15"/>
      <c r="QLH154" s="15"/>
      <c r="QLI154" s="15"/>
      <c r="QLJ154" s="15"/>
      <c r="QLK154" s="15"/>
      <c r="QLL154" s="15"/>
      <c r="QLM154" s="15"/>
      <c r="QLN154" s="15"/>
      <c r="QLO154" s="15"/>
      <c r="QLP154" s="15"/>
      <c r="QLQ154" s="15"/>
      <c r="QLR154" s="15"/>
      <c r="QLS154" s="15"/>
      <c r="QLT154" s="15"/>
      <c r="QLU154" s="15"/>
      <c r="QLV154" s="15"/>
      <c r="QLW154" s="15"/>
      <c r="QLX154" s="15"/>
      <c r="QLY154" s="15"/>
      <c r="QLZ154" s="15"/>
      <c r="QMA154" s="15"/>
      <c r="QMB154" s="15"/>
      <c r="QMC154" s="15"/>
      <c r="QMD154" s="15"/>
      <c r="QME154" s="15"/>
      <c r="QMF154" s="15"/>
      <c r="QMG154" s="15"/>
      <c r="QMH154" s="15"/>
      <c r="QMI154" s="15"/>
      <c r="QMJ154" s="15"/>
      <c r="QMK154" s="15"/>
      <c r="QML154" s="15"/>
      <c r="QMM154" s="15"/>
      <c r="QMN154" s="15"/>
      <c r="QMO154" s="15"/>
      <c r="QMP154" s="15"/>
      <c r="QMQ154" s="15"/>
      <c r="QMR154" s="15"/>
      <c r="QMS154" s="15"/>
      <c r="QMT154" s="15"/>
      <c r="QMU154" s="15"/>
      <c r="QMV154" s="15"/>
      <c r="QMW154" s="15"/>
      <c r="QMX154" s="15"/>
      <c r="QMY154" s="15"/>
      <c r="QMZ154" s="15"/>
      <c r="QNA154" s="15"/>
      <c r="QNB154" s="15"/>
      <c r="QNC154" s="15"/>
      <c r="QND154" s="15"/>
      <c r="QNE154" s="15"/>
      <c r="QNF154" s="15"/>
      <c r="QNG154" s="15"/>
      <c r="QNH154" s="15"/>
      <c r="QNI154" s="15"/>
      <c r="QNJ154" s="15"/>
      <c r="QNK154" s="15"/>
      <c r="QNL154" s="15"/>
      <c r="QNM154" s="15"/>
      <c r="QNN154" s="15"/>
      <c r="QNO154" s="15"/>
      <c r="QNP154" s="15"/>
      <c r="QNQ154" s="15"/>
      <c r="QNR154" s="15"/>
      <c r="QNS154" s="15"/>
      <c r="QNT154" s="15"/>
      <c r="QNU154" s="15"/>
      <c r="QNV154" s="15"/>
      <c r="QNW154" s="15"/>
      <c r="QNX154" s="15"/>
      <c r="QNY154" s="15"/>
      <c r="QNZ154" s="15"/>
      <c r="QOA154" s="15"/>
      <c r="QOB154" s="15"/>
      <c r="QOC154" s="15"/>
      <c r="QOD154" s="15"/>
      <c r="QOE154" s="15"/>
      <c r="QOF154" s="15"/>
      <c r="QOG154" s="15"/>
      <c r="QOH154" s="15"/>
      <c r="QOI154" s="15"/>
      <c r="QOJ154" s="15"/>
      <c r="QOK154" s="15"/>
      <c r="QOL154" s="15"/>
      <c r="QOM154" s="15"/>
      <c r="QON154" s="15"/>
      <c r="QOO154" s="15"/>
      <c r="QOP154" s="15"/>
      <c r="QOQ154" s="15"/>
      <c r="QOR154" s="15"/>
      <c r="QOS154" s="15"/>
      <c r="QOT154" s="15"/>
      <c r="QOU154" s="15"/>
      <c r="QOV154" s="15"/>
      <c r="QOW154" s="15"/>
      <c r="QOX154" s="15"/>
      <c r="QOY154" s="15"/>
      <c r="QOZ154" s="15"/>
      <c r="QPA154" s="15"/>
      <c r="QPB154" s="15"/>
      <c r="QPC154" s="15"/>
      <c r="QPD154" s="15"/>
      <c r="QPE154" s="15"/>
      <c r="QPF154" s="15"/>
      <c r="QPG154" s="15"/>
      <c r="QPH154" s="15"/>
      <c r="QPI154" s="15"/>
      <c r="QPJ154" s="15"/>
      <c r="QPK154" s="15"/>
      <c r="QPL154" s="15"/>
      <c r="QPM154" s="15"/>
      <c r="QPN154" s="15"/>
      <c r="QPO154" s="15"/>
      <c r="QPP154" s="15"/>
      <c r="QPQ154" s="15"/>
      <c r="QPR154" s="15"/>
      <c r="QPS154" s="15"/>
      <c r="QPT154" s="15"/>
      <c r="QPU154" s="15"/>
      <c r="QPV154" s="15"/>
      <c r="QPW154" s="15"/>
      <c r="QPX154" s="15"/>
      <c r="QPY154" s="15"/>
      <c r="QPZ154" s="15"/>
      <c r="QQA154" s="15"/>
      <c r="QQB154" s="15"/>
      <c r="QQC154" s="15"/>
      <c r="QQD154" s="15"/>
      <c r="QQE154" s="15"/>
      <c r="QQF154" s="15"/>
      <c r="QQG154" s="15"/>
      <c r="QQH154" s="15"/>
      <c r="QQI154" s="15"/>
      <c r="QQJ154" s="15"/>
      <c r="QQK154" s="15"/>
      <c r="QQL154" s="15"/>
      <c r="QQM154" s="15"/>
      <c r="QQN154" s="15"/>
      <c r="QQO154" s="15"/>
      <c r="QQP154" s="15"/>
      <c r="QQQ154" s="15"/>
      <c r="QQR154" s="15"/>
      <c r="QQS154" s="15"/>
      <c r="QQT154" s="15"/>
      <c r="QQU154" s="15"/>
      <c r="QQV154" s="15"/>
      <c r="QQW154" s="15"/>
      <c r="QQX154" s="15"/>
      <c r="QQY154" s="15"/>
      <c r="QQZ154" s="15"/>
      <c r="QRA154" s="15"/>
      <c r="QRB154" s="15"/>
      <c r="QRC154" s="15"/>
      <c r="QRD154" s="15"/>
      <c r="QRE154" s="15"/>
      <c r="QRF154" s="15"/>
      <c r="QRG154" s="15"/>
      <c r="QRH154" s="15"/>
      <c r="QRI154" s="15"/>
      <c r="QRJ154" s="15"/>
      <c r="QRK154" s="15"/>
      <c r="QRL154" s="15"/>
      <c r="QRM154" s="15"/>
      <c r="QRN154" s="15"/>
      <c r="QRO154" s="15"/>
      <c r="QRP154" s="15"/>
      <c r="QRQ154" s="15"/>
      <c r="QRR154" s="15"/>
      <c r="QRS154" s="15"/>
      <c r="QRT154" s="15"/>
      <c r="QRU154" s="15"/>
      <c r="QRV154" s="15"/>
      <c r="QRW154" s="15"/>
      <c r="QRX154" s="15"/>
      <c r="QRY154" s="15"/>
      <c r="QRZ154" s="15"/>
      <c r="QSA154" s="15"/>
      <c r="QSB154" s="15"/>
      <c r="QSC154" s="15"/>
      <c r="QSD154" s="15"/>
      <c r="QSE154" s="15"/>
      <c r="QSF154" s="15"/>
      <c r="QSG154" s="15"/>
      <c r="QSH154" s="15"/>
      <c r="QSI154" s="15"/>
      <c r="QSJ154" s="15"/>
      <c r="QSK154" s="15"/>
      <c r="QSL154" s="15"/>
      <c r="QSM154" s="15"/>
      <c r="QSN154" s="15"/>
      <c r="QSO154" s="15"/>
      <c r="QSP154" s="15"/>
      <c r="QSQ154" s="15"/>
      <c r="QSR154" s="15"/>
      <c r="QSS154" s="15"/>
      <c r="QST154" s="15"/>
      <c r="QSU154" s="15"/>
      <c r="QSV154" s="15"/>
      <c r="QSW154" s="15"/>
      <c r="QSX154" s="15"/>
      <c r="QSY154" s="15"/>
      <c r="QSZ154" s="15"/>
      <c r="QTA154" s="15"/>
      <c r="QTB154" s="15"/>
      <c r="QTC154" s="15"/>
      <c r="QTD154" s="15"/>
      <c r="QTE154" s="15"/>
      <c r="QTF154" s="15"/>
      <c r="QTG154" s="15"/>
      <c r="QTH154" s="15"/>
      <c r="QTI154" s="15"/>
      <c r="QTJ154" s="15"/>
      <c r="QTK154" s="15"/>
      <c r="QTL154" s="15"/>
      <c r="QTM154" s="15"/>
      <c r="QTN154" s="15"/>
      <c r="QTO154" s="15"/>
      <c r="QTP154" s="15"/>
      <c r="QTQ154" s="15"/>
      <c r="QTR154" s="15"/>
      <c r="QTS154" s="15"/>
      <c r="QTT154" s="15"/>
      <c r="QTU154" s="15"/>
      <c r="QTV154" s="15"/>
      <c r="QTW154" s="15"/>
      <c r="QTX154" s="15"/>
      <c r="QTY154" s="15"/>
      <c r="QTZ154" s="15"/>
      <c r="QUA154" s="15"/>
      <c r="QUB154" s="15"/>
      <c r="QUC154" s="15"/>
      <c r="QUD154" s="15"/>
      <c r="QUE154" s="15"/>
      <c r="QUF154" s="15"/>
      <c r="QUG154" s="15"/>
      <c r="QUH154" s="15"/>
      <c r="QUI154" s="15"/>
      <c r="QUJ154" s="15"/>
      <c r="QUK154" s="15"/>
      <c r="QUL154" s="15"/>
      <c r="QUM154" s="15"/>
      <c r="QUN154" s="15"/>
      <c r="QUO154" s="15"/>
      <c r="QUP154" s="15"/>
      <c r="QUQ154" s="15"/>
      <c r="QUR154" s="15"/>
      <c r="QUS154" s="15"/>
      <c r="QUT154" s="15"/>
      <c r="QUU154" s="15"/>
      <c r="QUV154" s="15"/>
      <c r="QUW154" s="15"/>
      <c r="QUX154" s="15"/>
      <c r="QUY154" s="15"/>
      <c r="QUZ154" s="15"/>
      <c r="QVA154" s="15"/>
      <c r="QVB154" s="15"/>
      <c r="QVC154" s="15"/>
      <c r="QVD154" s="15"/>
      <c r="QVE154" s="15"/>
      <c r="QVF154" s="15"/>
      <c r="QVG154" s="15"/>
      <c r="QVH154" s="15"/>
      <c r="QVI154" s="15"/>
      <c r="QVJ154" s="15"/>
      <c r="QVK154" s="15"/>
      <c r="QVL154" s="15"/>
      <c r="QVM154" s="15"/>
      <c r="QVN154" s="15"/>
      <c r="QVO154" s="15"/>
      <c r="QVP154" s="15"/>
      <c r="QVQ154" s="15"/>
      <c r="QVR154" s="15"/>
      <c r="QVS154" s="15"/>
      <c r="QVT154" s="15"/>
      <c r="QVU154" s="15"/>
      <c r="QVV154" s="15"/>
      <c r="QVW154" s="15"/>
      <c r="QVX154" s="15"/>
      <c r="QVY154" s="15"/>
      <c r="QVZ154" s="15"/>
      <c r="QWA154" s="15"/>
      <c r="QWB154" s="15"/>
      <c r="QWC154" s="15"/>
      <c r="QWD154" s="15"/>
      <c r="QWE154" s="15"/>
      <c r="QWF154" s="15"/>
      <c r="QWG154" s="15"/>
      <c r="QWH154" s="15"/>
      <c r="QWI154" s="15"/>
      <c r="QWJ154" s="15"/>
      <c r="QWK154" s="15"/>
      <c r="QWL154" s="15"/>
      <c r="QWM154" s="15"/>
      <c r="QWN154" s="15"/>
      <c r="QWO154" s="15"/>
      <c r="QWP154" s="15"/>
      <c r="QWQ154" s="15"/>
      <c r="QWR154" s="15"/>
      <c r="QWS154" s="15"/>
      <c r="QWT154" s="15"/>
      <c r="QWU154" s="15"/>
      <c r="QWV154" s="15"/>
      <c r="QWW154" s="15"/>
      <c r="QWX154" s="15"/>
      <c r="QWY154" s="15"/>
      <c r="QWZ154" s="15"/>
      <c r="QXA154" s="15"/>
      <c r="QXB154" s="15"/>
      <c r="QXC154" s="15"/>
      <c r="QXD154" s="15"/>
      <c r="QXE154" s="15"/>
      <c r="QXF154" s="15"/>
      <c r="QXG154" s="15"/>
      <c r="QXH154" s="15"/>
      <c r="QXI154" s="15"/>
      <c r="QXJ154" s="15"/>
      <c r="QXK154" s="15"/>
      <c r="QXL154" s="15"/>
      <c r="QXM154" s="15"/>
      <c r="QXN154" s="15"/>
      <c r="QXO154" s="15"/>
      <c r="QXP154" s="15"/>
      <c r="QXQ154" s="15"/>
      <c r="QXR154" s="15"/>
      <c r="QXS154" s="15"/>
      <c r="QXT154" s="15"/>
      <c r="QXU154" s="15"/>
      <c r="QXV154" s="15"/>
      <c r="QXW154" s="15"/>
      <c r="QXX154" s="15"/>
      <c r="QXY154" s="15"/>
      <c r="QXZ154" s="15"/>
      <c r="QYA154" s="15"/>
      <c r="QYB154" s="15"/>
      <c r="QYC154" s="15"/>
      <c r="QYD154" s="15"/>
      <c r="QYE154" s="15"/>
      <c r="QYF154" s="15"/>
      <c r="QYG154" s="15"/>
      <c r="QYH154" s="15"/>
      <c r="QYI154" s="15"/>
      <c r="QYJ154" s="15"/>
      <c r="QYK154" s="15"/>
      <c r="QYL154" s="15"/>
      <c r="QYM154" s="15"/>
      <c r="QYN154" s="15"/>
      <c r="QYO154" s="15"/>
      <c r="QYP154" s="15"/>
      <c r="QYQ154" s="15"/>
      <c r="QYR154" s="15"/>
      <c r="QYS154" s="15"/>
      <c r="QYT154" s="15"/>
      <c r="QYU154" s="15"/>
      <c r="QYV154" s="15"/>
      <c r="QYW154" s="15"/>
      <c r="QYX154" s="15"/>
      <c r="QYY154" s="15"/>
      <c r="QYZ154" s="15"/>
      <c r="QZA154" s="15"/>
      <c r="QZB154" s="15"/>
      <c r="QZC154" s="15"/>
      <c r="QZD154" s="15"/>
      <c r="QZE154" s="15"/>
      <c r="QZF154" s="15"/>
      <c r="QZG154" s="15"/>
      <c r="QZH154" s="15"/>
      <c r="QZI154" s="15"/>
      <c r="QZJ154" s="15"/>
      <c r="QZK154" s="15"/>
      <c r="QZL154" s="15"/>
      <c r="QZM154" s="15"/>
      <c r="QZN154" s="15"/>
      <c r="QZO154" s="15"/>
      <c r="QZP154" s="15"/>
      <c r="QZQ154" s="15"/>
      <c r="QZR154" s="15"/>
      <c r="QZS154" s="15"/>
      <c r="QZT154" s="15"/>
      <c r="QZU154" s="15"/>
      <c r="QZV154" s="15"/>
      <c r="QZW154" s="15"/>
      <c r="QZX154" s="15"/>
      <c r="QZY154" s="15"/>
      <c r="QZZ154" s="15"/>
      <c r="RAA154" s="15"/>
      <c r="RAB154" s="15"/>
      <c r="RAC154" s="15"/>
      <c r="RAD154" s="15"/>
      <c r="RAE154" s="15"/>
      <c r="RAF154" s="15"/>
      <c r="RAG154" s="15"/>
      <c r="RAH154" s="15"/>
      <c r="RAI154" s="15"/>
      <c r="RAJ154" s="15"/>
      <c r="RAK154" s="15"/>
      <c r="RAL154" s="15"/>
      <c r="RAM154" s="15"/>
      <c r="RAN154" s="15"/>
      <c r="RAO154" s="15"/>
      <c r="RAP154" s="15"/>
      <c r="RAQ154" s="15"/>
      <c r="RAR154" s="15"/>
      <c r="RAS154" s="15"/>
      <c r="RAT154" s="15"/>
      <c r="RAU154" s="15"/>
      <c r="RAV154" s="15"/>
      <c r="RAW154" s="15"/>
      <c r="RAX154" s="15"/>
      <c r="RAY154" s="15"/>
      <c r="RAZ154" s="15"/>
      <c r="RBA154" s="15"/>
      <c r="RBB154" s="15"/>
      <c r="RBC154" s="15"/>
      <c r="RBD154" s="15"/>
      <c r="RBE154" s="15"/>
      <c r="RBF154" s="15"/>
      <c r="RBG154" s="15"/>
      <c r="RBH154" s="15"/>
      <c r="RBI154" s="15"/>
      <c r="RBJ154" s="15"/>
      <c r="RBK154" s="15"/>
      <c r="RBL154" s="15"/>
      <c r="RBM154" s="15"/>
      <c r="RBN154" s="15"/>
      <c r="RBO154" s="15"/>
      <c r="RBP154" s="15"/>
      <c r="RBQ154" s="15"/>
      <c r="RBR154" s="15"/>
      <c r="RBS154" s="15"/>
      <c r="RBT154" s="15"/>
      <c r="RBU154" s="15"/>
      <c r="RBV154" s="15"/>
      <c r="RBW154" s="15"/>
      <c r="RBX154" s="15"/>
      <c r="RBY154" s="15"/>
      <c r="RBZ154" s="15"/>
      <c r="RCA154" s="15"/>
      <c r="RCB154" s="15"/>
      <c r="RCC154" s="15"/>
      <c r="RCD154" s="15"/>
      <c r="RCE154" s="15"/>
      <c r="RCF154" s="15"/>
      <c r="RCG154" s="15"/>
      <c r="RCH154" s="15"/>
      <c r="RCI154" s="15"/>
      <c r="RCJ154" s="15"/>
      <c r="RCK154" s="15"/>
      <c r="RCL154" s="15"/>
      <c r="RCM154" s="15"/>
      <c r="RCN154" s="15"/>
      <c r="RCO154" s="15"/>
      <c r="RCP154" s="15"/>
      <c r="RCQ154" s="15"/>
      <c r="RCR154" s="15"/>
      <c r="RCS154" s="15"/>
      <c r="RCT154" s="15"/>
      <c r="RCU154" s="15"/>
      <c r="RCV154" s="15"/>
      <c r="RCW154" s="15"/>
      <c r="RCX154" s="15"/>
      <c r="RCY154" s="15"/>
      <c r="RCZ154" s="15"/>
      <c r="RDA154" s="15"/>
      <c r="RDB154" s="15"/>
      <c r="RDC154" s="15"/>
      <c r="RDD154" s="15"/>
      <c r="RDE154" s="15"/>
      <c r="RDF154" s="15"/>
      <c r="RDG154" s="15"/>
      <c r="RDH154" s="15"/>
      <c r="RDI154" s="15"/>
      <c r="RDJ154" s="15"/>
      <c r="RDK154" s="15"/>
      <c r="RDL154" s="15"/>
      <c r="RDM154" s="15"/>
      <c r="RDN154" s="15"/>
      <c r="RDO154" s="15"/>
      <c r="RDP154" s="15"/>
      <c r="RDQ154" s="15"/>
      <c r="RDR154" s="15"/>
      <c r="RDS154" s="15"/>
      <c r="RDT154" s="15"/>
      <c r="RDU154" s="15"/>
      <c r="RDV154" s="15"/>
      <c r="RDW154" s="15"/>
      <c r="RDX154" s="15"/>
      <c r="RDY154" s="15"/>
      <c r="RDZ154" s="15"/>
      <c r="REA154" s="15"/>
      <c r="REB154" s="15"/>
      <c r="REC154" s="15"/>
      <c r="RED154" s="15"/>
      <c r="REE154" s="15"/>
      <c r="REF154" s="15"/>
      <c r="REG154" s="15"/>
      <c r="REH154" s="15"/>
      <c r="REI154" s="15"/>
      <c r="REJ154" s="15"/>
      <c r="REK154" s="15"/>
      <c r="REL154" s="15"/>
      <c r="REM154" s="15"/>
      <c r="REN154" s="15"/>
      <c r="REO154" s="15"/>
      <c r="REP154" s="15"/>
      <c r="REQ154" s="15"/>
      <c r="RER154" s="15"/>
      <c r="RES154" s="15"/>
      <c r="RET154" s="15"/>
      <c r="REU154" s="15"/>
      <c r="REV154" s="15"/>
      <c r="REW154" s="15"/>
      <c r="REX154" s="15"/>
      <c r="REY154" s="15"/>
      <c r="REZ154" s="15"/>
      <c r="RFA154" s="15"/>
      <c r="RFB154" s="15"/>
      <c r="RFC154" s="15"/>
      <c r="RFD154" s="15"/>
      <c r="RFE154" s="15"/>
      <c r="RFF154" s="15"/>
      <c r="RFG154" s="15"/>
      <c r="RFH154" s="15"/>
      <c r="RFI154" s="15"/>
      <c r="RFJ154" s="15"/>
      <c r="RFK154" s="15"/>
      <c r="RFL154" s="15"/>
      <c r="RFM154" s="15"/>
      <c r="RFN154" s="15"/>
      <c r="RFO154" s="15"/>
      <c r="RFP154" s="15"/>
      <c r="RFQ154" s="15"/>
      <c r="RFR154" s="15"/>
      <c r="RFS154" s="15"/>
      <c r="RFT154" s="15"/>
      <c r="RFU154" s="15"/>
      <c r="RFV154" s="15"/>
      <c r="RFW154" s="15"/>
      <c r="RFX154" s="15"/>
      <c r="RFY154" s="15"/>
      <c r="RFZ154" s="15"/>
      <c r="RGA154" s="15"/>
      <c r="RGB154" s="15"/>
      <c r="RGC154" s="15"/>
      <c r="RGD154" s="15"/>
      <c r="RGE154" s="15"/>
      <c r="RGF154" s="15"/>
      <c r="RGG154" s="15"/>
      <c r="RGH154" s="15"/>
      <c r="RGI154" s="15"/>
      <c r="RGJ154" s="15"/>
      <c r="RGK154" s="15"/>
      <c r="RGL154" s="15"/>
      <c r="RGM154" s="15"/>
      <c r="RGN154" s="15"/>
      <c r="RGO154" s="15"/>
      <c r="RGP154" s="15"/>
      <c r="RGQ154" s="15"/>
      <c r="RGR154" s="15"/>
      <c r="RGS154" s="15"/>
      <c r="RGT154" s="15"/>
      <c r="RGU154" s="15"/>
      <c r="RGV154" s="15"/>
      <c r="RGW154" s="15"/>
      <c r="RGX154" s="15"/>
      <c r="RGY154" s="15"/>
      <c r="RGZ154" s="15"/>
      <c r="RHA154" s="15"/>
      <c r="RHB154" s="15"/>
      <c r="RHC154" s="15"/>
      <c r="RHD154" s="15"/>
      <c r="RHE154" s="15"/>
      <c r="RHF154" s="15"/>
      <c r="RHG154" s="15"/>
      <c r="RHH154" s="15"/>
      <c r="RHI154" s="15"/>
      <c r="RHJ154" s="15"/>
      <c r="RHK154" s="15"/>
      <c r="RHL154" s="15"/>
      <c r="RHM154" s="15"/>
      <c r="RHN154" s="15"/>
      <c r="RHO154" s="15"/>
      <c r="RHP154" s="15"/>
      <c r="RHQ154" s="15"/>
      <c r="RHR154" s="15"/>
      <c r="RHS154" s="15"/>
      <c r="RHT154" s="15"/>
      <c r="RHU154" s="15"/>
      <c r="RHV154" s="15"/>
      <c r="RHW154" s="15"/>
      <c r="RHX154" s="15"/>
      <c r="RHY154" s="15"/>
      <c r="RHZ154" s="15"/>
      <c r="RIA154" s="15"/>
      <c r="RIB154" s="15"/>
      <c r="RIC154" s="15"/>
      <c r="RID154" s="15"/>
      <c r="RIE154" s="15"/>
      <c r="RIF154" s="15"/>
      <c r="RIG154" s="15"/>
      <c r="RIH154" s="15"/>
      <c r="RII154" s="15"/>
      <c r="RIJ154" s="15"/>
      <c r="RIK154" s="15"/>
      <c r="RIL154" s="15"/>
      <c r="RIM154" s="15"/>
      <c r="RIN154" s="15"/>
      <c r="RIO154" s="15"/>
      <c r="RIP154" s="15"/>
      <c r="RIQ154" s="15"/>
      <c r="RIR154" s="15"/>
      <c r="RIS154" s="15"/>
      <c r="RIT154" s="15"/>
      <c r="RIU154" s="15"/>
      <c r="RIV154" s="15"/>
      <c r="RIW154" s="15"/>
      <c r="RIX154" s="15"/>
      <c r="RIY154" s="15"/>
      <c r="RIZ154" s="15"/>
      <c r="RJA154" s="15"/>
      <c r="RJB154" s="15"/>
      <c r="RJC154" s="15"/>
      <c r="RJD154" s="15"/>
      <c r="RJE154" s="15"/>
      <c r="RJF154" s="15"/>
      <c r="RJG154" s="15"/>
      <c r="RJH154" s="15"/>
      <c r="RJI154" s="15"/>
      <c r="RJJ154" s="15"/>
      <c r="RJK154" s="15"/>
      <c r="RJL154" s="15"/>
      <c r="RJM154" s="15"/>
      <c r="RJN154" s="15"/>
      <c r="RJO154" s="15"/>
      <c r="RJP154" s="15"/>
      <c r="RJQ154" s="15"/>
      <c r="RJR154" s="15"/>
      <c r="RJS154" s="15"/>
      <c r="RJT154" s="15"/>
      <c r="RJU154" s="15"/>
      <c r="RJV154" s="15"/>
      <c r="RJW154" s="15"/>
      <c r="RJX154" s="15"/>
      <c r="RJY154" s="15"/>
      <c r="RJZ154" s="15"/>
      <c r="RKA154" s="15"/>
      <c r="RKB154" s="15"/>
      <c r="RKC154" s="15"/>
      <c r="RKD154" s="15"/>
      <c r="RKE154" s="15"/>
      <c r="RKF154" s="15"/>
      <c r="RKG154" s="15"/>
      <c r="RKH154" s="15"/>
      <c r="RKI154" s="15"/>
      <c r="RKJ154" s="15"/>
      <c r="RKK154" s="15"/>
      <c r="RKL154" s="15"/>
      <c r="RKM154" s="15"/>
      <c r="RKN154" s="15"/>
      <c r="RKO154" s="15"/>
      <c r="RKP154" s="15"/>
      <c r="RKQ154" s="15"/>
      <c r="RKR154" s="15"/>
      <c r="RKS154" s="15"/>
      <c r="RKT154" s="15"/>
      <c r="RKU154" s="15"/>
      <c r="RKV154" s="15"/>
      <c r="RKW154" s="15"/>
      <c r="RKX154" s="15"/>
      <c r="RKY154" s="15"/>
      <c r="RKZ154" s="15"/>
      <c r="RLA154" s="15"/>
      <c r="RLB154" s="15"/>
      <c r="RLC154" s="15"/>
      <c r="RLD154" s="15"/>
      <c r="RLE154" s="15"/>
      <c r="RLF154" s="15"/>
      <c r="RLG154" s="15"/>
      <c r="RLH154" s="15"/>
      <c r="RLI154" s="15"/>
      <c r="RLJ154" s="15"/>
      <c r="RLK154" s="15"/>
      <c r="RLL154" s="15"/>
      <c r="RLM154" s="15"/>
      <c r="RLN154" s="15"/>
      <c r="RLO154" s="15"/>
      <c r="RLP154" s="15"/>
      <c r="RLQ154" s="15"/>
      <c r="RLR154" s="15"/>
      <c r="RLS154" s="15"/>
      <c r="RLT154" s="15"/>
      <c r="RLU154" s="15"/>
      <c r="RLV154" s="15"/>
      <c r="RLW154" s="15"/>
      <c r="RLX154" s="15"/>
      <c r="RLY154" s="15"/>
      <c r="RLZ154" s="15"/>
      <c r="RMA154" s="15"/>
      <c r="RMB154" s="15"/>
      <c r="RMC154" s="15"/>
      <c r="RMD154" s="15"/>
      <c r="RME154" s="15"/>
      <c r="RMF154" s="15"/>
      <c r="RMG154" s="15"/>
      <c r="RMH154" s="15"/>
      <c r="RMI154" s="15"/>
      <c r="RMJ154" s="15"/>
      <c r="RMK154" s="15"/>
      <c r="RML154" s="15"/>
      <c r="RMM154" s="15"/>
      <c r="RMN154" s="15"/>
      <c r="RMO154" s="15"/>
      <c r="RMP154" s="15"/>
      <c r="RMQ154" s="15"/>
      <c r="RMR154" s="15"/>
      <c r="RMS154" s="15"/>
      <c r="RMT154" s="15"/>
      <c r="RMU154" s="15"/>
      <c r="RMV154" s="15"/>
      <c r="RMW154" s="15"/>
      <c r="RMX154" s="15"/>
      <c r="RMY154" s="15"/>
      <c r="RMZ154" s="15"/>
      <c r="RNA154" s="15"/>
      <c r="RNB154" s="15"/>
      <c r="RNC154" s="15"/>
      <c r="RND154" s="15"/>
      <c r="RNE154" s="15"/>
      <c r="RNF154" s="15"/>
      <c r="RNG154" s="15"/>
      <c r="RNH154" s="15"/>
      <c r="RNI154" s="15"/>
      <c r="RNJ154" s="15"/>
      <c r="RNK154" s="15"/>
      <c r="RNL154" s="15"/>
      <c r="RNM154" s="15"/>
      <c r="RNN154" s="15"/>
      <c r="RNO154" s="15"/>
      <c r="RNP154" s="15"/>
      <c r="RNQ154" s="15"/>
      <c r="RNR154" s="15"/>
      <c r="RNS154" s="15"/>
      <c r="RNT154" s="15"/>
      <c r="RNU154" s="15"/>
      <c r="RNV154" s="15"/>
      <c r="RNW154" s="15"/>
      <c r="RNX154" s="15"/>
      <c r="RNY154" s="15"/>
      <c r="RNZ154" s="15"/>
      <c r="ROA154" s="15"/>
      <c r="ROB154" s="15"/>
      <c r="ROC154" s="15"/>
      <c r="ROD154" s="15"/>
      <c r="ROE154" s="15"/>
      <c r="ROF154" s="15"/>
      <c r="ROG154" s="15"/>
      <c r="ROH154" s="15"/>
      <c r="ROI154" s="15"/>
      <c r="ROJ154" s="15"/>
      <c r="ROK154" s="15"/>
      <c r="ROL154" s="15"/>
      <c r="ROM154" s="15"/>
      <c r="RON154" s="15"/>
      <c r="ROO154" s="15"/>
      <c r="ROP154" s="15"/>
      <c r="ROQ154" s="15"/>
      <c r="ROR154" s="15"/>
      <c r="ROS154" s="15"/>
      <c r="ROT154" s="15"/>
      <c r="ROU154" s="15"/>
      <c r="ROV154" s="15"/>
      <c r="ROW154" s="15"/>
      <c r="ROX154" s="15"/>
      <c r="ROY154" s="15"/>
      <c r="ROZ154" s="15"/>
      <c r="RPA154" s="15"/>
      <c r="RPB154" s="15"/>
      <c r="RPC154" s="15"/>
      <c r="RPD154" s="15"/>
      <c r="RPE154" s="15"/>
      <c r="RPF154" s="15"/>
      <c r="RPG154" s="15"/>
      <c r="RPH154" s="15"/>
      <c r="RPI154" s="15"/>
      <c r="RPJ154" s="15"/>
      <c r="RPK154" s="15"/>
      <c r="RPL154" s="15"/>
      <c r="RPM154" s="15"/>
      <c r="RPN154" s="15"/>
      <c r="RPO154" s="15"/>
      <c r="RPP154" s="15"/>
      <c r="RPQ154" s="15"/>
      <c r="RPR154" s="15"/>
      <c r="RPS154" s="15"/>
      <c r="RPT154" s="15"/>
      <c r="RPU154" s="15"/>
      <c r="RPV154" s="15"/>
      <c r="RPW154" s="15"/>
      <c r="RPX154" s="15"/>
      <c r="RPY154" s="15"/>
      <c r="RPZ154" s="15"/>
      <c r="RQA154" s="15"/>
      <c r="RQB154" s="15"/>
      <c r="RQC154" s="15"/>
      <c r="RQD154" s="15"/>
      <c r="RQE154" s="15"/>
      <c r="RQF154" s="15"/>
      <c r="RQG154" s="15"/>
      <c r="RQH154" s="15"/>
      <c r="RQI154" s="15"/>
      <c r="RQJ154" s="15"/>
      <c r="RQK154" s="15"/>
      <c r="RQL154" s="15"/>
      <c r="RQM154" s="15"/>
      <c r="RQN154" s="15"/>
      <c r="RQO154" s="15"/>
      <c r="RQP154" s="15"/>
      <c r="RQQ154" s="15"/>
      <c r="RQR154" s="15"/>
      <c r="RQS154" s="15"/>
      <c r="RQT154" s="15"/>
      <c r="RQU154" s="15"/>
      <c r="RQV154" s="15"/>
      <c r="RQW154" s="15"/>
      <c r="RQX154" s="15"/>
      <c r="RQY154" s="15"/>
      <c r="RQZ154" s="15"/>
      <c r="RRA154" s="15"/>
      <c r="RRB154" s="15"/>
      <c r="RRC154" s="15"/>
      <c r="RRD154" s="15"/>
      <c r="RRE154" s="15"/>
      <c r="RRF154" s="15"/>
      <c r="RRG154" s="15"/>
      <c r="RRH154" s="15"/>
      <c r="RRI154" s="15"/>
      <c r="RRJ154" s="15"/>
      <c r="RRK154" s="15"/>
      <c r="RRL154" s="15"/>
      <c r="RRM154" s="15"/>
      <c r="RRN154" s="15"/>
      <c r="RRO154" s="15"/>
      <c r="RRP154" s="15"/>
      <c r="RRQ154" s="15"/>
      <c r="RRR154" s="15"/>
      <c r="RRS154" s="15"/>
      <c r="RRT154" s="15"/>
      <c r="RRU154" s="15"/>
      <c r="RRV154" s="15"/>
      <c r="RRW154" s="15"/>
      <c r="RRX154" s="15"/>
      <c r="RRY154" s="15"/>
      <c r="RRZ154" s="15"/>
      <c r="RSA154" s="15"/>
      <c r="RSB154" s="15"/>
      <c r="RSC154" s="15"/>
      <c r="RSD154" s="15"/>
      <c r="RSE154" s="15"/>
      <c r="RSF154" s="15"/>
      <c r="RSG154" s="15"/>
      <c r="RSH154" s="15"/>
      <c r="RSI154" s="15"/>
      <c r="RSJ154" s="15"/>
      <c r="RSK154" s="15"/>
      <c r="RSL154" s="15"/>
      <c r="RSM154" s="15"/>
      <c r="RSN154" s="15"/>
      <c r="RSO154" s="15"/>
      <c r="RSP154" s="15"/>
      <c r="RSQ154" s="15"/>
      <c r="RSR154" s="15"/>
      <c r="RSS154" s="15"/>
      <c r="RST154" s="15"/>
      <c r="RSU154" s="15"/>
      <c r="RSV154" s="15"/>
      <c r="RSW154" s="15"/>
      <c r="RSX154" s="15"/>
      <c r="RSY154" s="15"/>
      <c r="RSZ154" s="15"/>
      <c r="RTA154" s="15"/>
      <c r="RTB154" s="15"/>
      <c r="RTC154" s="15"/>
      <c r="RTD154" s="15"/>
      <c r="RTE154" s="15"/>
      <c r="RTF154" s="15"/>
      <c r="RTG154" s="15"/>
      <c r="RTH154" s="15"/>
      <c r="RTI154" s="15"/>
      <c r="RTJ154" s="15"/>
      <c r="RTK154" s="15"/>
      <c r="RTL154" s="15"/>
      <c r="RTM154" s="15"/>
      <c r="RTN154" s="15"/>
      <c r="RTO154" s="15"/>
      <c r="RTP154" s="15"/>
      <c r="RTQ154" s="15"/>
      <c r="RTR154" s="15"/>
      <c r="RTS154" s="15"/>
      <c r="RTT154" s="15"/>
      <c r="RTU154" s="15"/>
      <c r="RTV154" s="15"/>
      <c r="RTW154" s="15"/>
      <c r="RTX154" s="15"/>
      <c r="RTY154" s="15"/>
      <c r="RTZ154" s="15"/>
      <c r="RUA154" s="15"/>
      <c r="RUB154" s="15"/>
      <c r="RUC154" s="15"/>
      <c r="RUD154" s="15"/>
      <c r="RUE154" s="15"/>
      <c r="RUF154" s="15"/>
      <c r="RUG154" s="15"/>
      <c r="RUH154" s="15"/>
      <c r="RUI154" s="15"/>
      <c r="RUJ154" s="15"/>
      <c r="RUK154" s="15"/>
      <c r="RUL154" s="15"/>
      <c r="RUM154" s="15"/>
      <c r="RUN154" s="15"/>
      <c r="RUO154" s="15"/>
      <c r="RUP154" s="15"/>
      <c r="RUQ154" s="15"/>
      <c r="RUR154" s="15"/>
      <c r="RUS154" s="15"/>
      <c r="RUT154" s="15"/>
      <c r="RUU154" s="15"/>
      <c r="RUV154" s="15"/>
      <c r="RUW154" s="15"/>
      <c r="RUX154" s="15"/>
      <c r="RUY154" s="15"/>
      <c r="RUZ154" s="15"/>
      <c r="RVA154" s="15"/>
      <c r="RVB154" s="15"/>
      <c r="RVC154" s="15"/>
      <c r="RVD154" s="15"/>
      <c r="RVE154" s="15"/>
      <c r="RVF154" s="15"/>
      <c r="RVG154" s="15"/>
      <c r="RVH154" s="15"/>
      <c r="RVI154" s="15"/>
      <c r="RVJ154" s="15"/>
      <c r="RVK154" s="15"/>
      <c r="RVL154" s="15"/>
      <c r="RVM154" s="15"/>
      <c r="RVN154" s="15"/>
      <c r="RVO154" s="15"/>
      <c r="RVP154" s="15"/>
      <c r="RVQ154" s="15"/>
      <c r="RVR154" s="15"/>
      <c r="RVS154" s="15"/>
      <c r="RVT154" s="15"/>
      <c r="RVU154" s="15"/>
      <c r="RVV154" s="15"/>
      <c r="RVW154" s="15"/>
      <c r="RVX154" s="15"/>
      <c r="RVY154" s="15"/>
      <c r="RVZ154" s="15"/>
      <c r="RWA154" s="15"/>
      <c r="RWB154" s="15"/>
      <c r="RWC154" s="15"/>
      <c r="RWD154" s="15"/>
      <c r="RWE154" s="15"/>
      <c r="RWF154" s="15"/>
      <c r="RWG154" s="15"/>
      <c r="RWH154" s="15"/>
      <c r="RWI154" s="15"/>
      <c r="RWJ154" s="15"/>
      <c r="RWK154" s="15"/>
      <c r="RWL154" s="15"/>
      <c r="RWM154" s="15"/>
      <c r="RWN154" s="15"/>
      <c r="RWO154" s="15"/>
      <c r="RWP154" s="15"/>
      <c r="RWQ154" s="15"/>
      <c r="RWR154" s="15"/>
      <c r="RWS154" s="15"/>
      <c r="RWT154" s="15"/>
      <c r="RWU154" s="15"/>
      <c r="RWV154" s="15"/>
      <c r="RWW154" s="15"/>
      <c r="RWX154" s="15"/>
      <c r="RWY154" s="15"/>
      <c r="RWZ154" s="15"/>
      <c r="RXA154" s="15"/>
      <c r="RXB154" s="15"/>
      <c r="RXC154" s="15"/>
      <c r="RXD154" s="15"/>
      <c r="RXE154" s="15"/>
      <c r="RXF154" s="15"/>
      <c r="RXG154" s="15"/>
      <c r="RXH154" s="15"/>
      <c r="RXI154" s="15"/>
      <c r="RXJ154" s="15"/>
      <c r="RXK154" s="15"/>
      <c r="RXL154" s="15"/>
      <c r="RXM154" s="15"/>
      <c r="RXN154" s="15"/>
      <c r="RXO154" s="15"/>
      <c r="RXP154" s="15"/>
      <c r="RXQ154" s="15"/>
      <c r="RXR154" s="15"/>
      <c r="RXS154" s="15"/>
      <c r="RXT154" s="15"/>
      <c r="RXU154" s="15"/>
      <c r="RXV154" s="15"/>
      <c r="RXW154" s="15"/>
      <c r="RXX154" s="15"/>
      <c r="RXY154" s="15"/>
      <c r="RXZ154" s="15"/>
      <c r="RYA154" s="15"/>
      <c r="RYB154" s="15"/>
      <c r="RYC154" s="15"/>
      <c r="RYD154" s="15"/>
      <c r="RYE154" s="15"/>
      <c r="RYF154" s="15"/>
      <c r="RYG154" s="15"/>
      <c r="RYH154" s="15"/>
      <c r="RYI154" s="15"/>
      <c r="RYJ154" s="15"/>
      <c r="RYK154" s="15"/>
      <c r="RYL154" s="15"/>
      <c r="RYM154" s="15"/>
      <c r="RYN154" s="15"/>
      <c r="RYO154" s="15"/>
      <c r="RYP154" s="15"/>
      <c r="RYQ154" s="15"/>
      <c r="RYR154" s="15"/>
      <c r="RYS154" s="15"/>
      <c r="RYT154" s="15"/>
      <c r="RYU154" s="15"/>
      <c r="RYV154" s="15"/>
      <c r="RYW154" s="15"/>
      <c r="RYX154" s="15"/>
      <c r="RYY154" s="15"/>
      <c r="RYZ154" s="15"/>
      <c r="RZA154" s="15"/>
      <c r="RZB154" s="15"/>
      <c r="RZC154" s="15"/>
      <c r="RZD154" s="15"/>
      <c r="RZE154" s="15"/>
      <c r="RZF154" s="15"/>
      <c r="RZG154" s="15"/>
      <c r="RZH154" s="15"/>
      <c r="RZI154" s="15"/>
      <c r="RZJ154" s="15"/>
      <c r="RZK154" s="15"/>
      <c r="RZL154" s="15"/>
      <c r="RZM154" s="15"/>
      <c r="RZN154" s="15"/>
      <c r="RZO154" s="15"/>
      <c r="RZP154" s="15"/>
      <c r="RZQ154" s="15"/>
      <c r="RZR154" s="15"/>
      <c r="RZS154" s="15"/>
      <c r="RZT154" s="15"/>
      <c r="RZU154" s="15"/>
      <c r="RZV154" s="15"/>
      <c r="RZW154" s="15"/>
      <c r="RZX154" s="15"/>
      <c r="RZY154" s="15"/>
      <c r="RZZ154" s="15"/>
      <c r="SAA154" s="15"/>
      <c r="SAB154" s="15"/>
      <c r="SAC154" s="15"/>
      <c r="SAD154" s="15"/>
      <c r="SAE154" s="15"/>
      <c r="SAF154" s="15"/>
      <c r="SAG154" s="15"/>
      <c r="SAH154" s="15"/>
      <c r="SAI154" s="15"/>
      <c r="SAJ154" s="15"/>
      <c r="SAK154" s="15"/>
      <c r="SAL154" s="15"/>
      <c r="SAM154" s="15"/>
      <c r="SAN154" s="15"/>
      <c r="SAO154" s="15"/>
      <c r="SAP154" s="15"/>
      <c r="SAQ154" s="15"/>
      <c r="SAR154" s="15"/>
      <c r="SAS154" s="15"/>
      <c r="SAT154" s="15"/>
      <c r="SAU154" s="15"/>
      <c r="SAV154" s="15"/>
      <c r="SAW154" s="15"/>
      <c r="SAX154" s="15"/>
      <c r="SAY154" s="15"/>
      <c r="SAZ154" s="15"/>
      <c r="SBA154" s="15"/>
      <c r="SBB154" s="15"/>
      <c r="SBC154" s="15"/>
      <c r="SBD154" s="15"/>
      <c r="SBE154" s="15"/>
      <c r="SBF154" s="15"/>
      <c r="SBG154" s="15"/>
      <c r="SBH154" s="15"/>
      <c r="SBI154" s="15"/>
      <c r="SBJ154" s="15"/>
      <c r="SBK154" s="15"/>
      <c r="SBL154" s="15"/>
      <c r="SBM154" s="15"/>
      <c r="SBN154" s="15"/>
      <c r="SBO154" s="15"/>
      <c r="SBP154" s="15"/>
      <c r="SBQ154" s="15"/>
      <c r="SBR154" s="15"/>
      <c r="SBS154" s="15"/>
      <c r="SBT154" s="15"/>
      <c r="SBU154" s="15"/>
      <c r="SBV154" s="15"/>
      <c r="SBW154" s="15"/>
      <c r="SBX154" s="15"/>
      <c r="SBY154" s="15"/>
      <c r="SBZ154" s="15"/>
      <c r="SCA154" s="15"/>
      <c r="SCB154" s="15"/>
      <c r="SCC154" s="15"/>
      <c r="SCD154" s="15"/>
      <c r="SCE154" s="15"/>
      <c r="SCF154" s="15"/>
      <c r="SCG154" s="15"/>
      <c r="SCH154" s="15"/>
      <c r="SCI154" s="15"/>
      <c r="SCJ154" s="15"/>
      <c r="SCK154" s="15"/>
      <c r="SCL154" s="15"/>
      <c r="SCM154" s="15"/>
      <c r="SCN154" s="15"/>
      <c r="SCO154" s="15"/>
      <c r="SCP154" s="15"/>
      <c r="SCQ154" s="15"/>
      <c r="SCR154" s="15"/>
      <c r="SCS154" s="15"/>
      <c r="SCT154" s="15"/>
      <c r="SCU154" s="15"/>
      <c r="SCV154" s="15"/>
      <c r="SCW154" s="15"/>
      <c r="SCX154" s="15"/>
      <c r="SCY154" s="15"/>
      <c r="SCZ154" s="15"/>
      <c r="SDA154" s="15"/>
      <c r="SDB154" s="15"/>
      <c r="SDC154" s="15"/>
      <c r="SDD154" s="15"/>
      <c r="SDE154" s="15"/>
      <c r="SDF154" s="15"/>
      <c r="SDG154" s="15"/>
      <c r="SDH154" s="15"/>
      <c r="SDI154" s="15"/>
      <c r="SDJ154" s="15"/>
      <c r="SDK154" s="15"/>
      <c r="SDL154" s="15"/>
      <c r="SDM154" s="15"/>
      <c r="SDN154" s="15"/>
      <c r="SDO154" s="15"/>
      <c r="SDP154" s="15"/>
      <c r="SDQ154" s="15"/>
      <c r="SDR154" s="15"/>
      <c r="SDS154" s="15"/>
      <c r="SDT154" s="15"/>
      <c r="SDU154" s="15"/>
      <c r="SDV154" s="15"/>
      <c r="SDW154" s="15"/>
      <c r="SDX154" s="15"/>
      <c r="SDY154" s="15"/>
      <c r="SDZ154" s="15"/>
      <c r="SEA154" s="15"/>
      <c r="SEB154" s="15"/>
      <c r="SEC154" s="15"/>
      <c r="SED154" s="15"/>
      <c r="SEE154" s="15"/>
      <c r="SEF154" s="15"/>
      <c r="SEG154" s="15"/>
      <c r="SEH154" s="15"/>
      <c r="SEI154" s="15"/>
      <c r="SEJ154" s="15"/>
      <c r="SEK154" s="15"/>
      <c r="SEL154" s="15"/>
      <c r="SEM154" s="15"/>
      <c r="SEN154" s="15"/>
      <c r="SEO154" s="15"/>
      <c r="SEP154" s="15"/>
      <c r="SEQ154" s="15"/>
      <c r="SER154" s="15"/>
      <c r="SES154" s="15"/>
      <c r="SET154" s="15"/>
      <c r="SEU154" s="15"/>
      <c r="SEV154" s="15"/>
      <c r="SEW154" s="15"/>
      <c r="SEX154" s="15"/>
      <c r="SEY154" s="15"/>
      <c r="SEZ154" s="15"/>
      <c r="SFA154" s="15"/>
      <c r="SFB154" s="15"/>
      <c r="SFC154" s="15"/>
      <c r="SFD154" s="15"/>
      <c r="SFE154" s="15"/>
      <c r="SFF154" s="15"/>
      <c r="SFG154" s="15"/>
      <c r="SFH154" s="15"/>
      <c r="SFI154" s="15"/>
      <c r="SFJ154" s="15"/>
      <c r="SFK154" s="15"/>
      <c r="SFL154" s="15"/>
      <c r="SFM154" s="15"/>
      <c r="SFN154" s="15"/>
      <c r="SFO154" s="15"/>
      <c r="SFP154" s="15"/>
      <c r="SFQ154" s="15"/>
      <c r="SFR154" s="15"/>
      <c r="SFS154" s="15"/>
      <c r="SFT154" s="15"/>
      <c r="SFU154" s="15"/>
      <c r="SFV154" s="15"/>
      <c r="SFW154" s="15"/>
      <c r="SFX154" s="15"/>
      <c r="SFY154" s="15"/>
      <c r="SFZ154" s="15"/>
      <c r="SGA154" s="15"/>
      <c r="SGB154" s="15"/>
      <c r="SGC154" s="15"/>
      <c r="SGD154" s="15"/>
      <c r="SGE154" s="15"/>
      <c r="SGF154" s="15"/>
      <c r="SGG154" s="15"/>
      <c r="SGH154" s="15"/>
      <c r="SGI154" s="15"/>
      <c r="SGJ154" s="15"/>
      <c r="SGK154" s="15"/>
      <c r="SGL154" s="15"/>
      <c r="SGM154" s="15"/>
      <c r="SGN154" s="15"/>
      <c r="SGO154" s="15"/>
      <c r="SGP154" s="15"/>
      <c r="SGQ154" s="15"/>
      <c r="SGR154" s="15"/>
      <c r="SGS154" s="15"/>
      <c r="SGT154" s="15"/>
      <c r="SGU154" s="15"/>
      <c r="SGV154" s="15"/>
      <c r="SGW154" s="15"/>
      <c r="SGX154" s="15"/>
      <c r="SGY154" s="15"/>
      <c r="SGZ154" s="15"/>
      <c r="SHA154" s="15"/>
      <c r="SHB154" s="15"/>
      <c r="SHC154" s="15"/>
      <c r="SHD154" s="15"/>
      <c r="SHE154" s="15"/>
      <c r="SHF154" s="15"/>
      <c r="SHG154" s="15"/>
      <c r="SHH154" s="15"/>
      <c r="SHI154" s="15"/>
      <c r="SHJ154" s="15"/>
      <c r="SHK154" s="15"/>
      <c r="SHL154" s="15"/>
      <c r="SHM154" s="15"/>
      <c r="SHN154" s="15"/>
      <c r="SHO154" s="15"/>
      <c r="SHP154" s="15"/>
      <c r="SHQ154" s="15"/>
      <c r="SHR154" s="15"/>
      <c r="SHS154" s="15"/>
      <c r="SHT154" s="15"/>
      <c r="SHU154" s="15"/>
      <c r="SHV154" s="15"/>
      <c r="SHW154" s="15"/>
      <c r="SHX154" s="15"/>
      <c r="SHY154" s="15"/>
      <c r="SHZ154" s="15"/>
      <c r="SIA154" s="15"/>
      <c r="SIB154" s="15"/>
      <c r="SIC154" s="15"/>
      <c r="SID154" s="15"/>
      <c r="SIE154" s="15"/>
      <c r="SIF154" s="15"/>
      <c r="SIG154" s="15"/>
      <c r="SIH154" s="15"/>
      <c r="SII154" s="15"/>
      <c r="SIJ154" s="15"/>
      <c r="SIK154" s="15"/>
      <c r="SIL154" s="15"/>
      <c r="SIM154" s="15"/>
      <c r="SIN154" s="15"/>
      <c r="SIO154" s="15"/>
      <c r="SIP154" s="15"/>
      <c r="SIQ154" s="15"/>
      <c r="SIR154" s="15"/>
      <c r="SIS154" s="15"/>
      <c r="SIT154" s="15"/>
      <c r="SIU154" s="15"/>
      <c r="SIV154" s="15"/>
      <c r="SIW154" s="15"/>
      <c r="SIX154" s="15"/>
      <c r="SIY154" s="15"/>
      <c r="SIZ154" s="15"/>
      <c r="SJA154" s="15"/>
      <c r="SJB154" s="15"/>
      <c r="SJC154" s="15"/>
      <c r="SJD154" s="15"/>
      <c r="SJE154" s="15"/>
      <c r="SJF154" s="15"/>
      <c r="SJG154" s="15"/>
      <c r="SJH154" s="15"/>
      <c r="SJI154" s="15"/>
      <c r="SJJ154" s="15"/>
      <c r="SJK154" s="15"/>
      <c r="SJL154" s="15"/>
      <c r="SJM154" s="15"/>
      <c r="SJN154" s="15"/>
      <c r="SJO154" s="15"/>
      <c r="SJP154" s="15"/>
      <c r="SJQ154" s="15"/>
      <c r="SJR154" s="15"/>
      <c r="SJS154" s="15"/>
      <c r="SJT154" s="15"/>
      <c r="SJU154" s="15"/>
      <c r="SJV154" s="15"/>
      <c r="SJW154" s="15"/>
      <c r="SJX154" s="15"/>
      <c r="SJY154" s="15"/>
      <c r="SJZ154" s="15"/>
      <c r="SKA154" s="15"/>
      <c r="SKB154" s="15"/>
      <c r="SKC154" s="15"/>
      <c r="SKD154" s="15"/>
      <c r="SKE154" s="15"/>
      <c r="SKF154" s="15"/>
      <c r="SKG154" s="15"/>
      <c r="SKH154" s="15"/>
      <c r="SKI154" s="15"/>
      <c r="SKJ154" s="15"/>
      <c r="SKK154" s="15"/>
      <c r="SKL154" s="15"/>
      <c r="SKM154" s="15"/>
      <c r="SKN154" s="15"/>
      <c r="SKO154" s="15"/>
      <c r="SKP154" s="15"/>
      <c r="SKQ154" s="15"/>
      <c r="SKR154" s="15"/>
      <c r="SKS154" s="15"/>
      <c r="SKT154" s="15"/>
      <c r="SKU154" s="15"/>
      <c r="SKV154" s="15"/>
      <c r="SKW154" s="15"/>
      <c r="SKX154" s="15"/>
      <c r="SKY154" s="15"/>
      <c r="SKZ154" s="15"/>
      <c r="SLA154" s="15"/>
      <c r="SLB154" s="15"/>
      <c r="SLC154" s="15"/>
      <c r="SLD154" s="15"/>
      <c r="SLE154" s="15"/>
      <c r="SLF154" s="15"/>
      <c r="SLG154" s="15"/>
      <c r="SLH154" s="15"/>
      <c r="SLI154" s="15"/>
      <c r="SLJ154" s="15"/>
      <c r="SLK154" s="15"/>
      <c r="SLL154" s="15"/>
      <c r="SLM154" s="15"/>
      <c r="SLN154" s="15"/>
      <c r="SLO154" s="15"/>
      <c r="SLP154" s="15"/>
      <c r="SLQ154" s="15"/>
      <c r="SLR154" s="15"/>
      <c r="SLS154" s="15"/>
      <c r="SLT154" s="15"/>
      <c r="SLU154" s="15"/>
      <c r="SLV154" s="15"/>
      <c r="SLW154" s="15"/>
      <c r="SLX154" s="15"/>
      <c r="SLY154" s="15"/>
      <c r="SLZ154" s="15"/>
      <c r="SMA154" s="15"/>
      <c r="SMB154" s="15"/>
      <c r="SMC154" s="15"/>
      <c r="SMD154" s="15"/>
      <c r="SME154" s="15"/>
      <c r="SMF154" s="15"/>
      <c r="SMG154" s="15"/>
      <c r="SMH154" s="15"/>
      <c r="SMI154" s="15"/>
      <c r="SMJ154" s="15"/>
      <c r="SMK154" s="15"/>
      <c r="SML154" s="15"/>
      <c r="SMM154" s="15"/>
      <c r="SMN154" s="15"/>
      <c r="SMO154" s="15"/>
      <c r="SMP154" s="15"/>
      <c r="SMQ154" s="15"/>
      <c r="SMR154" s="15"/>
      <c r="SMS154" s="15"/>
      <c r="SMT154" s="15"/>
      <c r="SMU154" s="15"/>
      <c r="SMV154" s="15"/>
      <c r="SMW154" s="15"/>
      <c r="SMX154" s="15"/>
      <c r="SMY154" s="15"/>
      <c r="SMZ154" s="15"/>
      <c r="SNA154" s="15"/>
      <c r="SNB154" s="15"/>
      <c r="SNC154" s="15"/>
      <c r="SND154" s="15"/>
      <c r="SNE154" s="15"/>
      <c r="SNF154" s="15"/>
      <c r="SNG154" s="15"/>
      <c r="SNH154" s="15"/>
      <c r="SNI154" s="15"/>
      <c r="SNJ154" s="15"/>
      <c r="SNK154" s="15"/>
      <c r="SNL154" s="15"/>
      <c r="SNM154" s="15"/>
      <c r="SNN154" s="15"/>
      <c r="SNO154" s="15"/>
      <c r="SNP154" s="15"/>
      <c r="SNQ154" s="15"/>
      <c r="SNR154" s="15"/>
      <c r="SNS154" s="15"/>
      <c r="SNT154" s="15"/>
      <c r="SNU154" s="15"/>
      <c r="SNV154" s="15"/>
      <c r="SNW154" s="15"/>
      <c r="SNX154" s="15"/>
      <c r="SNY154" s="15"/>
      <c r="SNZ154" s="15"/>
      <c r="SOA154" s="15"/>
      <c r="SOB154" s="15"/>
      <c r="SOC154" s="15"/>
      <c r="SOD154" s="15"/>
      <c r="SOE154" s="15"/>
      <c r="SOF154" s="15"/>
      <c r="SOG154" s="15"/>
      <c r="SOH154" s="15"/>
      <c r="SOI154" s="15"/>
      <c r="SOJ154" s="15"/>
      <c r="SOK154" s="15"/>
      <c r="SOL154" s="15"/>
      <c r="SOM154" s="15"/>
      <c r="SON154" s="15"/>
      <c r="SOO154" s="15"/>
      <c r="SOP154" s="15"/>
      <c r="SOQ154" s="15"/>
      <c r="SOR154" s="15"/>
      <c r="SOS154" s="15"/>
      <c r="SOT154" s="15"/>
      <c r="SOU154" s="15"/>
      <c r="SOV154" s="15"/>
      <c r="SOW154" s="15"/>
      <c r="SOX154" s="15"/>
      <c r="SOY154" s="15"/>
      <c r="SOZ154" s="15"/>
      <c r="SPA154" s="15"/>
      <c r="SPB154" s="15"/>
      <c r="SPC154" s="15"/>
      <c r="SPD154" s="15"/>
      <c r="SPE154" s="15"/>
      <c r="SPF154" s="15"/>
      <c r="SPG154" s="15"/>
      <c r="SPH154" s="15"/>
      <c r="SPI154" s="15"/>
      <c r="SPJ154" s="15"/>
      <c r="SPK154" s="15"/>
      <c r="SPL154" s="15"/>
      <c r="SPM154" s="15"/>
      <c r="SPN154" s="15"/>
      <c r="SPO154" s="15"/>
      <c r="SPP154" s="15"/>
      <c r="SPQ154" s="15"/>
      <c r="SPR154" s="15"/>
      <c r="SPS154" s="15"/>
      <c r="SPT154" s="15"/>
      <c r="SPU154" s="15"/>
      <c r="SPV154" s="15"/>
      <c r="SPW154" s="15"/>
      <c r="SPX154" s="15"/>
      <c r="SPY154" s="15"/>
      <c r="SPZ154" s="15"/>
      <c r="SQA154" s="15"/>
      <c r="SQB154" s="15"/>
      <c r="SQC154" s="15"/>
      <c r="SQD154" s="15"/>
      <c r="SQE154" s="15"/>
      <c r="SQF154" s="15"/>
      <c r="SQG154" s="15"/>
      <c r="SQH154" s="15"/>
      <c r="SQI154" s="15"/>
      <c r="SQJ154" s="15"/>
      <c r="SQK154" s="15"/>
      <c r="SQL154" s="15"/>
      <c r="SQM154" s="15"/>
      <c r="SQN154" s="15"/>
      <c r="SQO154" s="15"/>
      <c r="SQP154" s="15"/>
      <c r="SQQ154" s="15"/>
      <c r="SQR154" s="15"/>
      <c r="SQS154" s="15"/>
      <c r="SQT154" s="15"/>
      <c r="SQU154" s="15"/>
      <c r="SQV154" s="15"/>
      <c r="SQW154" s="15"/>
      <c r="SQX154" s="15"/>
      <c r="SQY154" s="15"/>
      <c r="SQZ154" s="15"/>
      <c r="SRA154" s="15"/>
      <c r="SRB154" s="15"/>
      <c r="SRC154" s="15"/>
      <c r="SRD154" s="15"/>
      <c r="SRE154" s="15"/>
      <c r="SRF154" s="15"/>
      <c r="SRG154" s="15"/>
      <c r="SRH154" s="15"/>
      <c r="SRI154" s="15"/>
      <c r="SRJ154" s="15"/>
      <c r="SRK154" s="15"/>
      <c r="SRL154" s="15"/>
      <c r="SRM154" s="15"/>
      <c r="SRN154" s="15"/>
      <c r="SRO154" s="15"/>
      <c r="SRP154" s="15"/>
      <c r="SRQ154" s="15"/>
      <c r="SRR154" s="15"/>
      <c r="SRS154" s="15"/>
      <c r="SRT154" s="15"/>
      <c r="SRU154" s="15"/>
      <c r="SRV154" s="15"/>
      <c r="SRW154" s="15"/>
      <c r="SRX154" s="15"/>
      <c r="SRY154" s="15"/>
      <c r="SRZ154" s="15"/>
      <c r="SSA154" s="15"/>
      <c r="SSB154" s="15"/>
      <c r="SSC154" s="15"/>
      <c r="SSD154" s="15"/>
      <c r="SSE154" s="15"/>
      <c r="SSF154" s="15"/>
      <c r="SSG154" s="15"/>
      <c r="SSH154" s="15"/>
      <c r="SSI154" s="15"/>
      <c r="SSJ154" s="15"/>
      <c r="SSK154" s="15"/>
      <c r="SSL154" s="15"/>
      <c r="SSM154" s="15"/>
      <c r="SSN154" s="15"/>
      <c r="SSO154" s="15"/>
      <c r="SSP154" s="15"/>
      <c r="SSQ154" s="15"/>
      <c r="SSR154" s="15"/>
      <c r="SSS154" s="15"/>
      <c r="SST154" s="15"/>
      <c r="SSU154" s="15"/>
      <c r="SSV154" s="15"/>
      <c r="SSW154" s="15"/>
      <c r="SSX154" s="15"/>
      <c r="SSY154" s="15"/>
      <c r="SSZ154" s="15"/>
      <c r="STA154" s="15"/>
      <c r="STB154" s="15"/>
      <c r="STC154" s="15"/>
      <c r="STD154" s="15"/>
      <c r="STE154" s="15"/>
      <c r="STF154" s="15"/>
      <c r="STG154" s="15"/>
      <c r="STH154" s="15"/>
      <c r="STI154" s="15"/>
      <c r="STJ154" s="15"/>
      <c r="STK154" s="15"/>
      <c r="STL154" s="15"/>
      <c r="STM154" s="15"/>
      <c r="STN154" s="15"/>
      <c r="STO154" s="15"/>
      <c r="STP154" s="15"/>
      <c r="STQ154" s="15"/>
      <c r="STR154" s="15"/>
      <c r="STS154" s="15"/>
      <c r="STT154" s="15"/>
      <c r="STU154" s="15"/>
      <c r="STV154" s="15"/>
      <c r="STW154" s="15"/>
      <c r="STX154" s="15"/>
      <c r="STY154" s="15"/>
      <c r="STZ154" s="15"/>
      <c r="SUA154" s="15"/>
      <c r="SUB154" s="15"/>
      <c r="SUC154" s="15"/>
      <c r="SUD154" s="15"/>
      <c r="SUE154" s="15"/>
      <c r="SUF154" s="15"/>
      <c r="SUG154" s="15"/>
      <c r="SUH154" s="15"/>
      <c r="SUI154" s="15"/>
      <c r="SUJ154" s="15"/>
      <c r="SUK154" s="15"/>
      <c r="SUL154" s="15"/>
      <c r="SUM154" s="15"/>
      <c r="SUN154" s="15"/>
      <c r="SUO154" s="15"/>
      <c r="SUP154" s="15"/>
      <c r="SUQ154" s="15"/>
      <c r="SUR154" s="15"/>
      <c r="SUS154" s="15"/>
      <c r="SUT154" s="15"/>
      <c r="SUU154" s="15"/>
      <c r="SUV154" s="15"/>
      <c r="SUW154" s="15"/>
      <c r="SUX154" s="15"/>
      <c r="SUY154" s="15"/>
      <c r="SUZ154" s="15"/>
      <c r="SVA154" s="15"/>
      <c r="SVB154" s="15"/>
      <c r="SVC154" s="15"/>
      <c r="SVD154" s="15"/>
      <c r="SVE154" s="15"/>
      <c r="SVF154" s="15"/>
      <c r="SVG154" s="15"/>
      <c r="SVH154" s="15"/>
      <c r="SVI154" s="15"/>
      <c r="SVJ154" s="15"/>
      <c r="SVK154" s="15"/>
      <c r="SVL154" s="15"/>
      <c r="SVM154" s="15"/>
      <c r="SVN154" s="15"/>
      <c r="SVO154" s="15"/>
      <c r="SVP154" s="15"/>
      <c r="SVQ154" s="15"/>
      <c r="SVR154" s="15"/>
      <c r="SVS154" s="15"/>
      <c r="SVT154" s="15"/>
      <c r="SVU154" s="15"/>
      <c r="SVV154" s="15"/>
      <c r="SVW154" s="15"/>
      <c r="SVX154" s="15"/>
      <c r="SVY154" s="15"/>
      <c r="SVZ154" s="15"/>
      <c r="SWA154" s="15"/>
      <c r="SWB154" s="15"/>
      <c r="SWC154" s="15"/>
      <c r="SWD154" s="15"/>
      <c r="SWE154" s="15"/>
      <c r="SWF154" s="15"/>
      <c r="SWG154" s="15"/>
      <c r="SWH154" s="15"/>
      <c r="SWI154" s="15"/>
      <c r="SWJ154" s="15"/>
      <c r="SWK154" s="15"/>
      <c r="SWL154" s="15"/>
      <c r="SWM154" s="15"/>
      <c r="SWN154" s="15"/>
      <c r="SWO154" s="15"/>
      <c r="SWP154" s="15"/>
      <c r="SWQ154" s="15"/>
      <c r="SWR154" s="15"/>
      <c r="SWS154" s="15"/>
      <c r="SWT154" s="15"/>
      <c r="SWU154" s="15"/>
      <c r="SWV154" s="15"/>
      <c r="SWW154" s="15"/>
      <c r="SWX154" s="15"/>
      <c r="SWY154" s="15"/>
      <c r="SWZ154" s="15"/>
      <c r="SXA154" s="15"/>
      <c r="SXB154" s="15"/>
      <c r="SXC154" s="15"/>
      <c r="SXD154" s="15"/>
      <c r="SXE154" s="15"/>
      <c r="SXF154" s="15"/>
      <c r="SXG154" s="15"/>
      <c r="SXH154" s="15"/>
      <c r="SXI154" s="15"/>
      <c r="SXJ154" s="15"/>
      <c r="SXK154" s="15"/>
      <c r="SXL154" s="15"/>
      <c r="SXM154" s="15"/>
      <c r="SXN154" s="15"/>
      <c r="SXO154" s="15"/>
      <c r="SXP154" s="15"/>
      <c r="SXQ154" s="15"/>
      <c r="SXR154" s="15"/>
      <c r="SXS154" s="15"/>
      <c r="SXT154" s="15"/>
      <c r="SXU154" s="15"/>
      <c r="SXV154" s="15"/>
      <c r="SXW154" s="15"/>
      <c r="SXX154" s="15"/>
      <c r="SXY154" s="15"/>
      <c r="SXZ154" s="15"/>
      <c r="SYA154" s="15"/>
      <c r="SYB154" s="15"/>
      <c r="SYC154" s="15"/>
      <c r="SYD154" s="15"/>
      <c r="SYE154" s="15"/>
      <c r="SYF154" s="15"/>
      <c r="SYG154" s="15"/>
      <c r="SYH154" s="15"/>
      <c r="SYI154" s="15"/>
      <c r="SYJ154" s="15"/>
      <c r="SYK154" s="15"/>
      <c r="SYL154" s="15"/>
      <c r="SYM154" s="15"/>
      <c r="SYN154" s="15"/>
      <c r="SYO154" s="15"/>
      <c r="SYP154" s="15"/>
      <c r="SYQ154" s="15"/>
      <c r="SYR154" s="15"/>
      <c r="SYS154" s="15"/>
      <c r="SYT154" s="15"/>
      <c r="SYU154" s="15"/>
      <c r="SYV154" s="15"/>
      <c r="SYW154" s="15"/>
      <c r="SYX154" s="15"/>
      <c r="SYY154" s="15"/>
      <c r="SYZ154" s="15"/>
      <c r="SZA154" s="15"/>
      <c r="SZB154" s="15"/>
      <c r="SZC154" s="15"/>
      <c r="SZD154" s="15"/>
      <c r="SZE154" s="15"/>
      <c r="SZF154" s="15"/>
      <c r="SZG154" s="15"/>
      <c r="SZH154" s="15"/>
      <c r="SZI154" s="15"/>
      <c r="SZJ154" s="15"/>
      <c r="SZK154" s="15"/>
      <c r="SZL154" s="15"/>
      <c r="SZM154" s="15"/>
      <c r="SZN154" s="15"/>
      <c r="SZO154" s="15"/>
      <c r="SZP154" s="15"/>
      <c r="SZQ154" s="15"/>
      <c r="SZR154" s="15"/>
      <c r="SZS154" s="15"/>
      <c r="SZT154" s="15"/>
      <c r="SZU154" s="15"/>
      <c r="SZV154" s="15"/>
      <c r="SZW154" s="15"/>
      <c r="SZX154" s="15"/>
      <c r="SZY154" s="15"/>
      <c r="SZZ154" s="15"/>
      <c r="TAA154" s="15"/>
      <c r="TAB154" s="15"/>
      <c r="TAC154" s="15"/>
      <c r="TAD154" s="15"/>
      <c r="TAE154" s="15"/>
      <c r="TAF154" s="15"/>
      <c r="TAG154" s="15"/>
      <c r="TAH154" s="15"/>
      <c r="TAI154" s="15"/>
      <c r="TAJ154" s="15"/>
      <c r="TAK154" s="15"/>
      <c r="TAL154" s="15"/>
      <c r="TAM154" s="15"/>
      <c r="TAN154" s="15"/>
      <c r="TAO154" s="15"/>
      <c r="TAP154" s="15"/>
      <c r="TAQ154" s="15"/>
      <c r="TAR154" s="15"/>
      <c r="TAS154" s="15"/>
      <c r="TAT154" s="15"/>
      <c r="TAU154" s="15"/>
      <c r="TAV154" s="15"/>
      <c r="TAW154" s="15"/>
      <c r="TAX154" s="15"/>
      <c r="TAY154" s="15"/>
      <c r="TAZ154" s="15"/>
      <c r="TBA154" s="15"/>
      <c r="TBB154" s="15"/>
      <c r="TBC154" s="15"/>
      <c r="TBD154" s="15"/>
      <c r="TBE154" s="15"/>
      <c r="TBF154" s="15"/>
      <c r="TBG154" s="15"/>
      <c r="TBH154" s="15"/>
      <c r="TBI154" s="15"/>
      <c r="TBJ154" s="15"/>
      <c r="TBK154" s="15"/>
      <c r="TBL154" s="15"/>
      <c r="TBM154" s="15"/>
      <c r="TBN154" s="15"/>
      <c r="TBO154" s="15"/>
      <c r="TBP154" s="15"/>
      <c r="TBQ154" s="15"/>
      <c r="TBR154" s="15"/>
      <c r="TBS154" s="15"/>
      <c r="TBT154" s="15"/>
      <c r="TBU154" s="15"/>
      <c r="TBV154" s="15"/>
      <c r="TBW154" s="15"/>
      <c r="TBX154" s="15"/>
      <c r="TBY154" s="15"/>
      <c r="TBZ154" s="15"/>
      <c r="TCA154" s="15"/>
      <c r="TCB154" s="15"/>
      <c r="TCC154" s="15"/>
      <c r="TCD154" s="15"/>
      <c r="TCE154" s="15"/>
      <c r="TCF154" s="15"/>
      <c r="TCG154" s="15"/>
      <c r="TCH154" s="15"/>
      <c r="TCI154" s="15"/>
      <c r="TCJ154" s="15"/>
      <c r="TCK154" s="15"/>
      <c r="TCL154" s="15"/>
      <c r="TCM154" s="15"/>
      <c r="TCN154" s="15"/>
      <c r="TCO154" s="15"/>
      <c r="TCP154" s="15"/>
      <c r="TCQ154" s="15"/>
      <c r="TCR154" s="15"/>
      <c r="TCS154" s="15"/>
      <c r="TCT154" s="15"/>
      <c r="TCU154" s="15"/>
      <c r="TCV154" s="15"/>
      <c r="TCW154" s="15"/>
      <c r="TCX154" s="15"/>
      <c r="TCY154" s="15"/>
      <c r="TCZ154" s="15"/>
      <c r="TDA154" s="15"/>
      <c r="TDB154" s="15"/>
      <c r="TDC154" s="15"/>
      <c r="TDD154" s="15"/>
      <c r="TDE154" s="15"/>
      <c r="TDF154" s="15"/>
      <c r="TDG154" s="15"/>
      <c r="TDH154" s="15"/>
      <c r="TDI154" s="15"/>
      <c r="TDJ154" s="15"/>
      <c r="TDK154" s="15"/>
      <c r="TDL154" s="15"/>
      <c r="TDM154" s="15"/>
      <c r="TDN154" s="15"/>
      <c r="TDO154" s="15"/>
      <c r="TDP154" s="15"/>
      <c r="TDQ154" s="15"/>
      <c r="TDR154" s="15"/>
      <c r="TDS154" s="15"/>
      <c r="TDT154" s="15"/>
      <c r="TDU154" s="15"/>
      <c r="TDV154" s="15"/>
      <c r="TDW154" s="15"/>
      <c r="TDX154" s="15"/>
      <c r="TDY154" s="15"/>
      <c r="TDZ154" s="15"/>
      <c r="TEA154" s="15"/>
      <c r="TEB154" s="15"/>
      <c r="TEC154" s="15"/>
      <c r="TED154" s="15"/>
      <c r="TEE154" s="15"/>
      <c r="TEF154" s="15"/>
      <c r="TEG154" s="15"/>
      <c r="TEH154" s="15"/>
      <c r="TEI154" s="15"/>
      <c r="TEJ154" s="15"/>
      <c r="TEK154" s="15"/>
      <c r="TEL154" s="15"/>
      <c r="TEM154" s="15"/>
      <c r="TEN154" s="15"/>
      <c r="TEO154" s="15"/>
      <c r="TEP154" s="15"/>
      <c r="TEQ154" s="15"/>
      <c r="TER154" s="15"/>
      <c r="TES154" s="15"/>
      <c r="TET154" s="15"/>
      <c r="TEU154" s="15"/>
      <c r="TEV154" s="15"/>
      <c r="TEW154" s="15"/>
      <c r="TEX154" s="15"/>
      <c r="TEY154" s="15"/>
      <c r="TEZ154" s="15"/>
      <c r="TFA154" s="15"/>
      <c r="TFB154" s="15"/>
      <c r="TFC154" s="15"/>
      <c r="TFD154" s="15"/>
      <c r="TFE154" s="15"/>
      <c r="TFF154" s="15"/>
      <c r="TFG154" s="15"/>
      <c r="TFH154" s="15"/>
      <c r="TFI154" s="15"/>
      <c r="TFJ154" s="15"/>
      <c r="TFK154" s="15"/>
      <c r="TFL154" s="15"/>
      <c r="TFM154" s="15"/>
      <c r="TFN154" s="15"/>
      <c r="TFO154" s="15"/>
      <c r="TFP154" s="15"/>
      <c r="TFQ154" s="15"/>
      <c r="TFR154" s="15"/>
      <c r="TFS154" s="15"/>
      <c r="TFT154" s="15"/>
      <c r="TFU154" s="15"/>
      <c r="TFV154" s="15"/>
      <c r="TFW154" s="15"/>
      <c r="TFX154" s="15"/>
      <c r="TFY154" s="15"/>
      <c r="TFZ154" s="15"/>
      <c r="TGA154" s="15"/>
      <c r="TGB154" s="15"/>
      <c r="TGC154" s="15"/>
      <c r="TGD154" s="15"/>
      <c r="TGE154" s="15"/>
      <c r="TGF154" s="15"/>
      <c r="TGG154" s="15"/>
      <c r="TGH154" s="15"/>
      <c r="TGI154" s="15"/>
      <c r="TGJ154" s="15"/>
      <c r="TGK154" s="15"/>
      <c r="TGL154" s="15"/>
      <c r="TGM154" s="15"/>
      <c r="TGN154" s="15"/>
      <c r="TGO154" s="15"/>
      <c r="TGP154" s="15"/>
      <c r="TGQ154" s="15"/>
      <c r="TGR154" s="15"/>
      <c r="TGS154" s="15"/>
      <c r="TGT154" s="15"/>
      <c r="TGU154" s="15"/>
      <c r="TGV154" s="15"/>
      <c r="TGW154" s="15"/>
      <c r="TGX154" s="15"/>
      <c r="TGY154" s="15"/>
      <c r="TGZ154" s="15"/>
      <c r="THA154" s="15"/>
      <c r="THB154" s="15"/>
      <c r="THC154" s="15"/>
      <c r="THD154" s="15"/>
      <c r="THE154" s="15"/>
      <c r="THF154" s="15"/>
      <c r="THG154" s="15"/>
      <c r="THH154" s="15"/>
      <c r="THI154" s="15"/>
      <c r="THJ154" s="15"/>
      <c r="THK154" s="15"/>
      <c r="THL154" s="15"/>
      <c r="THM154" s="15"/>
      <c r="THN154" s="15"/>
      <c r="THO154" s="15"/>
      <c r="THP154" s="15"/>
      <c r="THQ154" s="15"/>
      <c r="THR154" s="15"/>
      <c r="THS154" s="15"/>
      <c r="THT154" s="15"/>
      <c r="THU154" s="15"/>
      <c r="THV154" s="15"/>
      <c r="THW154" s="15"/>
      <c r="THX154" s="15"/>
      <c r="THY154" s="15"/>
      <c r="THZ154" s="15"/>
      <c r="TIA154" s="15"/>
      <c r="TIB154" s="15"/>
      <c r="TIC154" s="15"/>
      <c r="TID154" s="15"/>
      <c r="TIE154" s="15"/>
      <c r="TIF154" s="15"/>
      <c r="TIG154" s="15"/>
      <c r="TIH154" s="15"/>
      <c r="TII154" s="15"/>
      <c r="TIJ154" s="15"/>
      <c r="TIK154" s="15"/>
      <c r="TIL154" s="15"/>
      <c r="TIM154" s="15"/>
      <c r="TIN154" s="15"/>
      <c r="TIO154" s="15"/>
      <c r="TIP154" s="15"/>
      <c r="TIQ154" s="15"/>
      <c r="TIR154" s="15"/>
      <c r="TIS154" s="15"/>
      <c r="TIT154" s="15"/>
      <c r="TIU154" s="15"/>
      <c r="TIV154" s="15"/>
      <c r="TIW154" s="15"/>
      <c r="TIX154" s="15"/>
      <c r="TIY154" s="15"/>
      <c r="TIZ154" s="15"/>
      <c r="TJA154" s="15"/>
      <c r="TJB154" s="15"/>
      <c r="TJC154" s="15"/>
      <c r="TJD154" s="15"/>
      <c r="TJE154" s="15"/>
      <c r="TJF154" s="15"/>
      <c r="TJG154" s="15"/>
      <c r="TJH154" s="15"/>
      <c r="TJI154" s="15"/>
      <c r="TJJ154" s="15"/>
      <c r="TJK154" s="15"/>
      <c r="TJL154" s="15"/>
      <c r="TJM154" s="15"/>
      <c r="TJN154" s="15"/>
      <c r="TJO154" s="15"/>
      <c r="TJP154" s="15"/>
      <c r="TJQ154" s="15"/>
      <c r="TJR154" s="15"/>
      <c r="TJS154" s="15"/>
      <c r="TJT154" s="15"/>
      <c r="TJU154" s="15"/>
      <c r="TJV154" s="15"/>
      <c r="TJW154" s="15"/>
      <c r="TJX154" s="15"/>
      <c r="TJY154" s="15"/>
      <c r="TJZ154" s="15"/>
      <c r="TKA154" s="15"/>
      <c r="TKB154" s="15"/>
      <c r="TKC154" s="15"/>
      <c r="TKD154" s="15"/>
      <c r="TKE154" s="15"/>
      <c r="TKF154" s="15"/>
      <c r="TKG154" s="15"/>
      <c r="TKH154" s="15"/>
      <c r="TKI154" s="15"/>
      <c r="TKJ154" s="15"/>
      <c r="TKK154" s="15"/>
      <c r="TKL154" s="15"/>
      <c r="TKM154" s="15"/>
      <c r="TKN154" s="15"/>
      <c r="TKO154" s="15"/>
      <c r="TKP154" s="15"/>
      <c r="TKQ154" s="15"/>
      <c r="TKR154" s="15"/>
      <c r="TKS154" s="15"/>
      <c r="TKT154" s="15"/>
      <c r="TKU154" s="15"/>
      <c r="TKV154" s="15"/>
      <c r="TKW154" s="15"/>
      <c r="TKX154" s="15"/>
      <c r="TKY154" s="15"/>
      <c r="TKZ154" s="15"/>
      <c r="TLA154" s="15"/>
      <c r="TLB154" s="15"/>
      <c r="TLC154" s="15"/>
      <c r="TLD154" s="15"/>
      <c r="TLE154" s="15"/>
      <c r="TLF154" s="15"/>
      <c r="TLG154" s="15"/>
      <c r="TLH154" s="15"/>
      <c r="TLI154" s="15"/>
      <c r="TLJ154" s="15"/>
      <c r="TLK154" s="15"/>
      <c r="TLL154" s="15"/>
      <c r="TLM154" s="15"/>
      <c r="TLN154" s="15"/>
      <c r="TLO154" s="15"/>
      <c r="TLP154" s="15"/>
      <c r="TLQ154" s="15"/>
      <c r="TLR154" s="15"/>
      <c r="TLS154" s="15"/>
      <c r="TLT154" s="15"/>
      <c r="TLU154" s="15"/>
      <c r="TLV154" s="15"/>
      <c r="TLW154" s="15"/>
      <c r="TLX154" s="15"/>
      <c r="TLY154" s="15"/>
      <c r="TLZ154" s="15"/>
      <c r="TMA154" s="15"/>
      <c r="TMB154" s="15"/>
      <c r="TMC154" s="15"/>
      <c r="TMD154" s="15"/>
      <c r="TME154" s="15"/>
      <c r="TMF154" s="15"/>
      <c r="TMG154" s="15"/>
      <c r="TMH154" s="15"/>
      <c r="TMI154" s="15"/>
      <c r="TMJ154" s="15"/>
      <c r="TMK154" s="15"/>
      <c r="TML154" s="15"/>
      <c r="TMM154" s="15"/>
      <c r="TMN154" s="15"/>
      <c r="TMO154" s="15"/>
      <c r="TMP154" s="15"/>
      <c r="TMQ154" s="15"/>
      <c r="TMR154" s="15"/>
      <c r="TMS154" s="15"/>
      <c r="TMT154" s="15"/>
      <c r="TMU154" s="15"/>
      <c r="TMV154" s="15"/>
      <c r="TMW154" s="15"/>
      <c r="TMX154" s="15"/>
      <c r="TMY154" s="15"/>
      <c r="TMZ154" s="15"/>
      <c r="TNA154" s="15"/>
      <c r="TNB154" s="15"/>
      <c r="TNC154" s="15"/>
      <c r="TND154" s="15"/>
      <c r="TNE154" s="15"/>
      <c r="TNF154" s="15"/>
      <c r="TNG154" s="15"/>
      <c r="TNH154" s="15"/>
      <c r="TNI154" s="15"/>
      <c r="TNJ154" s="15"/>
      <c r="TNK154" s="15"/>
      <c r="TNL154" s="15"/>
      <c r="TNM154" s="15"/>
      <c r="TNN154" s="15"/>
      <c r="TNO154" s="15"/>
      <c r="TNP154" s="15"/>
      <c r="TNQ154" s="15"/>
      <c r="TNR154" s="15"/>
      <c r="TNS154" s="15"/>
      <c r="TNT154" s="15"/>
      <c r="TNU154" s="15"/>
      <c r="TNV154" s="15"/>
      <c r="TNW154" s="15"/>
      <c r="TNX154" s="15"/>
      <c r="TNY154" s="15"/>
      <c r="TNZ154" s="15"/>
      <c r="TOA154" s="15"/>
      <c r="TOB154" s="15"/>
      <c r="TOC154" s="15"/>
      <c r="TOD154" s="15"/>
      <c r="TOE154" s="15"/>
      <c r="TOF154" s="15"/>
      <c r="TOG154" s="15"/>
      <c r="TOH154" s="15"/>
      <c r="TOI154" s="15"/>
      <c r="TOJ154" s="15"/>
      <c r="TOK154" s="15"/>
      <c r="TOL154" s="15"/>
      <c r="TOM154" s="15"/>
      <c r="TON154" s="15"/>
      <c r="TOO154" s="15"/>
      <c r="TOP154" s="15"/>
      <c r="TOQ154" s="15"/>
      <c r="TOR154" s="15"/>
      <c r="TOS154" s="15"/>
      <c r="TOT154" s="15"/>
      <c r="TOU154" s="15"/>
      <c r="TOV154" s="15"/>
      <c r="TOW154" s="15"/>
      <c r="TOX154" s="15"/>
      <c r="TOY154" s="15"/>
      <c r="TOZ154" s="15"/>
      <c r="TPA154" s="15"/>
      <c r="TPB154" s="15"/>
      <c r="TPC154" s="15"/>
      <c r="TPD154" s="15"/>
      <c r="TPE154" s="15"/>
      <c r="TPF154" s="15"/>
      <c r="TPG154" s="15"/>
      <c r="TPH154" s="15"/>
      <c r="TPI154" s="15"/>
      <c r="TPJ154" s="15"/>
      <c r="TPK154" s="15"/>
      <c r="TPL154" s="15"/>
      <c r="TPM154" s="15"/>
      <c r="TPN154" s="15"/>
      <c r="TPO154" s="15"/>
      <c r="TPP154" s="15"/>
      <c r="TPQ154" s="15"/>
      <c r="TPR154" s="15"/>
      <c r="TPS154" s="15"/>
      <c r="TPT154" s="15"/>
      <c r="TPU154" s="15"/>
      <c r="TPV154" s="15"/>
      <c r="TPW154" s="15"/>
      <c r="TPX154" s="15"/>
      <c r="TPY154" s="15"/>
      <c r="TPZ154" s="15"/>
      <c r="TQA154" s="15"/>
      <c r="TQB154" s="15"/>
      <c r="TQC154" s="15"/>
      <c r="TQD154" s="15"/>
      <c r="TQE154" s="15"/>
      <c r="TQF154" s="15"/>
      <c r="TQG154" s="15"/>
      <c r="TQH154" s="15"/>
      <c r="TQI154" s="15"/>
      <c r="TQJ154" s="15"/>
      <c r="TQK154" s="15"/>
      <c r="TQL154" s="15"/>
      <c r="TQM154" s="15"/>
      <c r="TQN154" s="15"/>
      <c r="TQO154" s="15"/>
      <c r="TQP154" s="15"/>
      <c r="TQQ154" s="15"/>
      <c r="TQR154" s="15"/>
      <c r="TQS154" s="15"/>
      <c r="TQT154" s="15"/>
      <c r="TQU154" s="15"/>
      <c r="TQV154" s="15"/>
      <c r="TQW154" s="15"/>
      <c r="TQX154" s="15"/>
      <c r="TQY154" s="15"/>
      <c r="TQZ154" s="15"/>
      <c r="TRA154" s="15"/>
      <c r="TRB154" s="15"/>
      <c r="TRC154" s="15"/>
      <c r="TRD154" s="15"/>
      <c r="TRE154" s="15"/>
      <c r="TRF154" s="15"/>
      <c r="TRG154" s="15"/>
      <c r="TRH154" s="15"/>
      <c r="TRI154" s="15"/>
      <c r="TRJ154" s="15"/>
      <c r="TRK154" s="15"/>
      <c r="TRL154" s="15"/>
      <c r="TRM154" s="15"/>
      <c r="TRN154" s="15"/>
      <c r="TRO154" s="15"/>
      <c r="TRP154" s="15"/>
      <c r="TRQ154" s="15"/>
      <c r="TRR154" s="15"/>
      <c r="TRS154" s="15"/>
      <c r="TRT154" s="15"/>
      <c r="TRU154" s="15"/>
      <c r="TRV154" s="15"/>
      <c r="TRW154" s="15"/>
      <c r="TRX154" s="15"/>
      <c r="TRY154" s="15"/>
      <c r="TRZ154" s="15"/>
      <c r="TSA154" s="15"/>
      <c r="TSB154" s="15"/>
      <c r="TSC154" s="15"/>
      <c r="TSD154" s="15"/>
      <c r="TSE154" s="15"/>
      <c r="TSF154" s="15"/>
      <c r="TSG154" s="15"/>
      <c r="TSH154" s="15"/>
      <c r="TSI154" s="15"/>
      <c r="TSJ154" s="15"/>
      <c r="TSK154" s="15"/>
      <c r="TSL154" s="15"/>
      <c r="TSM154" s="15"/>
      <c r="TSN154" s="15"/>
      <c r="TSO154" s="15"/>
      <c r="TSP154" s="15"/>
      <c r="TSQ154" s="15"/>
      <c r="TSR154" s="15"/>
      <c r="TSS154" s="15"/>
      <c r="TST154" s="15"/>
      <c r="TSU154" s="15"/>
      <c r="TSV154" s="15"/>
      <c r="TSW154" s="15"/>
      <c r="TSX154" s="15"/>
      <c r="TSY154" s="15"/>
      <c r="TSZ154" s="15"/>
      <c r="TTA154" s="15"/>
      <c r="TTB154" s="15"/>
      <c r="TTC154" s="15"/>
      <c r="TTD154" s="15"/>
      <c r="TTE154" s="15"/>
      <c r="TTF154" s="15"/>
      <c r="TTG154" s="15"/>
      <c r="TTH154" s="15"/>
      <c r="TTI154" s="15"/>
      <c r="TTJ154" s="15"/>
      <c r="TTK154" s="15"/>
      <c r="TTL154" s="15"/>
      <c r="TTM154" s="15"/>
      <c r="TTN154" s="15"/>
      <c r="TTO154" s="15"/>
      <c r="TTP154" s="15"/>
      <c r="TTQ154" s="15"/>
      <c r="TTR154" s="15"/>
      <c r="TTS154" s="15"/>
      <c r="TTT154" s="15"/>
      <c r="TTU154" s="15"/>
      <c r="TTV154" s="15"/>
      <c r="TTW154" s="15"/>
      <c r="TTX154" s="15"/>
      <c r="TTY154" s="15"/>
      <c r="TTZ154" s="15"/>
      <c r="TUA154" s="15"/>
      <c r="TUB154" s="15"/>
      <c r="TUC154" s="15"/>
      <c r="TUD154" s="15"/>
      <c r="TUE154" s="15"/>
      <c r="TUF154" s="15"/>
      <c r="TUG154" s="15"/>
      <c r="TUH154" s="15"/>
      <c r="TUI154" s="15"/>
      <c r="TUJ154" s="15"/>
      <c r="TUK154" s="15"/>
      <c r="TUL154" s="15"/>
      <c r="TUM154" s="15"/>
      <c r="TUN154" s="15"/>
      <c r="TUO154" s="15"/>
      <c r="TUP154" s="15"/>
      <c r="TUQ154" s="15"/>
      <c r="TUR154" s="15"/>
      <c r="TUS154" s="15"/>
      <c r="TUT154" s="15"/>
      <c r="TUU154" s="15"/>
      <c r="TUV154" s="15"/>
      <c r="TUW154" s="15"/>
      <c r="TUX154" s="15"/>
      <c r="TUY154" s="15"/>
      <c r="TUZ154" s="15"/>
      <c r="TVA154" s="15"/>
      <c r="TVB154" s="15"/>
      <c r="TVC154" s="15"/>
      <c r="TVD154" s="15"/>
      <c r="TVE154" s="15"/>
      <c r="TVF154" s="15"/>
      <c r="TVG154" s="15"/>
      <c r="TVH154" s="15"/>
      <c r="TVI154" s="15"/>
      <c r="TVJ154" s="15"/>
      <c r="TVK154" s="15"/>
      <c r="TVL154" s="15"/>
      <c r="TVM154" s="15"/>
      <c r="TVN154" s="15"/>
      <c r="TVO154" s="15"/>
      <c r="TVP154" s="15"/>
      <c r="TVQ154" s="15"/>
      <c r="TVR154" s="15"/>
      <c r="TVS154" s="15"/>
      <c r="TVT154" s="15"/>
      <c r="TVU154" s="15"/>
      <c r="TVV154" s="15"/>
      <c r="TVW154" s="15"/>
      <c r="TVX154" s="15"/>
      <c r="TVY154" s="15"/>
      <c r="TVZ154" s="15"/>
      <c r="TWA154" s="15"/>
      <c r="TWB154" s="15"/>
      <c r="TWC154" s="15"/>
      <c r="TWD154" s="15"/>
      <c r="TWE154" s="15"/>
      <c r="TWF154" s="15"/>
      <c r="TWG154" s="15"/>
      <c r="TWH154" s="15"/>
      <c r="TWI154" s="15"/>
      <c r="TWJ154" s="15"/>
      <c r="TWK154" s="15"/>
      <c r="TWL154" s="15"/>
      <c r="TWM154" s="15"/>
      <c r="TWN154" s="15"/>
      <c r="TWO154" s="15"/>
      <c r="TWP154" s="15"/>
      <c r="TWQ154" s="15"/>
      <c r="TWR154" s="15"/>
      <c r="TWS154" s="15"/>
      <c r="TWT154" s="15"/>
      <c r="TWU154" s="15"/>
      <c r="TWV154" s="15"/>
      <c r="TWW154" s="15"/>
      <c r="TWX154" s="15"/>
      <c r="TWY154" s="15"/>
      <c r="TWZ154" s="15"/>
      <c r="TXA154" s="15"/>
      <c r="TXB154" s="15"/>
      <c r="TXC154" s="15"/>
      <c r="TXD154" s="15"/>
      <c r="TXE154" s="15"/>
      <c r="TXF154" s="15"/>
      <c r="TXG154" s="15"/>
      <c r="TXH154" s="15"/>
      <c r="TXI154" s="15"/>
      <c r="TXJ154" s="15"/>
      <c r="TXK154" s="15"/>
      <c r="TXL154" s="15"/>
      <c r="TXM154" s="15"/>
      <c r="TXN154" s="15"/>
      <c r="TXO154" s="15"/>
      <c r="TXP154" s="15"/>
      <c r="TXQ154" s="15"/>
      <c r="TXR154" s="15"/>
      <c r="TXS154" s="15"/>
      <c r="TXT154" s="15"/>
      <c r="TXU154" s="15"/>
      <c r="TXV154" s="15"/>
      <c r="TXW154" s="15"/>
      <c r="TXX154" s="15"/>
      <c r="TXY154" s="15"/>
      <c r="TXZ154" s="15"/>
      <c r="TYA154" s="15"/>
      <c r="TYB154" s="15"/>
      <c r="TYC154" s="15"/>
      <c r="TYD154" s="15"/>
      <c r="TYE154" s="15"/>
      <c r="TYF154" s="15"/>
      <c r="TYG154" s="15"/>
      <c r="TYH154" s="15"/>
      <c r="TYI154" s="15"/>
      <c r="TYJ154" s="15"/>
      <c r="TYK154" s="15"/>
      <c r="TYL154" s="15"/>
      <c r="TYM154" s="15"/>
      <c r="TYN154" s="15"/>
      <c r="TYO154" s="15"/>
      <c r="TYP154" s="15"/>
      <c r="TYQ154" s="15"/>
      <c r="TYR154" s="15"/>
      <c r="TYS154" s="15"/>
      <c r="TYT154" s="15"/>
      <c r="TYU154" s="15"/>
      <c r="TYV154" s="15"/>
      <c r="TYW154" s="15"/>
      <c r="TYX154" s="15"/>
      <c r="TYY154" s="15"/>
      <c r="TYZ154" s="15"/>
      <c r="TZA154" s="15"/>
      <c r="TZB154" s="15"/>
      <c r="TZC154" s="15"/>
      <c r="TZD154" s="15"/>
      <c r="TZE154" s="15"/>
      <c r="TZF154" s="15"/>
      <c r="TZG154" s="15"/>
      <c r="TZH154" s="15"/>
      <c r="TZI154" s="15"/>
      <c r="TZJ154" s="15"/>
      <c r="TZK154" s="15"/>
      <c r="TZL154" s="15"/>
      <c r="TZM154" s="15"/>
      <c r="TZN154" s="15"/>
      <c r="TZO154" s="15"/>
      <c r="TZP154" s="15"/>
      <c r="TZQ154" s="15"/>
      <c r="TZR154" s="15"/>
      <c r="TZS154" s="15"/>
      <c r="TZT154" s="15"/>
      <c r="TZU154" s="15"/>
      <c r="TZV154" s="15"/>
      <c r="TZW154" s="15"/>
      <c r="TZX154" s="15"/>
      <c r="TZY154" s="15"/>
      <c r="TZZ154" s="15"/>
      <c r="UAA154" s="15"/>
      <c r="UAB154" s="15"/>
      <c r="UAC154" s="15"/>
      <c r="UAD154" s="15"/>
      <c r="UAE154" s="15"/>
      <c r="UAF154" s="15"/>
      <c r="UAG154" s="15"/>
      <c r="UAH154" s="15"/>
      <c r="UAI154" s="15"/>
      <c r="UAJ154" s="15"/>
      <c r="UAK154" s="15"/>
      <c r="UAL154" s="15"/>
      <c r="UAM154" s="15"/>
      <c r="UAN154" s="15"/>
      <c r="UAO154" s="15"/>
      <c r="UAP154" s="15"/>
      <c r="UAQ154" s="15"/>
      <c r="UAR154" s="15"/>
      <c r="UAS154" s="15"/>
      <c r="UAT154" s="15"/>
      <c r="UAU154" s="15"/>
      <c r="UAV154" s="15"/>
      <c r="UAW154" s="15"/>
      <c r="UAX154" s="15"/>
      <c r="UAY154" s="15"/>
      <c r="UAZ154" s="15"/>
      <c r="UBA154" s="15"/>
      <c r="UBB154" s="15"/>
      <c r="UBC154" s="15"/>
      <c r="UBD154" s="15"/>
      <c r="UBE154" s="15"/>
      <c r="UBF154" s="15"/>
      <c r="UBG154" s="15"/>
      <c r="UBH154" s="15"/>
      <c r="UBI154" s="15"/>
      <c r="UBJ154" s="15"/>
      <c r="UBK154" s="15"/>
      <c r="UBL154" s="15"/>
      <c r="UBM154" s="15"/>
      <c r="UBN154" s="15"/>
      <c r="UBO154" s="15"/>
      <c r="UBP154" s="15"/>
      <c r="UBQ154" s="15"/>
      <c r="UBR154" s="15"/>
      <c r="UBS154" s="15"/>
      <c r="UBT154" s="15"/>
      <c r="UBU154" s="15"/>
      <c r="UBV154" s="15"/>
      <c r="UBW154" s="15"/>
      <c r="UBX154" s="15"/>
      <c r="UBY154" s="15"/>
      <c r="UBZ154" s="15"/>
      <c r="UCA154" s="15"/>
      <c r="UCB154" s="15"/>
      <c r="UCC154" s="15"/>
      <c r="UCD154" s="15"/>
      <c r="UCE154" s="15"/>
      <c r="UCF154" s="15"/>
      <c r="UCG154" s="15"/>
      <c r="UCH154" s="15"/>
      <c r="UCI154" s="15"/>
      <c r="UCJ154" s="15"/>
      <c r="UCK154" s="15"/>
      <c r="UCL154" s="15"/>
      <c r="UCM154" s="15"/>
      <c r="UCN154" s="15"/>
      <c r="UCO154" s="15"/>
      <c r="UCP154" s="15"/>
      <c r="UCQ154" s="15"/>
      <c r="UCR154" s="15"/>
      <c r="UCS154" s="15"/>
      <c r="UCT154" s="15"/>
      <c r="UCU154" s="15"/>
      <c r="UCV154" s="15"/>
      <c r="UCW154" s="15"/>
      <c r="UCX154" s="15"/>
      <c r="UCY154" s="15"/>
      <c r="UCZ154" s="15"/>
      <c r="UDA154" s="15"/>
      <c r="UDB154" s="15"/>
      <c r="UDC154" s="15"/>
      <c r="UDD154" s="15"/>
      <c r="UDE154" s="15"/>
      <c r="UDF154" s="15"/>
      <c r="UDG154" s="15"/>
      <c r="UDH154" s="15"/>
      <c r="UDI154" s="15"/>
      <c r="UDJ154" s="15"/>
      <c r="UDK154" s="15"/>
      <c r="UDL154" s="15"/>
      <c r="UDM154" s="15"/>
      <c r="UDN154" s="15"/>
      <c r="UDO154" s="15"/>
      <c r="UDP154" s="15"/>
      <c r="UDQ154" s="15"/>
      <c r="UDR154" s="15"/>
      <c r="UDS154" s="15"/>
      <c r="UDT154" s="15"/>
      <c r="UDU154" s="15"/>
      <c r="UDV154" s="15"/>
      <c r="UDW154" s="15"/>
      <c r="UDX154" s="15"/>
      <c r="UDY154" s="15"/>
      <c r="UDZ154" s="15"/>
      <c r="UEA154" s="15"/>
      <c r="UEB154" s="15"/>
      <c r="UEC154" s="15"/>
      <c r="UED154" s="15"/>
      <c r="UEE154" s="15"/>
      <c r="UEF154" s="15"/>
      <c r="UEG154" s="15"/>
      <c r="UEH154" s="15"/>
      <c r="UEI154" s="15"/>
      <c r="UEJ154" s="15"/>
      <c r="UEK154" s="15"/>
      <c r="UEL154" s="15"/>
      <c r="UEM154" s="15"/>
      <c r="UEN154" s="15"/>
      <c r="UEO154" s="15"/>
      <c r="UEP154" s="15"/>
      <c r="UEQ154" s="15"/>
      <c r="UER154" s="15"/>
      <c r="UES154" s="15"/>
      <c r="UET154" s="15"/>
      <c r="UEU154" s="15"/>
      <c r="UEV154" s="15"/>
      <c r="UEW154" s="15"/>
      <c r="UEX154" s="15"/>
      <c r="UEY154" s="15"/>
      <c r="UEZ154" s="15"/>
      <c r="UFA154" s="15"/>
      <c r="UFB154" s="15"/>
      <c r="UFC154" s="15"/>
      <c r="UFD154" s="15"/>
      <c r="UFE154" s="15"/>
      <c r="UFF154" s="15"/>
      <c r="UFG154" s="15"/>
      <c r="UFH154" s="15"/>
      <c r="UFI154" s="15"/>
      <c r="UFJ154" s="15"/>
      <c r="UFK154" s="15"/>
      <c r="UFL154" s="15"/>
      <c r="UFM154" s="15"/>
      <c r="UFN154" s="15"/>
      <c r="UFO154" s="15"/>
      <c r="UFP154" s="15"/>
      <c r="UFQ154" s="15"/>
      <c r="UFR154" s="15"/>
      <c r="UFS154" s="15"/>
      <c r="UFT154" s="15"/>
      <c r="UFU154" s="15"/>
      <c r="UFV154" s="15"/>
      <c r="UFW154" s="15"/>
      <c r="UFX154" s="15"/>
      <c r="UFY154" s="15"/>
      <c r="UFZ154" s="15"/>
      <c r="UGA154" s="15"/>
      <c r="UGB154" s="15"/>
      <c r="UGC154" s="15"/>
      <c r="UGD154" s="15"/>
      <c r="UGE154" s="15"/>
      <c r="UGF154" s="15"/>
      <c r="UGG154" s="15"/>
      <c r="UGH154" s="15"/>
      <c r="UGI154" s="15"/>
      <c r="UGJ154" s="15"/>
      <c r="UGK154" s="15"/>
      <c r="UGL154" s="15"/>
      <c r="UGM154" s="15"/>
      <c r="UGN154" s="15"/>
      <c r="UGO154" s="15"/>
      <c r="UGP154" s="15"/>
      <c r="UGQ154" s="15"/>
      <c r="UGR154" s="15"/>
      <c r="UGS154" s="15"/>
      <c r="UGT154" s="15"/>
      <c r="UGU154" s="15"/>
      <c r="UGV154" s="15"/>
      <c r="UGW154" s="15"/>
      <c r="UGX154" s="15"/>
      <c r="UGY154" s="15"/>
      <c r="UGZ154" s="15"/>
      <c r="UHA154" s="15"/>
      <c r="UHB154" s="15"/>
      <c r="UHC154" s="15"/>
      <c r="UHD154" s="15"/>
      <c r="UHE154" s="15"/>
      <c r="UHF154" s="15"/>
      <c r="UHG154" s="15"/>
      <c r="UHH154" s="15"/>
      <c r="UHI154" s="15"/>
      <c r="UHJ154" s="15"/>
      <c r="UHK154" s="15"/>
      <c r="UHL154" s="15"/>
      <c r="UHM154" s="15"/>
      <c r="UHN154" s="15"/>
      <c r="UHO154" s="15"/>
      <c r="UHP154" s="15"/>
      <c r="UHQ154" s="15"/>
      <c r="UHR154" s="15"/>
      <c r="UHS154" s="15"/>
      <c r="UHT154" s="15"/>
      <c r="UHU154" s="15"/>
      <c r="UHV154" s="15"/>
      <c r="UHW154" s="15"/>
      <c r="UHX154" s="15"/>
      <c r="UHY154" s="15"/>
      <c r="UHZ154" s="15"/>
      <c r="UIA154" s="15"/>
      <c r="UIB154" s="15"/>
      <c r="UIC154" s="15"/>
      <c r="UID154" s="15"/>
      <c r="UIE154" s="15"/>
      <c r="UIF154" s="15"/>
      <c r="UIG154" s="15"/>
      <c r="UIH154" s="15"/>
      <c r="UII154" s="15"/>
      <c r="UIJ154" s="15"/>
      <c r="UIK154" s="15"/>
      <c r="UIL154" s="15"/>
      <c r="UIM154" s="15"/>
      <c r="UIN154" s="15"/>
      <c r="UIO154" s="15"/>
      <c r="UIP154" s="15"/>
      <c r="UIQ154" s="15"/>
      <c r="UIR154" s="15"/>
      <c r="UIS154" s="15"/>
      <c r="UIT154" s="15"/>
      <c r="UIU154" s="15"/>
      <c r="UIV154" s="15"/>
      <c r="UIW154" s="15"/>
      <c r="UIX154" s="15"/>
      <c r="UIY154" s="15"/>
      <c r="UIZ154" s="15"/>
      <c r="UJA154" s="15"/>
      <c r="UJB154" s="15"/>
      <c r="UJC154" s="15"/>
      <c r="UJD154" s="15"/>
      <c r="UJE154" s="15"/>
      <c r="UJF154" s="15"/>
      <c r="UJG154" s="15"/>
      <c r="UJH154" s="15"/>
      <c r="UJI154" s="15"/>
      <c r="UJJ154" s="15"/>
      <c r="UJK154" s="15"/>
      <c r="UJL154" s="15"/>
      <c r="UJM154" s="15"/>
      <c r="UJN154" s="15"/>
      <c r="UJO154" s="15"/>
      <c r="UJP154" s="15"/>
      <c r="UJQ154" s="15"/>
      <c r="UJR154" s="15"/>
      <c r="UJS154" s="15"/>
      <c r="UJT154" s="15"/>
      <c r="UJU154" s="15"/>
      <c r="UJV154" s="15"/>
      <c r="UJW154" s="15"/>
      <c r="UJX154" s="15"/>
      <c r="UJY154" s="15"/>
      <c r="UJZ154" s="15"/>
      <c r="UKA154" s="15"/>
      <c r="UKB154" s="15"/>
      <c r="UKC154" s="15"/>
      <c r="UKD154" s="15"/>
      <c r="UKE154" s="15"/>
      <c r="UKF154" s="15"/>
      <c r="UKG154" s="15"/>
      <c r="UKH154" s="15"/>
      <c r="UKI154" s="15"/>
      <c r="UKJ154" s="15"/>
      <c r="UKK154" s="15"/>
      <c r="UKL154" s="15"/>
      <c r="UKM154" s="15"/>
      <c r="UKN154" s="15"/>
      <c r="UKO154" s="15"/>
      <c r="UKP154" s="15"/>
      <c r="UKQ154" s="15"/>
      <c r="UKR154" s="15"/>
      <c r="UKS154" s="15"/>
      <c r="UKT154" s="15"/>
      <c r="UKU154" s="15"/>
      <c r="UKV154" s="15"/>
      <c r="UKW154" s="15"/>
      <c r="UKX154" s="15"/>
      <c r="UKY154" s="15"/>
      <c r="UKZ154" s="15"/>
      <c r="ULA154" s="15"/>
      <c r="ULB154" s="15"/>
      <c r="ULC154" s="15"/>
      <c r="ULD154" s="15"/>
      <c r="ULE154" s="15"/>
      <c r="ULF154" s="15"/>
      <c r="ULG154" s="15"/>
      <c r="ULH154" s="15"/>
      <c r="ULI154" s="15"/>
      <c r="ULJ154" s="15"/>
      <c r="ULK154" s="15"/>
      <c r="ULL154" s="15"/>
      <c r="ULM154" s="15"/>
      <c r="ULN154" s="15"/>
      <c r="ULO154" s="15"/>
      <c r="ULP154" s="15"/>
      <c r="ULQ154" s="15"/>
      <c r="ULR154" s="15"/>
      <c r="ULS154" s="15"/>
      <c r="ULT154" s="15"/>
      <c r="ULU154" s="15"/>
      <c r="ULV154" s="15"/>
      <c r="ULW154" s="15"/>
      <c r="ULX154" s="15"/>
      <c r="ULY154" s="15"/>
      <c r="ULZ154" s="15"/>
      <c r="UMA154" s="15"/>
      <c r="UMB154" s="15"/>
      <c r="UMC154" s="15"/>
      <c r="UMD154" s="15"/>
      <c r="UME154" s="15"/>
      <c r="UMF154" s="15"/>
      <c r="UMG154" s="15"/>
      <c r="UMH154" s="15"/>
      <c r="UMI154" s="15"/>
      <c r="UMJ154" s="15"/>
      <c r="UMK154" s="15"/>
      <c r="UML154" s="15"/>
      <c r="UMM154" s="15"/>
      <c r="UMN154" s="15"/>
      <c r="UMO154" s="15"/>
      <c r="UMP154" s="15"/>
      <c r="UMQ154" s="15"/>
      <c r="UMR154" s="15"/>
      <c r="UMS154" s="15"/>
      <c r="UMT154" s="15"/>
      <c r="UMU154" s="15"/>
      <c r="UMV154" s="15"/>
      <c r="UMW154" s="15"/>
      <c r="UMX154" s="15"/>
      <c r="UMY154" s="15"/>
      <c r="UMZ154" s="15"/>
      <c r="UNA154" s="15"/>
      <c r="UNB154" s="15"/>
      <c r="UNC154" s="15"/>
      <c r="UND154" s="15"/>
      <c r="UNE154" s="15"/>
      <c r="UNF154" s="15"/>
      <c r="UNG154" s="15"/>
      <c r="UNH154" s="15"/>
      <c r="UNI154" s="15"/>
      <c r="UNJ154" s="15"/>
      <c r="UNK154" s="15"/>
      <c r="UNL154" s="15"/>
      <c r="UNM154" s="15"/>
      <c r="UNN154" s="15"/>
      <c r="UNO154" s="15"/>
      <c r="UNP154" s="15"/>
      <c r="UNQ154" s="15"/>
      <c r="UNR154" s="15"/>
      <c r="UNS154" s="15"/>
      <c r="UNT154" s="15"/>
      <c r="UNU154" s="15"/>
      <c r="UNV154" s="15"/>
      <c r="UNW154" s="15"/>
      <c r="UNX154" s="15"/>
      <c r="UNY154" s="15"/>
      <c r="UNZ154" s="15"/>
      <c r="UOA154" s="15"/>
      <c r="UOB154" s="15"/>
      <c r="UOC154" s="15"/>
      <c r="UOD154" s="15"/>
      <c r="UOE154" s="15"/>
      <c r="UOF154" s="15"/>
      <c r="UOG154" s="15"/>
      <c r="UOH154" s="15"/>
      <c r="UOI154" s="15"/>
      <c r="UOJ154" s="15"/>
      <c r="UOK154" s="15"/>
      <c r="UOL154" s="15"/>
      <c r="UOM154" s="15"/>
      <c r="UON154" s="15"/>
      <c r="UOO154" s="15"/>
      <c r="UOP154" s="15"/>
      <c r="UOQ154" s="15"/>
      <c r="UOR154" s="15"/>
      <c r="UOS154" s="15"/>
      <c r="UOT154" s="15"/>
      <c r="UOU154" s="15"/>
      <c r="UOV154" s="15"/>
      <c r="UOW154" s="15"/>
      <c r="UOX154" s="15"/>
      <c r="UOY154" s="15"/>
      <c r="UOZ154" s="15"/>
      <c r="UPA154" s="15"/>
      <c r="UPB154" s="15"/>
      <c r="UPC154" s="15"/>
      <c r="UPD154" s="15"/>
      <c r="UPE154" s="15"/>
      <c r="UPF154" s="15"/>
      <c r="UPG154" s="15"/>
      <c r="UPH154" s="15"/>
      <c r="UPI154" s="15"/>
      <c r="UPJ154" s="15"/>
      <c r="UPK154" s="15"/>
      <c r="UPL154" s="15"/>
      <c r="UPM154" s="15"/>
      <c r="UPN154" s="15"/>
      <c r="UPO154" s="15"/>
      <c r="UPP154" s="15"/>
      <c r="UPQ154" s="15"/>
      <c r="UPR154" s="15"/>
      <c r="UPS154" s="15"/>
      <c r="UPT154" s="15"/>
      <c r="UPU154" s="15"/>
      <c r="UPV154" s="15"/>
      <c r="UPW154" s="15"/>
      <c r="UPX154" s="15"/>
      <c r="UPY154" s="15"/>
      <c r="UPZ154" s="15"/>
      <c r="UQA154" s="15"/>
      <c r="UQB154" s="15"/>
      <c r="UQC154" s="15"/>
      <c r="UQD154" s="15"/>
      <c r="UQE154" s="15"/>
      <c r="UQF154" s="15"/>
      <c r="UQG154" s="15"/>
      <c r="UQH154" s="15"/>
      <c r="UQI154" s="15"/>
      <c r="UQJ154" s="15"/>
      <c r="UQK154" s="15"/>
      <c r="UQL154" s="15"/>
      <c r="UQM154" s="15"/>
      <c r="UQN154" s="15"/>
      <c r="UQO154" s="15"/>
      <c r="UQP154" s="15"/>
      <c r="UQQ154" s="15"/>
      <c r="UQR154" s="15"/>
      <c r="UQS154" s="15"/>
      <c r="UQT154" s="15"/>
      <c r="UQU154" s="15"/>
      <c r="UQV154" s="15"/>
      <c r="UQW154" s="15"/>
      <c r="UQX154" s="15"/>
      <c r="UQY154" s="15"/>
      <c r="UQZ154" s="15"/>
      <c r="URA154" s="15"/>
      <c r="URB154" s="15"/>
      <c r="URC154" s="15"/>
      <c r="URD154" s="15"/>
      <c r="URE154" s="15"/>
      <c r="URF154" s="15"/>
      <c r="URG154" s="15"/>
      <c r="URH154" s="15"/>
      <c r="URI154" s="15"/>
      <c r="URJ154" s="15"/>
      <c r="URK154" s="15"/>
      <c r="URL154" s="15"/>
      <c r="URM154" s="15"/>
      <c r="URN154" s="15"/>
      <c r="URO154" s="15"/>
      <c r="URP154" s="15"/>
      <c r="URQ154" s="15"/>
      <c r="URR154" s="15"/>
      <c r="URS154" s="15"/>
      <c r="URT154" s="15"/>
      <c r="URU154" s="15"/>
      <c r="URV154" s="15"/>
      <c r="URW154" s="15"/>
      <c r="URX154" s="15"/>
      <c r="URY154" s="15"/>
      <c r="URZ154" s="15"/>
      <c r="USA154" s="15"/>
      <c r="USB154" s="15"/>
      <c r="USC154" s="15"/>
      <c r="USD154" s="15"/>
      <c r="USE154" s="15"/>
      <c r="USF154" s="15"/>
      <c r="USG154" s="15"/>
      <c r="USH154" s="15"/>
      <c r="USI154" s="15"/>
      <c r="USJ154" s="15"/>
      <c r="USK154" s="15"/>
      <c r="USL154" s="15"/>
      <c r="USM154" s="15"/>
      <c r="USN154" s="15"/>
      <c r="USO154" s="15"/>
      <c r="USP154" s="15"/>
      <c r="USQ154" s="15"/>
      <c r="USR154" s="15"/>
      <c r="USS154" s="15"/>
      <c r="UST154" s="15"/>
      <c r="USU154" s="15"/>
      <c r="USV154" s="15"/>
      <c r="USW154" s="15"/>
      <c r="USX154" s="15"/>
      <c r="USY154" s="15"/>
      <c r="USZ154" s="15"/>
      <c r="UTA154" s="15"/>
      <c r="UTB154" s="15"/>
      <c r="UTC154" s="15"/>
      <c r="UTD154" s="15"/>
      <c r="UTE154" s="15"/>
      <c r="UTF154" s="15"/>
      <c r="UTG154" s="15"/>
      <c r="UTH154" s="15"/>
      <c r="UTI154" s="15"/>
      <c r="UTJ154" s="15"/>
      <c r="UTK154" s="15"/>
      <c r="UTL154" s="15"/>
      <c r="UTM154" s="15"/>
      <c r="UTN154" s="15"/>
      <c r="UTO154" s="15"/>
      <c r="UTP154" s="15"/>
      <c r="UTQ154" s="15"/>
      <c r="UTR154" s="15"/>
      <c r="UTS154" s="15"/>
      <c r="UTT154" s="15"/>
      <c r="UTU154" s="15"/>
      <c r="UTV154" s="15"/>
      <c r="UTW154" s="15"/>
      <c r="UTX154" s="15"/>
      <c r="UTY154" s="15"/>
      <c r="UTZ154" s="15"/>
      <c r="UUA154" s="15"/>
      <c r="UUB154" s="15"/>
      <c r="UUC154" s="15"/>
      <c r="UUD154" s="15"/>
      <c r="UUE154" s="15"/>
      <c r="UUF154" s="15"/>
      <c r="UUG154" s="15"/>
      <c r="UUH154" s="15"/>
      <c r="UUI154" s="15"/>
      <c r="UUJ154" s="15"/>
      <c r="UUK154" s="15"/>
      <c r="UUL154" s="15"/>
      <c r="UUM154" s="15"/>
      <c r="UUN154" s="15"/>
      <c r="UUO154" s="15"/>
      <c r="UUP154" s="15"/>
      <c r="UUQ154" s="15"/>
      <c r="UUR154" s="15"/>
      <c r="UUS154" s="15"/>
      <c r="UUT154" s="15"/>
      <c r="UUU154" s="15"/>
      <c r="UUV154" s="15"/>
      <c r="UUW154" s="15"/>
      <c r="UUX154" s="15"/>
      <c r="UUY154" s="15"/>
      <c r="UUZ154" s="15"/>
      <c r="UVA154" s="15"/>
      <c r="UVB154" s="15"/>
      <c r="UVC154" s="15"/>
      <c r="UVD154" s="15"/>
      <c r="UVE154" s="15"/>
      <c r="UVF154" s="15"/>
      <c r="UVG154" s="15"/>
      <c r="UVH154" s="15"/>
      <c r="UVI154" s="15"/>
      <c r="UVJ154" s="15"/>
      <c r="UVK154" s="15"/>
      <c r="UVL154" s="15"/>
      <c r="UVM154" s="15"/>
      <c r="UVN154" s="15"/>
      <c r="UVO154" s="15"/>
      <c r="UVP154" s="15"/>
      <c r="UVQ154" s="15"/>
      <c r="UVR154" s="15"/>
      <c r="UVS154" s="15"/>
      <c r="UVT154" s="15"/>
      <c r="UVU154" s="15"/>
      <c r="UVV154" s="15"/>
      <c r="UVW154" s="15"/>
      <c r="UVX154" s="15"/>
      <c r="UVY154" s="15"/>
      <c r="UVZ154" s="15"/>
      <c r="UWA154" s="15"/>
      <c r="UWB154" s="15"/>
      <c r="UWC154" s="15"/>
      <c r="UWD154" s="15"/>
      <c r="UWE154" s="15"/>
      <c r="UWF154" s="15"/>
      <c r="UWG154" s="15"/>
      <c r="UWH154" s="15"/>
      <c r="UWI154" s="15"/>
      <c r="UWJ154" s="15"/>
      <c r="UWK154" s="15"/>
      <c r="UWL154" s="15"/>
      <c r="UWM154" s="15"/>
      <c r="UWN154" s="15"/>
      <c r="UWO154" s="15"/>
      <c r="UWP154" s="15"/>
      <c r="UWQ154" s="15"/>
      <c r="UWR154" s="15"/>
      <c r="UWS154" s="15"/>
      <c r="UWT154" s="15"/>
      <c r="UWU154" s="15"/>
      <c r="UWV154" s="15"/>
      <c r="UWW154" s="15"/>
      <c r="UWX154" s="15"/>
      <c r="UWY154" s="15"/>
      <c r="UWZ154" s="15"/>
      <c r="UXA154" s="15"/>
      <c r="UXB154" s="15"/>
      <c r="UXC154" s="15"/>
      <c r="UXD154" s="15"/>
      <c r="UXE154" s="15"/>
      <c r="UXF154" s="15"/>
      <c r="UXG154" s="15"/>
      <c r="UXH154" s="15"/>
      <c r="UXI154" s="15"/>
      <c r="UXJ154" s="15"/>
      <c r="UXK154" s="15"/>
      <c r="UXL154" s="15"/>
      <c r="UXM154" s="15"/>
      <c r="UXN154" s="15"/>
      <c r="UXO154" s="15"/>
      <c r="UXP154" s="15"/>
      <c r="UXQ154" s="15"/>
      <c r="UXR154" s="15"/>
      <c r="UXS154" s="15"/>
      <c r="UXT154" s="15"/>
      <c r="UXU154" s="15"/>
      <c r="UXV154" s="15"/>
      <c r="UXW154" s="15"/>
      <c r="UXX154" s="15"/>
      <c r="UXY154" s="15"/>
      <c r="UXZ154" s="15"/>
      <c r="UYA154" s="15"/>
      <c r="UYB154" s="15"/>
      <c r="UYC154" s="15"/>
      <c r="UYD154" s="15"/>
      <c r="UYE154" s="15"/>
      <c r="UYF154" s="15"/>
      <c r="UYG154" s="15"/>
      <c r="UYH154" s="15"/>
      <c r="UYI154" s="15"/>
      <c r="UYJ154" s="15"/>
      <c r="UYK154" s="15"/>
      <c r="UYL154" s="15"/>
      <c r="UYM154" s="15"/>
      <c r="UYN154" s="15"/>
      <c r="UYO154" s="15"/>
      <c r="UYP154" s="15"/>
      <c r="UYQ154" s="15"/>
      <c r="UYR154" s="15"/>
      <c r="UYS154" s="15"/>
      <c r="UYT154" s="15"/>
      <c r="UYU154" s="15"/>
      <c r="UYV154" s="15"/>
      <c r="UYW154" s="15"/>
      <c r="UYX154" s="15"/>
      <c r="UYY154" s="15"/>
      <c r="UYZ154" s="15"/>
      <c r="UZA154" s="15"/>
      <c r="UZB154" s="15"/>
      <c r="UZC154" s="15"/>
      <c r="UZD154" s="15"/>
      <c r="UZE154" s="15"/>
      <c r="UZF154" s="15"/>
      <c r="UZG154" s="15"/>
      <c r="UZH154" s="15"/>
      <c r="UZI154" s="15"/>
      <c r="UZJ154" s="15"/>
      <c r="UZK154" s="15"/>
      <c r="UZL154" s="15"/>
      <c r="UZM154" s="15"/>
      <c r="UZN154" s="15"/>
      <c r="UZO154" s="15"/>
      <c r="UZP154" s="15"/>
      <c r="UZQ154" s="15"/>
      <c r="UZR154" s="15"/>
      <c r="UZS154" s="15"/>
      <c r="UZT154" s="15"/>
      <c r="UZU154" s="15"/>
      <c r="UZV154" s="15"/>
      <c r="UZW154" s="15"/>
      <c r="UZX154" s="15"/>
      <c r="UZY154" s="15"/>
      <c r="UZZ154" s="15"/>
      <c r="VAA154" s="15"/>
      <c r="VAB154" s="15"/>
      <c r="VAC154" s="15"/>
      <c r="VAD154" s="15"/>
      <c r="VAE154" s="15"/>
      <c r="VAF154" s="15"/>
      <c r="VAG154" s="15"/>
      <c r="VAH154" s="15"/>
      <c r="VAI154" s="15"/>
      <c r="VAJ154" s="15"/>
      <c r="VAK154" s="15"/>
      <c r="VAL154" s="15"/>
      <c r="VAM154" s="15"/>
      <c r="VAN154" s="15"/>
      <c r="VAO154" s="15"/>
      <c r="VAP154" s="15"/>
      <c r="VAQ154" s="15"/>
      <c r="VAR154" s="15"/>
      <c r="VAS154" s="15"/>
      <c r="VAT154" s="15"/>
      <c r="VAU154" s="15"/>
      <c r="VAV154" s="15"/>
      <c r="VAW154" s="15"/>
      <c r="VAX154" s="15"/>
      <c r="VAY154" s="15"/>
      <c r="VAZ154" s="15"/>
      <c r="VBA154" s="15"/>
      <c r="VBB154" s="15"/>
      <c r="VBC154" s="15"/>
      <c r="VBD154" s="15"/>
      <c r="VBE154" s="15"/>
      <c r="VBF154" s="15"/>
      <c r="VBG154" s="15"/>
      <c r="VBH154" s="15"/>
      <c r="VBI154" s="15"/>
      <c r="VBJ154" s="15"/>
      <c r="VBK154" s="15"/>
      <c r="VBL154" s="15"/>
      <c r="VBM154" s="15"/>
      <c r="VBN154" s="15"/>
      <c r="VBO154" s="15"/>
      <c r="VBP154" s="15"/>
      <c r="VBQ154" s="15"/>
      <c r="VBR154" s="15"/>
      <c r="VBS154" s="15"/>
      <c r="VBT154" s="15"/>
      <c r="VBU154" s="15"/>
      <c r="VBV154" s="15"/>
      <c r="VBW154" s="15"/>
      <c r="VBX154" s="15"/>
      <c r="VBY154" s="15"/>
      <c r="VBZ154" s="15"/>
      <c r="VCA154" s="15"/>
      <c r="VCB154" s="15"/>
      <c r="VCC154" s="15"/>
      <c r="VCD154" s="15"/>
      <c r="VCE154" s="15"/>
      <c r="VCF154" s="15"/>
      <c r="VCG154" s="15"/>
      <c r="VCH154" s="15"/>
      <c r="VCI154" s="15"/>
      <c r="VCJ154" s="15"/>
      <c r="VCK154" s="15"/>
      <c r="VCL154" s="15"/>
      <c r="VCM154" s="15"/>
      <c r="VCN154" s="15"/>
      <c r="VCO154" s="15"/>
      <c r="VCP154" s="15"/>
      <c r="VCQ154" s="15"/>
      <c r="VCR154" s="15"/>
      <c r="VCS154" s="15"/>
      <c r="VCT154" s="15"/>
      <c r="VCU154" s="15"/>
      <c r="VCV154" s="15"/>
      <c r="VCW154" s="15"/>
      <c r="VCX154" s="15"/>
      <c r="VCY154" s="15"/>
      <c r="VCZ154" s="15"/>
      <c r="VDA154" s="15"/>
      <c r="VDB154" s="15"/>
      <c r="VDC154" s="15"/>
      <c r="VDD154" s="15"/>
      <c r="VDE154" s="15"/>
      <c r="VDF154" s="15"/>
      <c r="VDG154" s="15"/>
      <c r="VDH154" s="15"/>
      <c r="VDI154" s="15"/>
      <c r="VDJ154" s="15"/>
      <c r="VDK154" s="15"/>
      <c r="VDL154" s="15"/>
      <c r="VDM154" s="15"/>
      <c r="VDN154" s="15"/>
      <c r="VDO154" s="15"/>
      <c r="VDP154" s="15"/>
      <c r="VDQ154" s="15"/>
      <c r="VDR154" s="15"/>
      <c r="VDS154" s="15"/>
      <c r="VDT154" s="15"/>
      <c r="VDU154" s="15"/>
      <c r="VDV154" s="15"/>
      <c r="VDW154" s="15"/>
      <c r="VDX154" s="15"/>
      <c r="VDY154" s="15"/>
      <c r="VDZ154" s="15"/>
      <c r="VEA154" s="15"/>
      <c r="VEB154" s="15"/>
      <c r="VEC154" s="15"/>
      <c r="VED154" s="15"/>
      <c r="VEE154" s="15"/>
      <c r="VEF154" s="15"/>
      <c r="VEG154" s="15"/>
      <c r="VEH154" s="15"/>
      <c r="VEI154" s="15"/>
      <c r="VEJ154" s="15"/>
      <c r="VEK154" s="15"/>
      <c r="VEL154" s="15"/>
      <c r="VEM154" s="15"/>
      <c r="VEN154" s="15"/>
      <c r="VEO154" s="15"/>
      <c r="VEP154" s="15"/>
      <c r="VEQ154" s="15"/>
      <c r="VER154" s="15"/>
      <c r="VES154" s="15"/>
      <c r="VET154" s="15"/>
      <c r="VEU154" s="15"/>
      <c r="VEV154" s="15"/>
      <c r="VEW154" s="15"/>
      <c r="VEX154" s="15"/>
      <c r="VEY154" s="15"/>
      <c r="VEZ154" s="15"/>
      <c r="VFA154" s="15"/>
      <c r="VFB154" s="15"/>
      <c r="VFC154" s="15"/>
      <c r="VFD154" s="15"/>
      <c r="VFE154" s="15"/>
      <c r="VFF154" s="15"/>
      <c r="VFG154" s="15"/>
      <c r="VFH154" s="15"/>
      <c r="VFI154" s="15"/>
      <c r="VFJ154" s="15"/>
      <c r="VFK154" s="15"/>
      <c r="VFL154" s="15"/>
      <c r="VFM154" s="15"/>
      <c r="VFN154" s="15"/>
      <c r="VFO154" s="15"/>
      <c r="VFP154" s="15"/>
      <c r="VFQ154" s="15"/>
      <c r="VFR154" s="15"/>
      <c r="VFS154" s="15"/>
      <c r="VFT154" s="15"/>
      <c r="VFU154" s="15"/>
      <c r="VFV154" s="15"/>
      <c r="VFW154" s="15"/>
      <c r="VFX154" s="15"/>
      <c r="VFY154" s="15"/>
      <c r="VFZ154" s="15"/>
      <c r="VGA154" s="15"/>
      <c r="VGB154" s="15"/>
      <c r="VGC154" s="15"/>
      <c r="VGD154" s="15"/>
      <c r="VGE154" s="15"/>
      <c r="VGF154" s="15"/>
      <c r="VGG154" s="15"/>
      <c r="VGH154" s="15"/>
      <c r="VGI154" s="15"/>
      <c r="VGJ154" s="15"/>
      <c r="VGK154" s="15"/>
      <c r="VGL154" s="15"/>
      <c r="VGM154" s="15"/>
      <c r="VGN154" s="15"/>
      <c r="VGO154" s="15"/>
      <c r="VGP154" s="15"/>
      <c r="VGQ154" s="15"/>
      <c r="VGR154" s="15"/>
      <c r="VGS154" s="15"/>
      <c r="VGT154" s="15"/>
      <c r="VGU154" s="15"/>
      <c r="VGV154" s="15"/>
      <c r="VGW154" s="15"/>
      <c r="VGX154" s="15"/>
      <c r="VGY154" s="15"/>
      <c r="VGZ154" s="15"/>
      <c r="VHA154" s="15"/>
      <c r="VHB154" s="15"/>
      <c r="VHC154" s="15"/>
      <c r="VHD154" s="15"/>
      <c r="VHE154" s="15"/>
      <c r="VHF154" s="15"/>
      <c r="VHG154" s="15"/>
      <c r="VHH154" s="15"/>
      <c r="VHI154" s="15"/>
      <c r="VHJ154" s="15"/>
      <c r="VHK154" s="15"/>
      <c r="VHL154" s="15"/>
      <c r="VHM154" s="15"/>
      <c r="VHN154" s="15"/>
      <c r="VHO154" s="15"/>
      <c r="VHP154" s="15"/>
      <c r="VHQ154" s="15"/>
      <c r="VHR154" s="15"/>
      <c r="VHS154" s="15"/>
      <c r="VHT154" s="15"/>
      <c r="VHU154" s="15"/>
      <c r="VHV154" s="15"/>
      <c r="VHW154" s="15"/>
      <c r="VHX154" s="15"/>
      <c r="VHY154" s="15"/>
      <c r="VHZ154" s="15"/>
      <c r="VIA154" s="15"/>
      <c r="VIB154" s="15"/>
      <c r="VIC154" s="15"/>
      <c r="VID154" s="15"/>
      <c r="VIE154" s="15"/>
      <c r="VIF154" s="15"/>
      <c r="VIG154" s="15"/>
      <c r="VIH154" s="15"/>
      <c r="VII154" s="15"/>
      <c r="VIJ154" s="15"/>
      <c r="VIK154" s="15"/>
      <c r="VIL154" s="15"/>
      <c r="VIM154" s="15"/>
      <c r="VIN154" s="15"/>
      <c r="VIO154" s="15"/>
      <c r="VIP154" s="15"/>
      <c r="VIQ154" s="15"/>
      <c r="VIR154" s="15"/>
      <c r="VIS154" s="15"/>
      <c r="VIT154" s="15"/>
      <c r="VIU154" s="15"/>
      <c r="VIV154" s="15"/>
      <c r="VIW154" s="15"/>
      <c r="VIX154" s="15"/>
      <c r="VIY154" s="15"/>
      <c r="VIZ154" s="15"/>
      <c r="VJA154" s="15"/>
      <c r="VJB154" s="15"/>
      <c r="VJC154" s="15"/>
      <c r="VJD154" s="15"/>
      <c r="VJE154" s="15"/>
      <c r="VJF154" s="15"/>
      <c r="VJG154" s="15"/>
      <c r="VJH154" s="15"/>
      <c r="VJI154" s="15"/>
      <c r="VJJ154" s="15"/>
      <c r="VJK154" s="15"/>
      <c r="VJL154" s="15"/>
      <c r="VJM154" s="15"/>
      <c r="VJN154" s="15"/>
      <c r="VJO154" s="15"/>
      <c r="VJP154" s="15"/>
      <c r="VJQ154" s="15"/>
      <c r="VJR154" s="15"/>
      <c r="VJS154" s="15"/>
      <c r="VJT154" s="15"/>
      <c r="VJU154" s="15"/>
      <c r="VJV154" s="15"/>
      <c r="VJW154" s="15"/>
      <c r="VJX154" s="15"/>
      <c r="VJY154" s="15"/>
      <c r="VJZ154" s="15"/>
      <c r="VKA154" s="15"/>
      <c r="VKB154" s="15"/>
      <c r="VKC154" s="15"/>
      <c r="VKD154" s="15"/>
      <c r="VKE154" s="15"/>
      <c r="VKF154" s="15"/>
      <c r="VKG154" s="15"/>
      <c r="VKH154" s="15"/>
      <c r="VKI154" s="15"/>
      <c r="VKJ154" s="15"/>
      <c r="VKK154" s="15"/>
      <c r="VKL154" s="15"/>
      <c r="VKM154" s="15"/>
      <c r="VKN154" s="15"/>
      <c r="VKO154" s="15"/>
      <c r="VKP154" s="15"/>
      <c r="VKQ154" s="15"/>
      <c r="VKR154" s="15"/>
      <c r="VKS154" s="15"/>
      <c r="VKT154" s="15"/>
      <c r="VKU154" s="15"/>
      <c r="VKV154" s="15"/>
      <c r="VKW154" s="15"/>
      <c r="VKX154" s="15"/>
      <c r="VKY154" s="15"/>
      <c r="VKZ154" s="15"/>
      <c r="VLA154" s="15"/>
      <c r="VLB154" s="15"/>
      <c r="VLC154" s="15"/>
      <c r="VLD154" s="15"/>
      <c r="VLE154" s="15"/>
      <c r="VLF154" s="15"/>
      <c r="VLG154" s="15"/>
      <c r="VLH154" s="15"/>
      <c r="VLI154" s="15"/>
      <c r="VLJ154" s="15"/>
      <c r="VLK154" s="15"/>
      <c r="VLL154" s="15"/>
      <c r="VLM154" s="15"/>
      <c r="VLN154" s="15"/>
      <c r="VLO154" s="15"/>
      <c r="VLP154" s="15"/>
      <c r="VLQ154" s="15"/>
      <c r="VLR154" s="15"/>
      <c r="VLS154" s="15"/>
      <c r="VLT154" s="15"/>
      <c r="VLU154" s="15"/>
      <c r="VLV154" s="15"/>
      <c r="VLW154" s="15"/>
      <c r="VLX154" s="15"/>
      <c r="VLY154" s="15"/>
      <c r="VLZ154" s="15"/>
      <c r="VMA154" s="15"/>
      <c r="VMB154" s="15"/>
      <c r="VMC154" s="15"/>
      <c r="VMD154" s="15"/>
      <c r="VME154" s="15"/>
      <c r="VMF154" s="15"/>
      <c r="VMG154" s="15"/>
      <c r="VMH154" s="15"/>
      <c r="VMI154" s="15"/>
      <c r="VMJ154" s="15"/>
      <c r="VMK154" s="15"/>
      <c r="VML154" s="15"/>
      <c r="VMM154" s="15"/>
      <c r="VMN154" s="15"/>
      <c r="VMO154" s="15"/>
      <c r="VMP154" s="15"/>
      <c r="VMQ154" s="15"/>
      <c r="VMR154" s="15"/>
      <c r="VMS154" s="15"/>
      <c r="VMT154" s="15"/>
      <c r="VMU154" s="15"/>
      <c r="VMV154" s="15"/>
      <c r="VMW154" s="15"/>
      <c r="VMX154" s="15"/>
      <c r="VMY154" s="15"/>
      <c r="VMZ154" s="15"/>
      <c r="VNA154" s="15"/>
      <c r="VNB154" s="15"/>
      <c r="VNC154" s="15"/>
      <c r="VND154" s="15"/>
      <c r="VNE154" s="15"/>
      <c r="VNF154" s="15"/>
      <c r="VNG154" s="15"/>
      <c r="VNH154" s="15"/>
      <c r="VNI154" s="15"/>
      <c r="VNJ154" s="15"/>
      <c r="VNK154" s="15"/>
      <c r="VNL154" s="15"/>
      <c r="VNM154" s="15"/>
      <c r="VNN154" s="15"/>
      <c r="VNO154" s="15"/>
      <c r="VNP154" s="15"/>
      <c r="VNQ154" s="15"/>
      <c r="VNR154" s="15"/>
      <c r="VNS154" s="15"/>
      <c r="VNT154" s="15"/>
      <c r="VNU154" s="15"/>
      <c r="VNV154" s="15"/>
      <c r="VNW154" s="15"/>
      <c r="VNX154" s="15"/>
      <c r="VNY154" s="15"/>
      <c r="VNZ154" s="15"/>
      <c r="VOA154" s="15"/>
      <c r="VOB154" s="15"/>
      <c r="VOC154" s="15"/>
      <c r="VOD154" s="15"/>
      <c r="VOE154" s="15"/>
      <c r="VOF154" s="15"/>
      <c r="VOG154" s="15"/>
      <c r="VOH154" s="15"/>
      <c r="VOI154" s="15"/>
      <c r="VOJ154" s="15"/>
      <c r="VOK154" s="15"/>
      <c r="VOL154" s="15"/>
      <c r="VOM154" s="15"/>
      <c r="VON154" s="15"/>
      <c r="VOO154" s="15"/>
      <c r="VOP154" s="15"/>
      <c r="VOQ154" s="15"/>
      <c r="VOR154" s="15"/>
      <c r="VOS154" s="15"/>
      <c r="VOT154" s="15"/>
      <c r="VOU154" s="15"/>
      <c r="VOV154" s="15"/>
      <c r="VOW154" s="15"/>
      <c r="VOX154" s="15"/>
      <c r="VOY154" s="15"/>
      <c r="VOZ154" s="15"/>
      <c r="VPA154" s="15"/>
      <c r="VPB154" s="15"/>
      <c r="VPC154" s="15"/>
      <c r="VPD154" s="15"/>
      <c r="VPE154" s="15"/>
      <c r="VPF154" s="15"/>
      <c r="VPG154" s="15"/>
      <c r="VPH154" s="15"/>
      <c r="VPI154" s="15"/>
      <c r="VPJ154" s="15"/>
      <c r="VPK154" s="15"/>
      <c r="VPL154" s="15"/>
      <c r="VPM154" s="15"/>
      <c r="VPN154" s="15"/>
      <c r="VPO154" s="15"/>
      <c r="VPP154" s="15"/>
      <c r="VPQ154" s="15"/>
      <c r="VPR154" s="15"/>
      <c r="VPS154" s="15"/>
      <c r="VPT154" s="15"/>
      <c r="VPU154" s="15"/>
      <c r="VPV154" s="15"/>
      <c r="VPW154" s="15"/>
      <c r="VPX154" s="15"/>
      <c r="VPY154" s="15"/>
      <c r="VPZ154" s="15"/>
      <c r="VQA154" s="15"/>
      <c r="VQB154" s="15"/>
      <c r="VQC154" s="15"/>
      <c r="VQD154" s="15"/>
      <c r="VQE154" s="15"/>
      <c r="VQF154" s="15"/>
      <c r="VQG154" s="15"/>
      <c r="VQH154" s="15"/>
      <c r="VQI154" s="15"/>
      <c r="VQJ154" s="15"/>
      <c r="VQK154" s="15"/>
      <c r="VQL154" s="15"/>
      <c r="VQM154" s="15"/>
      <c r="VQN154" s="15"/>
      <c r="VQO154" s="15"/>
      <c r="VQP154" s="15"/>
      <c r="VQQ154" s="15"/>
      <c r="VQR154" s="15"/>
      <c r="VQS154" s="15"/>
      <c r="VQT154" s="15"/>
      <c r="VQU154" s="15"/>
      <c r="VQV154" s="15"/>
      <c r="VQW154" s="15"/>
      <c r="VQX154" s="15"/>
      <c r="VQY154" s="15"/>
      <c r="VQZ154" s="15"/>
      <c r="VRA154" s="15"/>
      <c r="VRB154" s="15"/>
      <c r="VRC154" s="15"/>
      <c r="VRD154" s="15"/>
      <c r="VRE154" s="15"/>
      <c r="VRF154" s="15"/>
      <c r="VRG154" s="15"/>
      <c r="VRH154" s="15"/>
      <c r="VRI154" s="15"/>
      <c r="VRJ154" s="15"/>
      <c r="VRK154" s="15"/>
      <c r="VRL154" s="15"/>
      <c r="VRM154" s="15"/>
      <c r="VRN154" s="15"/>
      <c r="VRO154" s="15"/>
      <c r="VRP154" s="15"/>
      <c r="VRQ154" s="15"/>
      <c r="VRR154" s="15"/>
      <c r="VRS154" s="15"/>
      <c r="VRT154" s="15"/>
      <c r="VRU154" s="15"/>
      <c r="VRV154" s="15"/>
      <c r="VRW154" s="15"/>
      <c r="VRX154" s="15"/>
      <c r="VRY154" s="15"/>
      <c r="VRZ154" s="15"/>
      <c r="VSA154" s="15"/>
      <c r="VSB154" s="15"/>
      <c r="VSC154" s="15"/>
      <c r="VSD154" s="15"/>
      <c r="VSE154" s="15"/>
      <c r="VSF154" s="15"/>
      <c r="VSG154" s="15"/>
      <c r="VSH154" s="15"/>
      <c r="VSI154" s="15"/>
      <c r="VSJ154" s="15"/>
      <c r="VSK154" s="15"/>
      <c r="VSL154" s="15"/>
      <c r="VSM154" s="15"/>
      <c r="VSN154" s="15"/>
      <c r="VSO154" s="15"/>
      <c r="VSP154" s="15"/>
      <c r="VSQ154" s="15"/>
      <c r="VSR154" s="15"/>
      <c r="VSS154" s="15"/>
      <c r="VST154" s="15"/>
      <c r="VSU154" s="15"/>
      <c r="VSV154" s="15"/>
      <c r="VSW154" s="15"/>
      <c r="VSX154" s="15"/>
      <c r="VSY154" s="15"/>
      <c r="VSZ154" s="15"/>
      <c r="VTA154" s="15"/>
      <c r="VTB154" s="15"/>
      <c r="VTC154" s="15"/>
      <c r="VTD154" s="15"/>
      <c r="VTE154" s="15"/>
      <c r="VTF154" s="15"/>
      <c r="VTG154" s="15"/>
      <c r="VTH154" s="15"/>
      <c r="VTI154" s="15"/>
      <c r="VTJ154" s="15"/>
      <c r="VTK154" s="15"/>
      <c r="VTL154" s="15"/>
      <c r="VTM154" s="15"/>
      <c r="VTN154" s="15"/>
      <c r="VTO154" s="15"/>
      <c r="VTP154" s="15"/>
      <c r="VTQ154" s="15"/>
      <c r="VTR154" s="15"/>
      <c r="VTS154" s="15"/>
      <c r="VTT154" s="15"/>
      <c r="VTU154" s="15"/>
      <c r="VTV154" s="15"/>
      <c r="VTW154" s="15"/>
      <c r="VTX154" s="15"/>
      <c r="VTY154" s="15"/>
      <c r="VTZ154" s="15"/>
      <c r="VUA154" s="15"/>
      <c r="VUB154" s="15"/>
      <c r="VUC154" s="15"/>
      <c r="VUD154" s="15"/>
      <c r="VUE154" s="15"/>
      <c r="VUF154" s="15"/>
      <c r="VUG154" s="15"/>
      <c r="VUH154" s="15"/>
      <c r="VUI154" s="15"/>
      <c r="VUJ154" s="15"/>
      <c r="VUK154" s="15"/>
      <c r="VUL154" s="15"/>
      <c r="VUM154" s="15"/>
      <c r="VUN154" s="15"/>
      <c r="VUO154" s="15"/>
      <c r="VUP154" s="15"/>
      <c r="VUQ154" s="15"/>
      <c r="VUR154" s="15"/>
      <c r="VUS154" s="15"/>
      <c r="VUT154" s="15"/>
      <c r="VUU154" s="15"/>
      <c r="VUV154" s="15"/>
      <c r="VUW154" s="15"/>
      <c r="VUX154" s="15"/>
      <c r="VUY154" s="15"/>
      <c r="VUZ154" s="15"/>
      <c r="VVA154" s="15"/>
      <c r="VVB154" s="15"/>
      <c r="VVC154" s="15"/>
      <c r="VVD154" s="15"/>
      <c r="VVE154" s="15"/>
      <c r="VVF154" s="15"/>
      <c r="VVG154" s="15"/>
      <c r="VVH154" s="15"/>
      <c r="VVI154" s="15"/>
      <c r="VVJ154" s="15"/>
      <c r="VVK154" s="15"/>
      <c r="VVL154" s="15"/>
      <c r="VVM154" s="15"/>
      <c r="VVN154" s="15"/>
      <c r="VVO154" s="15"/>
      <c r="VVP154" s="15"/>
      <c r="VVQ154" s="15"/>
      <c r="VVR154" s="15"/>
      <c r="VVS154" s="15"/>
      <c r="VVT154" s="15"/>
      <c r="VVU154" s="15"/>
      <c r="VVV154" s="15"/>
      <c r="VVW154" s="15"/>
      <c r="VVX154" s="15"/>
      <c r="VVY154" s="15"/>
      <c r="VVZ154" s="15"/>
      <c r="VWA154" s="15"/>
      <c r="VWB154" s="15"/>
      <c r="VWC154" s="15"/>
      <c r="VWD154" s="15"/>
      <c r="VWE154" s="15"/>
      <c r="VWF154" s="15"/>
      <c r="VWG154" s="15"/>
      <c r="VWH154" s="15"/>
      <c r="VWI154" s="15"/>
      <c r="VWJ154" s="15"/>
      <c r="VWK154" s="15"/>
      <c r="VWL154" s="15"/>
      <c r="VWM154" s="15"/>
      <c r="VWN154" s="15"/>
      <c r="VWO154" s="15"/>
      <c r="VWP154" s="15"/>
      <c r="VWQ154" s="15"/>
      <c r="VWR154" s="15"/>
      <c r="VWS154" s="15"/>
      <c r="VWT154" s="15"/>
      <c r="VWU154" s="15"/>
      <c r="VWV154" s="15"/>
      <c r="VWW154" s="15"/>
      <c r="VWX154" s="15"/>
      <c r="VWY154" s="15"/>
      <c r="VWZ154" s="15"/>
      <c r="VXA154" s="15"/>
      <c r="VXB154" s="15"/>
      <c r="VXC154" s="15"/>
      <c r="VXD154" s="15"/>
      <c r="VXE154" s="15"/>
      <c r="VXF154" s="15"/>
      <c r="VXG154" s="15"/>
      <c r="VXH154" s="15"/>
      <c r="VXI154" s="15"/>
      <c r="VXJ154" s="15"/>
      <c r="VXK154" s="15"/>
      <c r="VXL154" s="15"/>
      <c r="VXM154" s="15"/>
      <c r="VXN154" s="15"/>
      <c r="VXO154" s="15"/>
      <c r="VXP154" s="15"/>
      <c r="VXQ154" s="15"/>
      <c r="VXR154" s="15"/>
      <c r="VXS154" s="15"/>
      <c r="VXT154" s="15"/>
      <c r="VXU154" s="15"/>
      <c r="VXV154" s="15"/>
      <c r="VXW154" s="15"/>
      <c r="VXX154" s="15"/>
      <c r="VXY154" s="15"/>
      <c r="VXZ154" s="15"/>
      <c r="VYA154" s="15"/>
      <c r="VYB154" s="15"/>
      <c r="VYC154" s="15"/>
      <c r="VYD154" s="15"/>
      <c r="VYE154" s="15"/>
      <c r="VYF154" s="15"/>
      <c r="VYG154" s="15"/>
      <c r="VYH154" s="15"/>
      <c r="VYI154" s="15"/>
      <c r="VYJ154" s="15"/>
      <c r="VYK154" s="15"/>
      <c r="VYL154" s="15"/>
      <c r="VYM154" s="15"/>
      <c r="VYN154" s="15"/>
      <c r="VYO154" s="15"/>
      <c r="VYP154" s="15"/>
      <c r="VYQ154" s="15"/>
      <c r="VYR154" s="15"/>
      <c r="VYS154" s="15"/>
      <c r="VYT154" s="15"/>
      <c r="VYU154" s="15"/>
      <c r="VYV154" s="15"/>
      <c r="VYW154" s="15"/>
      <c r="VYX154" s="15"/>
      <c r="VYY154" s="15"/>
      <c r="VYZ154" s="15"/>
      <c r="VZA154" s="15"/>
      <c r="VZB154" s="15"/>
      <c r="VZC154" s="15"/>
      <c r="VZD154" s="15"/>
      <c r="VZE154" s="15"/>
      <c r="VZF154" s="15"/>
      <c r="VZG154" s="15"/>
      <c r="VZH154" s="15"/>
      <c r="VZI154" s="15"/>
      <c r="VZJ154" s="15"/>
      <c r="VZK154" s="15"/>
      <c r="VZL154" s="15"/>
      <c r="VZM154" s="15"/>
      <c r="VZN154" s="15"/>
      <c r="VZO154" s="15"/>
      <c r="VZP154" s="15"/>
      <c r="VZQ154" s="15"/>
      <c r="VZR154" s="15"/>
      <c r="VZS154" s="15"/>
      <c r="VZT154" s="15"/>
      <c r="VZU154" s="15"/>
      <c r="VZV154" s="15"/>
      <c r="VZW154" s="15"/>
      <c r="VZX154" s="15"/>
      <c r="VZY154" s="15"/>
      <c r="VZZ154" s="15"/>
      <c r="WAA154" s="15"/>
      <c r="WAB154" s="15"/>
      <c r="WAC154" s="15"/>
      <c r="WAD154" s="15"/>
      <c r="WAE154" s="15"/>
      <c r="WAF154" s="15"/>
      <c r="WAG154" s="15"/>
      <c r="WAH154" s="15"/>
      <c r="WAI154" s="15"/>
      <c r="WAJ154" s="15"/>
      <c r="WAK154" s="15"/>
      <c r="WAL154" s="15"/>
      <c r="WAM154" s="15"/>
      <c r="WAN154" s="15"/>
      <c r="WAO154" s="15"/>
      <c r="WAP154" s="15"/>
      <c r="WAQ154" s="15"/>
      <c r="WAR154" s="15"/>
      <c r="WAS154" s="15"/>
      <c r="WAT154" s="15"/>
      <c r="WAU154" s="15"/>
      <c r="WAV154" s="15"/>
      <c r="WAW154" s="15"/>
      <c r="WAX154" s="15"/>
      <c r="WAY154" s="15"/>
      <c r="WAZ154" s="15"/>
      <c r="WBA154" s="15"/>
      <c r="WBB154" s="15"/>
      <c r="WBC154" s="15"/>
      <c r="WBD154" s="15"/>
      <c r="WBE154" s="15"/>
      <c r="WBF154" s="15"/>
      <c r="WBG154" s="15"/>
      <c r="WBH154" s="15"/>
      <c r="WBI154" s="15"/>
      <c r="WBJ154" s="15"/>
      <c r="WBK154" s="15"/>
      <c r="WBL154" s="15"/>
      <c r="WBM154" s="15"/>
      <c r="WBN154" s="15"/>
      <c r="WBO154" s="15"/>
      <c r="WBP154" s="15"/>
      <c r="WBQ154" s="15"/>
      <c r="WBR154" s="15"/>
      <c r="WBS154" s="15"/>
      <c r="WBT154" s="15"/>
      <c r="WBU154" s="15"/>
      <c r="WBV154" s="15"/>
      <c r="WBW154" s="15"/>
      <c r="WBX154" s="15"/>
      <c r="WBY154" s="15"/>
      <c r="WBZ154" s="15"/>
      <c r="WCA154" s="15"/>
      <c r="WCB154" s="15"/>
      <c r="WCC154" s="15"/>
      <c r="WCD154" s="15"/>
      <c r="WCE154" s="15"/>
      <c r="WCF154" s="15"/>
      <c r="WCG154" s="15"/>
      <c r="WCH154" s="15"/>
      <c r="WCI154" s="15"/>
      <c r="WCJ154" s="15"/>
      <c r="WCK154" s="15"/>
      <c r="WCL154" s="15"/>
      <c r="WCM154" s="15"/>
      <c r="WCN154" s="15"/>
      <c r="WCO154" s="15"/>
      <c r="WCP154" s="15"/>
      <c r="WCQ154" s="15"/>
      <c r="WCR154" s="15"/>
      <c r="WCS154" s="15"/>
      <c r="WCT154" s="15"/>
      <c r="WCU154" s="15"/>
      <c r="WCV154" s="15"/>
      <c r="WCW154" s="15"/>
      <c r="WCX154" s="15"/>
      <c r="WCY154" s="15"/>
      <c r="WCZ154" s="15"/>
      <c r="WDA154" s="15"/>
      <c r="WDB154" s="15"/>
      <c r="WDC154" s="15"/>
      <c r="WDD154" s="15"/>
      <c r="WDE154" s="15"/>
      <c r="WDF154" s="15"/>
      <c r="WDG154" s="15"/>
      <c r="WDH154" s="15"/>
      <c r="WDI154" s="15"/>
      <c r="WDJ154" s="15"/>
      <c r="WDK154" s="15"/>
      <c r="WDL154" s="15"/>
      <c r="WDM154" s="15"/>
      <c r="WDN154" s="15"/>
      <c r="WDO154" s="15"/>
      <c r="WDP154" s="15"/>
      <c r="WDQ154" s="15"/>
      <c r="WDR154" s="15"/>
      <c r="WDS154" s="15"/>
      <c r="WDT154" s="15"/>
      <c r="WDU154" s="15"/>
      <c r="WDV154" s="15"/>
      <c r="WDW154" s="15"/>
      <c r="WDX154" s="15"/>
      <c r="WDY154" s="15"/>
      <c r="WDZ154" s="15"/>
      <c r="WEA154" s="15"/>
      <c r="WEB154" s="15"/>
      <c r="WEC154" s="15"/>
      <c r="WED154" s="15"/>
      <c r="WEE154" s="15"/>
      <c r="WEF154" s="15"/>
      <c r="WEG154" s="15"/>
      <c r="WEH154" s="15"/>
      <c r="WEI154" s="15"/>
      <c r="WEJ154" s="15"/>
      <c r="WEK154" s="15"/>
      <c r="WEL154" s="15"/>
      <c r="WEM154" s="15"/>
      <c r="WEN154" s="15"/>
      <c r="WEO154" s="15"/>
      <c r="WEP154" s="15"/>
      <c r="WEQ154" s="15"/>
      <c r="WER154" s="15"/>
      <c r="WES154" s="15"/>
      <c r="WET154" s="15"/>
      <c r="WEU154" s="15"/>
      <c r="WEV154" s="15"/>
      <c r="WEW154" s="15"/>
      <c r="WEX154" s="15"/>
      <c r="WEY154" s="15"/>
      <c r="WEZ154" s="15"/>
      <c r="WFA154" s="15"/>
      <c r="WFB154" s="15"/>
      <c r="WFC154" s="15"/>
      <c r="WFD154" s="15"/>
      <c r="WFE154" s="15"/>
      <c r="WFF154" s="15"/>
      <c r="WFG154" s="15"/>
      <c r="WFH154" s="15"/>
      <c r="WFI154" s="15"/>
      <c r="WFJ154" s="15"/>
      <c r="WFK154" s="15"/>
      <c r="WFL154" s="15"/>
      <c r="WFM154" s="15"/>
      <c r="WFN154" s="15"/>
      <c r="WFO154" s="15"/>
      <c r="WFP154" s="15"/>
      <c r="WFQ154" s="15"/>
      <c r="WFR154" s="15"/>
      <c r="WFS154" s="15"/>
      <c r="WFT154" s="15"/>
      <c r="WFU154" s="15"/>
      <c r="WFV154" s="15"/>
      <c r="WFW154" s="15"/>
      <c r="WFX154" s="15"/>
      <c r="WFY154" s="15"/>
      <c r="WFZ154" s="15"/>
      <c r="WGA154" s="15"/>
      <c r="WGB154" s="15"/>
      <c r="WGC154" s="15"/>
      <c r="WGD154" s="15"/>
      <c r="WGE154" s="15"/>
      <c r="WGF154" s="15"/>
      <c r="WGG154" s="15"/>
      <c r="WGH154" s="15"/>
      <c r="WGI154" s="15"/>
      <c r="WGJ154" s="15"/>
      <c r="WGK154" s="15"/>
      <c r="WGL154" s="15"/>
      <c r="WGM154" s="15"/>
      <c r="WGN154" s="15"/>
      <c r="WGO154" s="15"/>
      <c r="WGP154" s="15"/>
      <c r="WGQ154" s="15"/>
      <c r="WGR154" s="15"/>
      <c r="WGS154" s="15"/>
      <c r="WGT154" s="15"/>
      <c r="WGU154" s="15"/>
      <c r="WGV154" s="15"/>
      <c r="WGW154" s="15"/>
      <c r="WGX154" s="15"/>
      <c r="WGY154" s="15"/>
      <c r="WGZ154" s="15"/>
      <c r="WHA154" s="15"/>
      <c r="WHB154" s="15"/>
      <c r="WHC154" s="15"/>
      <c r="WHD154" s="15"/>
      <c r="WHE154" s="15"/>
      <c r="WHF154" s="15"/>
      <c r="WHG154" s="15"/>
      <c r="WHH154" s="15"/>
      <c r="WHI154" s="15"/>
      <c r="WHJ154" s="15"/>
      <c r="WHK154" s="15"/>
      <c r="WHL154" s="15"/>
      <c r="WHM154" s="15"/>
      <c r="WHN154" s="15"/>
      <c r="WHO154" s="15"/>
      <c r="WHP154" s="15"/>
      <c r="WHQ154" s="15"/>
      <c r="WHR154" s="15"/>
      <c r="WHS154" s="15"/>
      <c r="WHT154" s="15"/>
      <c r="WHU154" s="15"/>
      <c r="WHV154" s="15"/>
      <c r="WHW154" s="15"/>
      <c r="WHX154" s="15"/>
      <c r="WHY154" s="15"/>
      <c r="WHZ154" s="15"/>
      <c r="WIA154" s="15"/>
      <c r="WIB154" s="15"/>
      <c r="WIC154" s="15"/>
      <c r="WID154" s="15"/>
      <c r="WIE154" s="15"/>
      <c r="WIF154" s="15"/>
      <c r="WIG154" s="15"/>
      <c r="WIH154" s="15"/>
      <c r="WII154" s="15"/>
      <c r="WIJ154" s="15"/>
      <c r="WIK154" s="15"/>
      <c r="WIL154" s="15"/>
      <c r="WIM154" s="15"/>
      <c r="WIN154" s="15"/>
      <c r="WIO154" s="15"/>
      <c r="WIP154" s="15"/>
      <c r="WIQ154" s="15"/>
      <c r="WIR154" s="15"/>
      <c r="WIS154" s="15"/>
      <c r="WIT154" s="15"/>
      <c r="WIU154" s="15"/>
      <c r="WIV154" s="15"/>
      <c r="WIW154" s="15"/>
      <c r="WIX154" s="15"/>
      <c r="WIY154" s="15"/>
      <c r="WIZ154" s="15"/>
      <c r="WJA154" s="15"/>
      <c r="WJB154" s="15"/>
      <c r="WJC154" s="15"/>
      <c r="WJD154" s="15"/>
      <c r="WJE154" s="15"/>
      <c r="WJF154" s="15"/>
      <c r="WJG154" s="15"/>
      <c r="WJH154" s="15"/>
      <c r="WJI154" s="15"/>
      <c r="WJJ154" s="15"/>
      <c r="WJK154" s="15"/>
      <c r="WJL154" s="15"/>
      <c r="WJM154" s="15"/>
      <c r="WJN154" s="15"/>
      <c r="WJO154" s="15"/>
      <c r="WJP154" s="15"/>
      <c r="WJQ154" s="15"/>
      <c r="WJR154" s="15"/>
      <c r="WJS154" s="15"/>
      <c r="WJT154" s="15"/>
      <c r="WJU154" s="15"/>
      <c r="WJV154" s="15"/>
      <c r="WJW154" s="15"/>
      <c r="WJX154" s="15"/>
      <c r="WJY154" s="15"/>
      <c r="WJZ154" s="15"/>
      <c r="WKA154" s="15"/>
      <c r="WKB154" s="15"/>
      <c r="WKC154" s="15"/>
      <c r="WKD154" s="15"/>
      <c r="WKE154" s="15"/>
      <c r="WKF154" s="15"/>
      <c r="WKG154" s="15"/>
      <c r="WKH154" s="15"/>
      <c r="WKI154" s="15"/>
      <c r="WKJ154" s="15"/>
      <c r="WKK154" s="15"/>
      <c r="WKL154" s="15"/>
      <c r="WKM154" s="15"/>
      <c r="WKN154" s="15"/>
      <c r="WKO154" s="15"/>
      <c r="WKP154" s="15"/>
      <c r="WKQ154" s="15"/>
      <c r="WKR154" s="15"/>
      <c r="WKS154" s="15"/>
      <c r="WKT154" s="15"/>
      <c r="WKU154" s="15"/>
      <c r="WKV154" s="15"/>
      <c r="WKW154" s="15"/>
      <c r="WKX154" s="15"/>
      <c r="WKY154" s="15"/>
      <c r="WKZ154" s="15"/>
      <c r="WLA154" s="15"/>
      <c r="WLB154" s="15"/>
      <c r="WLC154" s="15"/>
      <c r="WLD154" s="15"/>
      <c r="WLE154" s="15"/>
      <c r="WLF154" s="15"/>
      <c r="WLG154" s="15"/>
      <c r="WLH154" s="15"/>
      <c r="WLI154" s="15"/>
      <c r="WLJ154" s="15"/>
      <c r="WLK154" s="15"/>
      <c r="WLL154" s="15"/>
      <c r="WLM154" s="15"/>
      <c r="WLN154" s="15"/>
      <c r="WLO154" s="15"/>
      <c r="WLP154" s="15"/>
      <c r="WLQ154" s="15"/>
      <c r="WLR154" s="15"/>
      <c r="WLS154" s="15"/>
      <c r="WLT154" s="15"/>
      <c r="WLU154" s="15"/>
      <c r="WLV154" s="15"/>
      <c r="WLW154" s="15"/>
      <c r="WLX154" s="15"/>
      <c r="WLY154" s="15"/>
      <c r="WLZ154" s="15"/>
      <c r="WMA154" s="15"/>
      <c r="WMB154" s="15"/>
      <c r="WMC154" s="15"/>
      <c r="WMD154" s="15"/>
      <c r="WME154" s="15"/>
      <c r="WMF154" s="15"/>
      <c r="WMG154" s="15"/>
      <c r="WMH154" s="15"/>
      <c r="WMI154" s="15"/>
      <c r="WMJ154" s="15"/>
      <c r="WMK154" s="15"/>
      <c r="WML154" s="15"/>
      <c r="WMM154" s="15"/>
      <c r="WMN154" s="15"/>
      <c r="WMO154" s="15"/>
      <c r="WMP154" s="15"/>
      <c r="WMQ154" s="15"/>
      <c r="WMR154" s="15"/>
      <c r="WMS154" s="15"/>
      <c r="WMT154" s="15"/>
      <c r="WMU154" s="15"/>
      <c r="WMV154" s="15"/>
      <c r="WMW154" s="15"/>
      <c r="WMX154" s="15"/>
      <c r="WMY154" s="15"/>
      <c r="WMZ154" s="15"/>
      <c r="WNA154" s="15"/>
      <c r="WNB154" s="15"/>
      <c r="WNC154" s="15"/>
      <c r="WND154" s="15"/>
      <c r="WNE154" s="15"/>
      <c r="WNF154" s="15"/>
      <c r="WNG154" s="15"/>
      <c r="WNH154" s="15"/>
      <c r="WNI154" s="15"/>
      <c r="WNJ154" s="15"/>
      <c r="WNK154" s="15"/>
      <c r="WNL154" s="15"/>
      <c r="WNM154" s="15"/>
      <c r="WNN154" s="15"/>
      <c r="WNO154" s="15"/>
      <c r="WNP154" s="15"/>
      <c r="WNQ154" s="15"/>
      <c r="WNR154" s="15"/>
      <c r="WNS154" s="15"/>
      <c r="WNT154" s="15"/>
      <c r="WNU154" s="15"/>
      <c r="WNV154" s="15"/>
      <c r="WNW154" s="15"/>
      <c r="WNX154" s="15"/>
      <c r="WNY154" s="15"/>
      <c r="WNZ154" s="15"/>
      <c r="WOA154" s="15"/>
      <c r="WOB154" s="15"/>
      <c r="WOC154" s="15"/>
      <c r="WOD154" s="15"/>
      <c r="WOE154" s="15"/>
      <c r="WOF154" s="15"/>
      <c r="WOG154" s="15"/>
      <c r="WOH154" s="15"/>
      <c r="WOI154" s="15"/>
      <c r="WOJ154" s="15"/>
      <c r="WOK154" s="15"/>
      <c r="WOL154" s="15"/>
      <c r="WOM154" s="15"/>
      <c r="WON154" s="15"/>
      <c r="WOO154" s="15"/>
      <c r="WOP154" s="15"/>
      <c r="WOQ154" s="15"/>
      <c r="WOR154" s="15"/>
      <c r="WOS154" s="15"/>
      <c r="WOT154" s="15"/>
      <c r="WOU154" s="15"/>
      <c r="WOV154" s="15"/>
      <c r="WOW154" s="15"/>
      <c r="WOX154" s="15"/>
      <c r="WOY154" s="15"/>
      <c r="WOZ154" s="15"/>
      <c r="WPA154" s="15"/>
      <c r="WPB154" s="15"/>
      <c r="WPC154" s="15"/>
      <c r="WPD154" s="15"/>
      <c r="WPE154" s="15"/>
      <c r="WPF154" s="15"/>
      <c r="WPG154" s="15"/>
      <c r="WPH154" s="15"/>
      <c r="WPI154" s="15"/>
      <c r="WPJ154" s="15"/>
      <c r="WPK154" s="15"/>
      <c r="WPL154" s="15"/>
      <c r="WPM154" s="15"/>
      <c r="WPN154" s="15"/>
      <c r="WPO154" s="15"/>
      <c r="WPP154" s="15"/>
      <c r="WPQ154" s="15"/>
      <c r="WPR154" s="15"/>
      <c r="WPS154" s="15"/>
      <c r="WPT154" s="15"/>
      <c r="WPU154" s="15"/>
      <c r="WPV154" s="15"/>
      <c r="WPW154" s="15"/>
      <c r="WPX154" s="15"/>
      <c r="WPY154" s="15"/>
      <c r="WPZ154" s="15"/>
      <c r="WQA154" s="15"/>
      <c r="WQB154" s="15"/>
      <c r="WQC154" s="15"/>
      <c r="WQD154" s="15"/>
      <c r="WQE154" s="15"/>
      <c r="WQF154" s="15"/>
      <c r="WQG154" s="15"/>
      <c r="WQH154" s="15"/>
      <c r="WQI154" s="15"/>
      <c r="WQJ154" s="15"/>
      <c r="WQK154" s="15"/>
      <c r="WQL154" s="15"/>
      <c r="WQM154" s="15"/>
      <c r="WQN154" s="15"/>
      <c r="WQO154" s="15"/>
      <c r="WQP154" s="15"/>
      <c r="WQQ154" s="15"/>
      <c r="WQR154" s="15"/>
      <c r="WQS154" s="15"/>
      <c r="WQT154" s="15"/>
      <c r="WQU154" s="15"/>
      <c r="WQV154" s="15"/>
      <c r="WQW154" s="15"/>
      <c r="WQX154" s="15"/>
      <c r="WQY154" s="15"/>
      <c r="WQZ154" s="15"/>
      <c r="WRA154" s="15"/>
      <c r="WRB154" s="15"/>
      <c r="WRC154" s="15"/>
      <c r="WRD154" s="15"/>
      <c r="WRE154" s="15"/>
      <c r="WRF154" s="15"/>
      <c r="WRG154" s="15"/>
      <c r="WRH154" s="15"/>
      <c r="WRI154" s="15"/>
      <c r="WRJ154" s="15"/>
      <c r="WRK154" s="15"/>
      <c r="WRL154" s="15"/>
      <c r="WRM154" s="15"/>
      <c r="WRN154" s="15"/>
      <c r="WRO154" s="15"/>
      <c r="WRP154" s="15"/>
      <c r="WRQ154" s="15"/>
      <c r="WRR154" s="15"/>
      <c r="WRS154" s="15"/>
      <c r="WRT154" s="15"/>
      <c r="WRU154" s="15"/>
      <c r="WRV154" s="15"/>
      <c r="WRW154" s="15"/>
      <c r="WRX154" s="15"/>
      <c r="WRY154" s="15"/>
      <c r="WRZ154" s="15"/>
      <c r="WSA154" s="15"/>
      <c r="WSB154" s="15"/>
      <c r="WSC154" s="15"/>
      <c r="WSD154" s="15"/>
      <c r="WSE154" s="15"/>
      <c r="WSF154" s="15"/>
      <c r="WSG154" s="15"/>
      <c r="WSH154" s="15"/>
      <c r="WSI154" s="15"/>
      <c r="WSJ154" s="15"/>
      <c r="WSK154" s="15"/>
      <c r="WSL154" s="15"/>
      <c r="WSM154" s="15"/>
      <c r="WSN154" s="15"/>
      <c r="WSO154" s="15"/>
      <c r="WSP154" s="15"/>
      <c r="WSQ154" s="15"/>
      <c r="WSR154" s="15"/>
      <c r="WSS154" s="15"/>
      <c r="WST154" s="15"/>
      <c r="WSU154" s="15"/>
      <c r="WSV154" s="15"/>
      <c r="WSW154" s="15"/>
      <c r="WSX154" s="15"/>
      <c r="WSY154" s="15"/>
      <c r="WSZ154" s="15"/>
      <c r="WTA154" s="15"/>
      <c r="WTB154" s="15"/>
      <c r="WTC154" s="15"/>
      <c r="WTD154" s="15"/>
      <c r="WTE154" s="15"/>
      <c r="WTF154" s="15"/>
      <c r="WTG154" s="15"/>
      <c r="WTH154" s="15"/>
      <c r="WTI154" s="15"/>
      <c r="WTJ154" s="15"/>
      <c r="WTK154" s="15"/>
      <c r="WTL154" s="15"/>
      <c r="WTM154" s="15"/>
      <c r="WTN154" s="15"/>
      <c r="WTO154" s="15"/>
      <c r="WTP154" s="15"/>
      <c r="WTQ154" s="15"/>
      <c r="WTR154" s="15"/>
      <c r="WTS154" s="15"/>
      <c r="WTT154" s="15"/>
      <c r="WTU154" s="15"/>
      <c r="WTV154" s="15"/>
      <c r="WTW154" s="15"/>
      <c r="WTX154" s="15"/>
      <c r="WTY154" s="15"/>
      <c r="WTZ154" s="15"/>
      <c r="WUA154" s="15"/>
      <c r="WUB154" s="15"/>
      <c r="WUC154" s="15"/>
      <c r="WUD154" s="15"/>
      <c r="WUE154" s="15"/>
      <c r="WUF154" s="15"/>
      <c r="WUG154" s="15"/>
      <c r="WUH154" s="15"/>
      <c r="WUI154" s="15"/>
      <c r="WUJ154" s="15"/>
      <c r="WUK154" s="15"/>
      <c r="WUL154" s="15"/>
      <c r="WUM154" s="15"/>
      <c r="WUN154" s="15"/>
      <c r="WUO154" s="15"/>
      <c r="WUP154" s="15"/>
      <c r="WUQ154" s="15"/>
      <c r="WUR154" s="15"/>
      <c r="WUS154" s="15"/>
      <c r="WUT154" s="15"/>
      <c r="WUU154" s="15"/>
      <c r="WUV154" s="15"/>
      <c r="WUW154" s="15"/>
      <c r="WUX154" s="15"/>
      <c r="WUY154" s="15"/>
      <c r="WUZ154" s="15"/>
      <c r="WVA154" s="15"/>
      <c r="WVB154" s="15"/>
      <c r="WVC154" s="15"/>
      <c r="WVD154" s="15"/>
      <c r="WVE154" s="15"/>
      <c r="WVF154" s="15"/>
      <c r="WVG154" s="15"/>
      <c r="WVH154" s="15"/>
      <c r="WVI154" s="15"/>
      <c r="WVJ154" s="15"/>
      <c r="WVK154" s="15"/>
      <c r="WVL154" s="15"/>
      <c r="WVM154" s="15"/>
      <c r="WVN154" s="15"/>
      <c r="WVO154" s="15"/>
      <c r="WVP154" s="15"/>
      <c r="WVQ154" s="15"/>
      <c r="WVR154" s="15"/>
      <c r="WVS154" s="15"/>
      <c r="WVT154" s="15"/>
      <c r="WVU154" s="15"/>
      <c r="WVV154" s="15"/>
      <c r="WVW154" s="15"/>
      <c r="WVX154" s="15"/>
      <c r="WVY154" s="15"/>
      <c r="WVZ154" s="15"/>
      <c r="WWA154" s="15"/>
      <c r="WWB154" s="15"/>
      <c r="WWC154" s="15"/>
      <c r="WWD154" s="15"/>
      <c r="WWE154" s="15"/>
      <c r="WWF154" s="15"/>
      <c r="WWG154" s="15"/>
      <c r="WWH154" s="15"/>
      <c r="WWI154" s="15"/>
      <c r="WWJ154" s="15"/>
      <c r="WWK154" s="15"/>
      <c r="WWL154" s="15"/>
      <c r="WWM154" s="15"/>
      <c r="WWN154" s="15"/>
      <c r="WWO154" s="15"/>
      <c r="WWP154" s="15"/>
      <c r="WWQ154" s="15"/>
      <c r="WWR154" s="15"/>
      <c r="WWS154" s="15"/>
      <c r="WWT154" s="15"/>
      <c r="WWU154" s="15"/>
      <c r="WWV154" s="15"/>
      <c r="WWW154" s="15"/>
      <c r="WWX154" s="15"/>
      <c r="WWY154" s="15"/>
      <c r="WWZ154" s="15"/>
      <c r="WXA154" s="15"/>
      <c r="WXB154" s="15"/>
      <c r="WXC154" s="15"/>
      <c r="WXD154" s="15"/>
      <c r="WXE154" s="15"/>
      <c r="WXF154" s="15"/>
      <c r="WXG154" s="15"/>
      <c r="WXH154" s="15"/>
      <c r="WXI154" s="15"/>
      <c r="WXJ154" s="15"/>
      <c r="WXK154" s="15"/>
      <c r="WXL154" s="15"/>
      <c r="WXM154" s="15"/>
      <c r="WXN154" s="15"/>
      <c r="WXO154" s="15"/>
      <c r="WXP154" s="15"/>
      <c r="WXQ154" s="15"/>
      <c r="WXR154" s="15"/>
      <c r="WXS154" s="15"/>
      <c r="WXT154" s="15"/>
      <c r="WXU154" s="15"/>
      <c r="WXV154" s="15"/>
      <c r="WXW154" s="15"/>
      <c r="WXX154" s="15"/>
      <c r="WXY154" s="15"/>
      <c r="WXZ154" s="15"/>
      <c r="WYA154" s="15"/>
      <c r="WYB154" s="15"/>
      <c r="WYC154" s="15"/>
      <c r="WYD154" s="15"/>
      <c r="WYE154" s="15"/>
      <c r="WYF154" s="15"/>
      <c r="WYG154" s="15"/>
      <c r="WYH154" s="15"/>
      <c r="WYI154" s="15"/>
      <c r="WYJ154" s="15"/>
      <c r="WYK154" s="15"/>
      <c r="WYL154" s="15"/>
      <c r="WYM154" s="15"/>
      <c r="WYN154" s="15"/>
      <c r="WYO154" s="15"/>
      <c r="WYP154" s="15"/>
      <c r="WYQ154" s="15"/>
      <c r="WYR154" s="15"/>
      <c r="WYS154" s="15"/>
      <c r="WYT154" s="15"/>
      <c r="WYU154" s="15"/>
      <c r="WYV154" s="15"/>
      <c r="WYW154" s="15"/>
      <c r="WYX154" s="15"/>
      <c r="WYY154" s="15"/>
      <c r="WYZ154" s="15"/>
      <c r="WZA154" s="15"/>
      <c r="WZB154" s="15"/>
      <c r="WZC154" s="15"/>
      <c r="WZD154" s="15"/>
      <c r="WZE154" s="15"/>
      <c r="WZF154" s="15"/>
      <c r="WZG154" s="15"/>
      <c r="WZH154" s="15"/>
      <c r="WZI154" s="15"/>
      <c r="WZJ154" s="15"/>
      <c r="WZK154" s="15"/>
      <c r="WZL154" s="15"/>
      <c r="WZM154" s="15"/>
      <c r="WZN154" s="15"/>
      <c r="WZO154" s="15"/>
      <c r="WZP154" s="15"/>
      <c r="WZQ154" s="15"/>
      <c r="WZR154" s="15"/>
      <c r="WZS154" s="15"/>
      <c r="WZT154" s="15"/>
      <c r="WZU154" s="15"/>
      <c r="WZV154" s="15"/>
      <c r="WZW154" s="15"/>
      <c r="WZX154" s="15"/>
      <c r="WZY154" s="15"/>
      <c r="WZZ154" s="15"/>
      <c r="XAA154" s="15"/>
      <c r="XAB154" s="15"/>
      <c r="XAC154" s="15"/>
      <c r="XAD154" s="15"/>
      <c r="XAE154" s="15"/>
      <c r="XAF154" s="15"/>
      <c r="XAG154" s="15"/>
      <c r="XAH154" s="15"/>
      <c r="XAI154" s="15"/>
      <c r="XAJ154" s="15"/>
      <c r="XAK154" s="15"/>
      <c r="XAL154" s="15"/>
      <c r="XAM154" s="15"/>
      <c r="XAN154" s="15"/>
      <c r="XAO154" s="15"/>
      <c r="XAP154" s="15"/>
      <c r="XAQ154" s="15"/>
      <c r="XAR154" s="15"/>
      <c r="XAS154" s="15"/>
      <c r="XAT154" s="15"/>
      <c r="XAU154" s="15"/>
      <c r="XAV154" s="15"/>
      <c r="XAW154" s="15"/>
      <c r="XAX154" s="15"/>
      <c r="XAY154" s="15"/>
      <c r="XAZ154" s="15"/>
      <c r="XBA154" s="15"/>
      <c r="XBB154" s="15"/>
      <c r="XBC154" s="15"/>
      <c r="XBD154" s="15"/>
      <c r="XBE154" s="15"/>
      <c r="XBF154" s="15"/>
      <c r="XBG154" s="15"/>
      <c r="XBH154" s="15"/>
      <c r="XBI154" s="15"/>
      <c r="XBJ154" s="15"/>
      <c r="XBK154" s="15"/>
      <c r="XBL154" s="15"/>
      <c r="XBM154" s="15"/>
      <c r="XBN154" s="15"/>
      <c r="XBO154" s="15"/>
      <c r="XBP154" s="15"/>
      <c r="XBQ154" s="15"/>
      <c r="XBR154" s="15"/>
      <c r="XBS154" s="15"/>
      <c r="XBT154" s="15"/>
      <c r="XBU154" s="15"/>
      <c r="XBV154" s="15"/>
      <c r="XBW154" s="15"/>
      <c r="XBX154" s="15"/>
      <c r="XBY154" s="15"/>
      <c r="XBZ154" s="15"/>
      <c r="XCA154" s="15"/>
      <c r="XCB154" s="15"/>
      <c r="XCC154" s="15"/>
      <c r="XCD154" s="15"/>
      <c r="XCE154" s="15"/>
      <c r="XCF154" s="15"/>
      <c r="XCG154" s="15"/>
      <c r="XCH154" s="15"/>
      <c r="XCI154" s="15"/>
      <c r="XCJ154" s="15"/>
      <c r="XCK154" s="15"/>
      <c r="XCL154" s="15"/>
      <c r="XCM154" s="15"/>
      <c r="XCN154" s="15"/>
      <c r="XCO154" s="15"/>
      <c r="XCP154" s="15"/>
      <c r="XCQ154" s="15"/>
      <c r="XCR154" s="15"/>
      <c r="XCS154" s="15"/>
      <c r="XCT154" s="15"/>
      <c r="XCU154" s="15"/>
      <c r="XCV154" s="15"/>
      <c r="XCW154" s="15"/>
      <c r="XCX154" s="15"/>
      <c r="XCY154" s="15"/>
      <c r="XCZ154" s="15"/>
      <c r="XDA154" s="15"/>
      <c r="XDB154" s="15"/>
      <c r="XDC154" s="15"/>
      <c r="XDD154" s="15"/>
      <c r="XDE154" s="15"/>
      <c r="XDF154" s="15"/>
      <c r="XDG154" s="15"/>
      <c r="XDH154" s="15"/>
      <c r="XDI154" s="15"/>
      <c r="XDJ154" s="15"/>
      <c r="XDK154" s="15"/>
      <c r="XDL154" s="15"/>
      <c r="XDM154" s="15"/>
      <c r="XDN154" s="15"/>
      <c r="XDO154" s="15"/>
      <c r="XDP154" s="15"/>
      <c r="XDQ154" s="15"/>
      <c r="XDR154" s="15"/>
      <c r="XDS154" s="15"/>
      <c r="XDT154" s="15"/>
      <c r="XDU154" s="15"/>
      <c r="XDV154" s="15"/>
      <c r="XDW154" s="15"/>
      <c r="XDX154" s="15"/>
      <c r="XDY154" s="15"/>
      <c r="XDZ154" s="15"/>
      <c r="XEA154" s="15"/>
      <c r="XEB154" s="15"/>
      <c r="XEC154" s="15"/>
      <c r="XED154" s="15"/>
      <c r="XEE154" s="15"/>
      <c r="XEF154" s="15"/>
      <c r="XEG154" s="15"/>
      <c r="XEH154" s="15"/>
      <c r="XEI154" s="15"/>
      <c r="XEJ154" s="15"/>
      <c r="XEK154" s="15"/>
      <c r="XEL154" s="15"/>
      <c r="XEM154" s="15"/>
      <c r="XEN154" s="15"/>
      <c r="XEO154" s="15"/>
      <c r="XEP154" s="15"/>
      <c r="XEQ154" s="15"/>
      <c r="XER154" s="15"/>
      <c r="XES154" s="15"/>
      <c r="XET154" s="15"/>
      <c r="XEU154" s="15"/>
      <c r="XEV154" s="15"/>
      <c r="XEW154" s="15"/>
      <c r="XEX154" s="15"/>
      <c r="XEY154" s="15"/>
      <c r="XEZ154" s="15"/>
      <c r="XFA154" s="15"/>
      <c r="XFB154" s="15"/>
      <c r="XFC154" s="15"/>
      <c r="XFD154" s="15"/>
    </row>
    <row r="155" spans="8:16384" x14ac:dyDescent="0.2">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c r="HW155" s="15"/>
      <c r="HX155" s="15"/>
      <c r="HY155" s="15"/>
      <c r="HZ155" s="15"/>
      <c r="IA155" s="15"/>
      <c r="IB155" s="15"/>
      <c r="IC155" s="15"/>
      <c r="ID155" s="15"/>
      <c r="IE155" s="15"/>
      <c r="IF155" s="15"/>
      <c r="IG155" s="15"/>
      <c r="IH155" s="15"/>
      <c r="II155" s="15"/>
      <c r="IJ155" s="15"/>
      <c r="IK155" s="15"/>
      <c r="IL155" s="15"/>
      <c r="IM155" s="15"/>
      <c r="IN155" s="15"/>
      <c r="IO155" s="15"/>
      <c r="IP155" s="15"/>
      <c r="IQ155" s="15"/>
      <c r="IR155" s="15"/>
      <c r="IS155" s="15"/>
      <c r="IT155" s="15"/>
      <c r="IU155" s="15"/>
      <c r="IV155" s="15"/>
      <c r="IW155" s="15"/>
      <c r="IX155" s="15"/>
      <c r="IY155" s="15"/>
      <c r="IZ155" s="15"/>
      <c r="JA155" s="15"/>
      <c r="JB155" s="15"/>
      <c r="JC155" s="15"/>
      <c r="JD155" s="15"/>
      <c r="JE155" s="15"/>
      <c r="JF155" s="15"/>
      <c r="JG155" s="15"/>
      <c r="JH155" s="15"/>
      <c r="JI155" s="15"/>
      <c r="JJ155" s="15"/>
      <c r="JK155" s="15"/>
      <c r="JL155" s="15"/>
      <c r="JM155" s="15"/>
      <c r="JN155" s="15"/>
      <c r="JO155" s="15"/>
      <c r="JP155" s="15"/>
      <c r="JQ155" s="15"/>
      <c r="JR155" s="15"/>
      <c r="JS155" s="15"/>
      <c r="JT155" s="15"/>
      <c r="JU155" s="15"/>
      <c r="JV155" s="15"/>
      <c r="JW155" s="15"/>
      <c r="JX155" s="15"/>
      <c r="JY155" s="15"/>
      <c r="JZ155" s="15"/>
      <c r="KA155" s="15"/>
      <c r="KB155" s="15"/>
      <c r="KC155" s="15"/>
      <c r="KD155" s="15"/>
      <c r="KE155" s="15"/>
      <c r="KF155" s="15"/>
      <c r="KG155" s="15"/>
      <c r="KH155" s="15"/>
      <c r="KI155" s="15"/>
      <c r="KJ155" s="15"/>
      <c r="KK155" s="15"/>
      <c r="KL155" s="15"/>
      <c r="KM155" s="15"/>
      <c r="KN155" s="15"/>
      <c r="KO155" s="15"/>
      <c r="KP155" s="15"/>
      <c r="KQ155" s="15"/>
      <c r="KR155" s="15"/>
      <c r="KS155" s="15"/>
      <c r="KT155" s="15"/>
      <c r="KU155" s="15"/>
      <c r="KV155" s="15"/>
      <c r="KW155" s="15"/>
      <c r="KX155" s="15"/>
      <c r="KY155" s="15"/>
      <c r="KZ155" s="15"/>
      <c r="LA155" s="15"/>
      <c r="LB155" s="15"/>
      <c r="LC155" s="15"/>
      <c r="LD155" s="15"/>
      <c r="LE155" s="15"/>
      <c r="LF155" s="15"/>
      <c r="LG155" s="15"/>
      <c r="LH155" s="15"/>
      <c r="LI155" s="15"/>
      <c r="LJ155" s="15"/>
      <c r="LK155" s="15"/>
      <c r="LL155" s="15"/>
      <c r="LM155" s="15"/>
      <c r="LN155" s="15"/>
      <c r="LO155" s="15"/>
      <c r="LP155" s="15"/>
      <c r="LQ155" s="15"/>
      <c r="LR155" s="15"/>
      <c r="LS155" s="15"/>
      <c r="LT155" s="15"/>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15"/>
      <c r="PR155" s="15"/>
      <c r="PS155" s="15"/>
      <c r="PT155" s="15"/>
      <c r="PU155" s="15"/>
      <c r="PV155" s="15"/>
      <c r="PW155" s="15"/>
      <c r="PX155" s="15"/>
      <c r="PY155" s="15"/>
      <c r="PZ155" s="15"/>
      <c r="QA155" s="15"/>
      <c r="QB155" s="15"/>
      <c r="QC155" s="15"/>
      <c r="QD155" s="15"/>
      <c r="QE155" s="15"/>
      <c r="QF155" s="15"/>
      <c r="QG155" s="15"/>
      <c r="QH155" s="15"/>
      <c r="QI155" s="15"/>
      <c r="QJ155" s="15"/>
      <c r="QK155" s="15"/>
      <c r="QL155" s="15"/>
      <c r="QM155" s="15"/>
      <c r="QN155" s="15"/>
      <c r="QO155" s="15"/>
      <c r="QP155" s="15"/>
      <c r="QQ155" s="15"/>
      <c r="QR155" s="15"/>
      <c r="QS155" s="15"/>
      <c r="QT155" s="15"/>
      <c r="QU155" s="15"/>
      <c r="QV155" s="15"/>
      <c r="QW155" s="15"/>
      <c r="QX155" s="15"/>
      <c r="QY155" s="15"/>
      <c r="QZ155" s="15"/>
      <c r="RA155" s="15"/>
      <c r="RB155" s="15"/>
      <c r="RC155" s="15"/>
      <c r="RD155" s="15"/>
      <c r="RE155" s="15"/>
      <c r="RF155" s="15"/>
      <c r="RG155" s="15"/>
      <c r="RH155" s="15"/>
      <c r="RI155" s="15"/>
      <c r="RJ155" s="15"/>
      <c r="RK155" s="15"/>
      <c r="RL155" s="15"/>
      <c r="RM155" s="15"/>
      <c r="RN155" s="15"/>
      <c r="RO155" s="15"/>
      <c r="RP155" s="15"/>
      <c r="RQ155" s="15"/>
      <c r="RR155" s="15"/>
      <c r="RS155" s="15"/>
      <c r="RT155" s="15"/>
      <c r="RU155" s="15"/>
      <c r="RV155" s="15"/>
      <c r="RW155" s="15"/>
      <c r="RX155" s="15"/>
      <c r="RY155" s="15"/>
      <c r="RZ155" s="15"/>
      <c r="SA155" s="15"/>
      <c r="SB155" s="15"/>
      <c r="SC155" s="15"/>
      <c r="SD155" s="15"/>
      <c r="SE155" s="15"/>
      <c r="SF155" s="15"/>
      <c r="SG155" s="15"/>
      <c r="SH155" s="15"/>
      <c r="SI155" s="15"/>
      <c r="SJ155" s="15"/>
      <c r="SK155" s="15"/>
      <c r="SL155" s="15"/>
      <c r="SM155" s="15"/>
      <c r="SN155" s="15"/>
      <c r="SO155" s="15"/>
      <c r="SP155" s="15"/>
      <c r="SQ155" s="15"/>
      <c r="SR155" s="15"/>
      <c r="SS155" s="15"/>
      <c r="ST155" s="15"/>
      <c r="SU155" s="15"/>
      <c r="SV155" s="15"/>
      <c r="SW155" s="15"/>
      <c r="SX155" s="15"/>
      <c r="SY155" s="15"/>
      <c r="SZ155" s="15"/>
      <c r="TA155" s="15"/>
      <c r="TB155" s="15"/>
      <c r="TC155" s="15"/>
      <c r="TD155" s="15"/>
      <c r="TE155" s="15"/>
      <c r="TF155" s="15"/>
      <c r="TG155" s="15"/>
      <c r="TH155" s="15"/>
      <c r="TI155" s="15"/>
      <c r="TJ155" s="15"/>
      <c r="TK155" s="15"/>
      <c r="TL155" s="15"/>
      <c r="TM155" s="15"/>
      <c r="TN155" s="15"/>
      <c r="TO155" s="15"/>
      <c r="TP155" s="15"/>
      <c r="TQ155" s="15"/>
      <c r="TR155" s="15"/>
      <c r="TS155" s="15"/>
      <c r="TT155" s="15"/>
      <c r="TU155" s="15"/>
      <c r="TV155" s="15"/>
      <c r="TW155" s="15"/>
      <c r="TX155" s="15"/>
      <c r="TY155" s="15"/>
      <c r="TZ155" s="15"/>
      <c r="UA155" s="15"/>
      <c r="UB155" s="15"/>
      <c r="UC155" s="15"/>
      <c r="UD155" s="15"/>
      <c r="UE155" s="15"/>
      <c r="UF155" s="15"/>
      <c r="UG155" s="15"/>
      <c r="UH155" s="15"/>
      <c r="UI155" s="15"/>
      <c r="UJ155" s="15"/>
      <c r="UK155" s="15"/>
      <c r="UL155" s="15"/>
      <c r="UM155" s="15"/>
      <c r="UN155" s="15"/>
      <c r="UO155" s="15"/>
      <c r="UP155" s="15"/>
      <c r="UQ155" s="15"/>
      <c r="UR155" s="15"/>
      <c r="US155" s="15"/>
      <c r="UT155" s="15"/>
      <c r="UU155" s="15"/>
      <c r="UV155" s="15"/>
      <c r="UW155" s="15"/>
      <c r="UX155" s="15"/>
      <c r="UY155" s="15"/>
      <c r="UZ155" s="15"/>
      <c r="VA155" s="15"/>
      <c r="VB155" s="15"/>
      <c r="VC155" s="15"/>
      <c r="VD155" s="15"/>
      <c r="VE155" s="15"/>
      <c r="VF155" s="15"/>
      <c r="VG155" s="15"/>
      <c r="VH155" s="15"/>
      <c r="VI155" s="15"/>
      <c r="VJ155" s="15"/>
      <c r="VK155" s="15"/>
      <c r="VL155" s="15"/>
      <c r="VM155" s="15"/>
      <c r="VN155" s="15"/>
      <c r="VO155" s="15"/>
      <c r="VP155" s="15"/>
      <c r="VQ155" s="15"/>
      <c r="VR155" s="15"/>
      <c r="VS155" s="15"/>
      <c r="VT155" s="15"/>
      <c r="VU155" s="15"/>
      <c r="VV155" s="15"/>
      <c r="VW155" s="15"/>
      <c r="VX155" s="15"/>
      <c r="VY155" s="15"/>
      <c r="VZ155" s="15"/>
      <c r="WA155" s="15"/>
      <c r="WB155" s="15"/>
      <c r="WC155" s="15"/>
      <c r="WD155" s="15"/>
      <c r="WE155" s="15"/>
      <c r="WF155" s="15"/>
      <c r="WG155" s="15"/>
      <c r="WH155" s="15"/>
      <c r="WI155" s="15"/>
      <c r="WJ155" s="15"/>
      <c r="WK155" s="15"/>
      <c r="WL155" s="15"/>
      <c r="WM155" s="15"/>
      <c r="WN155" s="15"/>
      <c r="WO155" s="15"/>
      <c r="WP155" s="15"/>
      <c r="WQ155" s="15"/>
      <c r="WR155" s="15"/>
      <c r="WS155" s="15"/>
      <c r="WT155" s="15"/>
      <c r="WU155" s="15"/>
      <c r="WV155" s="15"/>
      <c r="WW155" s="15"/>
      <c r="WX155" s="15"/>
      <c r="WY155" s="15"/>
      <c r="WZ155" s="15"/>
      <c r="XA155" s="15"/>
      <c r="XB155" s="15"/>
      <c r="XC155" s="15"/>
      <c r="XD155" s="15"/>
      <c r="XE155" s="15"/>
      <c r="XF155" s="15"/>
      <c r="XG155" s="15"/>
      <c r="XH155" s="15"/>
      <c r="XI155" s="15"/>
      <c r="XJ155" s="15"/>
      <c r="XK155" s="15"/>
      <c r="XL155" s="15"/>
      <c r="XM155" s="15"/>
      <c r="XN155" s="15"/>
      <c r="XO155" s="15"/>
      <c r="XP155" s="15"/>
      <c r="XQ155" s="15"/>
      <c r="XR155" s="15"/>
      <c r="XS155" s="15"/>
      <c r="XT155" s="15"/>
      <c r="XU155" s="15"/>
      <c r="XV155" s="15"/>
      <c r="XW155" s="15"/>
      <c r="XX155" s="15"/>
      <c r="XY155" s="15"/>
      <c r="XZ155" s="15"/>
      <c r="YA155" s="15"/>
      <c r="YB155" s="15"/>
      <c r="YC155" s="15"/>
      <c r="YD155" s="15"/>
      <c r="YE155" s="15"/>
      <c r="YF155" s="15"/>
      <c r="YG155" s="15"/>
      <c r="YH155" s="15"/>
      <c r="YI155" s="15"/>
      <c r="YJ155" s="15"/>
      <c r="YK155" s="15"/>
      <c r="YL155" s="15"/>
      <c r="YM155" s="15"/>
      <c r="YN155" s="15"/>
      <c r="YO155" s="15"/>
      <c r="YP155" s="15"/>
      <c r="YQ155" s="15"/>
      <c r="YR155" s="15"/>
      <c r="YS155" s="15"/>
      <c r="YT155" s="15"/>
      <c r="YU155" s="15"/>
      <c r="YV155" s="15"/>
      <c r="YW155" s="15"/>
      <c r="YX155" s="15"/>
      <c r="YY155" s="15"/>
      <c r="YZ155" s="15"/>
      <c r="ZA155" s="15"/>
      <c r="ZB155" s="15"/>
      <c r="ZC155" s="15"/>
      <c r="ZD155" s="15"/>
      <c r="ZE155" s="15"/>
      <c r="ZF155" s="15"/>
      <c r="ZG155" s="15"/>
      <c r="ZH155" s="15"/>
      <c r="ZI155" s="15"/>
      <c r="ZJ155" s="15"/>
      <c r="ZK155" s="15"/>
      <c r="ZL155" s="15"/>
      <c r="ZM155" s="15"/>
      <c r="ZN155" s="15"/>
      <c r="ZO155" s="15"/>
      <c r="ZP155" s="15"/>
      <c r="ZQ155" s="15"/>
      <c r="ZR155" s="15"/>
      <c r="ZS155" s="15"/>
      <c r="ZT155" s="15"/>
      <c r="ZU155" s="15"/>
      <c r="ZV155" s="15"/>
      <c r="ZW155" s="15"/>
      <c r="ZX155" s="15"/>
      <c r="ZY155" s="15"/>
      <c r="ZZ155" s="15"/>
      <c r="AAA155" s="15"/>
      <c r="AAB155" s="15"/>
      <c r="AAC155" s="15"/>
      <c r="AAD155" s="15"/>
      <c r="AAE155" s="15"/>
      <c r="AAF155" s="15"/>
      <c r="AAG155" s="15"/>
      <c r="AAH155" s="15"/>
      <c r="AAI155" s="15"/>
      <c r="AAJ155" s="15"/>
      <c r="AAK155" s="15"/>
      <c r="AAL155" s="15"/>
      <c r="AAM155" s="15"/>
      <c r="AAN155" s="15"/>
      <c r="AAO155" s="15"/>
      <c r="AAP155" s="15"/>
      <c r="AAQ155" s="15"/>
      <c r="AAR155" s="15"/>
      <c r="AAS155" s="15"/>
      <c r="AAT155" s="15"/>
      <c r="AAU155" s="15"/>
      <c r="AAV155" s="15"/>
      <c r="AAW155" s="15"/>
      <c r="AAX155" s="15"/>
      <c r="AAY155" s="15"/>
      <c r="AAZ155" s="15"/>
      <c r="ABA155" s="15"/>
      <c r="ABB155" s="15"/>
      <c r="ABC155" s="15"/>
      <c r="ABD155" s="15"/>
      <c r="ABE155" s="15"/>
      <c r="ABF155" s="15"/>
      <c r="ABG155" s="15"/>
      <c r="ABH155" s="15"/>
      <c r="ABI155" s="15"/>
      <c r="ABJ155" s="15"/>
      <c r="ABK155" s="15"/>
      <c r="ABL155" s="15"/>
      <c r="ABM155" s="15"/>
      <c r="ABN155" s="15"/>
      <c r="ABO155" s="15"/>
      <c r="ABP155" s="15"/>
      <c r="ABQ155" s="15"/>
      <c r="ABR155" s="15"/>
      <c r="ABS155" s="15"/>
      <c r="ABT155" s="15"/>
      <c r="ABU155" s="15"/>
      <c r="ABV155" s="15"/>
      <c r="ABW155" s="15"/>
      <c r="ABX155" s="15"/>
      <c r="ABY155" s="15"/>
      <c r="ABZ155" s="15"/>
      <c r="ACA155" s="15"/>
      <c r="ACB155" s="15"/>
      <c r="ACC155" s="15"/>
      <c r="ACD155" s="15"/>
      <c r="ACE155" s="15"/>
      <c r="ACF155" s="15"/>
      <c r="ACG155" s="15"/>
      <c r="ACH155" s="15"/>
      <c r="ACI155" s="15"/>
      <c r="ACJ155" s="15"/>
      <c r="ACK155" s="15"/>
      <c r="ACL155" s="15"/>
      <c r="ACM155" s="15"/>
      <c r="ACN155" s="15"/>
      <c r="ACO155" s="15"/>
      <c r="ACP155" s="15"/>
      <c r="ACQ155" s="15"/>
      <c r="ACR155" s="15"/>
      <c r="ACS155" s="15"/>
      <c r="ACT155" s="15"/>
      <c r="ACU155" s="15"/>
      <c r="ACV155" s="15"/>
      <c r="ACW155" s="15"/>
      <c r="ACX155" s="15"/>
      <c r="ACY155" s="15"/>
      <c r="ACZ155" s="15"/>
      <c r="ADA155" s="15"/>
      <c r="ADB155" s="15"/>
      <c r="ADC155" s="15"/>
      <c r="ADD155" s="15"/>
      <c r="ADE155" s="15"/>
      <c r="ADF155" s="15"/>
      <c r="ADG155" s="15"/>
      <c r="ADH155" s="15"/>
      <c r="ADI155" s="15"/>
      <c r="ADJ155" s="15"/>
      <c r="ADK155" s="15"/>
      <c r="ADL155" s="15"/>
      <c r="ADM155" s="15"/>
      <c r="ADN155" s="15"/>
      <c r="ADO155" s="15"/>
      <c r="ADP155" s="15"/>
      <c r="ADQ155" s="15"/>
      <c r="ADR155" s="15"/>
      <c r="ADS155" s="15"/>
      <c r="ADT155" s="15"/>
      <c r="ADU155" s="15"/>
      <c r="ADV155" s="15"/>
      <c r="ADW155" s="15"/>
      <c r="ADX155" s="15"/>
      <c r="ADY155" s="15"/>
      <c r="ADZ155" s="15"/>
      <c r="AEA155" s="15"/>
      <c r="AEB155" s="15"/>
      <c r="AEC155" s="15"/>
      <c r="AED155" s="15"/>
      <c r="AEE155" s="15"/>
      <c r="AEF155" s="15"/>
      <c r="AEG155" s="15"/>
      <c r="AEH155" s="15"/>
      <c r="AEI155" s="15"/>
      <c r="AEJ155" s="15"/>
      <c r="AEK155" s="15"/>
      <c r="AEL155" s="15"/>
      <c r="AEM155" s="15"/>
      <c r="AEN155" s="15"/>
      <c r="AEO155" s="15"/>
      <c r="AEP155" s="15"/>
      <c r="AEQ155" s="15"/>
      <c r="AER155" s="15"/>
      <c r="AES155" s="15"/>
      <c r="AET155" s="15"/>
      <c r="AEU155" s="15"/>
      <c r="AEV155" s="15"/>
      <c r="AEW155" s="15"/>
      <c r="AEX155" s="15"/>
      <c r="AEY155" s="15"/>
      <c r="AEZ155" s="15"/>
      <c r="AFA155" s="15"/>
      <c r="AFB155" s="15"/>
      <c r="AFC155" s="15"/>
      <c r="AFD155" s="15"/>
      <c r="AFE155" s="15"/>
      <c r="AFF155" s="15"/>
      <c r="AFG155" s="15"/>
      <c r="AFH155" s="15"/>
      <c r="AFI155" s="15"/>
      <c r="AFJ155" s="15"/>
      <c r="AFK155" s="15"/>
      <c r="AFL155" s="15"/>
      <c r="AFM155" s="15"/>
      <c r="AFN155" s="15"/>
      <c r="AFO155" s="15"/>
      <c r="AFP155" s="15"/>
      <c r="AFQ155" s="15"/>
      <c r="AFR155" s="15"/>
      <c r="AFS155" s="15"/>
      <c r="AFT155" s="15"/>
      <c r="AFU155" s="15"/>
      <c r="AFV155" s="15"/>
      <c r="AFW155" s="15"/>
      <c r="AFX155" s="15"/>
      <c r="AFY155" s="15"/>
      <c r="AFZ155" s="15"/>
      <c r="AGA155" s="15"/>
      <c r="AGB155" s="15"/>
      <c r="AGC155" s="15"/>
      <c r="AGD155" s="15"/>
      <c r="AGE155" s="15"/>
      <c r="AGF155" s="15"/>
      <c r="AGG155" s="15"/>
      <c r="AGH155" s="15"/>
      <c r="AGI155" s="15"/>
      <c r="AGJ155" s="15"/>
      <c r="AGK155" s="15"/>
      <c r="AGL155" s="15"/>
      <c r="AGM155" s="15"/>
      <c r="AGN155" s="15"/>
      <c r="AGO155" s="15"/>
      <c r="AGP155" s="15"/>
      <c r="AGQ155" s="15"/>
      <c r="AGR155" s="15"/>
      <c r="AGS155" s="15"/>
      <c r="AGT155" s="15"/>
      <c r="AGU155" s="15"/>
      <c r="AGV155" s="15"/>
      <c r="AGW155" s="15"/>
      <c r="AGX155" s="15"/>
      <c r="AGY155" s="15"/>
      <c r="AGZ155" s="15"/>
      <c r="AHA155" s="15"/>
      <c r="AHB155" s="15"/>
      <c r="AHC155" s="15"/>
      <c r="AHD155" s="15"/>
      <c r="AHE155" s="15"/>
      <c r="AHF155" s="15"/>
      <c r="AHG155" s="15"/>
      <c r="AHH155" s="15"/>
      <c r="AHI155" s="15"/>
      <c r="AHJ155" s="15"/>
      <c r="AHK155" s="15"/>
      <c r="AHL155" s="15"/>
      <c r="AHM155" s="15"/>
      <c r="AHN155" s="15"/>
      <c r="AHO155" s="15"/>
      <c r="AHP155" s="15"/>
      <c r="AHQ155" s="15"/>
      <c r="AHR155" s="15"/>
      <c r="AHS155" s="15"/>
      <c r="AHT155" s="15"/>
      <c r="AHU155" s="15"/>
      <c r="AHV155" s="15"/>
      <c r="AHW155" s="15"/>
      <c r="AHX155" s="15"/>
      <c r="AHY155" s="15"/>
      <c r="AHZ155" s="15"/>
      <c r="AIA155" s="15"/>
      <c r="AIB155" s="15"/>
      <c r="AIC155" s="15"/>
      <c r="AID155" s="15"/>
      <c r="AIE155" s="15"/>
      <c r="AIF155" s="15"/>
      <c r="AIG155" s="15"/>
      <c r="AIH155" s="15"/>
      <c r="AII155" s="15"/>
      <c r="AIJ155" s="15"/>
      <c r="AIK155" s="15"/>
      <c r="AIL155" s="15"/>
      <c r="AIM155" s="15"/>
      <c r="AIN155" s="15"/>
      <c r="AIO155" s="15"/>
      <c r="AIP155" s="15"/>
      <c r="AIQ155" s="15"/>
      <c r="AIR155" s="15"/>
      <c r="AIS155" s="15"/>
      <c r="AIT155" s="15"/>
      <c r="AIU155" s="15"/>
      <c r="AIV155" s="15"/>
      <c r="AIW155" s="15"/>
      <c r="AIX155" s="15"/>
      <c r="AIY155" s="15"/>
      <c r="AIZ155" s="15"/>
      <c r="AJA155" s="15"/>
      <c r="AJB155" s="15"/>
      <c r="AJC155" s="15"/>
      <c r="AJD155" s="15"/>
      <c r="AJE155" s="15"/>
      <c r="AJF155" s="15"/>
      <c r="AJG155" s="15"/>
      <c r="AJH155" s="15"/>
      <c r="AJI155" s="15"/>
      <c r="AJJ155" s="15"/>
      <c r="AJK155" s="15"/>
      <c r="AJL155" s="15"/>
      <c r="AJM155" s="15"/>
      <c r="AJN155" s="15"/>
      <c r="AJO155" s="15"/>
      <c r="AJP155" s="15"/>
      <c r="AJQ155" s="15"/>
      <c r="AJR155" s="15"/>
      <c r="AJS155" s="15"/>
      <c r="AJT155" s="15"/>
      <c r="AJU155" s="15"/>
      <c r="AJV155" s="15"/>
      <c r="AJW155" s="15"/>
      <c r="AJX155" s="15"/>
      <c r="AJY155" s="15"/>
      <c r="AJZ155" s="15"/>
      <c r="AKA155" s="15"/>
      <c r="AKB155" s="15"/>
      <c r="AKC155" s="15"/>
      <c r="AKD155" s="15"/>
      <c r="AKE155" s="15"/>
      <c r="AKF155" s="15"/>
      <c r="AKG155" s="15"/>
      <c r="AKH155" s="15"/>
      <c r="AKI155" s="15"/>
      <c r="AKJ155" s="15"/>
      <c r="AKK155" s="15"/>
      <c r="AKL155" s="15"/>
      <c r="AKM155" s="15"/>
      <c r="AKN155" s="15"/>
      <c r="AKO155" s="15"/>
      <c r="AKP155" s="15"/>
      <c r="AKQ155" s="15"/>
      <c r="AKR155" s="15"/>
      <c r="AKS155" s="15"/>
      <c r="AKT155" s="15"/>
      <c r="AKU155" s="15"/>
      <c r="AKV155" s="15"/>
      <c r="AKW155" s="15"/>
      <c r="AKX155" s="15"/>
      <c r="AKY155" s="15"/>
      <c r="AKZ155" s="15"/>
      <c r="ALA155" s="15"/>
      <c r="ALB155" s="15"/>
      <c r="ALC155" s="15"/>
      <c r="ALD155" s="15"/>
      <c r="ALE155" s="15"/>
      <c r="ALF155" s="15"/>
      <c r="ALG155" s="15"/>
      <c r="ALH155" s="15"/>
      <c r="ALI155" s="15"/>
      <c r="ALJ155" s="15"/>
      <c r="ALK155" s="15"/>
      <c r="ALL155" s="15"/>
      <c r="ALM155" s="15"/>
      <c r="ALN155" s="15"/>
      <c r="ALO155" s="15"/>
      <c r="ALP155" s="15"/>
      <c r="ALQ155" s="15"/>
      <c r="ALR155" s="15"/>
      <c r="ALS155" s="15"/>
      <c r="ALT155" s="15"/>
      <c r="ALU155" s="15"/>
      <c r="ALV155" s="15"/>
      <c r="ALW155" s="15"/>
      <c r="ALX155" s="15"/>
      <c r="ALY155" s="15"/>
      <c r="ALZ155" s="15"/>
      <c r="AMA155" s="15"/>
      <c r="AMB155" s="15"/>
      <c r="AMC155" s="15"/>
      <c r="AMD155" s="15"/>
      <c r="AME155" s="15"/>
      <c r="AMF155" s="15"/>
      <c r="AMG155" s="15"/>
      <c r="AMH155" s="15"/>
      <c r="AMI155" s="15"/>
      <c r="AMJ155" s="15"/>
      <c r="AMK155" s="15"/>
      <c r="AML155" s="15"/>
      <c r="AMM155" s="15"/>
      <c r="AMN155" s="15"/>
      <c r="AMO155" s="15"/>
      <c r="AMP155" s="15"/>
      <c r="AMQ155" s="15"/>
      <c r="AMR155" s="15"/>
      <c r="AMS155" s="15"/>
      <c r="AMT155" s="15"/>
      <c r="AMU155" s="15"/>
      <c r="AMV155" s="15"/>
      <c r="AMW155" s="15"/>
      <c r="AMX155" s="15"/>
      <c r="AMY155" s="15"/>
      <c r="AMZ155" s="15"/>
      <c r="ANA155" s="15"/>
      <c r="ANB155" s="15"/>
      <c r="ANC155" s="15"/>
      <c r="AND155" s="15"/>
      <c r="ANE155" s="15"/>
      <c r="ANF155" s="15"/>
      <c r="ANG155" s="15"/>
      <c r="ANH155" s="15"/>
      <c r="ANI155" s="15"/>
      <c r="ANJ155" s="15"/>
      <c r="ANK155" s="15"/>
      <c r="ANL155" s="15"/>
      <c r="ANM155" s="15"/>
      <c r="ANN155" s="15"/>
      <c r="ANO155" s="15"/>
      <c r="ANP155" s="15"/>
      <c r="ANQ155" s="15"/>
      <c r="ANR155" s="15"/>
      <c r="ANS155" s="15"/>
      <c r="ANT155" s="15"/>
      <c r="ANU155" s="15"/>
      <c r="ANV155" s="15"/>
      <c r="ANW155" s="15"/>
      <c r="ANX155" s="15"/>
      <c r="ANY155" s="15"/>
      <c r="ANZ155" s="15"/>
      <c r="AOA155" s="15"/>
      <c r="AOB155" s="15"/>
      <c r="AOC155" s="15"/>
      <c r="AOD155" s="15"/>
      <c r="AOE155" s="15"/>
      <c r="AOF155" s="15"/>
      <c r="AOG155" s="15"/>
      <c r="AOH155" s="15"/>
      <c r="AOI155" s="15"/>
      <c r="AOJ155" s="15"/>
      <c r="AOK155" s="15"/>
      <c r="AOL155" s="15"/>
      <c r="AOM155" s="15"/>
      <c r="AON155" s="15"/>
      <c r="AOO155" s="15"/>
      <c r="AOP155" s="15"/>
      <c r="AOQ155" s="15"/>
      <c r="AOR155" s="15"/>
      <c r="AOS155" s="15"/>
      <c r="AOT155" s="15"/>
      <c r="AOU155" s="15"/>
      <c r="AOV155" s="15"/>
      <c r="AOW155" s="15"/>
      <c r="AOX155" s="15"/>
      <c r="AOY155" s="15"/>
      <c r="AOZ155" s="15"/>
      <c r="APA155" s="15"/>
      <c r="APB155" s="15"/>
      <c r="APC155" s="15"/>
      <c r="APD155" s="15"/>
      <c r="APE155" s="15"/>
      <c r="APF155" s="15"/>
      <c r="APG155" s="15"/>
      <c r="APH155" s="15"/>
      <c r="API155" s="15"/>
      <c r="APJ155" s="15"/>
      <c r="APK155" s="15"/>
      <c r="APL155" s="15"/>
      <c r="APM155" s="15"/>
      <c r="APN155" s="15"/>
      <c r="APO155" s="15"/>
      <c r="APP155" s="15"/>
      <c r="APQ155" s="15"/>
      <c r="APR155" s="15"/>
      <c r="APS155" s="15"/>
      <c r="APT155" s="15"/>
      <c r="APU155" s="15"/>
      <c r="APV155" s="15"/>
      <c r="APW155" s="15"/>
      <c r="APX155" s="15"/>
      <c r="APY155" s="15"/>
      <c r="APZ155" s="15"/>
      <c r="AQA155" s="15"/>
      <c r="AQB155" s="15"/>
      <c r="AQC155" s="15"/>
      <c r="AQD155" s="15"/>
      <c r="AQE155" s="15"/>
      <c r="AQF155" s="15"/>
      <c r="AQG155" s="15"/>
      <c r="AQH155" s="15"/>
      <c r="AQI155" s="15"/>
      <c r="AQJ155" s="15"/>
      <c r="AQK155" s="15"/>
      <c r="AQL155" s="15"/>
      <c r="AQM155" s="15"/>
      <c r="AQN155" s="15"/>
      <c r="AQO155" s="15"/>
      <c r="AQP155" s="15"/>
      <c r="AQQ155" s="15"/>
      <c r="AQR155" s="15"/>
      <c r="AQS155" s="15"/>
      <c r="AQT155" s="15"/>
      <c r="AQU155" s="15"/>
      <c r="AQV155" s="15"/>
      <c r="AQW155" s="15"/>
      <c r="AQX155" s="15"/>
      <c r="AQY155" s="15"/>
      <c r="AQZ155" s="15"/>
      <c r="ARA155" s="15"/>
      <c r="ARB155" s="15"/>
      <c r="ARC155" s="15"/>
      <c r="ARD155" s="15"/>
      <c r="ARE155" s="15"/>
      <c r="ARF155" s="15"/>
      <c r="ARG155" s="15"/>
      <c r="ARH155" s="15"/>
      <c r="ARI155" s="15"/>
      <c r="ARJ155" s="15"/>
      <c r="ARK155" s="15"/>
      <c r="ARL155" s="15"/>
      <c r="ARM155" s="15"/>
      <c r="ARN155" s="15"/>
      <c r="ARO155" s="15"/>
      <c r="ARP155" s="15"/>
      <c r="ARQ155" s="15"/>
      <c r="ARR155" s="15"/>
      <c r="ARS155" s="15"/>
      <c r="ART155" s="15"/>
      <c r="ARU155" s="15"/>
      <c r="ARV155" s="15"/>
      <c r="ARW155" s="15"/>
      <c r="ARX155" s="15"/>
      <c r="ARY155" s="15"/>
      <c r="ARZ155" s="15"/>
      <c r="ASA155" s="15"/>
      <c r="ASB155" s="15"/>
      <c r="ASC155" s="15"/>
      <c r="ASD155" s="15"/>
      <c r="ASE155" s="15"/>
      <c r="ASF155" s="15"/>
      <c r="ASG155" s="15"/>
      <c r="ASH155" s="15"/>
      <c r="ASI155" s="15"/>
      <c r="ASJ155" s="15"/>
      <c r="ASK155" s="15"/>
      <c r="ASL155" s="15"/>
      <c r="ASM155" s="15"/>
      <c r="ASN155" s="15"/>
      <c r="ASO155" s="15"/>
      <c r="ASP155" s="15"/>
      <c r="ASQ155" s="15"/>
      <c r="ASR155" s="15"/>
      <c r="ASS155" s="15"/>
      <c r="AST155" s="15"/>
      <c r="ASU155" s="15"/>
      <c r="ASV155" s="15"/>
      <c r="ASW155" s="15"/>
      <c r="ASX155" s="15"/>
      <c r="ASY155" s="15"/>
      <c r="ASZ155" s="15"/>
      <c r="ATA155" s="15"/>
      <c r="ATB155" s="15"/>
      <c r="ATC155" s="15"/>
      <c r="ATD155" s="15"/>
      <c r="ATE155" s="15"/>
      <c r="ATF155" s="15"/>
      <c r="ATG155" s="15"/>
      <c r="ATH155" s="15"/>
      <c r="ATI155" s="15"/>
      <c r="ATJ155" s="15"/>
      <c r="ATK155" s="15"/>
      <c r="ATL155" s="15"/>
      <c r="ATM155" s="15"/>
      <c r="ATN155" s="15"/>
      <c r="ATO155" s="15"/>
      <c r="ATP155" s="15"/>
      <c r="ATQ155" s="15"/>
      <c r="ATR155" s="15"/>
      <c r="ATS155" s="15"/>
      <c r="ATT155" s="15"/>
      <c r="ATU155" s="15"/>
      <c r="ATV155" s="15"/>
      <c r="ATW155" s="15"/>
      <c r="ATX155" s="15"/>
      <c r="ATY155" s="15"/>
      <c r="ATZ155" s="15"/>
      <c r="AUA155" s="15"/>
      <c r="AUB155" s="15"/>
      <c r="AUC155" s="15"/>
      <c r="AUD155" s="15"/>
      <c r="AUE155" s="15"/>
      <c r="AUF155" s="15"/>
      <c r="AUG155" s="15"/>
      <c r="AUH155" s="15"/>
      <c r="AUI155" s="15"/>
      <c r="AUJ155" s="15"/>
      <c r="AUK155" s="15"/>
      <c r="AUL155" s="15"/>
      <c r="AUM155" s="15"/>
      <c r="AUN155" s="15"/>
      <c r="AUO155" s="15"/>
      <c r="AUP155" s="15"/>
      <c r="AUQ155" s="15"/>
      <c r="AUR155" s="15"/>
      <c r="AUS155" s="15"/>
      <c r="AUT155" s="15"/>
      <c r="AUU155" s="15"/>
      <c r="AUV155" s="15"/>
      <c r="AUW155" s="15"/>
      <c r="AUX155" s="15"/>
      <c r="AUY155" s="15"/>
      <c r="AUZ155" s="15"/>
      <c r="AVA155" s="15"/>
      <c r="AVB155" s="15"/>
      <c r="AVC155" s="15"/>
      <c r="AVD155" s="15"/>
      <c r="AVE155" s="15"/>
      <c r="AVF155" s="15"/>
      <c r="AVG155" s="15"/>
      <c r="AVH155" s="15"/>
      <c r="AVI155" s="15"/>
      <c r="AVJ155" s="15"/>
      <c r="AVK155" s="15"/>
      <c r="AVL155" s="15"/>
      <c r="AVM155" s="15"/>
      <c r="AVN155" s="15"/>
      <c r="AVO155" s="15"/>
      <c r="AVP155" s="15"/>
      <c r="AVQ155" s="15"/>
      <c r="AVR155" s="15"/>
      <c r="AVS155" s="15"/>
      <c r="AVT155" s="15"/>
      <c r="AVU155" s="15"/>
      <c r="AVV155" s="15"/>
      <c r="AVW155" s="15"/>
      <c r="AVX155" s="15"/>
      <c r="AVY155" s="15"/>
      <c r="AVZ155" s="15"/>
      <c r="AWA155" s="15"/>
      <c r="AWB155" s="15"/>
      <c r="AWC155" s="15"/>
      <c r="AWD155" s="15"/>
      <c r="AWE155" s="15"/>
      <c r="AWF155" s="15"/>
      <c r="AWG155" s="15"/>
      <c r="AWH155" s="15"/>
      <c r="AWI155" s="15"/>
      <c r="AWJ155" s="15"/>
      <c r="AWK155" s="15"/>
      <c r="AWL155" s="15"/>
      <c r="AWM155" s="15"/>
      <c r="AWN155" s="15"/>
      <c r="AWO155" s="15"/>
      <c r="AWP155" s="15"/>
      <c r="AWQ155" s="15"/>
      <c r="AWR155" s="15"/>
      <c r="AWS155" s="15"/>
      <c r="AWT155" s="15"/>
      <c r="AWU155" s="15"/>
      <c r="AWV155" s="15"/>
      <c r="AWW155" s="15"/>
      <c r="AWX155" s="15"/>
      <c r="AWY155" s="15"/>
      <c r="AWZ155" s="15"/>
      <c r="AXA155" s="15"/>
      <c r="AXB155" s="15"/>
      <c r="AXC155" s="15"/>
      <c r="AXD155" s="15"/>
      <c r="AXE155" s="15"/>
      <c r="AXF155" s="15"/>
      <c r="AXG155" s="15"/>
      <c r="AXH155" s="15"/>
      <c r="AXI155" s="15"/>
      <c r="AXJ155" s="15"/>
      <c r="AXK155" s="15"/>
      <c r="AXL155" s="15"/>
      <c r="AXM155" s="15"/>
      <c r="AXN155" s="15"/>
      <c r="AXO155" s="15"/>
      <c r="AXP155" s="15"/>
      <c r="AXQ155" s="15"/>
      <c r="AXR155" s="15"/>
      <c r="AXS155" s="15"/>
      <c r="AXT155" s="15"/>
      <c r="AXU155" s="15"/>
      <c r="AXV155" s="15"/>
      <c r="AXW155" s="15"/>
      <c r="AXX155" s="15"/>
      <c r="AXY155" s="15"/>
      <c r="AXZ155" s="15"/>
      <c r="AYA155" s="15"/>
      <c r="AYB155" s="15"/>
      <c r="AYC155" s="15"/>
      <c r="AYD155" s="15"/>
      <c r="AYE155" s="15"/>
      <c r="AYF155" s="15"/>
      <c r="AYG155" s="15"/>
      <c r="AYH155" s="15"/>
      <c r="AYI155" s="15"/>
      <c r="AYJ155" s="15"/>
      <c r="AYK155" s="15"/>
      <c r="AYL155" s="15"/>
      <c r="AYM155" s="15"/>
      <c r="AYN155" s="15"/>
      <c r="AYO155" s="15"/>
      <c r="AYP155" s="15"/>
      <c r="AYQ155" s="15"/>
      <c r="AYR155" s="15"/>
      <c r="AYS155" s="15"/>
      <c r="AYT155" s="15"/>
      <c r="AYU155" s="15"/>
      <c r="AYV155" s="15"/>
      <c r="AYW155" s="15"/>
      <c r="AYX155" s="15"/>
      <c r="AYY155" s="15"/>
      <c r="AYZ155" s="15"/>
      <c r="AZA155" s="15"/>
      <c r="AZB155" s="15"/>
      <c r="AZC155" s="15"/>
      <c r="AZD155" s="15"/>
      <c r="AZE155" s="15"/>
      <c r="AZF155" s="15"/>
      <c r="AZG155" s="15"/>
      <c r="AZH155" s="15"/>
      <c r="AZI155" s="15"/>
      <c r="AZJ155" s="15"/>
      <c r="AZK155" s="15"/>
      <c r="AZL155" s="15"/>
      <c r="AZM155" s="15"/>
      <c r="AZN155" s="15"/>
      <c r="AZO155" s="15"/>
      <c r="AZP155" s="15"/>
      <c r="AZQ155" s="15"/>
      <c r="AZR155" s="15"/>
      <c r="AZS155" s="15"/>
      <c r="AZT155" s="15"/>
      <c r="AZU155" s="15"/>
      <c r="AZV155" s="15"/>
      <c r="AZW155" s="15"/>
      <c r="AZX155" s="15"/>
      <c r="AZY155" s="15"/>
      <c r="AZZ155" s="15"/>
      <c r="BAA155" s="15"/>
      <c r="BAB155" s="15"/>
      <c r="BAC155" s="15"/>
      <c r="BAD155" s="15"/>
      <c r="BAE155" s="15"/>
      <c r="BAF155" s="15"/>
      <c r="BAG155" s="15"/>
      <c r="BAH155" s="15"/>
      <c r="BAI155" s="15"/>
      <c r="BAJ155" s="15"/>
      <c r="BAK155" s="15"/>
      <c r="BAL155" s="15"/>
      <c r="BAM155" s="15"/>
      <c r="BAN155" s="15"/>
      <c r="BAO155" s="15"/>
      <c r="BAP155" s="15"/>
      <c r="BAQ155" s="15"/>
      <c r="BAR155" s="15"/>
      <c r="BAS155" s="15"/>
      <c r="BAT155" s="15"/>
      <c r="BAU155" s="15"/>
      <c r="BAV155" s="15"/>
      <c r="BAW155" s="15"/>
      <c r="BAX155" s="15"/>
      <c r="BAY155" s="15"/>
      <c r="BAZ155" s="15"/>
      <c r="BBA155" s="15"/>
      <c r="BBB155" s="15"/>
      <c r="BBC155" s="15"/>
      <c r="BBD155" s="15"/>
      <c r="BBE155" s="15"/>
      <c r="BBF155" s="15"/>
      <c r="BBG155" s="15"/>
      <c r="BBH155" s="15"/>
      <c r="BBI155" s="15"/>
      <c r="BBJ155" s="15"/>
      <c r="BBK155" s="15"/>
      <c r="BBL155" s="15"/>
      <c r="BBM155" s="15"/>
      <c r="BBN155" s="15"/>
      <c r="BBO155" s="15"/>
      <c r="BBP155" s="15"/>
      <c r="BBQ155" s="15"/>
      <c r="BBR155" s="15"/>
      <c r="BBS155" s="15"/>
      <c r="BBT155" s="15"/>
      <c r="BBU155" s="15"/>
      <c r="BBV155" s="15"/>
      <c r="BBW155" s="15"/>
      <c r="BBX155" s="15"/>
      <c r="BBY155" s="15"/>
      <c r="BBZ155" s="15"/>
      <c r="BCA155" s="15"/>
      <c r="BCB155" s="15"/>
      <c r="BCC155" s="15"/>
      <c r="BCD155" s="15"/>
      <c r="BCE155" s="15"/>
      <c r="BCF155" s="15"/>
      <c r="BCG155" s="15"/>
      <c r="BCH155" s="15"/>
      <c r="BCI155" s="15"/>
      <c r="BCJ155" s="15"/>
      <c r="BCK155" s="15"/>
      <c r="BCL155" s="15"/>
      <c r="BCM155" s="15"/>
      <c r="BCN155" s="15"/>
      <c r="BCO155" s="15"/>
      <c r="BCP155" s="15"/>
      <c r="BCQ155" s="15"/>
      <c r="BCR155" s="15"/>
      <c r="BCS155" s="15"/>
      <c r="BCT155" s="15"/>
      <c r="BCU155" s="15"/>
      <c r="BCV155" s="15"/>
      <c r="BCW155" s="15"/>
      <c r="BCX155" s="15"/>
      <c r="BCY155" s="15"/>
      <c r="BCZ155" s="15"/>
      <c r="BDA155" s="15"/>
      <c r="BDB155" s="15"/>
      <c r="BDC155" s="15"/>
      <c r="BDD155" s="15"/>
      <c r="BDE155" s="15"/>
      <c r="BDF155" s="15"/>
      <c r="BDG155" s="15"/>
      <c r="BDH155" s="15"/>
      <c r="BDI155" s="15"/>
      <c r="BDJ155" s="15"/>
      <c r="BDK155" s="15"/>
      <c r="BDL155" s="15"/>
      <c r="BDM155" s="15"/>
      <c r="BDN155" s="15"/>
      <c r="BDO155" s="15"/>
      <c r="BDP155" s="15"/>
      <c r="BDQ155" s="15"/>
      <c r="BDR155" s="15"/>
      <c r="BDS155" s="15"/>
      <c r="BDT155" s="15"/>
      <c r="BDU155" s="15"/>
      <c r="BDV155" s="15"/>
      <c r="BDW155" s="15"/>
      <c r="BDX155" s="15"/>
      <c r="BDY155" s="15"/>
      <c r="BDZ155" s="15"/>
      <c r="BEA155" s="15"/>
      <c r="BEB155" s="15"/>
      <c r="BEC155" s="15"/>
      <c r="BED155" s="15"/>
      <c r="BEE155" s="15"/>
      <c r="BEF155" s="15"/>
      <c r="BEG155" s="15"/>
      <c r="BEH155" s="15"/>
      <c r="BEI155" s="15"/>
      <c r="BEJ155" s="15"/>
      <c r="BEK155" s="15"/>
      <c r="BEL155" s="15"/>
      <c r="BEM155" s="15"/>
      <c r="BEN155" s="15"/>
      <c r="BEO155" s="15"/>
      <c r="BEP155" s="15"/>
      <c r="BEQ155" s="15"/>
      <c r="BER155" s="15"/>
      <c r="BES155" s="15"/>
      <c r="BET155" s="15"/>
      <c r="BEU155" s="15"/>
      <c r="BEV155" s="15"/>
      <c r="BEW155" s="15"/>
      <c r="BEX155" s="15"/>
      <c r="BEY155" s="15"/>
      <c r="BEZ155" s="15"/>
      <c r="BFA155" s="15"/>
      <c r="BFB155" s="15"/>
      <c r="BFC155" s="15"/>
      <c r="BFD155" s="15"/>
      <c r="BFE155" s="15"/>
      <c r="BFF155" s="15"/>
      <c r="BFG155" s="15"/>
      <c r="BFH155" s="15"/>
      <c r="BFI155" s="15"/>
      <c r="BFJ155" s="15"/>
      <c r="BFK155" s="15"/>
      <c r="BFL155" s="15"/>
      <c r="BFM155" s="15"/>
      <c r="BFN155" s="15"/>
      <c r="BFO155" s="15"/>
      <c r="BFP155" s="15"/>
      <c r="BFQ155" s="15"/>
      <c r="BFR155" s="15"/>
      <c r="BFS155" s="15"/>
      <c r="BFT155" s="15"/>
      <c r="BFU155" s="15"/>
      <c r="BFV155" s="15"/>
      <c r="BFW155" s="15"/>
      <c r="BFX155" s="15"/>
      <c r="BFY155" s="15"/>
      <c r="BFZ155" s="15"/>
      <c r="BGA155" s="15"/>
      <c r="BGB155" s="15"/>
      <c r="BGC155" s="15"/>
      <c r="BGD155" s="15"/>
      <c r="BGE155" s="15"/>
      <c r="BGF155" s="15"/>
      <c r="BGG155" s="15"/>
      <c r="BGH155" s="15"/>
      <c r="BGI155" s="15"/>
      <c r="BGJ155" s="15"/>
      <c r="BGK155" s="15"/>
      <c r="BGL155" s="15"/>
      <c r="BGM155" s="15"/>
      <c r="BGN155" s="15"/>
      <c r="BGO155" s="15"/>
      <c r="BGP155" s="15"/>
      <c r="BGQ155" s="15"/>
      <c r="BGR155" s="15"/>
      <c r="BGS155" s="15"/>
      <c r="BGT155" s="15"/>
      <c r="BGU155" s="15"/>
      <c r="BGV155" s="15"/>
      <c r="BGW155" s="15"/>
      <c r="BGX155" s="15"/>
      <c r="BGY155" s="15"/>
      <c r="BGZ155" s="15"/>
      <c r="BHA155" s="15"/>
      <c r="BHB155" s="15"/>
      <c r="BHC155" s="15"/>
      <c r="BHD155" s="15"/>
      <c r="BHE155" s="15"/>
      <c r="BHF155" s="15"/>
      <c r="BHG155" s="15"/>
      <c r="BHH155" s="15"/>
      <c r="BHI155" s="15"/>
      <c r="BHJ155" s="15"/>
      <c r="BHK155" s="15"/>
      <c r="BHL155" s="15"/>
      <c r="BHM155" s="15"/>
      <c r="BHN155" s="15"/>
      <c r="BHO155" s="15"/>
      <c r="BHP155" s="15"/>
      <c r="BHQ155" s="15"/>
      <c r="BHR155" s="15"/>
      <c r="BHS155" s="15"/>
      <c r="BHT155" s="15"/>
      <c r="BHU155" s="15"/>
      <c r="BHV155" s="15"/>
      <c r="BHW155" s="15"/>
      <c r="BHX155" s="15"/>
      <c r="BHY155" s="15"/>
      <c r="BHZ155" s="15"/>
      <c r="BIA155" s="15"/>
      <c r="BIB155" s="15"/>
      <c r="BIC155" s="15"/>
      <c r="BID155" s="15"/>
      <c r="BIE155" s="15"/>
      <c r="BIF155" s="15"/>
      <c r="BIG155" s="15"/>
      <c r="BIH155" s="15"/>
      <c r="BII155" s="15"/>
      <c r="BIJ155" s="15"/>
      <c r="BIK155" s="15"/>
      <c r="BIL155" s="15"/>
      <c r="BIM155" s="15"/>
      <c r="BIN155" s="15"/>
      <c r="BIO155" s="15"/>
      <c r="BIP155" s="15"/>
      <c r="BIQ155" s="15"/>
      <c r="BIR155" s="15"/>
      <c r="BIS155" s="15"/>
      <c r="BIT155" s="15"/>
      <c r="BIU155" s="15"/>
      <c r="BIV155" s="15"/>
      <c r="BIW155" s="15"/>
      <c r="BIX155" s="15"/>
      <c r="BIY155" s="15"/>
      <c r="BIZ155" s="15"/>
      <c r="BJA155" s="15"/>
      <c r="BJB155" s="15"/>
      <c r="BJC155" s="15"/>
      <c r="BJD155" s="15"/>
      <c r="BJE155" s="15"/>
      <c r="BJF155" s="15"/>
      <c r="BJG155" s="15"/>
      <c r="BJH155" s="15"/>
      <c r="BJI155" s="15"/>
      <c r="BJJ155" s="15"/>
      <c r="BJK155" s="15"/>
      <c r="BJL155" s="15"/>
      <c r="BJM155" s="15"/>
      <c r="BJN155" s="15"/>
      <c r="BJO155" s="15"/>
      <c r="BJP155" s="15"/>
      <c r="BJQ155" s="15"/>
      <c r="BJR155" s="15"/>
      <c r="BJS155" s="15"/>
      <c r="BJT155" s="15"/>
      <c r="BJU155" s="15"/>
      <c r="BJV155" s="15"/>
      <c r="BJW155" s="15"/>
      <c r="BJX155" s="15"/>
      <c r="BJY155" s="15"/>
      <c r="BJZ155" s="15"/>
      <c r="BKA155" s="15"/>
      <c r="BKB155" s="15"/>
      <c r="BKC155" s="15"/>
      <c r="BKD155" s="15"/>
      <c r="BKE155" s="15"/>
      <c r="BKF155" s="15"/>
      <c r="BKG155" s="15"/>
      <c r="BKH155" s="15"/>
      <c r="BKI155" s="15"/>
      <c r="BKJ155" s="15"/>
      <c r="BKK155" s="15"/>
      <c r="BKL155" s="15"/>
      <c r="BKM155" s="15"/>
      <c r="BKN155" s="15"/>
      <c r="BKO155" s="15"/>
      <c r="BKP155" s="15"/>
      <c r="BKQ155" s="15"/>
      <c r="BKR155" s="15"/>
      <c r="BKS155" s="15"/>
      <c r="BKT155" s="15"/>
      <c r="BKU155" s="15"/>
      <c r="BKV155" s="15"/>
      <c r="BKW155" s="15"/>
      <c r="BKX155" s="15"/>
      <c r="BKY155" s="15"/>
      <c r="BKZ155" s="15"/>
      <c r="BLA155" s="15"/>
      <c r="BLB155" s="15"/>
      <c r="BLC155" s="15"/>
      <c r="BLD155" s="15"/>
      <c r="BLE155" s="15"/>
      <c r="BLF155" s="15"/>
      <c r="BLG155" s="15"/>
      <c r="BLH155" s="15"/>
      <c r="BLI155" s="15"/>
      <c r="BLJ155" s="15"/>
      <c r="BLK155" s="15"/>
      <c r="BLL155" s="15"/>
      <c r="BLM155" s="15"/>
      <c r="BLN155" s="15"/>
      <c r="BLO155" s="15"/>
      <c r="BLP155" s="15"/>
      <c r="BLQ155" s="15"/>
      <c r="BLR155" s="15"/>
      <c r="BLS155" s="15"/>
      <c r="BLT155" s="15"/>
      <c r="BLU155" s="15"/>
      <c r="BLV155" s="15"/>
      <c r="BLW155" s="15"/>
      <c r="BLX155" s="15"/>
      <c r="BLY155" s="15"/>
      <c r="BLZ155" s="15"/>
      <c r="BMA155" s="15"/>
      <c r="BMB155" s="15"/>
      <c r="BMC155" s="15"/>
      <c r="BMD155" s="15"/>
      <c r="BME155" s="15"/>
      <c r="BMF155" s="15"/>
      <c r="BMG155" s="15"/>
      <c r="BMH155" s="15"/>
      <c r="BMI155" s="15"/>
      <c r="BMJ155" s="15"/>
      <c r="BMK155" s="15"/>
      <c r="BML155" s="15"/>
      <c r="BMM155" s="15"/>
      <c r="BMN155" s="15"/>
      <c r="BMO155" s="15"/>
      <c r="BMP155" s="15"/>
      <c r="BMQ155" s="15"/>
      <c r="BMR155" s="15"/>
      <c r="BMS155" s="15"/>
      <c r="BMT155" s="15"/>
      <c r="BMU155" s="15"/>
      <c r="BMV155" s="15"/>
      <c r="BMW155" s="15"/>
      <c r="BMX155" s="15"/>
      <c r="BMY155" s="15"/>
      <c r="BMZ155" s="15"/>
      <c r="BNA155" s="15"/>
      <c r="BNB155" s="15"/>
      <c r="BNC155" s="15"/>
      <c r="BND155" s="15"/>
      <c r="BNE155" s="15"/>
      <c r="BNF155" s="15"/>
      <c r="BNG155" s="15"/>
      <c r="BNH155" s="15"/>
      <c r="BNI155" s="15"/>
      <c r="BNJ155" s="15"/>
      <c r="BNK155" s="15"/>
      <c r="BNL155" s="15"/>
      <c r="BNM155" s="15"/>
      <c r="BNN155" s="15"/>
      <c r="BNO155" s="15"/>
      <c r="BNP155" s="15"/>
      <c r="BNQ155" s="15"/>
      <c r="BNR155" s="15"/>
      <c r="BNS155" s="15"/>
      <c r="BNT155" s="15"/>
      <c r="BNU155" s="15"/>
      <c r="BNV155" s="15"/>
      <c r="BNW155" s="15"/>
      <c r="BNX155" s="15"/>
      <c r="BNY155" s="15"/>
      <c r="BNZ155" s="15"/>
      <c r="BOA155" s="15"/>
      <c r="BOB155" s="15"/>
      <c r="BOC155" s="15"/>
      <c r="BOD155" s="15"/>
      <c r="BOE155" s="15"/>
      <c r="BOF155" s="15"/>
      <c r="BOG155" s="15"/>
      <c r="BOH155" s="15"/>
      <c r="BOI155" s="15"/>
      <c r="BOJ155" s="15"/>
      <c r="BOK155" s="15"/>
      <c r="BOL155" s="15"/>
      <c r="BOM155" s="15"/>
      <c r="BON155" s="15"/>
      <c r="BOO155" s="15"/>
      <c r="BOP155" s="15"/>
      <c r="BOQ155" s="15"/>
      <c r="BOR155" s="15"/>
      <c r="BOS155" s="15"/>
      <c r="BOT155" s="15"/>
      <c r="BOU155" s="15"/>
      <c r="BOV155" s="15"/>
      <c r="BOW155" s="15"/>
      <c r="BOX155" s="15"/>
      <c r="BOY155" s="15"/>
      <c r="BOZ155" s="15"/>
      <c r="BPA155" s="15"/>
      <c r="BPB155" s="15"/>
      <c r="BPC155" s="15"/>
      <c r="BPD155" s="15"/>
      <c r="BPE155" s="15"/>
      <c r="BPF155" s="15"/>
      <c r="BPG155" s="15"/>
      <c r="BPH155" s="15"/>
      <c r="BPI155" s="15"/>
      <c r="BPJ155" s="15"/>
      <c r="BPK155" s="15"/>
      <c r="BPL155" s="15"/>
      <c r="BPM155" s="15"/>
      <c r="BPN155" s="15"/>
      <c r="BPO155" s="15"/>
      <c r="BPP155" s="15"/>
      <c r="BPQ155" s="15"/>
      <c r="BPR155" s="15"/>
      <c r="BPS155" s="15"/>
      <c r="BPT155" s="15"/>
      <c r="BPU155" s="15"/>
      <c r="BPV155" s="15"/>
      <c r="BPW155" s="15"/>
      <c r="BPX155" s="15"/>
      <c r="BPY155" s="15"/>
      <c r="BPZ155" s="15"/>
      <c r="BQA155" s="15"/>
      <c r="BQB155" s="15"/>
      <c r="BQC155" s="15"/>
      <c r="BQD155" s="15"/>
      <c r="BQE155" s="15"/>
      <c r="BQF155" s="15"/>
      <c r="BQG155" s="15"/>
      <c r="BQH155" s="15"/>
      <c r="BQI155" s="15"/>
      <c r="BQJ155" s="15"/>
      <c r="BQK155" s="15"/>
      <c r="BQL155" s="15"/>
      <c r="BQM155" s="15"/>
      <c r="BQN155" s="15"/>
      <c r="BQO155" s="15"/>
      <c r="BQP155" s="15"/>
      <c r="BQQ155" s="15"/>
      <c r="BQR155" s="15"/>
      <c r="BQS155" s="15"/>
      <c r="BQT155" s="15"/>
      <c r="BQU155" s="15"/>
      <c r="BQV155" s="15"/>
      <c r="BQW155" s="15"/>
      <c r="BQX155" s="15"/>
      <c r="BQY155" s="15"/>
      <c r="BQZ155" s="15"/>
      <c r="BRA155" s="15"/>
      <c r="BRB155" s="15"/>
      <c r="BRC155" s="15"/>
      <c r="BRD155" s="15"/>
      <c r="BRE155" s="15"/>
      <c r="BRF155" s="15"/>
      <c r="BRG155" s="15"/>
      <c r="BRH155" s="15"/>
      <c r="BRI155" s="15"/>
      <c r="BRJ155" s="15"/>
      <c r="BRK155" s="15"/>
      <c r="BRL155" s="15"/>
      <c r="BRM155" s="15"/>
      <c r="BRN155" s="15"/>
      <c r="BRO155" s="15"/>
      <c r="BRP155" s="15"/>
      <c r="BRQ155" s="15"/>
      <c r="BRR155" s="15"/>
      <c r="BRS155" s="15"/>
      <c r="BRT155" s="15"/>
      <c r="BRU155" s="15"/>
      <c r="BRV155" s="15"/>
      <c r="BRW155" s="15"/>
      <c r="BRX155" s="15"/>
      <c r="BRY155" s="15"/>
      <c r="BRZ155" s="15"/>
      <c r="BSA155" s="15"/>
      <c r="BSB155" s="15"/>
      <c r="BSC155" s="15"/>
      <c r="BSD155" s="15"/>
      <c r="BSE155" s="15"/>
      <c r="BSF155" s="15"/>
      <c r="BSG155" s="15"/>
      <c r="BSH155" s="15"/>
      <c r="BSI155" s="15"/>
      <c r="BSJ155" s="15"/>
      <c r="BSK155" s="15"/>
      <c r="BSL155" s="15"/>
      <c r="BSM155" s="15"/>
      <c r="BSN155" s="15"/>
      <c r="BSO155" s="15"/>
      <c r="BSP155" s="15"/>
      <c r="BSQ155" s="15"/>
      <c r="BSR155" s="15"/>
      <c r="BSS155" s="15"/>
      <c r="BST155" s="15"/>
      <c r="BSU155" s="15"/>
      <c r="BSV155" s="15"/>
      <c r="BSW155" s="15"/>
      <c r="BSX155" s="15"/>
      <c r="BSY155" s="15"/>
      <c r="BSZ155" s="15"/>
      <c r="BTA155" s="15"/>
      <c r="BTB155" s="15"/>
      <c r="BTC155" s="15"/>
      <c r="BTD155" s="15"/>
      <c r="BTE155" s="15"/>
      <c r="BTF155" s="15"/>
      <c r="BTG155" s="15"/>
      <c r="BTH155" s="15"/>
      <c r="BTI155" s="15"/>
      <c r="BTJ155" s="15"/>
      <c r="BTK155" s="15"/>
      <c r="BTL155" s="15"/>
      <c r="BTM155" s="15"/>
      <c r="BTN155" s="15"/>
      <c r="BTO155" s="15"/>
      <c r="BTP155" s="15"/>
      <c r="BTQ155" s="15"/>
      <c r="BTR155" s="15"/>
      <c r="BTS155" s="15"/>
      <c r="BTT155" s="15"/>
      <c r="BTU155" s="15"/>
      <c r="BTV155" s="15"/>
      <c r="BTW155" s="15"/>
      <c r="BTX155" s="15"/>
      <c r="BTY155" s="15"/>
      <c r="BTZ155" s="15"/>
      <c r="BUA155" s="15"/>
      <c r="BUB155" s="15"/>
      <c r="BUC155" s="15"/>
      <c r="BUD155" s="15"/>
      <c r="BUE155" s="15"/>
      <c r="BUF155" s="15"/>
      <c r="BUG155" s="15"/>
      <c r="BUH155" s="15"/>
      <c r="BUI155" s="15"/>
      <c r="BUJ155" s="15"/>
      <c r="BUK155" s="15"/>
      <c r="BUL155" s="15"/>
      <c r="BUM155" s="15"/>
      <c r="BUN155" s="15"/>
      <c r="BUO155" s="15"/>
      <c r="BUP155" s="15"/>
      <c r="BUQ155" s="15"/>
      <c r="BUR155" s="15"/>
      <c r="BUS155" s="15"/>
      <c r="BUT155" s="15"/>
      <c r="BUU155" s="15"/>
      <c r="BUV155" s="15"/>
      <c r="BUW155" s="15"/>
      <c r="BUX155" s="15"/>
      <c r="BUY155" s="15"/>
      <c r="BUZ155" s="15"/>
      <c r="BVA155" s="15"/>
      <c r="BVB155" s="15"/>
      <c r="BVC155" s="15"/>
      <c r="BVD155" s="15"/>
      <c r="BVE155" s="15"/>
      <c r="BVF155" s="15"/>
      <c r="BVG155" s="15"/>
      <c r="BVH155" s="15"/>
      <c r="BVI155" s="15"/>
      <c r="BVJ155" s="15"/>
      <c r="BVK155" s="15"/>
      <c r="BVL155" s="15"/>
      <c r="BVM155" s="15"/>
      <c r="BVN155" s="15"/>
      <c r="BVO155" s="15"/>
      <c r="BVP155" s="15"/>
      <c r="BVQ155" s="15"/>
      <c r="BVR155" s="15"/>
      <c r="BVS155" s="15"/>
      <c r="BVT155" s="15"/>
      <c r="BVU155" s="15"/>
      <c r="BVV155" s="15"/>
      <c r="BVW155" s="15"/>
      <c r="BVX155" s="15"/>
      <c r="BVY155" s="15"/>
      <c r="BVZ155" s="15"/>
      <c r="BWA155" s="15"/>
      <c r="BWB155" s="15"/>
      <c r="BWC155" s="15"/>
      <c r="BWD155" s="15"/>
      <c r="BWE155" s="15"/>
      <c r="BWF155" s="15"/>
      <c r="BWG155" s="15"/>
      <c r="BWH155" s="15"/>
      <c r="BWI155" s="15"/>
      <c r="BWJ155" s="15"/>
      <c r="BWK155" s="15"/>
      <c r="BWL155" s="15"/>
      <c r="BWM155" s="15"/>
      <c r="BWN155" s="15"/>
      <c r="BWO155" s="15"/>
      <c r="BWP155" s="15"/>
      <c r="BWQ155" s="15"/>
      <c r="BWR155" s="15"/>
      <c r="BWS155" s="15"/>
      <c r="BWT155" s="15"/>
      <c r="BWU155" s="15"/>
      <c r="BWV155" s="15"/>
      <c r="BWW155" s="15"/>
      <c r="BWX155" s="15"/>
      <c r="BWY155" s="15"/>
      <c r="BWZ155" s="15"/>
      <c r="BXA155" s="15"/>
      <c r="BXB155" s="15"/>
      <c r="BXC155" s="15"/>
      <c r="BXD155" s="15"/>
      <c r="BXE155" s="15"/>
      <c r="BXF155" s="15"/>
      <c r="BXG155" s="15"/>
      <c r="BXH155" s="15"/>
      <c r="BXI155" s="15"/>
      <c r="BXJ155" s="15"/>
      <c r="BXK155" s="15"/>
      <c r="BXL155" s="15"/>
      <c r="BXM155" s="15"/>
      <c r="BXN155" s="15"/>
      <c r="BXO155" s="15"/>
      <c r="BXP155" s="15"/>
      <c r="BXQ155" s="15"/>
      <c r="BXR155" s="15"/>
      <c r="BXS155" s="15"/>
      <c r="BXT155" s="15"/>
      <c r="BXU155" s="15"/>
      <c r="BXV155" s="15"/>
      <c r="BXW155" s="15"/>
      <c r="BXX155" s="15"/>
      <c r="BXY155" s="15"/>
      <c r="BXZ155" s="15"/>
      <c r="BYA155" s="15"/>
      <c r="BYB155" s="15"/>
      <c r="BYC155" s="15"/>
      <c r="BYD155" s="15"/>
      <c r="BYE155" s="15"/>
      <c r="BYF155" s="15"/>
      <c r="BYG155" s="15"/>
      <c r="BYH155" s="15"/>
      <c r="BYI155" s="15"/>
      <c r="BYJ155" s="15"/>
      <c r="BYK155" s="15"/>
      <c r="BYL155" s="15"/>
      <c r="BYM155" s="15"/>
      <c r="BYN155" s="15"/>
      <c r="BYO155" s="15"/>
      <c r="BYP155" s="15"/>
      <c r="BYQ155" s="15"/>
      <c r="BYR155" s="15"/>
      <c r="BYS155" s="15"/>
      <c r="BYT155" s="15"/>
      <c r="BYU155" s="15"/>
      <c r="BYV155" s="15"/>
      <c r="BYW155" s="15"/>
      <c r="BYX155" s="15"/>
      <c r="BYY155" s="15"/>
      <c r="BYZ155" s="15"/>
      <c r="BZA155" s="15"/>
      <c r="BZB155" s="15"/>
      <c r="BZC155" s="15"/>
      <c r="BZD155" s="15"/>
      <c r="BZE155" s="15"/>
      <c r="BZF155" s="15"/>
      <c r="BZG155" s="15"/>
      <c r="BZH155" s="15"/>
      <c r="BZI155" s="15"/>
      <c r="BZJ155" s="15"/>
      <c r="BZK155" s="15"/>
      <c r="BZL155" s="15"/>
      <c r="BZM155" s="15"/>
      <c r="BZN155" s="15"/>
      <c r="BZO155" s="15"/>
      <c r="BZP155" s="15"/>
      <c r="BZQ155" s="15"/>
      <c r="BZR155" s="15"/>
      <c r="BZS155" s="15"/>
      <c r="BZT155" s="15"/>
      <c r="BZU155" s="15"/>
      <c r="BZV155" s="15"/>
      <c r="BZW155" s="15"/>
      <c r="BZX155" s="15"/>
      <c r="BZY155" s="15"/>
      <c r="BZZ155" s="15"/>
      <c r="CAA155" s="15"/>
      <c r="CAB155" s="15"/>
      <c r="CAC155" s="15"/>
      <c r="CAD155" s="15"/>
      <c r="CAE155" s="15"/>
      <c r="CAF155" s="15"/>
      <c r="CAG155" s="15"/>
      <c r="CAH155" s="15"/>
      <c r="CAI155" s="15"/>
      <c r="CAJ155" s="15"/>
      <c r="CAK155" s="15"/>
      <c r="CAL155" s="15"/>
      <c r="CAM155" s="15"/>
      <c r="CAN155" s="15"/>
      <c r="CAO155" s="15"/>
      <c r="CAP155" s="15"/>
      <c r="CAQ155" s="15"/>
      <c r="CAR155" s="15"/>
      <c r="CAS155" s="15"/>
      <c r="CAT155" s="15"/>
      <c r="CAU155" s="15"/>
      <c r="CAV155" s="15"/>
      <c r="CAW155" s="15"/>
      <c r="CAX155" s="15"/>
      <c r="CAY155" s="15"/>
      <c r="CAZ155" s="15"/>
      <c r="CBA155" s="15"/>
      <c r="CBB155" s="15"/>
      <c r="CBC155" s="15"/>
      <c r="CBD155" s="15"/>
      <c r="CBE155" s="15"/>
      <c r="CBF155" s="15"/>
      <c r="CBG155" s="15"/>
      <c r="CBH155" s="15"/>
      <c r="CBI155" s="15"/>
      <c r="CBJ155" s="15"/>
      <c r="CBK155" s="15"/>
      <c r="CBL155" s="15"/>
      <c r="CBM155" s="15"/>
      <c r="CBN155" s="15"/>
      <c r="CBO155" s="15"/>
      <c r="CBP155" s="15"/>
      <c r="CBQ155" s="15"/>
      <c r="CBR155" s="15"/>
      <c r="CBS155" s="15"/>
      <c r="CBT155" s="15"/>
      <c r="CBU155" s="15"/>
      <c r="CBV155" s="15"/>
      <c r="CBW155" s="15"/>
      <c r="CBX155" s="15"/>
      <c r="CBY155" s="15"/>
      <c r="CBZ155" s="15"/>
      <c r="CCA155" s="15"/>
      <c r="CCB155" s="15"/>
      <c r="CCC155" s="15"/>
      <c r="CCD155" s="15"/>
      <c r="CCE155" s="15"/>
      <c r="CCF155" s="15"/>
      <c r="CCG155" s="15"/>
      <c r="CCH155" s="15"/>
      <c r="CCI155" s="15"/>
      <c r="CCJ155" s="15"/>
      <c r="CCK155" s="15"/>
      <c r="CCL155" s="15"/>
      <c r="CCM155" s="15"/>
      <c r="CCN155" s="15"/>
      <c r="CCO155" s="15"/>
      <c r="CCP155" s="15"/>
      <c r="CCQ155" s="15"/>
      <c r="CCR155" s="15"/>
      <c r="CCS155" s="15"/>
      <c r="CCT155" s="15"/>
      <c r="CCU155" s="15"/>
      <c r="CCV155" s="15"/>
      <c r="CCW155" s="15"/>
      <c r="CCX155" s="15"/>
      <c r="CCY155" s="15"/>
      <c r="CCZ155" s="15"/>
      <c r="CDA155" s="15"/>
      <c r="CDB155" s="15"/>
      <c r="CDC155" s="15"/>
      <c r="CDD155" s="15"/>
      <c r="CDE155" s="15"/>
      <c r="CDF155" s="15"/>
      <c r="CDG155" s="15"/>
      <c r="CDH155" s="15"/>
      <c r="CDI155" s="15"/>
      <c r="CDJ155" s="15"/>
      <c r="CDK155" s="15"/>
      <c r="CDL155" s="15"/>
      <c r="CDM155" s="15"/>
      <c r="CDN155" s="15"/>
      <c r="CDO155" s="15"/>
      <c r="CDP155" s="15"/>
      <c r="CDQ155" s="15"/>
      <c r="CDR155" s="15"/>
      <c r="CDS155" s="15"/>
      <c r="CDT155" s="15"/>
      <c r="CDU155" s="15"/>
      <c r="CDV155" s="15"/>
      <c r="CDW155" s="15"/>
      <c r="CDX155" s="15"/>
      <c r="CDY155" s="15"/>
      <c r="CDZ155" s="15"/>
      <c r="CEA155" s="15"/>
      <c r="CEB155" s="15"/>
      <c r="CEC155" s="15"/>
      <c r="CED155" s="15"/>
      <c r="CEE155" s="15"/>
      <c r="CEF155" s="15"/>
      <c r="CEG155" s="15"/>
      <c r="CEH155" s="15"/>
      <c r="CEI155" s="15"/>
      <c r="CEJ155" s="15"/>
      <c r="CEK155" s="15"/>
      <c r="CEL155" s="15"/>
      <c r="CEM155" s="15"/>
      <c r="CEN155" s="15"/>
      <c r="CEO155" s="15"/>
      <c r="CEP155" s="15"/>
      <c r="CEQ155" s="15"/>
      <c r="CER155" s="15"/>
      <c r="CES155" s="15"/>
      <c r="CET155" s="15"/>
      <c r="CEU155" s="15"/>
      <c r="CEV155" s="15"/>
      <c r="CEW155" s="15"/>
      <c r="CEX155" s="15"/>
      <c r="CEY155" s="15"/>
      <c r="CEZ155" s="15"/>
      <c r="CFA155" s="15"/>
      <c r="CFB155" s="15"/>
      <c r="CFC155" s="15"/>
      <c r="CFD155" s="15"/>
      <c r="CFE155" s="15"/>
      <c r="CFF155" s="15"/>
      <c r="CFG155" s="15"/>
      <c r="CFH155" s="15"/>
      <c r="CFI155" s="15"/>
      <c r="CFJ155" s="15"/>
      <c r="CFK155" s="15"/>
      <c r="CFL155" s="15"/>
      <c r="CFM155" s="15"/>
      <c r="CFN155" s="15"/>
      <c r="CFO155" s="15"/>
      <c r="CFP155" s="15"/>
      <c r="CFQ155" s="15"/>
      <c r="CFR155" s="15"/>
      <c r="CFS155" s="15"/>
      <c r="CFT155" s="15"/>
      <c r="CFU155" s="15"/>
      <c r="CFV155" s="15"/>
      <c r="CFW155" s="15"/>
      <c r="CFX155" s="15"/>
      <c r="CFY155" s="15"/>
      <c r="CFZ155" s="15"/>
      <c r="CGA155" s="15"/>
      <c r="CGB155" s="15"/>
      <c r="CGC155" s="15"/>
      <c r="CGD155" s="15"/>
      <c r="CGE155" s="15"/>
      <c r="CGF155" s="15"/>
      <c r="CGG155" s="15"/>
      <c r="CGH155" s="15"/>
      <c r="CGI155" s="15"/>
      <c r="CGJ155" s="15"/>
      <c r="CGK155" s="15"/>
      <c r="CGL155" s="15"/>
      <c r="CGM155" s="15"/>
      <c r="CGN155" s="15"/>
      <c r="CGO155" s="15"/>
      <c r="CGP155" s="15"/>
      <c r="CGQ155" s="15"/>
      <c r="CGR155" s="15"/>
      <c r="CGS155" s="15"/>
      <c r="CGT155" s="15"/>
      <c r="CGU155" s="15"/>
      <c r="CGV155" s="15"/>
      <c r="CGW155" s="15"/>
      <c r="CGX155" s="15"/>
      <c r="CGY155" s="15"/>
      <c r="CGZ155" s="15"/>
      <c r="CHA155" s="15"/>
      <c r="CHB155" s="15"/>
      <c r="CHC155" s="15"/>
      <c r="CHD155" s="15"/>
      <c r="CHE155" s="15"/>
      <c r="CHF155" s="15"/>
      <c r="CHG155" s="15"/>
      <c r="CHH155" s="15"/>
      <c r="CHI155" s="15"/>
      <c r="CHJ155" s="15"/>
      <c r="CHK155" s="15"/>
      <c r="CHL155" s="15"/>
      <c r="CHM155" s="15"/>
      <c r="CHN155" s="15"/>
      <c r="CHO155" s="15"/>
      <c r="CHP155" s="15"/>
      <c r="CHQ155" s="15"/>
      <c r="CHR155" s="15"/>
      <c r="CHS155" s="15"/>
      <c r="CHT155" s="15"/>
      <c r="CHU155" s="15"/>
      <c r="CHV155" s="15"/>
      <c r="CHW155" s="15"/>
      <c r="CHX155" s="15"/>
      <c r="CHY155" s="15"/>
      <c r="CHZ155" s="15"/>
      <c r="CIA155" s="15"/>
      <c r="CIB155" s="15"/>
      <c r="CIC155" s="15"/>
      <c r="CID155" s="15"/>
      <c r="CIE155" s="15"/>
      <c r="CIF155" s="15"/>
      <c r="CIG155" s="15"/>
      <c r="CIH155" s="15"/>
      <c r="CII155" s="15"/>
      <c r="CIJ155" s="15"/>
      <c r="CIK155" s="15"/>
      <c r="CIL155" s="15"/>
      <c r="CIM155" s="15"/>
      <c r="CIN155" s="15"/>
      <c r="CIO155" s="15"/>
      <c r="CIP155" s="15"/>
      <c r="CIQ155" s="15"/>
      <c r="CIR155" s="15"/>
      <c r="CIS155" s="15"/>
      <c r="CIT155" s="15"/>
      <c r="CIU155" s="15"/>
      <c r="CIV155" s="15"/>
      <c r="CIW155" s="15"/>
      <c r="CIX155" s="15"/>
      <c r="CIY155" s="15"/>
      <c r="CIZ155" s="15"/>
      <c r="CJA155" s="15"/>
      <c r="CJB155" s="15"/>
      <c r="CJC155" s="15"/>
      <c r="CJD155" s="15"/>
      <c r="CJE155" s="15"/>
      <c r="CJF155" s="15"/>
      <c r="CJG155" s="15"/>
      <c r="CJH155" s="15"/>
      <c r="CJI155" s="15"/>
      <c r="CJJ155" s="15"/>
      <c r="CJK155" s="15"/>
      <c r="CJL155" s="15"/>
      <c r="CJM155" s="15"/>
      <c r="CJN155" s="15"/>
      <c r="CJO155" s="15"/>
      <c r="CJP155" s="15"/>
      <c r="CJQ155" s="15"/>
      <c r="CJR155" s="15"/>
      <c r="CJS155" s="15"/>
      <c r="CJT155" s="15"/>
      <c r="CJU155" s="15"/>
      <c r="CJV155" s="15"/>
      <c r="CJW155" s="15"/>
      <c r="CJX155" s="15"/>
      <c r="CJY155" s="15"/>
      <c r="CJZ155" s="15"/>
      <c r="CKA155" s="15"/>
      <c r="CKB155" s="15"/>
      <c r="CKC155" s="15"/>
      <c r="CKD155" s="15"/>
      <c r="CKE155" s="15"/>
      <c r="CKF155" s="15"/>
      <c r="CKG155" s="15"/>
      <c r="CKH155" s="15"/>
      <c r="CKI155" s="15"/>
      <c r="CKJ155" s="15"/>
      <c r="CKK155" s="15"/>
      <c r="CKL155" s="15"/>
      <c r="CKM155" s="15"/>
      <c r="CKN155" s="15"/>
      <c r="CKO155" s="15"/>
      <c r="CKP155" s="15"/>
      <c r="CKQ155" s="15"/>
      <c r="CKR155" s="15"/>
      <c r="CKS155" s="15"/>
      <c r="CKT155" s="15"/>
      <c r="CKU155" s="15"/>
      <c r="CKV155" s="15"/>
      <c r="CKW155" s="15"/>
      <c r="CKX155" s="15"/>
      <c r="CKY155" s="15"/>
      <c r="CKZ155" s="15"/>
      <c r="CLA155" s="15"/>
      <c r="CLB155" s="15"/>
      <c r="CLC155" s="15"/>
      <c r="CLD155" s="15"/>
      <c r="CLE155" s="15"/>
      <c r="CLF155" s="15"/>
      <c r="CLG155" s="15"/>
      <c r="CLH155" s="15"/>
      <c r="CLI155" s="15"/>
      <c r="CLJ155" s="15"/>
      <c r="CLK155" s="15"/>
      <c r="CLL155" s="15"/>
      <c r="CLM155" s="15"/>
      <c r="CLN155" s="15"/>
      <c r="CLO155" s="15"/>
      <c r="CLP155" s="15"/>
      <c r="CLQ155" s="15"/>
      <c r="CLR155" s="15"/>
      <c r="CLS155" s="15"/>
      <c r="CLT155" s="15"/>
      <c r="CLU155" s="15"/>
      <c r="CLV155" s="15"/>
      <c r="CLW155" s="15"/>
      <c r="CLX155" s="15"/>
      <c r="CLY155" s="15"/>
      <c r="CLZ155" s="15"/>
      <c r="CMA155" s="15"/>
      <c r="CMB155" s="15"/>
      <c r="CMC155" s="15"/>
      <c r="CMD155" s="15"/>
      <c r="CME155" s="15"/>
      <c r="CMF155" s="15"/>
      <c r="CMG155" s="15"/>
      <c r="CMH155" s="15"/>
      <c r="CMI155" s="15"/>
      <c r="CMJ155" s="15"/>
      <c r="CMK155" s="15"/>
      <c r="CML155" s="15"/>
      <c r="CMM155" s="15"/>
      <c r="CMN155" s="15"/>
      <c r="CMO155" s="15"/>
      <c r="CMP155" s="15"/>
      <c r="CMQ155" s="15"/>
      <c r="CMR155" s="15"/>
      <c r="CMS155" s="15"/>
      <c r="CMT155" s="15"/>
      <c r="CMU155" s="15"/>
      <c r="CMV155" s="15"/>
      <c r="CMW155" s="15"/>
      <c r="CMX155" s="15"/>
      <c r="CMY155" s="15"/>
      <c r="CMZ155" s="15"/>
      <c r="CNA155" s="15"/>
      <c r="CNB155" s="15"/>
      <c r="CNC155" s="15"/>
      <c r="CND155" s="15"/>
      <c r="CNE155" s="15"/>
      <c r="CNF155" s="15"/>
      <c r="CNG155" s="15"/>
      <c r="CNH155" s="15"/>
      <c r="CNI155" s="15"/>
      <c r="CNJ155" s="15"/>
      <c r="CNK155" s="15"/>
      <c r="CNL155" s="15"/>
      <c r="CNM155" s="15"/>
      <c r="CNN155" s="15"/>
      <c r="CNO155" s="15"/>
      <c r="CNP155" s="15"/>
      <c r="CNQ155" s="15"/>
      <c r="CNR155" s="15"/>
      <c r="CNS155" s="15"/>
      <c r="CNT155" s="15"/>
      <c r="CNU155" s="15"/>
      <c r="CNV155" s="15"/>
      <c r="CNW155" s="15"/>
      <c r="CNX155" s="15"/>
      <c r="CNY155" s="15"/>
      <c r="CNZ155" s="15"/>
      <c r="COA155" s="15"/>
      <c r="COB155" s="15"/>
      <c r="COC155" s="15"/>
      <c r="COD155" s="15"/>
      <c r="COE155" s="15"/>
      <c r="COF155" s="15"/>
      <c r="COG155" s="15"/>
      <c r="COH155" s="15"/>
      <c r="COI155" s="15"/>
      <c r="COJ155" s="15"/>
      <c r="COK155" s="15"/>
      <c r="COL155" s="15"/>
      <c r="COM155" s="15"/>
      <c r="CON155" s="15"/>
      <c r="COO155" s="15"/>
      <c r="COP155" s="15"/>
      <c r="COQ155" s="15"/>
      <c r="COR155" s="15"/>
      <c r="COS155" s="15"/>
      <c r="COT155" s="15"/>
      <c r="COU155" s="15"/>
      <c r="COV155" s="15"/>
      <c r="COW155" s="15"/>
      <c r="COX155" s="15"/>
      <c r="COY155" s="15"/>
      <c r="COZ155" s="15"/>
      <c r="CPA155" s="15"/>
      <c r="CPB155" s="15"/>
      <c r="CPC155" s="15"/>
      <c r="CPD155" s="15"/>
      <c r="CPE155" s="15"/>
      <c r="CPF155" s="15"/>
      <c r="CPG155" s="15"/>
      <c r="CPH155" s="15"/>
      <c r="CPI155" s="15"/>
      <c r="CPJ155" s="15"/>
      <c r="CPK155" s="15"/>
      <c r="CPL155" s="15"/>
      <c r="CPM155" s="15"/>
      <c r="CPN155" s="15"/>
      <c r="CPO155" s="15"/>
      <c r="CPP155" s="15"/>
      <c r="CPQ155" s="15"/>
      <c r="CPR155" s="15"/>
      <c r="CPS155" s="15"/>
      <c r="CPT155" s="15"/>
      <c r="CPU155" s="15"/>
      <c r="CPV155" s="15"/>
      <c r="CPW155" s="15"/>
      <c r="CPX155" s="15"/>
      <c r="CPY155" s="15"/>
      <c r="CPZ155" s="15"/>
      <c r="CQA155" s="15"/>
      <c r="CQB155" s="15"/>
      <c r="CQC155" s="15"/>
      <c r="CQD155" s="15"/>
      <c r="CQE155" s="15"/>
      <c r="CQF155" s="15"/>
      <c r="CQG155" s="15"/>
      <c r="CQH155" s="15"/>
      <c r="CQI155" s="15"/>
      <c r="CQJ155" s="15"/>
      <c r="CQK155" s="15"/>
      <c r="CQL155" s="15"/>
      <c r="CQM155" s="15"/>
      <c r="CQN155" s="15"/>
      <c r="CQO155" s="15"/>
      <c r="CQP155" s="15"/>
      <c r="CQQ155" s="15"/>
      <c r="CQR155" s="15"/>
      <c r="CQS155" s="15"/>
      <c r="CQT155" s="15"/>
      <c r="CQU155" s="15"/>
      <c r="CQV155" s="15"/>
      <c r="CQW155" s="15"/>
      <c r="CQX155" s="15"/>
      <c r="CQY155" s="15"/>
      <c r="CQZ155" s="15"/>
      <c r="CRA155" s="15"/>
      <c r="CRB155" s="15"/>
      <c r="CRC155" s="15"/>
      <c r="CRD155" s="15"/>
      <c r="CRE155" s="15"/>
      <c r="CRF155" s="15"/>
      <c r="CRG155" s="15"/>
      <c r="CRH155" s="15"/>
      <c r="CRI155" s="15"/>
      <c r="CRJ155" s="15"/>
      <c r="CRK155" s="15"/>
      <c r="CRL155" s="15"/>
      <c r="CRM155" s="15"/>
      <c r="CRN155" s="15"/>
      <c r="CRO155" s="15"/>
      <c r="CRP155" s="15"/>
      <c r="CRQ155" s="15"/>
      <c r="CRR155" s="15"/>
      <c r="CRS155" s="15"/>
      <c r="CRT155" s="15"/>
      <c r="CRU155" s="15"/>
      <c r="CRV155" s="15"/>
      <c r="CRW155" s="15"/>
      <c r="CRX155" s="15"/>
      <c r="CRY155" s="15"/>
      <c r="CRZ155" s="15"/>
      <c r="CSA155" s="15"/>
      <c r="CSB155" s="15"/>
      <c r="CSC155" s="15"/>
      <c r="CSD155" s="15"/>
      <c r="CSE155" s="15"/>
      <c r="CSF155" s="15"/>
      <c r="CSG155" s="15"/>
      <c r="CSH155" s="15"/>
      <c r="CSI155" s="15"/>
      <c r="CSJ155" s="15"/>
      <c r="CSK155" s="15"/>
      <c r="CSL155" s="15"/>
      <c r="CSM155" s="15"/>
      <c r="CSN155" s="15"/>
      <c r="CSO155" s="15"/>
      <c r="CSP155" s="15"/>
      <c r="CSQ155" s="15"/>
      <c r="CSR155" s="15"/>
      <c r="CSS155" s="15"/>
      <c r="CST155" s="15"/>
      <c r="CSU155" s="15"/>
      <c r="CSV155" s="15"/>
      <c r="CSW155" s="15"/>
      <c r="CSX155" s="15"/>
      <c r="CSY155" s="15"/>
      <c r="CSZ155" s="15"/>
      <c r="CTA155" s="15"/>
      <c r="CTB155" s="15"/>
      <c r="CTC155" s="15"/>
      <c r="CTD155" s="15"/>
      <c r="CTE155" s="15"/>
      <c r="CTF155" s="15"/>
      <c r="CTG155" s="15"/>
      <c r="CTH155" s="15"/>
      <c r="CTI155" s="15"/>
      <c r="CTJ155" s="15"/>
      <c r="CTK155" s="15"/>
      <c r="CTL155" s="15"/>
      <c r="CTM155" s="15"/>
      <c r="CTN155" s="15"/>
      <c r="CTO155" s="15"/>
      <c r="CTP155" s="15"/>
      <c r="CTQ155" s="15"/>
      <c r="CTR155" s="15"/>
      <c r="CTS155" s="15"/>
      <c r="CTT155" s="15"/>
      <c r="CTU155" s="15"/>
      <c r="CTV155" s="15"/>
      <c r="CTW155" s="15"/>
      <c r="CTX155" s="15"/>
      <c r="CTY155" s="15"/>
      <c r="CTZ155" s="15"/>
      <c r="CUA155" s="15"/>
      <c r="CUB155" s="15"/>
      <c r="CUC155" s="15"/>
      <c r="CUD155" s="15"/>
      <c r="CUE155" s="15"/>
      <c r="CUF155" s="15"/>
      <c r="CUG155" s="15"/>
      <c r="CUH155" s="15"/>
      <c r="CUI155" s="15"/>
      <c r="CUJ155" s="15"/>
      <c r="CUK155" s="15"/>
      <c r="CUL155" s="15"/>
      <c r="CUM155" s="15"/>
      <c r="CUN155" s="15"/>
      <c r="CUO155" s="15"/>
      <c r="CUP155" s="15"/>
      <c r="CUQ155" s="15"/>
      <c r="CUR155" s="15"/>
      <c r="CUS155" s="15"/>
      <c r="CUT155" s="15"/>
      <c r="CUU155" s="15"/>
      <c r="CUV155" s="15"/>
      <c r="CUW155" s="15"/>
      <c r="CUX155" s="15"/>
      <c r="CUY155" s="15"/>
      <c r="CUZ155" s="15"/>
      <c r="CVA155" s="15"/>
      <c r="CVB155" s="15"/>
      <c r="CVC155" s="15"/>
      <c r="CVD155" s="15"/>
      <c r="CVE155" s="15"/>
      <c r="CVF155" s="15"/>
      <c r="CVG155" s="15"/>
      <c r="CVH155" s="15"/>
      <c r="CVI155" s="15"/>
      <c r="CVJ155" s="15"/>
      <c r="CVK155" s="15"/>
      <c r="CVL155" s="15"/>
      <c r="CVM155" s="15"/>
      <c r="CVN155" s="15"/>
      <c r="CVO155" s="15"/>
      <c r="CVP155" s="15"/>
      <c r="CVQ155" s="15"/>
      <c r="CVR155" s="15"/>
      <c r="CVS155" s="15"/>
      <c r="CVT155" s="15"/>
      <c r="CVU155" s="15"/>
      <c r="CVV155" s="15"/>
      <c r="CVW155" s="15"/>
      <c r="CVX155" s="15"/>
      <c r="CVY155" s="15"/>
      <c r="CVZ155" s="15"/>
      <c r="CWA155" s="15"/>
      <c r="CWB155" s="15"/>
      <c r="CWC155" s="15"/>
      <c r="CWD155" s="15"/>
      <c r="CWE155" s="15"/>
      <c r="CWF155" s="15"/>
      <c r="CWG155" s="15"/>
      <c r="CWH155" s="15"/>
      <c r="CWI155" s="15"/>
      <c r="CWJ155" s="15"/>
      <c r="CWK155" s="15"/>
      <c r="CWL155" s="15"/>
      <c r="CWM155" s="15"/>
      <c r="CWN155" s="15"/>
      <c r="CWO155" s="15"/>
      <c r="CWP155" s="15"/>
      <c r="CWQ155" s="15"/>
      <c r="CWR155" s="15"/>
      <c r="CWS155" s="15"/>
      <c r="CWT155" s="15"/>
      <c r="CWU155" s="15"/>
      <c r="CWV155" s="15"/>
      <c r="CWW155" s="15"/>
      <c r="CWX155" s="15"/>
      <c r="CWY155" s="15"/>
      <c r="CWZ155" s="15"/>
      <c r="CXA155" s="15"/>
      <c r="CXB155" s="15"/>
      <c r="CXC155" s="15"/>
      <c r="CXD155" s="15"/>
      <c r="CXE155" s="15"/>
      <c r="CXF155" s="15"/>
      <c r="CXG155" s="15"/>
      <c r="CXH155" s="15"/>
      <c r="CXI155" s="15"/>
      <c r="CXJ155" s="15"/>
      <c r="CXK155" s="15"/>
      <c r="CXL155" s="15"/>
      <c r="CXM155" s="15"/>
      <c r="CXN155" s="15"/>
      <c r="CXO155" s="15"/>
      <c r="CXP155" s="15"/>
      <c r="CXQ155" s="15"/>
      <c r="CXR155" s="15"/>
      <c r="CXS155" s="15"/>
      <c r="CXT155" s="15"/>
      <c r="CXU155" s="15"/>
      <c r="CXV155" s="15"/>
      <c r="CXW155" s="15"/>
      <c r="CXX155" s="15"/>
      <c r="CXY155" s="15"/>
      <c r="CXZ155" s="15"/>
      <c r="CYA155" s="15"/>
      <c r="CYB155" s="15"/>
      <c r="CYC155" s="15"/>
      <c r="CYD155" s="15"/>
      <c r="CYE155" s="15"/>
      <c r="CYF155" s="15"/>
      <c r="CYG155" s="15"/>
      <c r="CYH155" s="15"/>
      <c r="CYI155" s="15"/>
      <c r="CYJ155" s="15"/>
      <c r="CYK155" s="15"/>
      <c r="CYL155" s="15"/>
      <c r="CYM155" s="15"/>
      <c r="CYN155" s="15"/>
      <c r="CYO155" s="15"/>
      <c r="CYP155" s="15"/>
      <c r="CYQ155" s="15"/>
      <c r="CYR155" s="15"/>
      <c r="CYS155" s="15"/>
      <c r="CYT155" s="15"/>
      <c r="CYU155" s="15"/>
      <c r="CYV155" s="15"/>
      <c r="CYW155" s="15"/>
      <c r="CYX155" s="15"/>
      <c r="CYY155" s="15"/>
      <c r="CYZ155" s="15"/>
      <c r="CZA155" s="15"/>
      <c r="CZB155" s="15"/>
      <c r="CZC155" s="15"/>
      <c r="CZD155" s="15"/>
      <c r="CZE155" s="15"/>
      <c r="CZF155" s="15"/>
      <c r="CZG155" s="15"/>
      <c r="CZH155" s="15"/>
      <c r="CZI155" s="15"/>
      <c r="CZJ155" s="15"/>
      <c r="CZK155" s="15"/>
      <c r="CZL155" s="15"/>
      <c r="CZM155" s="15"/>
      <c r="CZN155" s="15"/>
      <c r="CZO155" s="15"/>
      <c r="CZP155" s="15"/>
      <c r="CZQ155" s="15"/>
      <c r="CZR155" s="15"/>
      <c r="CZS155" s="15"/>
      <c r="CZT155" s="15"/>
      <c r="CZU155" s="15"/>
      <c r="CZV155" s="15"/>
      <c r="CZW155" s="15"/>
      <c r="CZX155" s="15"/>
      <c r="CZY155" s="15"/>
      <c r="CZZ155" s="15"/>
      <c r="DAA155" s="15"/>
      <c r="DAB155" s="15"/>
      <c r="DAC155" s="15"/>
      <c r="DAD155" s="15"/>
      <c r="DAE155" s="15"/>
      <c r="DAF155" s="15"/>
      <c r="DAG155" s="15"/>
      <c r="DAH155" s="15"/>
      <c r="DAI155" s="15"/>
      <c r="DAJ155" s="15"/>
      <c r="DAK155" s="15"/>
      <c r="DAL155" s="15"/>
      <c r="DAM155" s="15"/>
      <c r="DAN155" s="15"/>
      <c r="DAO155" s="15"/>
      <c r="DAP155" s="15"/>
      <c r="DAQ155" s="15"/>
      <c r="DAR155" s="15"/>
      <c r="DAS155" s="15"/>
      <c r="DAT155" s="15"/>
      <c r="DAU155" s="15"/>
      <c r="DAV155" s="15"/>
      <c r="DAW155" s="15"/>
      <c r="DAX155" s="15"/>
      <c r="DAY155" s="15"/>
      <c r="DAZ155" s="15"/>
      <c r="DBA155" s="15"/>
      <c r="DBB155" s="15"/>
      <c r="DBC155" s="15"/>
      <c r="DBD155" s="15"/>
      <c r="DBE155" s="15"/>
      <c r="DBF155" s="15"/>
      <c r="DBG155" s="15"/>
      <c r="DBH155" s="15"/>
      <c r="DBI155" s="15"/>
      <c r="DBJ155" s="15"/>
      <c r="DBK155" s="15"/>
      <c r="DBL155" s="15"/>
      <c r="DBM155" s="15"/>
      <c r="DBN155" s="15"/>
      <c r="DBO155" s="15"/>
      <c r="DBP155" s="15"/>
      <c r="DBQ155" s="15"/>
      <c r="DBR155" s="15"/>
      <c r="DBS155" s="15"/>
      <c r="DBT155" s="15"/>
      <c r="DBU155" s="15"/>
      <c r="DBV155" s="15"/>
      <c r="DBW155" s="15"/>
      <c r="DBX155" s="15"/>
      <c r="DBY155" s="15"/>
      <c r="DBZ155" s="15"/>
      <c r="DCA155" s="15"/>
      <c r="DCB155" s="15"/>
      <c r="DCC155" s="15"/>
      <c r="DCD155" s="15"/>
      <c r="DCE155" s="15"/>
      <c r="DCF155" s="15"/>
      <c r="DCG155" s="15"/>
      <c r="DCH155" s="15"/>
      <c r="DCI155" s="15"/>
      <c r="DCJ155" s="15"/>
      <c r="DCK155" s="15"/>
      <c r="DCL155" s="15"/>
      <c r="DCM155" s="15"/>
      <c r="DCN155" s="15"/>
      <c r="DCO155" s="15"/>
      <c r="DCP155" s="15"/>
      <c r="DCQ155" s="15"/>
      <c r="DCR155" s="15"/>
      <c r="DCS155" s="15"/>
      <c r="DCT155" s="15"/>
      <c r="DCU155" s="15"/>
      <c r="DCV155" s="15"/>
      <c r="DCW155" s="15"/>
      <c r="DCX155" s="15"/>
      <c r="DCY155" s="15"/>
      <c r="DCZ155" s="15"/>
      <c r="DDA155" s="15"/>
      <c r="DDB155" s="15"/>
      <c r="DDC155" s="15"/>
      <c r="DDD155" s="15"/>
      <c r="DDE155" s="15"/>
      <c r="DDF155" s="15"/>
      <c r="DDG155" s="15"/>
      <c r="DDH155" s="15"/>
      <c r="DDI155" s="15"/>
      <c r="DDJ155" s="15"/>
      <c r="DDK155" s="15"/>
      <c r="DDL155" s="15"/>
      <c r="DDM155" s="15"/>
      <c r="DDN155" s="15"/>
      <c r="DDO155" s="15"/>
      <c r="DDP155" s="15"/>
      <c r="DDQ155" s="15"/>
      <c r="DDR155" s="15"/>
      <c r="DDS155" s="15"/>
      <c r="DDT155" s="15"/>
      <c r="DDU155" s="15"/>
      <c r="DDV155" s="15"/>
      <c r="DDW155" s="15"/>
      <c r="DDX155" s="15"/>
      <c r="DDY155" s="15"/>
      <c r="DDZ155" s="15"/>
      <c r="DEA155" s="15"/>
      <c r="DEB155" s="15"/>
      <c r="DEC155" s="15"/>
      <c r="DED155" s="15"/>
      <c r="DEE155" s="15"/>
      <c r="DEF155" s="15"/>
      <c r="DEG155" s="15"/>
      <c r="DEH155" s="15"/>
      <c r="DEI155" s="15"/>
      <c r="DEJ155" s="15"/>
      <c r="DEK155" s="15"/>
      <c r="DEL155" s="15"/>
      <c r="DEM155" s="15"/>
      <c r="DEN155" s="15"/>
      <c r="DEO155" s="15"/>
      <c r="DEP155" s="15"/>
      <c r="DEQ155" s="15"/>
      <c r="DER155" s="15"/>
      <c r="DES155" s="15"/>
      <c r="DET155" s="15"/>
      <c r="DEU155" s="15"/>
      <c r="DEV155" s="15"/>
      <c r="DEW155" s="15"/>
      <c r="DEX155" s="15"/>
      <c r="DEY155" s="15"/>
      <c r="DEZ155" s="15"/>
      <c r="DFA155" s="15"/>
      <c r="DFB155" s="15"/>
      <c r="DFC155" s="15"/>
      <c r="DFD155" s="15"/>
      <c r="DFE155" s="15"/>
      <c r="DFF155" s="15"/>
      <c r="DFG155" s="15"/>
      <c r="DFH155" s="15"/>
      <c r="DFI155" s="15"/>
      <c r="DFJ155" s="15"/>
      <c r="DFK155" s="15"/>
      <c r="DFL155" s="15"/>
      <c r="DFM155" s="15"/>
      <c r="DFN155" s="15"/>
      <c r="DFO155" s="15"/>
      <c r="DFP155" s="15"/>
      <c r="DFQ155" s="15"/>
      <c r="DFR155" s="15"/>
      <c r="DFS155" s="15"/>
      <c r="DFT155" s="15"/>
      <c r="DFU155" s="15"/>
      <c r="DFV155" s="15"/>
      <c r="DFW155" s="15"/>
      <c r="DFX155" s="15"/>
      <c r="DFY155" s="15"/>
      <c r="DFZ155" s="15"/>
      <c r="DGA155" s="15"/>
      <c r="DGB155" s="15"/>
      <c r="DGC155" s="15"/>
      <c r="DGD155" s="15"/>
      <c r="DGE155" s="15"/>
      <c r="DGF155" s="15"/>
      <c r="DGG155" s="15"/>
      <c r="DGH155" s="15"/>
      <c r="DGI155" s="15"/>
      <c r="DGJ155" s="15"/>
      <c r="DGK155" s="15"/>
      <c r="DGL155" s="15"/>
      <c r="DGM155" s="15"/>
      <c r="DGN155" s="15"/>
      <c r="DGO155" s="15"/>
      <c r="DGP155" s="15"/>
      <c r="DGQ155" s="15"/>
      <c r="DGR155" s="15"/>
      <c r="DGS155" s="15"/>
      <c r="DGT155" s="15"/>
      <c r="DGU155" s="15"/>
      <c r="DGV155" s="15"/>
      <c r="DGW155" s="15"/>
      <c r="DGX155" s="15"/>
      <c r="DGY155" s="15"/>
      <c r="DGZ155" s="15"/>
      <c r="DHA155" s="15"/>
      <c r="DHB155" s="15"/>
      <c r="DHC155" s="15"/>
      <c r="DHD155" s="15"/>
      <c r="DHE155" s="15"/>
      <c r="DHF155" s="15"/>
      <c r="DHG155" s="15"/>
      <c r="DHH155" s="15"/>
      <c r="DHI155" s="15"/>
      <c r="DHJ155" s="15"/>
      <c r="DHK155" s="15"/>
      <c r="DHL155" s="15"/>
      <c r="DHM155" s="15"/>
      <c r="DHN155" s="15"/>
      <c r="DHO155" s="15"/>
      <c r="DHP155" s="15"/>
      <c r="DHQ155" s="15"/>
      <c r="DHR155" s="15"/>
      <c r="DHS155" s="15"/>
      <c r="DHT155" s="15"/>
      <c r="DHU155" s="15"/>
      <c r="DHV155" s="15"/>
      <c r="DHW155" s="15"/>
      <c r="DHX155" s="15"/>
      <c r="DHY155" s="15"/>
      <c r="DHZ155" s="15"/>
      <c r="DIA155" s="15"/>
      <c r="DIB155" s="15"/>
      <c r="DIC155" s="15"/>
      <c r="DID155" s="15"/>
      <c r="DIE155" s="15"/>
      <c r="DIF155" s="15"/>
      <c r="DIG155" s="15"/>
      <c r="DIH155" s="15"/>
      <c r="DII155" s="15"/>
      <c r="DIJ155" s="15"/>
      <c r="DIK155" s="15"/>
      <c r="DIL155" s="15"/>
      <c r="DIM155" s="15"/>
      <c r="DIN155" s="15"/>
      <c r="DIO155" s="15"/>
      <c r="DIP155" s="15"/>
      <c r="DIQ155" s="15"/>
      <c r="DIR155" s="15"/>
      <c r="DIS155" s="15"/>
      <c r="DIT155" s="15"/>
      <c r="DIU155" s="15"/>
      <c r="DIV155" s="15"/>
      <c r="DIW155" s="15"/>
      <c r="DIX155" s="15"/>
      <c r="DIY155" s="15"/>
      <c r="DIZ155" s="15"/>
      <c r="DJA155" s="15"/>
      <c r="DJB155" s="15"/>
      <c r="DJC155" s="15"/>
      <c r="DJD155" s="15"/>
      <c r="DJE155" s="15"/>
      <c r="DJF155" s="15"/>
      <c r="DJG155" s="15"/>
      <c r="DJH155" s="15"/>
      <c r="DJI155" s="15"/>
      <c r="DJJ155" s="15"/>
      <c r="DJK155" s="15"/>
      <c r="DJL155" s="15"/>
      <c r="DJM155" s="15"/>
      <c r="DJN155" s="15"/>
      <c r="DJO155" s="15"/>
      <c r="DJP155" s="15"/>
      <c r="DJQ155" s="15"/>
      <c r="DJR155" s="15"/>
      <c r="DJS155" s="15"/>
      <c r="DJT155" s="15"/>
      <c r="DJU155" s="15"/>
      <c r="DJV155" s="15"/>
      <c r="DJW155" s="15"/>
      <c r="DJX155" s="15"/>
      <c r="DJY155" s="15"/>
      <c r="DJZ155" s="15"/>
      <c r="DKA155" s="15"/>
      <c r="DKB155" s="15"/>
      <c r="DKC155" s="15"/>
      <c r="DKD155" s="15"/>
      <c r="DKE155" s="15"/>
      <c r="DKF155" s="15"/>
      <c r="DKG155" s="15"/>
      <c r="DKH155" s="15"/>
      <c r="DKI155" s="15"/>
      <c r="DKJ155" s="15"/>
      <c r="DKK155" s="15"/>
      <c r="DKL155" s="15"/>
      <c r="DKM155" s="15"/>
      <c r="DKN155" s="15"/>
      <c r="DKO155" s="15"/>
      <c r="DKP155" s="15"/>
      <c r="DKQ155" s="15"/>
      <c r="DKR155" s="15"/>
      <c r="DKS155" s="15"/>
      <c r="DKT155" s="15"/>
      <c r="DKU155" s="15"/>
      <c r="DKV155" s="15"/>
      <c r="DKW155" s="15"/>
      <c r="DKX155" s="15"/>
      <c r="DKY155" s="15"/>
      <c r="DKZ155" s="15"/>
      <c r="DLA155" s="15"/>
      <c r="DLB155" s="15"/>
      <c r="DLC155" s="15"/>
      <c r="DLD155" s="15"/>
      <c r="DLE155" s="15"/>
      <c r="DLF155" s="15"/>
      <c r="DLG155" s="15"/>
      <c r="DLH155" s="15"/>
      <c r="DLI155" s="15"/>
      <c r="DLJ155" s="15"/>
      <c r="DLK155" s="15"/>
      <c r="DLL155" s="15"/>
      <c r="DLM155" s="15"/>
      <c r="DLN155" s="15"/>
      <c r="DLO155" s="15"/>
      <c r="DLP155" s="15"/>
      <c r="DLQ155" s="15"/>
      <c r="DLR155" s="15"/>
      <c r="DLS155" s="15"/>
      <c r="DLT155" s="15"/>
      <c r="DLU155" s="15"/>
      <c r="DLV155" s="15"/>
      <c r="DLW155" s="15"/>
      <c r="DLX155" s="15"/>
      <c r="DLY155" s="15"/>
      <c r="DLZ155" s="15"/>
      <c r="DMA155" s="15"/>
      <c r="DMB155" s="15"/>
      <c r="DMC155" s="15"/>
      <c r="DMD155" s="15"/>
      <c r="DME155" s="15"/>
      <c r="DMF155" s="15"/>
      <c r="DMG155" s="15"/>
      <c r="DMH155" s="15"/>
      <c r="DMI155" s="15"/>
      <c r="DMJ155" s="15"/>
      <c r="DMK155" s="15"/>
      <c r="DML155" s="15"/>
      <c r="DMM155" s="15"/>
      <c r="DMN155" s="15"/>
      <c r="DMO155" s="15"/>
      <c r="DMP155" s="15"/>
      <c r="DMQ155" s="15"/>
      <c r="DMR155" s="15"/>
      <c r="DMS155" s="15"/>
      <c r="DMT155" s="15"/>
      <c r="DMU155" s="15"/>
      <c r="DMV155" s="15"/>
      <c r="DMW155" s="15"/>
      <c r="DMX155" s="15"/>
      <c r="DMY155" s="15"/>
      <c r="DMZ155" s="15"/>
      <c r="DNA155" s="15"/>
      <c r="DNB155" s="15"/>
      <c r="DNC155" s="15"/>
      <c r="DND155" s="15"/>
      <c r="DNE155" s="15"/>
      <c r="DNF155" s="15"/>
      <c r="DNG155" s="15"/>
      <c r="DNH155" s="15"/>
      <c r="DNI155" s="15"/>
      <c r="DNJ155" s="15"/>
      <c r="DNK155" s="15"/>
      <c r="DNL155" s="15"/>
      <c r="DNM155" s="15"/>
      <c r="DNN155" s="15"/>
      <c r="DNO155" s="15"/>
      <c r="DNP155" s="15"/>
      <c r="DNQ155" s="15"/>
      <c r="DNR155" s="15"/>
      <c r="DNS155" s="15"/>
      <c r="DNT155" s="15"/>
      <c r="DNU155" s="15"/>
      <c r="DNV155" s="15"/>
      <c r="DNW155" s="15"/>
      <c r="DNX155" s="15"/>
      <c r="DNY155" s="15"/>
      <c r="DNZ155" s="15"/>
      <c r="DOA155" s="15"/>
      <c r="DOB155" s="15"/>
      <c r="DOC155" s="15"/>
      <c r="DOD155" s="15"/>
      <c r="DOE155" s="15"/>
      <c r="DOF155" s="15"/>
      <c r="DOG155" s="15"/>
      <c r="DOH155" s="15"/>
      <c r="DOI155" s="15"/>
      <c r="DOJ155" s="15"/>
      <c r="DOK155" s="15"/>
      <c r="DOL155" s="15"/>
      <c r="DOM155" s="15"/>
      <c r="DON155" s="15"/>
      <c r="DOO155" s="15"/>
      <c r="DOP155" s="15"/>
      <c r="DOQ155" s="15"/>
      <c r="DOR155" s="15"/>
      <c r="DOS155" s="15"/>
      <c r="DOT155" s="15"/>
      <c r="DOU155" s="15"/>
      <c r="DOV155" s="15"/>
      <c r="DOW155" s="15"/>
      <c r="DOX155" s="15"/>
      <c r="DOY155" s="15"/>
      <c r="DOZ155" s="15"/>
      <c r="DPA155" s="15"/>
      <c r="DPB155" s="15"/>
      <c r="DPC155" s="15"/>
      <c r="DPD155" s="15"/>
      <c r="DPE155" s="15"/>
      <c r="DPF155" s="15"/>
      <c r="DPG155" s="15"/>
      <c r="DPH155" s="15"/>
      <c r="DPI155" s="15"/>
      <c r="DPJ155" s="15"/>
      <c r="DPK155" s="15"/>
      <c r="DPL155" s="15"/>
      <c r="DPM155" s="15"/>
      <c r="DPN155" s="15"/>
      <c r="DPO155" s="15"/>
      <c r="DPP155" s="15"/>
      <c r="DPQ155" s="15"/>
      <c r="DPR155" s="15"/>
      <c r="DPS155" s="15"/>
      <c r="DPT155" s="15"/>
      <c r="DPU155" s="15"/>
      <c r="DPV155" s="15"/>
      <c r="DPW155" s="15"/>
      <c r="DPX155" s="15"/>
      <c r="DPY155" s="15"/>
      <c r="DPZ155" s="15"/>
      <c r="DQA155" s="15"/>
      <c r="DQB155" s="15"/>
      <c r="DQC155" s="15"/>
      <c r="DQD155" s="15"/>
      <c r="DQE155" s="15"/>
      <c r="DQF155" s="15"/>
      <c r="DQG155" s="15"/>
      <c r="DQH155" s="15"/>
      <c r="DQI155" s="15"/>
      <c r="DQJ155" s="15"/>
      <c r="DQK155" s="15"/>
      <c r="DQL155" s="15"/>
      <c r="DQM155" s="15"/>
      <c r="DQN155" s="15"/>
      <c r="DQO155" s="15"/>
      <c r="DQP155" s="15"/>
      <c r="DQQ155" s="15"/>
      <c r="DQR155" s="15"/>
      <c r="DQS155" s="15"/>
      <c r="DQT155" s="15"/>
      <c r="DQU155" s="15"/>
      <c r="DQV155" s="15"/>
      <c r="DQW155" s="15"/>
      <c r="DQX155" s="15"/>
      <c r="DQY155" s="15"/>
      <c r="DQZ155" s="15"/>
      <c r="DRA155" s="15"/>
      <c r="DRB155" s="15"/>
      <c r="DRC155" s="15"/>
      <c r="DRD155" s="15"/>
      <c r="DRE155" s="15"/>
      <c r="DRF155" s="15"/>
      <c r="DRG155" s="15"/>
      <c r="DRH155" s="15"/>
      <c r="DRI155" s="15"/>
      <c r="DRJ155" s="15"/>
      <c r="DRK155" s="15"/>
      <c r="DRL155" s="15"/>
      <c r="DRM155" s="15"/>
      <c r="DRN155" s="15"/>
      <c r="DRO155" s="15"/>
      <c r="DRP155" s="15"/>
      <c r="DRQ155" s="15"/>
      <c r="DRR155" s="15"/>
      <c r="DRS155" s="15"/>
      <c r="DRT155" s="15"/>
      <c r="DRU155" s="15"/>
      <c r="DRV155" s="15"/>
      <c r="DRW155" s="15"/>
      <c r="DRX155" s="15"/>
      <c r="DRY155" s="15"/>
      <c r="DRZ155" s="15"/>
      <c r="DSA155" s="15"/>
      <c r="DSB155" s="15"/>
      <c r="DSC155" s="15"/>
      <c r="DSD155" s="15"/>
      <c r="DSE155" s="15"/>
      <c r="DSF155" s="15"/>
      <c r="DSG155" s="15"/>
      <c r="DSH155" s="15"/>
      <c r="DSI155" s="15"/>
      <c r="DSJ155" s="15"/>
      <c r="DSK155" s="15"/>
      <c r="DSL155" s="15"/>
      <c r="DSM155" s="15"/>
      <c r="DSN155" s="15"/>
      <c r="DSO155" s="15"/>
      <c r="DSP155" s="15"/>
      <c r="DSQ155" s="15"/>
      <c r="DSR155" s="15"/>
      <c r="DSS155" s="15"/>
      <c r="DST155" s="15"/>
      <c r="DSU155" s="15"/>
      <c r="DSV155" s="15"/>
      <c r="DSW155" s="15"/>
      <c r="DSX155" s="15"/>
      <c r="DSY155" s="15"/>
      <c r="DSZ155" s="15"/>
      <c r="DTA155" s="15"/>
      <c r="DTB155" s="15"/>
      <c r="DTC155" s="15"/>
      <c r="DTD155" s="15"/>
      <c r="DTE155" s="15"/>
      <c r="DTF155" s="15"/>
      <c r="DTG155" s="15"/>
      <c r="DTH155" s="15"/>
      <c r="DTI155" s="15"/>
      <c r="DTJ155" s="15"/>
      <c r="DTK155" s="15"/>
      <c r="DTL155" s="15"/>
      <c r="DTM155" s="15"/>
      <c r="DTN155" s="15"/>
      <c r="DTO155" s="15"/>
      <c r="DTP155" s="15"/>
      <c r="DTQ155" s="15"/>
      <c r="DTR155" s="15"/>
      <c r="DTS155" s="15"/>
      <c r="DTT155" s="15"/>
      <c r="DTU155" s="15"/>
      <c r="DTV155" s="15"/>
      <c r="DTW155" s="15"/>
      <c r="DTX155" s="15"/>
      <c r="DTY155" s="15"/>
      <c r="DTZ155" s="15"/>
      <c r="DUA155" s="15"/>
      <c r="DUB155" s="15"/>
      <c r="DUC155" s="15"/>
      <c r="DUD155" s="15"/>
      <c r="DUE155" s="15"/>
      <c r="DUF155" s="15"/>
      <c r="DUG155" s="15"/>
      <c r="DUH155" s="15"/>
      <c r="DUI155" s="15"/>
      <c r="DUJ155" s="15"/>
      <c r="DUK155" s="15"/>
      <c r="DUL155" s="15"/>
      <c r="DUM155" s="15"/>
      <c r="DUN155" s="15"/>
      <c r="DUO155" s="15"/>
      <c r="DUP155" s="15"/>
      <c r="DUQ155" s="15"/>
      <c r="DUR155" s="15"/>
      <c r="DUS155" s="15"/>
      <c r="DUT155" s="15"/>
      <c r="DUU155" s="15"/>
      <c r="DUV155" s="15"/>
      <c r="DUW155" s="15"/>
      <c r="DUX155" s="15"/>
      <c r="DUY155" s="15"/>
      <c r="DUZ155" s="15"/>
      <c r="DVA155" s="15"/>
      <c r="DVB155" s="15"/>
      <c r="DVC155" s="15"/>
      <c r="DVD155" s="15"/>
      <c r="DVE155" s="15"/>
      <c r="DVF155" s="15"/>
      <c r="DVG155" s="15"/>
      <c r="DVH155" s="15"/>
      <c r="DVI155" s="15"/>
      <c r="DVJ155" s="15"/>
      <c r="DVK155" s="15"/>
      <c r="DVL155" s="15"/>
      <c r="DVM155" s="15"/>
      <c r="DVN155" s="15"/>
      <c r="DVO155" s="15"/>
      <c r="DVP155" s="15"/>
      <c r="DVQ155" s="15"/>
      <c r="DVR155" s="15"/>
      <c r="DVS155" s="15"/>
      <c r="DVT155" s="15"/>
      <c r="DVU155" s="15"/>
      <c r="DVV155" s="15"/>
      <c r="DVW155" s="15"/>
      <c r="DVX155" s="15"/>
      <c r="DVY155" s="15"/>
      <c r="DVZ155" s="15"/>
      <c r="DWA155" s="15"/>
      <c r="DWB155" s="15"/>
      <c r="DWC155" s="15"/>
      <c r="DWD155" s="15"/>
      <c r="DWE155" s="15"/>
      <c r="DWF155" s="15"/>
      <c r="DWG155" s="15"/>
      <c r="DWH155" s="15"/>
      <c r="DWI155" s="15"/>
      <c r="DWJ155" s="15"/>
      <c r="DWK155" s="15"/>
      <c r="DWL155" s="15"/>
      <c r="DWM155" s="15"/>
      <c r="DWN155" s="15"/>
      <c r="DWO155" s="15"/>
      <c r="DWP155" s="15"/>
      <c r="DWQ155" s="15"/>
      <c r="DWR155" s="15"/>
      <c r="DWS155" s="15"/>
      <c r="DWT155" s="15"/>
      <c r="DWU155" s="15"/>
      <c r="DWV155" s="15"/>
      <c r="DWW155" s="15"/>
      <c r="DWX155" s="15"/>
      <c r="DWY155" s="15"/>
      <c r="DWZ155" s="15"/>
      <c r="DXA155" s="15"/>
      <c r="DXB155" s="15"/>
      <c r="DXC155" s="15"/>
      <c r="DXD155" s="15"/>
      <c r="DXE155" s="15"/>
      <c r="DXF155" s="15"/>
      <c r="DXG155" s="15"/>
      <c r="DXH155" s="15"/>
      <c r="DXI155" s="15"/>
      <c r="DXJ155" s="15"/>
      <c r="DXK155" s="15"/>
      <c r="DXL155" s="15"/>
      <c r="DXM155" s="15"/>
      <c r="DXN155" s="15"/>
      <c r="DXO155" s="15"/>
      <c r="DXP155" s="15"/>
      <c r="DXQ155" s="15"/>
      <c r="DXR155" s="15"/>
      <c r="DXS155" s="15"/>
      <c r="DXT155" s="15"/>
      <c r="DXU155" s="15"/>
      <c r="DXV155" s="15"/>
      <c r="DXW155" s="15"/>
      <c r="DXX155" s="15"/>
      <c r="DXY155" s="15"/>
      <c r="DXZ155" s="15"/>
      <c r="DYA155" s="15"/>
      <c r="DYB155" s="15"/>
      <c r="DYC155" s="15"/>
      <c r="DYD155" s="15"/>
      <c r="DYE155" s="15"/>
      <c r="DYF155" s="15"/>
      <c r="DYG155" s="15"/>
      <c r="DYH155" s="15"/>
      <c r="DYI155" s="15"/>
      <c r="DYJ155" s="15"/>
      <c r="DYK155" s="15"/>
      <c r="DYL155" s="15"/>
      <c r="DYM155" s="15"/>
      <c r="DYN155" s="15"/>
      <c r="DYO155" s="15"/>
      <c r="DYP155" s="15"/>
      <c r="DYQ155" s="15"/>
      <c r="DYR155" s="15"/>
      <c r="DYS155" s="15"/>
      <c r="DYT155" s="15"/>
      <c r="DYU155" s="15"/>
      <c r="DYV155" s="15"/>
      <c r="DYW155" s="15"/>
      <c r="DYX155" s="15"/>
      <c r="DYY155" s="15"/>
      <c r="DYZ155" s="15"/>
      <c r="DZA155" s="15"/>
      <c r="DZB155" s="15"/>
      <c r="DZC155" s="15"/>
      <c r="DZD155" s="15"/>
      <c r="DZE155" s="15"/>
      <c r="DZF155" s="15"/>
      <c r="DZG155" s="15"/>
      <c r="DZH155" s="15"/>
      <c r="DZI155" s="15"/>
      <c r="DZJ155" s="15"/>
      <c r="DZK155" s="15"/>
      <c r="DZL155" s="15"/>
      <c r="DZM155" s="15"/>
      <c r="DZN155" s="15"/>
      <c r="DZO155" s="15"/>
      <c r="DZP155" s="15"/>
      <c r="DZQ155" s="15"/>
      <c r="DZR155" s="15"/>
      <c r="DZS155" s="15"/>
      <c r="DZT155" s="15"/>
      <c r="DZU155" s="15"/>
      <c r="DZV155" s="15"/>
      <c r="DZW155" s="15"/>
      <c r="DZX155" s="15"/>
      <c r="DZY155" s="15"/>
      <c r="DZZ155" s="15"/>
      <c r="EAA155" s="15"/>
      <c r="EAB155" s="15"/>
      <c r="EAC155" s="15"/>
      <c r="EAD155" s="15"/>
      <c r="EAE155" s="15"/>
      <c r="EAF155" s="15"/>
      <c r="EAG155" s="15"/>
      <c r="EAH155" s="15"/>
      <c r="EAI155" s="15"/>
      <c r="EAJ155" s="15"/>
      <c r="EAK155" s="15"/>
      <c r="EAL155" s="15"/>
      <c r="EAM155" s="15"/>
      <c r="EAN155" s="15"/>
      <c r="EAO155" s="15"/>
      <c r="EAP155" s="15"/>
      <c r="EAQ155" s="15"/>
      <c r="EAR155" s="15"/>
      <c r="EAS155" s="15"/>
      <c r="EAT155" s="15"/>
      <c r="EAU155" s="15"/>
      <c r="EAV155" s="15"/>
      <c r="EAW155" s="15"/>
      <c r="EAX155" s="15"/>
      <c r="EAY155" s="15"/>
      <c r="EAZ155" s="15"/>
      <c r="EBA155" s="15"/>
      <c r="EBB155" s="15"/>
      <c r="EBC155" s="15"/>
      <c r="EBD155" s="15"/>
      <c r="EBE155" s="15"/>
      <c r="EBF155" s="15"/>
      <c r="EBG155" s="15"/>
      <c r="EBH155" s="15"/>
      <c r="EBI155" s="15"/>
      <c r="EBJ155" s="15"/>
      <c r="EBK155" s="15"/>
      <c r="EBL155" s="15"/>
      <c r="EBM155" s="15"/>
      <c r="EBN155" s="15"/>
      <c r="EBO155" s="15"/>
      <c r="EBP155" s="15"/>
      <c r="EBQ155" s="15"/>
      <c r="EBR155" s="15"/>
      <c r="EBS155" s="15"/>
      <c r="EBT155" s="15"/>
      <c r="EBU155" s="15"/>
      <c r="EBV155" s="15"/>
      <c r="EBW155" s="15"/>
      <c r="EBX155" s="15"/>
      <c r="EBY155" s="15"/>
      <c r="EBZ155" s="15"/>
      <c r="ECA155" s="15"/>
      <c r="ECB155" s="15"/>
      <c r="ECC155" s="15"/>
      <c r="ECD155" s="15"/>
      <c r="ECE155" s="15"/>
      <c r="ECF155" s="15"/>
      <c r="ECG155" s="15"/>
      <c r="ECH155" s="15"/>
      <c r="ECI155" s="15"/>
      <c r="ECJ155" s="15"/>
      <c r="ECK155" s="15"/>
      <c r="ECL155" s="15"/>
      <c r="ECM155" s="15"/>
      <c r="ECN155" s="15"/>
      <c r="ECO155" s="15"/>
      <c r="ECP155" s="15"/>
      <c r="ECQ155" s="15"/>
      <c r="ECR155" s="15"/>
      <c r="ECS155" s="15"/>
      <c r="ECT155" s="15"/>
      <c r="ECU155" s="15"/>
      <c r="ECV155" s="15"/>
      <c r="ECW155" s="15"/>
      <c r="ECX155" s="15"/>
      <c r="ECY155" s="15"/>
      <c r="ECZ155" s="15"/>
      <c r="EDA155" s="15"/>
      <c r="EDB155" s="15"/>
      <c r="EDC155" s="15"/>
      <c r="EDD155" s="15"/>
      <c r="EDE155" s="15"/>
      <c r="EDF155" s="15"/>
      <c r="EDG155" s="15"/>
      <c r="EDH155" s="15"/>
      <c r="EDI155" s="15"/>
      <c r="EDJ155" s="15"/>
      <c r="EDK155" s="15"/>
      <c r="EDL155" s="15"/>
      <c r="EDM155" s="15"/>
      <c r="EDN155" s="15"/>
      <c r="EDO155" s="15"/>
      <c r="EDP155" s="15"/>
      <c r="EDQ155" s="15"/>
      <c r="EDR155" s="15"/>
      <c r="EDS155" s="15"/>
      <c r="EDT155" s="15"/>
      <c r="EDU155" s="15"/>
      <c r="EDV155" s="15"/>
      <c r="EDW155" s="15"/>
      <c r="EDX155" s="15"/>
      <c r="EDY155" s="15"/>
      <c r="EDZ155" s="15"/>
      <c r="EEA155" s="15"/>
      <c r="EEB155" s="15"/>
      <c r="EEC155" s="15"/>
      <c r="EED155" s="15"/>
      <c r="EEE155" s="15"/>
      <c r="EEF155" s="15"/>
      <c r="EEG155" s="15"/>
      <c r="EEH155" s="15"/>
      <c r="EEI155" s="15"/>
      <c r="EEJ155" s="15"/>
      <c r="EEK155" s="15"/>
      <c r="EEL155" s="15"/>
      <c r="EEM155" s="15"/>
      <c r="EEN155" s="15"/>
      <c r="EEO155" s="15"/>
      <c r="EEP155" s="15"/>
      <c r="EEQ155" s="15"/>
      <c r="EER155" s="15"/>
      <c r="EES155" s="15"/>
      <c r="EET155" s="15"/>
      <c r="EEU155" s="15"/>
      <c r="EEV155" s="15"/>
      <c r="EEW155" s="15"/>
      <c r="EEX155" s="15"/>
      <c r="EEY155" s="15"/>
      <c r="EEZ155" s="15"/>
      <c r="EFA155" s="15"/>
      <c r="EFB155" s="15"/>
      <c r="EFC155" s="15"/>
      <c r="EFD155" s="15"/>
      <c r="EFE155" s="15"/>
      <c r="EFF155" s="15"/>
      <c r="EFG155" s="15"/>
      <c r="EFH155" s="15"/>
      <c r="EFI155" s="15"/>
      <c r="EFJ155" s="15"/>
      <c r="EFK155" s="15"/>
      <c r="EFL155" s="15"/>
      <c r="EFM155" s="15"/>
      <c r="EFN155" s="15"/>
      <c r="EFO155" s="15"/>
      <c r="EFP155" s="15"/>
      <c r="EFQ155" s="15"/>
      <c r="EFR155" s="15"/>
      <c r="EFS155" s="15"/>
      <c r="EFT155" s="15"/>
      <c r="EFU155" s="15"/>
      <c r="EFV155" s="15"/>
      <c r="EFW155" s="15"/>
      <c r="EFX155" s="15"/>
      <c r="EFY155" s="15"/>
      <c r="EFZ155" s="15"/>
      <c r="EGA155" s="15"/>
      <c r="EGB155" s="15"/>
      <c r="EGC155" s="15"/>
      <c r="EGD155" s="15"/>
      <c r="EGE155" s="15"/>
      <c r="EGF155" s="15"/>
      <c r="EGG155" s="15"/>
      <c r="EGH155" s="15"/>
      <c r="EGI155" s="15"/>
      <c r="EGJ155" s="15"/>
      <c r="EGK155" s="15"/>
      <c r="EGL155" s="15"/>
      <c r="EGM155" s="15"/>
      <c r="EGN155" s="15"/>
      <c r="EGO155" s="15"/>
      <c r="EGP155" s="15"/>
      <c r="EGQ155" s="15"/>
      <c r="EGR155" s="15"/>
      <c r="EGS155" s="15"/>
      <c r="EGT155" s="15"/>
      <c r="EGU155" s="15"/>
      <c r="EGV155" s="15"/>
      <c r="EGW155" s="15"/>
      <c r="EGX155" s="15"/>
      <c r="EGY155" s="15"/>
      <c r="EGZ155" s="15"/>
      <c r="EHA155" s="15"/>
      <c r="EHB155" s="15"/>
      <c r="EHC155" s="15"/>
      <c r="EHD155" s="15"/>
      <c r="EHE155" s="15"/>
      <c r="EHF155" s="15"/>
      <c r="EHG155" s="15"/>
      <c r="EHH155" s="15"/>
      <c r="EHI155" s="15"/>
      <c r="EHJ155" s="15"/>
      <c r="EHK155" s="15"/>
      <c r="EHL155" s="15"/>
      <c r="EHM155" s="15"/>
      <c r="EHN155" s="15"/>
      <c r="EHO155" s="15"/>
      <c r="EHP155" s="15"/>
      <c r="EHQ155" s="15"/>
      <c r="EHR155" s="15"/>
      <c r="EHS155" s="15"/>
      <c r="EHT155" s="15"/>
      <c r="EHU155" s="15"/>
      <c r="EHV155" s="15"/>
      <c r="EHW155" s="15"/>
      <c r="EHX155" s="15"/>
      <c r="EHY155" s="15"/>
      <c r="EHZ155" s="15"/>
      <c r="EIA155" s="15"/>
      <c r="EIB155" s="15"/>
      <c r="EIC155" s="15"/>
      <c r="EID155" s="15"/>
      <c r="EIE155" s="15"/>
      <c r="EIF155" s="15"/>
      <c r="EIG155" s="15"/>
      <c r="EIH155" s="15"/>
      <c r="EII155" s="15"/>
      <c r="EIJ155" s="15"/>
      <c r="EIK155" s="15"/>
      <c r="EIL155" s="15"/>
      <c r="EIM155" s="15"/>
      <c r="EIN155" s="15"/>
      <c r="EIO155" s="15"/>
      <c r="EIP155" s="15"/>
      <c r="EIQ155" s="15"/>
      <c r="EIR155" s="15"/>
      <c r="EIS155" s="15"/>
      <c r="EIT155" s="15"/>
      <c r="EIU155" s="15"/>
      <c r="EIV155" s="15"/>
      <c r="EIW155" s="15"/>
      <c r="EIX155" s="15"/>
      <c r="EIY155" s="15"/>
      <c r="EIZ155" s="15"/>
      <c r="EJA155" s="15"/>
      <c r="EJB155" s="15"/>
      <c r="EJC155" s="15"/>
      <c r="EJD155" s="15"/>
      <c r="EJE155" s="15"/>
      <c r="EJF155" s="15"/>
      <c r="EJG155" s="15"/>
      <c r="EJH155" s="15"/>
      <c r="EJI155" s="15"/>
      <c r="EJJ155" s="15"/>
      <c r="EJK155" s="15"/>
      <c r="EJL155" s="15"/>
      <c r="EJM155" s="15"/>
      <c r="EJN155" s="15"/>
      <c r="EJO155" s="15"/>
      <c r="EJP155" s="15"/>
      <c r="EJQ155" s="15"/>
      <c r="EJR155" s="15"/>
      <c r="EJS155" s="15"/>
      <c r="EJT155" s="15"/>
      <c r="EJU155" s="15"/>
      <c r="EJV155" s="15"/>
      <c r="EJW155" s="15"/>
      <c r="EJX155" s="15"/>
      <c r="EJY155" s="15"/>
      <c r="EJZ155" s="15"/>
      <c r="EKA155" s="15"/>
      <c r="EKB155" s="15"/>
      <c r="EKC155" s="15"/>
      <c r="EKD155" s="15"/>
      <c r="EKE155" s="15"/>
      <c r="EKF155" s="15"/>
      <c r="EKG155" s="15"/>
      <c r="EKH155" s="15"/>
      <c r="EKI155" s="15"/>
      <c r="EKJ155" s="15"/>
      <c r="EKK155" s="15"/>
      <c r="EKL155" s="15"/>
      <c r="EKM155" s="15"/>
      <c r="EKN155" s="15"/>
      <c r="EKO155" s="15"/>
      <c r="EKP155" s="15"/>
      <c r="EKQ155" s="15"/>
      <c r="EKR155" s="15"/>
      <c r="EKS155" s="15"/>
      <c r="EKT155" s="15"/>
      <c r="EKU155" s="15"/>
      <c r="EKV155" s="15"/>
      <c r="EKW155" s="15"/>
      <c r="EKX155" s="15"/>
      <c r="EKY155" s="15"/>
      <c r="EKZ155" s="15"/>
      <c r="ELA155" s="15"/>
      <c r="ELB155" s="15"/>
      <c r="ELC155" s="15"/>
      <c r="ELD155" s="15"/>
      <c r="ELE155" s="15"/>
      <c r="ELF155" s="15"/>
      <c r="ELG155" s="15"/>
      <c r="ELH155" s="15"/>
      <c r="ELI155" s="15"/>
      <c r="ELJ155" s="15"/>
      <c r="ELK155" s="15"/>
      <c r="ELL155" s="15"/>
      <c r="ELM155" s="15"/>
      <c r="ELN155" s="15"/>
      <c r="ELO155" s="15"/>
      <c r="ELP155" s="15"/>
      <c r="ELQ155" s="15"/>
      <c r="ELR155" s="15"/>
      <c r="ELS155" s="15"/>
      <c r="ELT155" s="15"/>
      <c r="ELU155" s="15"/>
      <c r="ELV155" s="15"/>
      <c r="ELW155" s="15"/>
      <c r="ELX155" s="15"/>
      <c r="ELY155" s="15"/>
      <c r="ELZ155" s="15"/>
      <c r="EMA155" s="15"/>
      <c r="EMB155" s="15"/>
      <c r="EMC155" s="15"/>
      <c r="EMD155" s="15"/>
      <c r="EME155" s="15"/>
      <c r="EMF155" s="15"/>
      <c r="EMG155" s="15"/>
      <c r="EMH155" s="15"/>
      <c r="EMI155" s="15"/>
      <c r="EMJ155" s="15"/>
      <c r="EMK155" s="15"/>
      <c r="EML155" s="15"/>
      <c r="EMM155" s="15"/>
      <c r="EMN155" s="15"/>
      <c r="EMO155" s="15"/>
      <c r="EMP155" s="15"/>
      <c r="EMQ155" s="15"/>
      <c r="EMR155" s="15"/>
      <c r="EMS155" s="15"/>
      <c r="EMT155" s="15"/>
      <c r="EMU155" s="15"/>
      <c r="EMV155" s="15"/>
      <c r="EMW155" s="15"/>
      <c r="EMX155" s="15"/>
      <c r="EMY155" s="15"/>
      <c r="EMZ155" s="15"/>
      <c r="ENA155" s="15"/>
      <c r="ENB155" s="15"/>
      <c r="ENC155" s="15"/>
      <c r="END155" s="15"/>
      <c r="ENE155" s="15"/>
      <c r="ENF155" s="15"/>
      <c r="ENG155" s="15"/>
      <c r="ENH155" s="15"/>
      <c r="ENI155" s="15"/>
      <c r="ENJ155" s="15"/>
      <c r="ENK155" s="15"/>
      <c r="ENL155" s="15"/>
      <c r="ENM155" s="15"/>
      <c r="ENN155" s="15"/>
      <c r="ENO155" s="15"/>
      <c r="ENP155" s="15"/>
      <c r="ENQ155" s="15"/>
      <c r="ENR155" s="15"/>
      <c r="ENS155" s="15"/>
      <c r="ENT155" s="15"/>
      <c r="ENU155" s="15"/>
      <c r="ENV155" s="15"/>
      <c r="ENW155" s="15"/>
      <c r="ENX155" s="15"/>
      <c r="ENY155" s="15"/>
      <c r="ENZ155" s="15"/>
      <c r="EOA155" s="15"/>
      <c r="EOB155" s="15"/>
      <c r="EOC155" s="15"/>
      <c r="EOD155" s="15"/>
      <c r="EOE155" s="15"/>
      <c r="EOF155" s="15"/>
      <c r="EOG155" s="15"/>
      <c r="EOH155" s="15"/>
      <c r="EOI155" s="15"/>
      <c r="EOJ155" s="15"/>
      <c r="EOK155" s="15"/>
      <c r="EOL155" s="15"/>
      <c r="EOM155" s="15"/>
      <c r="EON155" s="15"/>
      <c r="EOO155" s="15"/>
      <c r="EOP155" s="15"/>
      <c r="EOQ155" s="15"/>
      <c r="EOR155" s="15"/>
      <c r="EOS155" s="15"/>
      <c r="EOT155" s="15"/>
      <c r="EOU155" s="15"/>
      <c r="EOV155" s="15"/>
      <c r="EOW155" s="15"/>
      <c r="EOX155" s="15"/>
      <c r="EOY155" s="15"/>
      <c r="EOZ155" s="15"/>
      <c r="EPA155" s="15"/>
      <c r="EPB155" s="15"/>
      <c r="EPC155" s="15"/>
      <c r="EPD155" s="15"/>
      <c r="EPE155" s="15"/>
      <c r="EPF155" s="15"/>
      <c r="EPG155" s="15"/>
      <c r="EPH155" s="15"/>
      <c r="EPI155" s="15"/>
      <c r="EPJ155" s="15"/>
      <c r="EPK155" s="15"/>
      <c r="EPL155" s="15"/>
      <c r="EPM155" s="15"/>
      <c r="EPN155" s="15"/>
      <c r="EPO155" s="15"/>
      <c r="EPP155" s="15"/>
      <c r="EPQ155" s="15"/>
      <c r="EPR155" s="15"/>
      <c r="EPS155" s="15"/>
      <c r="EPT155" s="15"/>
      <c r="EPU155" s="15"/>
      <c r="EPV155" s="15"/>
      <c r="EPW155" s="15"/>
      <c r="EPX155" s="15"/>
      <c r="EPY155" s="15"/>
      <c r="EPZ155" s="15"/>
      <c r="EQA155" s="15"/>
      <c r="EQB155" s="15"/>
      <c r="EQC155" s="15"/>
      <c r="EQD155" s="15"/>
      <c r="EQE155" s="15"/>
      <c r="EQF155" s="15"/>
      <c r="EQG155" s="15"/>
      <c r="EQH155" s="15"/>
      <c r="EQI155" s="15"/>
      <c r="EQJ155" s="15"/>
      <c r="EQK155" s="15"/>
      <c r="EQL155" s="15"/>
      <c r="EQM155" s="15"/>
      <c r="EQN155" s="15"/>
      <c r="EQO155" s="15"/>
      <c r="EQP155" s="15"/>
      <c r="EQQ155" s="15"/>
      <c r="EQR155" s="15"/>
      <c r="EQS155" s="15"/>
      <c r="EQT155" s="15"/>
      <c r="EQU155" s="15"/>
      <c r="EQV155" s="15"/>
      <c r="EQW155" s="15"/>
      <c r="EQX155" s="15"/>
      <c r="EQY155" s="15"/>
      <c r="EQZ155" s="15"/>
      <c r="ERA155" s="15"/>
      <c r="ERB155" s="15"/>
      <c r="ERC155" s="15"/>
      <c r="ERD155" s="15"/>
      <c r="ERE155" s="15"/>
      <c r="ERF155" s="15"/>
      <c r="ERG155" s="15"/>
      <c r="ERH155" s="15"/>
      <c r="ERI155" s="15"/>
      <c r="ERJ155" s="15"/>
      <c r="ERK155" s="15"/>
      <c r="ERL155" s="15"/>
      <c r="ERM155" s="15"/>
      <c r="ERN155" s="15"/>
      <c r="ERO155" s="15"/>
      <c r="ERP155" s="15"/>
      <c r="ERQ155" s="15"/>
      <c r="ERR155" s="15"/>
      <c r="ERS155" s="15"/>
      <c r="ERT155" s="15"/>
      <c r="ERU155" s="15"/>
      <c r="ERV155" s="15"/>
      <c r="ERW155" s="15"/>
      <c r="ERX155" s="15"/>
      <c r="ERY155" s="15"/>
      <c r="ERZ155" s="15"/>
      <c r="ESA155" s="15"/>
      <c r="ESB155" s="15"/>
      <c r="ESC155" s="15"/>
      <c r="ESD155" s="15"/>
      <c r="ESE155" s="15"/>
      <c r="ESF155" s="15"/>
      <c r="ESG155" s="15"/>
      <c r="ESH155" s="15"/>
      <c r="ESI155" s="15"/>
      <c r="ESJ155" s="15"/>
      <c r="ESK155" s="15"/>
      <c r="ESL155" s="15"/>
      <c r="ESM155" s="15"/>
      <c r="ESN155" s="15"/>
      <c r="ESO155" s="15"/>
      <c r="ESP155" s="15"/>
      <c r="ESQ155" s="15"/>
      <c r="ESR155" s="15"/>
      <c r="ESS155" s="15"/>
      <c r="EST155" s="15"/>
      <c r="ESU155" s="15"/>
      <c r="ESV155" s="15"/>
      <c r="ESW155" s="15"/>
      <c r="ESX155" s="15"/>
      <c r="ESY155" s="15"/>
      <c r="ESZ155" s="15"/>
      <c r="ETA155" s="15"/>
      <c r="ETB155" s="15"/>
      <c r="ETC155" s="15"/>
      <c r="ETD155" s="15"/>
      <c r="ETE155" s="15"/>
      <c r="ETF155" s="15"/>
      <c r="ETG155" s="15"/>
      <c r="ETH155" s="15"/>
      <c r="ETI155" s="15"/>
      <c r="ETJ155" s="15"/>
      <c r="ETK155" s="15"/>
      <c r="ETL155" s="15"/>
      <c r="ETM155" s="15"/>
      <c r="ETN155" s="15"/>
      <c r="ETO155" s="15"/>
      <c r="ETP155" s="15"/>
      <c r="ETQ155" s="15"/>
      <c r="ETR155" s="15"/>
      <c r="ETS155" s="15"/>
      <c r="ETT155" s="15"/>
      <c r="ETU155" s="15"/>
      <c r="ETV155" s="15"/>
      <c r="ETW155" s="15"/>
      <c r="ETX155" s="15"/>
      <c r="ETY155" s="15"/>
      <c r="ETZ155" s="15"/>
      <c r="EUA155" s="15"/>
      <c r="EUB155" s="15"/>
      <c r="EUC155" s="15"/>
      <c r="EUD155" s="15"/>
      <c r="EUE155" s="15"/>
      <c r="EUF155" s="15"/>
      <c r="EUG155" s="15"/>
      <c r="EUH155" s="15"/>
      <c r="EUI155" s="15"/>
      <c r="EUJ155" s="15"/>
      <c r="EUK155" s="15"/>
      <c r="EUL155" s="15"/>
      <c r="EUM155" s="15"/>
      <c r="EUN155" s="15"/>
      <c r="EUO155" s="15"/>
      <c r="EUP155" s="15"/>
      <c r="EUQ155" s="15"/>
      <c r="EUR155" s="15"/>
      <c r="EUS155" s="15"/>
      <c r="EUT155" s="15"/>
      <c r="EUU155" s="15"/>
      <c r="EUV155" s="15"/>
      <c r="EUW155" s="15"/>
      <c r="EUX155" s="15"/>
      <c r="EUY155" s="15"/>
      <c r="EUZ155" s="15"/>
      <c r="EVA155" s="15"/>
      <c r="EVB155" s="15"/>
      <c r="EVC155" s="15"/>
      <c r="EVD155" s="15"/>
      <c r="EVE155" s="15"/>
      <c r="EVF155" s="15"/>
      <c r="EVG155" s="15"/>
      <c r="EVH155" s="15"/>
      <c r="EVI155" s="15"/>
      <c r="EVJ155" s="15"/>
      <c r="EVK155" s="15"/>
      <c r="EVL155" s="15"/>
      <c r="EVM155" s="15"/>
      <c r="EVN155" s="15"/>
      <c r="EVO155" s="15"/>
      <c r="EVP155" s="15"/>
      <c r="EVQ155" s="15"/>
      <c r="EVR155" s="15"/>
      <c r="EVS155" s="15"/>
      <c r="EVT155" s="15"/>
      <c r="EVU155" s="15"/>
      <c r="EVV155" s="15"/>
      <c r="EVW155" s="15"/>
      <c r="EVX155" s="15"/>
      <c r="EVY155" s="15"/>
      <c r="EVZ155" s="15"/>
      <c r="EWA155" s="15"/>
      <c r="EWB155" s="15"/>
      <c r="EWC155" s="15"/>
      <c r="EWD155" s="15"/>
      <c r="EWE155" s="15"/>
      <c r="EWF155" s="15"/>
      <c r="EWG155" s="15"/>
      <c r="EWH155" s="15"/>
      <c r="EWI155" s="15"/>
      <c r="EWJ155" s="15"/>
      <c r="EWK155" s="15"/>
      <c r="EWL155" s="15"/>
      <c r="EWM155" s="15"/>
      <c r="EWN155" s="15"/>
      <c r="EWO155" s="15"/>
      <c r="EWP155" s="15"/>
      <c r="EWQ155" s="15"/>
      <c r="EWR155" s="15"/>
      <c r="EWS155" s="15"/>
      <c r="EWT155" s="15"/>
      <c r="EWU155" s="15"/>
      <c r="EWV155" s="15"/>
      <c r="EWW155" s="15"/>
      <c r="EWX155" s="15"/>
      <c r="EWY155" s="15"/>
      <c r="EWZ155" s="15"/>
      <c r="EXA155" s="15"/>
      <c r="EXB155" s="15"/>
      <c r="EXC155" s="15"/>
      <c r="EXD155" s="15"/>
      <c r="EXE155" s="15"/>
      <c r="EXF155" s="15"/>
      <c r="EXG155" s="15"/>
      <c r="EXH155" s="15"/>
      <c r="EXI155" s="15"/>
      <c r="EXJ155" s="15"/>
      <c r="EXK155" s="15"/>
      <c r="EXL155" s="15"/>
      <c r="EXM155" s="15"/>
      <c r="EXN155" s="15"/>
      <c r="EXO155" s="15"/>
      <c r="EXP155" s="15"/>
      <c r="EXQ155" s="15"/>
      <c r="EXR155" s="15"/>
      <c r="EXS155" s="15"/>
      <c r="EXT155" s="15"/>
      <c r="EXU155" s="15"/>
      <c r="EXV155" s="15"/>
      <c r="EXW155" s="15"/>
      <c r="EXX155" s="15"/>
      <c r="EXY155" s="15"/>
      <c r="EXZ155" s="15"/>
      <c r="EYA155" s="15"/>
      <c r="EYB155" s="15"/>
      <c r="EYC155" s="15"/>
      <c r="EYD155" s="15"/>
      <c r="EYE155" s="15"/>
      <c r="EYF155" s="15"/>
      <c r="EYG155" s="15"/>
      <c r="EYH155" s="15"/>
      <c r="EYI155" s="15"/>
      <c r="EYJ155" s="15"/>
      <c r="EYK155" s="15"/>
      <c r="EYL155" s="15"/>
      <c r="EYM155" s="15"/>
      <c r="EYN155" s="15"/>
      <c r="EYO155" s="15"/>
      <c r="EYP155" s="15"/>
      <c r="EYQ155" s="15"/>
      <c r="EYR155" s="15"/>
      <c r="EYS155" s="15"/>
      <c r="EYT155" s="15"/>
      <c r="EYU155" s="15"/>
      <c r="EYV155" s="15"/>
      <c r="EYW155" s="15"/>
      <c r="EYX155" s="15"/>
      <c r="EYY155" s="15"/>
      <c r="EYZ155" s="15"/>
      <c r="EZA155" s="15"/>
      <c r="EZB155" s="15"/>
      <c r="EZC155" s="15"/>
      <c r="EZD155" s="15"/>
      <c r="EZE155" s="15"/>
      <c r="EZF155" s="15"/>
      <c r="EZG155" s="15"/>
      <c r="EZH155" s="15"/>
      <c r="EZI155" s="15"/>
      <c r="EZJ155" s="15"/>
      <c r="EZK155" s="15"/>
      <c r="EZL155" s="15"/>
      <c r="EZM155" s="15"/>
      <c r="EZN155" s="15"/>
      <c r="EZO155" s="15"/>
      <c r="EZP155" s="15"/>
      <c r="EZQ155" s="15"/>
      <c r="EZR155" s="15"/>
      <c r="EZS155" s="15"/>
      <c r="EZT155" s="15"/>
      <c r="EZU155" s="15"/>
      <c r="EZV155" s="15"/>
      <c r="EZW155" s="15"/>
      <c r="EZX155" s="15"/>
      <c r="EZY155" s="15"/>
      <c r="EZZ155" s="15"/>
      <c r="FAA155" s="15"/>
      <c r="FAB155" s="15"/>
      <c r="FAC155" s="15"/>
      <c r="FAD155" s="15"/>
      <c r="FAE155" s="15"/>
      <c r="FAF155" s="15"/>
      <c r="FAG155" s="15"/>
      <c r="FAH155" s="15"/>
      <c r="FAI155" s="15"/>
      <c r="FAJ155" s="15"/>
      <c r="FAK155" s="15"/>
      <c r="FAL155" s="15"/>
      <c r="FAM155" s="15"/>
      <c r="FAN155" s="15"/>
      <c r="FAO155" s="15"/>
      <c r="FAP155" s="15"/>
      <c r="FAQ155" s="15"/>
      <c r="FAR155" s="15"/>
      <c r="FAS155" s="15"/>
      <c r="FAT155" s="15"/>
      <c r="FAU155" s="15"/>
      <c r="FAV155" s="15"/>
      <c r="FAW155" s="15"/>
      <c r="FAX155" s="15"/>
      <c r="FAY155" s="15"/>
      <c r="FAZ155" s="15"/>
      <c r="FBA155" s="15"/>
      <c r="FBB155" s="15"/>
      <c r="FBC155" s="15"/>
      <c r="FBD155" s="15"/>
      <c r="FBE155" s="15"/>
      <c r="FBF155" s="15"/>
      <c r="FBG155" s="15"/>
      <c r="FBH155" s="15"/>
      <c r="FBI155" s="15"/>
      <c r="FBJ155" s="15"/>
      <c r="FBK155" s="15"/>
      <c r="FBL155" s="15"/>
      <c r="FBM155" s="15"/>
      <c r="FBN155" s="15"/>
      <c r="FBO155" s="15"/>
      <c r="FBP155" s="15"/>
      <c r="FBQ155" s="15"/>
      <c r="FBR155" s="15"/>
      <c r="FBS155" s="15"/>
      <c r="FBT155" s="15"/>
      <c r="FBU155" s="15"/>
      <c r="FBV155" s="15"/>
      <c r="FBW155" s="15"/>
      <c r="FBX155" s="15"/>
      <c r="FBY155" s="15"/>
      <c r="FBZ155" s="15"/>
      <c r="FCA155" s="15"/>
      <c r="FCB155" s="15"/>
      <c r="FCC155" s="15"/>
      <c r="FCD155" s="15"/>
      <c r="FCE155" s="15"/>
      <c r="FCF155" s="15"/>
      <c r="FCG155" s="15"/>
      <c r="FCH155" s="15"/>
      <c r="FCI155" s="15"/>
      <c r="FCJ155" s="15"/>
      <c r="FCK155" s="15"/>
      <c r="FCL155" s="15"/>
      <c r="FCM155" s="15"/>
      <c r="FCN155" s="15"/>
      <c r="FCO155" s="15"/>
      <c r="FCP155" s="15"/>
      <c r="FCQ155" s="15"/>
      <c r="FCR155" s="15"/>
      <c r="FCS155" s="15"/>
      <c r="FCT155" s="15"/>
      <c r="FCU155" s="15"/>
      <c r="FCV155" s="15"/>
      <c r="FCW155" s="15"/>
      <c r="FCX155" s="15"/>
      <c r="FCY155" s="15"/>
      <c r="FCZ155" s="15"/>
      <c r="FDA155" s="15"/>
      <c r="FDB155" s="15"/>
      <c r="FDC155" s="15"/>
      <c r="FDD155" s="15"/>
      <c r="FDE155" s="15"/>
      <c r="FDF155" s="15"/>
      <c r="FDG155" s="15"/>
      <c r="FDH155" s="15"/>
      <c r="FDI155" s="15"/>
      <c r="FDJ155" s="15"/>
      <c r="FDK155" s="15"/>
      <c r="FDL155" s="15"/>
      <c r="FDM155" s="15"/>
      <c r="FDN155" s="15"/>
      <c r="FDO155" s="15"/>
      <c r="FDP155" s="15"/>
      <c r="FDQ155" s="15"/>
      <c r="FDR155" s="15"/>
      <c r="FDS155" s="15"/>
      <c r="FDT155" s="15"/>
      <c r="FDU155" s="15"/>
      <c r="FDV155" s="15"/>
      <c r="FDW155" s="15"/>
      <c r="FDX155" s="15"/>
      <c r="FDY155" s="15"/>
      <c r="FDZ155" s="15"/>
      <c r="FEA155" s="15"/>
      <c r="FEB155" s="15"/>
      <c r="FEC155" s="15"/>
      <c r="FED155" s="15"/>
      <c r="FEE155" s="15"/>
      <c r="FEF155" s="15"/>
      <c r="FEG155" s="15"/>
      <c r="FEH155" s="15"/>
      <c r="FEI155" s="15"/>
      <c r="FEJ155" s="15"/>
      <c r="FEK155" s="15"/>
      <c r="FEL155" s="15"/>
      <c r="FEM155" s="15"/>
      <c r="FEN155" s="15"/>
      <c r="FEO155" s="15"/>
      <c r="FEP155" s="15"/>
      <c r="FEQ155" s="15"/>
      <c r="FER155" s="15"/>
      <c r="FES155" s="15"/>
      <c r="FET155" s="15"/>
      <c r="FEU155" s="15"/>
      <c r="FEV155" s="15"/>
      <c r="FEW155" s="15"/>
      <c r="FEX155" s="15"/>
      <c r="FEY155" s="15"/>
      <c r="FEZ155" s="15"/>
      <c r="FFA155" s="15"/>
      <c r="FFB155" s="15"/>
      <c r="FFC155" s="15"/>
      <c r="FFD155" s="15"/>
      <c r="FFE155" s="15"/>
      <c r="FFF155" s="15"/>
      <c r="FFG155" s="15"/>
      <c r="FFH155" s="15"/>
      <c r="FFI155" s="15"/>
      <c r="FFJ155" s="15"/>
      <c r="FFK155" s="15"/>
      <c r="FFL155" s="15"/>
      <c r="FFM155" s="15"/>
      <c r="FFN155" s="15"/>
      <c r="FFO155" s="15"/>
      <c r="FFP155" s="15"/>
      <c r="FFQ155" s="15"/>
      <c r="FFR155" s="15"/>
      <c r="FFS155" s="15"/>
      <c r="FFT155" s="15"/>
      <c r="FFU155" s="15"/>
      <c r="FFV155" s="15"/>
      <c r="FFW155" s="15"/>
      <c r="FFX155" s="15"/>
      <c r="FFY155" s="15"/>
      <c r="FFZ155" s="15"/>
      <c r="FGA155" s="15"/>
      <c r="FGB155" s="15"/>
      <c r="FGC155" s="15"/>
      <c r="FGD155" s="15"/>
      <c r="FGE155" s="15"/>
      <c r="FGF155" s="15"/>
      <c r="FGG155" s="15"/>
      <c r="FGH155" s="15"/>
      <c r="FGI155" s="15"/>
      <c r="FGJ155" s="15"/>
      <c r="FGK155" s="15"/>
      <c r="FGL155" s="15"/>
      <c r="FGM155" s="15"/>
      <c r="FGN155" s="15"/>
      <c r="FGO155" s="15"/>
      <c r="FGP155" s="15"/>
      <c r="FGQ155" s="15"/>
      <c r="FGR155" s="15"/>
      <c r="FGS155" s="15"/>
      <c r="FGT155" s="15"/>
      <c r="FGU155" s="15"/>
      <c r="FGV155" s="15"/>
      <c r="FGW155" s="15"/>
      <c r="FGX155" s="15"/>
      <c r="FGY155" s="15"/>
      <c r="FGZ155" s="15"/>
      <c r="FHA155" s="15"/>
      <c r="FHB155" s="15"/>
      <c r="FHC155" s="15"/>
      <c r="FHD155" s="15"/>
      <c r="FHE155" s="15"/>
      <c r="FHF155" s="15"/>
      <c r="FHG155" s="15"/>
      <c r="FHH155" s="15"/>
      <c r="FHI155" s="15"/>
      <c r="FHJ155" s="15"/>
      <c r="FHK155" s="15"/>
      <c r="FHL155" s="15"/>
      <c r="FHM155" s="15"/>
      <c r="FHN155" s="15"/>
      <c r="FHO155" s="15"/>
      <c r="FHP155" s="15"/>
      <c r="FHQ155" s="15"/>
      <c r="FHR155" s="15"/>
      <c r="FHS155" s="15"/>
      <c r="FHT155" s="15"/>
      <c r="FHU155" s="15"/>
      <c r="FHV155" s="15"/>
      <c r="FHW155" s="15"/>
      <c r="FHX155" s="15"/>
      <c r="FHY155" s="15"/>
      <c r="FHZ155" s="15"/>
      <c r="FIA155" s="15"/>
      <c r="FIB155" s="15"/>
      <c r="FIC155" s="15"/>
      <c r="FID155" s="15"/>
      <c r="FIE155" s="15"/>
      <c r="FIF155" s="15"/>
      <c r="FIG155" s="15"/>
      <c r="FIH155" s="15"/>
      <c r="FII155" s="15"/>
      <c r="FIJ155" s="15"/>
      <c r="FIK155" s="15"/>
      <c r="FIL155" s="15"/>
      <c r="FIM155" s="15"/>
      <c r="FIN155" s="15"/>
      <c r="FIO155" s="15"/>
      <c r="FIP155" s="15"/>
      <c r="FIQ155" s="15"/>
      <c r="FIR155" s="15"/>
      <c r="FIS155" s="15"/>
      <c r="FIT155" s="15"/>
      <c r="FIU155" s="15"/>
      <c r="FIV155" s="15"/>
      <c r="FIW155" s="15"/>
      <c r="FIX155" s="15"/>
      <c r="FIY155" s="15"/>
      <c r="FIZ155" s="15"/>
      <c r="FJA155" s="15"/>
      <c r="FJB155" s="15"/>
      <c r="FJC155" s="15"/>
      <c r="FJD155" s="15"/>
      <c r="FJE155" s="15"/>
      <c r="FJF155" s="15"/>
      <c r="FJG155" s="15"/>
      <c r="FJH155" s="15"/>
      <c r="FJI155" s="15"/>
      <c r="FJJ155" s="15"/>
      <c r="FJK155" s="15"/>
      <c r="FJL155" s="15"/>
      <c r="FJM155" s="15"/>
      <c r="FJN155" s="15"/>
      <c r="FJO155" s="15"/>
      <c r="FJP155" s="15"/>
      <c r="FJQ155" s="15"/>
      <c r="FJR155" s="15"/>
      <c r="FJS155" s="15"/>
      <c r="FJT155" s="15"/>
      <c r="FJU155" s="15"/>
      <c r="FJV155" s="15"/>
      <c r="FJW155" s="15"/>
      <c r="FJX155" s="15"/>
      <c r="FJY155" s="15"/>
      <c r="FJZ155" s="15"/>
      <c r="FKA155" s="15"/>
      <c r="FKB155" s="15"/>
      <c r="FKC155" s="15"/>
      <c r="FKD155" s="15"/>
      <c r="FKE155" s="15"/>
      <c r="FKF155" s="15"/>
      <c r="FKG155" s="15"/>
      <c r="FKH155" s="15"/>
      <c r="FKI155" s="15"/>
      <c r="FKJ155" s="15"/>
      <c r="FKK155" s="15"/>
      <c r="FKL155" s="15"/>
      <c r="FKM155" s="15"/>
      <c r="FKN155" s="15"/>
      <c r="FKO155" s="15"/>
      <c r="FKP155" s="15"/>
      <c r="FKQ155" s="15"/>
      <c r="FKR155" s="15"/>
      <c r="FKS155" s="15"/>
      <c r="FKT155" s="15"/>
      <c r="FKU155" s="15"/>
      <c r="FKV155" s="15"/>
      <c r="FKW155" s="15"/>
      <c r="FKX155" s="15"/>
      <c r="FKY155" s="15"/>
      <c r="FKZ155" s="15"/>
      <c r="FLA155" s="15"/>
      <c r="FLB155" s="15"/>
      <c r="FLC155" s="15"/>
      <c r="FLD155" s="15"/>
      <c r="FLE155" s="15"/>
      <c r="FLF155" s="15"/>
      <c r="FLG155" s="15"/>
      <c r="FLH155" s="15"/>
      <c r="FLI155" s="15"/>
      <c r="FLJ155" s="15"/>
      <c r="FLK155" s="15"/>
      <c r="FLL155" s="15"/>
      <c r="FLM155" s="15"/>
      <c r="FLN155" s="15"/>
      <c r="FLO155" s="15"/>
      <c r="FLP155" s="15"/>
      <c r="FLQ155" s="15"/>
      <c r="FLR155" s="15"/>
      <c r="FLS155" s="15"/>
      <c r="FLT155" s="15"/>
      <c r="FLU155" s="15"/>
      <c r="FLV155" s="15"/>
      <c r="FLW155" s="15"/>
      <c r="FLX155" s="15"/>
      <c r="FLY155" s="15"/>
      <c r="FLZ155" s="15"/>
      <c r="FMA155" s="15"/>
      <c r="FMB155" s="15"/>
      <c r="FMC155" s="15"/>
      <c r="FMD155" s="15"/>
      <c r="FME155" s="15"/>
      <c r="FMF155" s="15"/>
      <c r="FMG155" s="15"/>
      <c r="FMH155" s="15"/>
      <c r="FMI155" s="15"/>
      <c r="FMJ155" s="15"/>
      <c r="FMK155" s="15"/>
      <c r="FML155" s="15"/>
      <c r="FMM155" s="15"/>
      <c r="FMN155" s="15"/>
      <c r="FMO155" s="15"/>
      <c r="FMP155" s="15"/>
      <c r="FMQ155" s="15"/>
      <c r="FMR155" s="15"/>
      <c r="FMS155" s="15"/>
      <c r="FMT155" s="15"/>
      <c r="FMU155" s="15"/>
      <c r="FMV155" s="15"/>
      <c r="FMW155" s="15"/>
      <c r="FMX155" s="15"/>
      <c r="FMY155" s="15"/>
      <c r="FMZ155" s="15"/>
      <c r="FNA155" s="15"/>
      <c r="FNB155" s="15"/>
      <c r="FNC155" s="15"/>
      <c r="FND155" s="15"/>
      <c r="FNE155" s="15"/>
      <c r="FNF155" s="15"/>
      <c r="FNG155" s="15"/>
      <c r="FNH155" s="15"/>
      <c r="FNI155" s="15"/>
      <c r="FNJ155" s="15"/>
      <c r="FNK155" s="15"/>
      <c r="FNL155" s="15"/>
      <c r="FNM155" s="15"/>
      <c r="FNN155" s="15"/>
      <c r="FNO155" s="15"/>
      <c r="FNP155" s="15"/>
      <c r="FNQ155" s="15"/>
      <c r="FNR155" s="15"/>
      <c r="FNS155" s="15"/>
      <c r="FNT155" s="15"/>
      <c r="FNU155" s="15"/>
      <c r="FNV155" s="15"/>
      <c r="FNW155" s="15"/>
      <c r="FNX155" s="15"/>
      <c r="FNY155" s="15"/>
      <c r="FNZ155" s="15"/>
      <c r="FOA155" s="15"/>
      <c r="FOB155" s="15"/>
      <c r="FOC155" s="15"/>
      <c r="FOD155" s="15"/>
      <c r="FOE155" s="15"/>
      <c r="FOF155" s="15"/>
      <c r="FOG155" s="15"/>
      <c r="FOH155" s="15"/>
      <c r="FOI155" s="15"/>
      <c r="FOJ155" s="15"/>
      <c r="FOK155" s="15"/>
      <c r="FOL155" s="15"/>
      <c r="FOM155" s="15"/>
      <c r="FON155" s="15"/>
      <c r="FOO155" s="15"/>
      <c r="FOP155" s="15"/>
      <c r="FOQ155" s="15"/>
      <c r="FOR155" s="15"/>
      <c r="FOS155" s="15"/>
      <c r="FOT155" s="15"/>
      <c r="FOU155" s="15"/>
      <c r="FOV155" s="15"/>
      <c r="FOW155" s="15"/>
      <c r="FOX155" s="15"/>
      <c r="FOY155" s="15"/>
      <c r="FOZ155" s="15"/>
      <c r="FPA155" s="15"/>
      <c r="FPB155" s="15"/>
      <c r="FPC155" s="15"/>
      <c r="FPD155" s="15"/>
      <c r="FPE155" s="15"/>
      <c r="FPF155" s="15"/>
      <c r="FPG155" s="15"/>
      <c r="FPH155" s="15"/>
      <c r="FPI155" s="15"/>
      <c r="FPJ155" s="15"/>
      <c r="FPK155" s="15"/>
      <c r="FPL155" s="15"/>
      <c r="FPM155" s="15"/>
      <c r="FPN155" s="15"/>
      <c r="FPO155" s="15"/>
      <c r="FPP155" s="15"/>
      <c r="FPQ155" s="15"/>
      <c r="FPR155" s="15"/>
      <c r="FPS155" s="15"/>
      <c r="FPT155" s="15"/>
      <c r="FPU155" s="15"/>
      <c r="FPV155" s="15"/>
      <c r="FPW155" s="15"/>
      <c r="FPX155" s="15"/>
      <c r="FPY155" s="15"/>
      <c r="FPZ155" s="15"/>
      <c r="FQA155" s="15"/>
      <c r="FQB155" s="15"/>
      <c r="FQC155" s="15"/>
      <c r="FQD155" s="15"/>
      <c r="FQE155" s="15"/>
      <c r="FQF155" s="15"/>
      <c r="FQG155" s="15"/>
      <c r="FQH155" s="15"/>
      <c r="FQI155" s="15"/>
      <c r="FQJ155" s="15"/>
      <c r="FQK155" s="15"/>
      <c r="FQL155" s="15"/>
      <c r="FQM155" s="15"/>
      <c r="FQN155" s="15"/>
      <c r="FQO155" s="15"/>
      <c r="FQP155" s="15"/>
      <c r="FQQ155" s="15"/>
      <c r="FQR155" s="15"/>
      <c r="FQS155" s="15"/>
      <c r="FQT155" s="15"/>
      <c r="FQU155" s="15"/>
      <c r="FQV155" s="15"/>
      <c r="FQW155" s="15"/>
      <c r="FQX155" s="15"/>
      <c r="FQY155" s="15"/>
      <c r="FQZ155" s="15"/>
      <c r="FRA155" s="15"/>
      <c r="FRB155" s="15"/>
      <c r="FRC155" s="15"/>
      <c r="FRD155" s="15"/>
      <c r="FRE155" s="15"/>
      <c r="FRF155" s="15"/>
      <c r="FRG155" s="15"/>
      <c r="FRH155" s="15"/>
      <c r="FRI155" s="15"/>
      <c r="FRJ155" s="15"/>
      <c r="FRK155" s="15"/>
      <c r="FRL155" s="15"/>
      <c r="FRM155" s="15"/>
      <c r="FRN155" s="15"/>
      <c r="FRO155" s="15"/>
      <c r="FRP155" s="15"/>
      <c r="FRQ155" s="15"/>
      <c r="FRR155" s="15"/>
      <c r="FRS155" s="15"/>
      <c r="FRT155" s="15"/>
      <c r="FRU155" s="15"/>
      <c r="FRV155" s="15"/>
      <c r="FRW155" s="15"/>
      <c r="FRX155" s="15"/>
      <c r="FRY155" s="15"/>
      <c r="FRZ155" s="15"/>
      <c r="FSA155" s="15"/>
      <c r="FSB155" s="15"/>
      <c r="FSC155" s="15"/>
      <c r="FSD155" s="15"/>
      <c r="FSE155" s="15"/>
      <c r="FSF155" s="15"/>
      <c r="FSG155" s="15"/>
      <c r="FSH155" s="15"/>
      <c r="FSI155" s="15"/>
      <c r="FSJ155" s="15"/>
      <c r="FSK155" s="15"/>
      <c r="FSL155" s="15"/>
      <c r="FSM155" s="15"/>
      <c r="FSN155" s="15"/>
      <c r="FSO155" s="15"/>
      <c r="FSP155" s="15"/>
      <c r="FSQ155" s="15"/>
      <c r="FSR155" s="15"/>
      <c r="FSS155" s="15"/>
      <c r="FST155" s="15"/>
      <c r="FSU155" s="15"/>
      <c r="FSV155" s="15"/>
      <c r="FSW155" s="15"/>
      <c r="FSX155" s="15"/>
      <c r="FSY155" s="15"/>
      <c r="FSZ155" s="15"/>
      <c r="FTA155" s="15"/>
      <c r="FTB155" s="15"/>
      <c r="FTC155" s="15"/>
      <c r="FTD155" s="15"/>
      <c r="FTE155" s="15"/>
      <c r="FTF155" s="15"/>
      <c r="FTG155" s="15"/>
      <c r="FTH155" s="15"/>
      <c r="FTI155" s="15"/>
      <c r="FTJ155" s="15"/>
      <c r="FTK155" s="15"/>
      <c r="FTL155" s="15"/>
      <c r="FTM155" s="15"/>
      <c r="FTN155" s="15"/>
      <c r="FTO155" s="15"/>
      <c r="FTP155" s="15"/>
      <c r="FTQ155" s="15"/>
      <c r="FTR155" s="15"/>
      <c r="FTS155" s="15"/>
      <c r="FTT155" s="15"/>
      <c r="FTU155" s="15"/>
      <c r="FTV155" s="15"/>
      <c r="FTW155" s="15"/>
      <c r="FTX155" s="15"/>
      <c r="FTY155" s="15"/>
      <c r="FTZ155" s="15"/>
      <c r="FUA155" s="15"/>
      <c r="FUB155" s="15"/>
      <c r="FUC155" s="15"/>
      <c r="FUD155" s="15"/>
      <c r="FUE155" s="15"/>
      <c r="FUF155" s="15"/>
      <c r="FUG155" s="15"/>
      <c r="FUH155" s="15"/>
      <c r="FUI155" s="15"/>
      <c r="FUJ155" s="15"/>
      <c r="FUK155" s="15"/>
      <c r="FUL155" s="15"/>
      <c r="FUM155" s="15"/>
      <c r="FUN155" s="15"/>
      <c r="FUO155" s="15"/>
      <c r="FUP155" s="15"/>
      <c r="FUQ155" s="15"/>
      <c r="FUR155" s="15"/>
      <c r="FUS155" s="15"/>
      <c r="FUT155" s="15"/>
      <c r="FUU155" s="15"/>
      <c r="FUV155" s="15"/>
      <c r="FUW155" s="15"/>
      <c r="FUX155" s="15"/>
      <c r="FUY155" s="15"/>
      <c r="FUZ155" s="15"/>
      <c r="FVA155" s="15"/>
      <c r="FVB155" s="15"/>
      <c r="FVC155" s="15"/>
      <c r="FVD155" s="15"/>
      <c r="FVE155" s="15"/>
      <c r="FVF155" s="15"/>
      <c r="FVG155" s="15"/>
      <c r="FVH155" s="15"/>
      <c r="FVI155" s="15"/>
      <c r="FVJ155" s="15"/>
      <c r="FVK155" s="15"/>
      <c r="FVL155" s="15"/>
      <c r="FVM155" s="15"/>
      <c r="FVN155" s="15"/>
      <c r="FVO155" s="15"/>
      <c r="FVP155" s="15"/>
      <c r="FVQ155" s="15"/>
      <c r="FVR155" s="15"/>
      <c r="FVS155" s="15"/>
      <c r="FVT155" s="15"/>
      <c r="FVU155" s="15"/>
      <c r="FVV155" s="15"/>
      <c r="FVW155" s="15"/>
      <c r="FVX155" s="15"/>
      <c r="FVY155" s="15"/>
      <c r="FVZ155" s="15"/>
      <c r="FWA155" s="15"/>
      <c r="FWB155" s="15"/>
      <c r="FWC155" s="15"/>
      <c r="FWD155" s="15"/>
      <c r="FWE155" s="15"/>
      <c r="FWF155" s="15"/>
      <c r="FWG155" s="15"/>
      <c r="FWH155" s="15"/>
      <c r="FWI155" s="15"/>
      <c r="FWJ155" s="15"/>
      <c r="FWK155" s="15"/>
      <c r="FWL155" s="15"/>
      <c r="FWM155" s="15"/>
      <c r="FWN155" s="15"/>
      <c r="FWO155" s="15"/>
      <c r="FWP155" s="15"/>
      <c r="FWQ155" s="15"/>
      <c r="FWR155" s="15"/>
      <c r="FWS155" s="15"/>
      <c r="FWT155" s="15"/>
      <c r="FWU155" s="15"/>
      <c r="FWV155" s="15"/>
      <c r="FWW155" s="15"/>
      <c r="FWX155" s="15"/>
      <c r="FWY155" s="15"/>
      <c r="FWZ155" s="15"/>
      <c r="FXA155" s="15"/>
      <c r="FXB155" s="15"/>
      <c r="FXC155" s="15"/>
      <c r="FXD155" s="15"/>
      <c r="FXE155" s="15"/>
      <c r="FXF155" s="15"/>
      <c r="FXG155" s="15"/>
      <c r="FXH155" s="15"/>
      <c r="FXI155" s="15"/>
      <c r="FXJ155" s="15"/>
      <c r="FXK155" s="15"/>
      <c r="FXL155" s="15"/>
      <c r="FXM155" s="15"/>
      <c r="FXN155" s="15"/>
      <c r="FXO155" s="15"/>
      <c r="FXP155" s="15"/>
      <c r="FXQ155" s="15"/>
      <c r="FXR155" s="15"/>
      <c r="FXS155" s="15"/>
      <c r="FXT155" s="15"/>
      <c r="FXU155" s="15"/>
      <c r="FXV155" s="15"/>
      <c r="FXW155" s="15"/>
      <c r="FXX155" s="15"/>
      <c r="FXY155" s="15"/>
      <c r="FXZ155" s="15"/>
      <c r="FYA155" s="15"/>
      <c r="FYB155" s="15"/>
      <c r="FYC155" s="15"/>
      <c r="FYD155" s="15"/>
      <c r="FYE155" s="15"/>
      <c r="FYF155" s="15"/>
      <c r="FYG155" s="15"/>
      <c r="FYH155" s="15"/>
      <c r="FYI155" s="15"/>
      <c r="FYJ155" s="15"/>
      <c r="FYK155" s="15"/>
      <c r="FYL155" s="15"/>
      <c r="FYM155" s="15"/>
      <c r="FYN155" s="15"/>
      <c r="FYO155" s="15"/>
      <c r="FYP155" s="15"/>
      <c r="FYQ155" s="15"/>
      <c r="FYR155" s="15"/>
      <c r="FYS155" s="15"/>
      <c r="FYT155" s="15"/>
      <c r="FYU155" s="15"/>
      <c r="FYV155" s="15"/>
      <c r="FYW155" s="15"/>
      <c r="FYX155" s="15"/>
      <c r="FYY155" s="15"/>
      <c r="FYZ155" s="15"/>
      <c r="FZA155" s="15"/>
      <c r="FZB155" s="15"/>
      <c r="FZC155" s="15"/>
      <c r="FZD155" s="15"/>
      <c r="FZE155" s="15"/>
      <c r="FZF155" s="15"/>
      <c r="FZG155" s="15"/>
      <c r="FZH155" s="15"/>
      <c r="FZI155" s="15"/>
      <c r="FZJ155" s="15"/>
      <c r="FZK155" s="15"/>
      <c r="FZL155" s="15"/>
      <c r="FZM155" s="15"/>
      <c r="FZN155" s="15"/>
      <c r="FZO155" s="15"/>
      <c r="FZP155" s="15"/>
      <c r="FZQ155" s="15"/>
      <c r="FZR155" s="15"/>
      <c r="FZS155" s="15"/>
      <c r="FZT155" s="15"/>
      <c r="FZU155" s="15"/>
      <c r="FZV155" s="15"/>
      <c r="FZW155" s="15"/>
      <c r="FZX155" s="15"/>
      <c r="FZY155" s="15"/>
      <c r="FZZ155" s="15"/>
      <c r="GAA155" s="15"/>
      <c r="GAB155" s="15"/>
      <c r="GAC155" s="15"/>
      <c r="GAD155" s="15"/>
      <c r="GAE155" s="15"/>
      <c r="GAF155" s="15"/>
      <c r="GAG155" s="15"/>
      <c r="GAH155" s="15"/>
      <c r="GAI155" s="15"/>
      <c r="GAJ155" s="15"/>
      <c r="GAK155" s="15"/>
      <c r="GAL155" s="15"/>
      <c r="GAM155" s="15"/>
      <c r="GAN155" s="15"/>
      <c r="GAO155" s="15"/>
      <c r="GAP155" s="15"/>
      <c r="GAQ155" s="15"/>
      <c r="GAR155" s="15"/>
      <c r="GAS155" s="15"/>
      <c r="GAT155" s="15"/>
      <c r="GAU155" s="15"/>
      <c r="GAV155" s="15"/>
      <c r="GAW155" s="15"/>
      <c r="GAX155" s="15"/>
      <c r="GAY155" s="15"/>
      <c r="GAZ155" s="15"/>
      <c r="GBA155" s="15"/>
      <c r="GBB155" s="15"/>
      <c r="GBC155" s="15"/>
      <c r="GBD155" s="15"/>
      <c r="GBE155" s="15"/>
      <c r="GBF155" s="15"/>
      <c r="GBG155" s="15"/>
      <c r="GBH155" s="15"/>
      <c r="GBI155" s="15"/>
      <c r="GBJ155" s="15"/>
      <c r="GBK155" s="15"/>
      <c r="GBL155" s="15"/>
      <c r="GBM155" s="15"/>
      <c r="GBN155" s="15"/>
      <c r="GBO155" s="15"/>
      <c r="GBP155" s="15"/>
      <c r="GBQ155" s="15"/>
      <c r="GBR155" s="15"/>
      <c r="GBS155" s="15"/>
      <c r="GBT155" s="15"/>
      <c r="GBU155" s="15"/>
      <c r="GBV155" s="15"/>
      <c r="GBW155" s="15"/>
      <c r="GBX155" s="15"/>
      <c r="GBY155" s="15"/>
      <c r="GBZ155" s="15"/>
      <c r="GCA155" s="15"/>
      <c r="GCB155" s="15"/>
      <c r="GCC155" s="15"/>
      <c r="GCD155" s="15"/>
      <c r="GCE155" s="15"/>
      <c r="GCF155" s="15"/>
      <c r="GCG155" s="15"/>
      <c r="GCH155" s="15"/>
      <c r="GCI155" s="15"/>
      <c r="GCJ155" s="15"/>
      <c r="GCK155" s="15"/>
      <c r="GCL155" s="15"/>
      <c r="GCM155" s="15"/>
      <c r="GCN155" s="15"/>
      <c r="GCO155" s="15"/>
      <c r="GCP155" s="15"/>
      <c r="GCQ155" s="15"/>
      <c r="GCR155" s="15"/>
      <c r="GCS155" s="15"/>
      <c r="GCT155" s="15"/>
      <c r="GCU155" s="15"/>
      <c r="GCV155" s="15"/>
      <c r="GCW155" s="15"/>
      <c r="GCX155" s="15"/>
      <c r="GCY155" s="15"/>
      <c r="GCZ155" s="15"/>
      <c r="GDA155" s="15"/>
      <c r="GDB155" s="15"/>
      <c r="GDC155" s="15"/>
      <c r="GDD155" s="15"/>
      <c r="GDE155" s="15"/>
      <c r="GDF155" s="15"/>
      <c r="GDG155" s="15"/>
      <c r="GDH155" s="15"/>
      <c r="GDI155" s="15"/>
      <c r="GDJ155" s="15"/>
      <c r="GDK155" s="15"/>
      <c r="GDL155" s="15"/>
      <c r="GDM155" s="15"/>
      <c r="GDN155" s="15"/>
      <c r="GDO155" s="15"/>
      <c r="GDP155" s="15"/>
      <c r="GDQ155" s="15"/>
      <c r="GDR155" s="15"/>
      <c r="GDS155" s="15"/>
      <c r="GDT155" s="15"/>
      <c r="GDU155" s="15"/>
      <c r="GDV155" s="15"/>
      <c r="GDW155" s="15"/>
      <c r="GDX155" s="15"/>
      <c r="GDY155" s="15"/>
      <c r="GDZ155" s="15"/>
      <c r="GEA155" s="15"/>
      <c r="GEB155" s="15"/>
      <c r="GEC155" s="15"/>
      <c r="GED155" s="15"/>
      <c r="GEE155" s="15"/>
      <c r="GEF155" s="15"/>
      <c r="GEG155" s="15"/>
      <c r="GEH155" s="15"/>
      <c r="GEI155" s="15"/>
      <c r="GEJ155" s="15"/>
      <c r="GEK155" s="15"/>
      <c r="GEL155" s="15"/>
      <c r="GEM155" s="15"/>
      <c r="GEN155" s="15"/>
      <c r="GEO155" s="15"/>
      <c r="GEP155" s="15"/>
      <c r="GEQ155" s="15"/>
      <c r="GER155" s="15"/>
      <c r="GES155" s="15"/>
      <c r="GET155" s="15"/>
      <c r="GEU155" s="15"/>
      <c r="GEV155" s="15"/>
      <c r="GEW155" s="15"/>
      <c r="GEX155" s="15"/>
      <c r="GEY155" s="15"/>
      <c r="GEZ155" s="15"/>
      <c r="GFA155" s="15"/>
      <c r="GFB155" s="15"/>
      <c r="GFC155" s="15"/>
      <c r="GFD155" s="15"/>
      <c r="GFE155" s="15"/>
      <c r="GFF155" s="15"/>
      <c r="GFG155" s="15"/>
      <c r="GFH155" s="15"/>
      <c r="GFI155" s="15"/>
      <c r="GFJ155" s="15"/>
      <c r="GFK155" s="15"/>
      <c r="GFL155" s="15"/>
      <c r="GFM155" s="15"/>
      <c r="GFN155" s="15"/>
      <c r="GFO155" s="15"/>
      <c r="GFP155" s="15"/>
      <c r="GFQ155" s="15"/>
      <c r="GFR155" s="15"/>
      <c r="GFS155" s="15"/>
      <c r="GFT155" s="15"/>
      <c r="GFU155" s="15"/>
      <c r="GFV155" s="15"/>
      <c r="GFW155" s="15"/>
      <c r="GFX155" s="15"/>
      <c r="GFY155" s="15"/>
      <c r="GFZ155" s="15"/>
      <c r="GGA155" s="15"/>
      <c r="GGB155" s="15"/>
      <c r="GGC155" s="15"/>
      <c r="GGD155" s="15"/>
      <c r="GGE155" s="15"/>
      <c r="GGF155" s="15"/>
      <c r="GGG155" s="15"/>
      <c r="GGH155" s="15"/>
      <c r="GGI155" s="15"/>
      <c r="GGJ155" s="15"/>
      <c r="GGK155" s="15"/>
      <c r="GGL155" s="15"/>
      <c r="GGM155" s="15"/>
      <c r="GGN155" s="15"/>
      <c r="GGO155" s="15"/>
      <c r="GGP155" s="15"/>
      <c r="GGQ155" s="15"/>
      <c r="GGR155" s="15"/>
      <c r="GGS155" s="15"/>
      <c r="GGT155" s="15"/>
      <c r="GGU155" s="15"/>
      <c r="GGV155" s="15"/>
      <c r="GGW155" s="15"/>
      <c r="GGX155" s="15"/>
      <c r="GGY155" s="15"/>
      <c r="GGZ155" s="15"/>
      <c r="GHA155" s="15"/>
      <c r="GHB155" s="15"/>
      <c r="GHC155" s="15"/>
      <c r="GHD155" s="15"/>
      <c r="GHE155" s="15"/>
      <c r="GHF155" s="15"/>
      <c r="GHG155" s="15"/>
      <c r="GHH155" s="15"/>
      <c r="GHI155" s="15"/>
      <c r="GHJ155" s="15"/>
      <c r="GHK155" s="15"/>
      <c r="GHL155" s="15"/>
      <c r="GHM155" s="15"/>
      <c r="GHN155" s="15"/>
      <c r="GHO155" s="15"/>
      <c r="GHP155" s="15"/>
      <c r="GHQ155" s="15"/>
      <c r="GHR155" s="15"/>
      <c r="GHS155" s="15"/>
      <c r="GHT155" s="15"/>
      <c r="GHU155" s="15"/>
      <c r="GHV155" s="15"/>
      <c r="GHW155" s="15"/>
      <c r="GHX155" s="15"/>
      <c r="GHY155" s="15"/>
      <c r="GHZ155" s="15"/>
      <c r="GIA155" s="15"/>
      <c r="GIB155" s="15"/>
      <c r="GIC155" s="15"/>
      <c r="GID155" s="15"/>
      <c r="GIE155" s="15"/>
      <c r="GIF155" s="15"/>
      <c r="GIG155" s="15"/>
      <c r="GIH155" s="15"/>
      <c r="GII155" s="15"/>
      <c r="GIJ155" s="15"/>
      <c r="GIK155" s="15"/>
      <c r="GIL155" s="15"/>
      <c r="GIM155" s="15"/>
      <c r="GIN155" s="15"/>
      <c r="GIO155" s="15"/>
      <c r="GIP155" s="15"/>
      <c r="GIQ155" s="15"/>
      <c r="GIR155" s="15"/>
      <c r="GIS155" s="15"/>
      <c r="GIT155" s="15"/>
      <c r="GIU155" s="15"/>
      <c r="GIV155" s="15"/>
      <c r="GIW155" s="15"/>
      <c r="GIX155" s="15"/>
      <c r="GIY155" s="15"/>
      <c r="GIZ155" s="15"/>
      <c r="GJA155" s="15"/>
      <c r="GJB155" s="15"/>
      <c r="GJC155" s="15"/>
      <c r="GJD155" s="15"/>
      <c r="GJE155" s="15"/>
      <c r="GJF155" s="15"/>
      <c r="GJG155" s="15"/>
      <c r="GJH155" s="15"/>
      <c r="GJI155" s="15"/>
      <c r="GJJ155" s="15"/>
      <c r="GJK155" s="15"/>
      <c r="GJL155" s="15"/>
      <c r="GJM155" s="15"/>
      <c r="GJN155" s="15"/>
      <c r="GJO155" s="15"/>
      <c r="GJP155" s="15"/>
      <c r="GJQ155" s="15"/>
      <c r="GJR155" s="15"/>
      <c r="GJS155" s="15"/>
      <c r="GJT155" s="15"/>
      <c r="GJU155" s="15"/>
      <c r="GJV155" s="15"/>
      <c r="GJW155" s="15"/>
      <c r="GJX155" s="15"/>
      <c r="GJY155" s="15"/>
      <c r="GJZ155" s="15"/>
      <c r="GKA155" s="15"/>
      <c r="GKB155" s="15"/>
      <c r="GKC155" s="15"/>
      <c r="GKD155" s="15"/>
      <c r="GKE155" s="15"/>
      <c r="GKF155" s="15"/>
      <c r="GKG155" s="15"/>
      <c r="GKH155" s="15"/>
      <c r="GKI155" s="15"/>
      <c r="GKJ155" s="15"/>
      <c r="GKK155" s="15"/>
      <c r="GKL155" s="15"/>
      <c r="GKM155" s="15"/>
      <c r="GKN155" s="15"/>
      <c r="GKO155" s="15"/>
      <c r="GKP155" s="15"/>
      <c r="GKQ155" s="15"/>
      <c r="GKR155" s="15"/>
      <c r="GKS155" s="15"/>
      <c r="GKT155" s="15"/>
      <c r="GKU155" s="15"/>
      <c r="GKV155" s="15"/>
      <c r="GKW155" s="15"/>
      <c r="GKX155" s="15"/>
      <c r="GKY155" s="15"/>
      <c r="GKZ155" s="15"/>
      <c r="GLA155" s="15"/>
      <c r="GLB155" s="15"/>
      <c r="GLC155" s="15"/>
      <c r="GLD155" s="15"/>
      <c r="GLE155" s="15"/>
      <c r="GLF155" s="15"/>
      <c r="GLG155" s="15"/>
      <c r="GLH155" s="15"/>
      <c r="GLI155" s="15"/>
      <c r="GLJ155" s="15"/>
      <c r="GLK155" s="15"/>
      <c r="GLL155" s="15"/>
      <c r="GLM155" s="15"/>
      <c r="GLN155" s="15"/>
      <c r="GLO155" s="15"/>
      <c r="GLP155" s="15"/>
      <c r="GLQ155" s="15"/>
      <c r="GLR155" s="15"/>
      <c r="GLS155" s="15"/>
      <c r="GLT155" s="15"/>
      <c r="GLU155" s="15"/>
      <c r="GLV155" s="15"/>
      <c r="GLW155" s="15"/>
      <c r="GLX155" s="15"/>
      <c r="GLY155" s="15"/>
      <c r="GLZ155" s="15"/>
      <c r="GMA155" s="15"/>
      <c r="GMB155" s="15"/>
      <c r="GMC155" s="15"/>
      <c r="GMD155" s="15"/>
      <c r="GME155" s="15"/>
      <c r="GMF155" s="15"/>
      <c r="GMG155" s="15"/>
      <c r="GMH155" s="15"/>
      <c r="GMI155" s="15"/>
      <c r="GMJ155" s="15"/>
      <c r="GMK155" s="15"/>
      <c r="GML155" s="15"/>
      <c r="GMM155" s="15"/>
      <c r="GMN155" s="15"/>
      <c r="GMO155" s="15"/>
      <c r="GMP155" s="15"/>
      <c r="GMQ155" s="15"/>
      <c r="GMR155" s="15"/>
      <c r="GMS155" s="15"/>
      <c r="GMT155" s="15"/>
      <c r="GMU155" s="15"/>
      <c r="GMV155" s="15"/>
      <c r="GMW155" s="15"/>
      <c r="GMX155" s="15"/>
      <c r="GMY155" s="15"/>
      <c r="GMZ155" s="15"/>
      <c r="GNA155" s="15"/>
      <c r="GNB155" s="15"/>
      <c r="GNC155" s="15"/>
      <c r="GND155" s="15"/>
      <c r="GNE155" s="15"/>
      <c r="GNF155" s="15"/>
      <c r="GNG155" s="15"/>
      <c r="GNH155" s="15"/>
      <c r="GNI155" s="15"/>
      <c r="GNJ155" s="15"/>
      <c r="GNK155" s="15"/>
      <c r="GNL155" s="15"/>
      <c r="GNM155" s="15"/>
      <c r="GNN155" s="15"/>
      <c r="GNO155" s="15"/>
      <c r="GNP155" s="15"/>
      <c r="GNQ155" s="15"/>
      <c r="GNR155" s="15"/>
      <c r="GNS155" s="15"/>
      <c r="GNT155" s="15"/>
      <c r="GNU155" s="15"/>
      <c r="GNV155" s="15"/>
      <c r="GNW155" s="15"/>
      <c r="GNX155" s="15"/>
      <c r="GNY155" s="15"/>
      <c r="GNZ155" s="15"/>
      <c r="GOA155" s="15"/>
      <c r="GOB155" s="15"/>
      <c r="GOC155" s="15"/>
      <c r="GOD155" s="15"/>
      <c r="GOE155" s="15"/>
      <c r="GOF155" s="15"/>
      <c r="GOG155" s="15"/>
      <c r="GOH155" s="15"/>
      <c r="GOI155" s="15"/>
      <c r="GOJ155" s="15"/>
      <c r="GOK155" s="15"/>
      <c r="GOL155" s="15"/>
      <c r="GOM155" s="15"/>
      <c r="GON155" s="15"/>
      <c r="GOO155" s="15"/>
      <c r="GOP155" s="15"/>
      <c r="GOQ155" s="15"/>
      <c r="GOR155" s="15"/>
      <c r="GOS155" s="15"/>
      <c r="GOT155" s="15"/>
      <c r="GOU155" s="15"/>
      <c r="GOV155" s="15"/>
      <c r="GOW155" s="15"/>
      <c r="GOX155" s="15"/>
      <c r="GOY155" s="15"/>
      <c r="GOZ155" s="15"/>
      <c r="GPA155" s="15"/>
      <c r="GPB155" s="15"/>
      <c r="GPC155" s="15"/>
      <c r="GPD155" s="15"/>
      <c r="GPE155" s="15"/>
      <c r="GPF155" s="15"/>
      <c r="GPG155" s="15"/>
      <c r="GPH155" s="15"/>
      <c r="GPI155" s="15"/>
      <c r="GPJ155" s="15"/>
      <c r="GPK155" s="15"/>
      <c r="GPL155" s="15"/>
      <c r="GPM155" s="15"/>
      <c r="GPN155" s="15"/>
      <c r="GPO155" s="15"/>
      <c r="GPP155" s="15"/>
      <c r="GPQ155" s="15"/>
      <c r="GPR155" s="15"/>
      <c r="GPS155" s="15"/>
      <c r="GPT155" s="15"/>
      <c r="GPU155" s="15"/>
      <c r="GPV155" s="15"/>
      <c r="GPW155" s="15"/>
      <c r="GPX155" s="15"/>
      <c r="GPY155" s="15"/>
      <c r="GPZ155" s="15"/>
      <c r="GQA155" s="15"/>
      <c r="GQB155" s="15"/>
      <c r="GQC155" s="15"/>
      <c r="GQD155" s="15"/>
      <c r="GQE155" s="15"/>
      <c r="GQF155" s="15"/>
      <c r="GQG155" s="15"/>
      <c r="GQH155" s="15"/>
      <c r="GQI155" s="15"/>
      <c r="GQJ155" s="15"/>
      <c r="GQK155" s="15"/>
      <c r="GQL155" s="15"/>
      <c r="GQM155" s="15"/>
      <c r="GQN155" s="15"/>
      <c r="GQO155" s="15"/>
      <c r="GQP155" s="15"/>
      <c r="GQQ155" s="15"/>
      <c r="GQR155" s="15"/>
      <c r="GQS155" s="15"/>
      <c r="GQT155" s="15"/>
      <c r="GQU155" s="15"/>
      <c r="GQV155" s="15"/>
      <c r="GQW155" s="15"/>
      <c r="GQX155" s="15"/>
      <c r="GQY155" s="15"/>
      <c r="GQZ155" s="15"/>
      <c r="GRA155" s="15"/>
      <c r="GRB155" s="15"/>
      <c r="GRC155" s="15"/>
      <c r="GRD155" s="15"/>
      <c r="GRE155" s="15"/>
      <c r="GRF155" s="15"/>
      <c r="GRG155" s="15"/>
      <c r="GRH155" s="15"/>
      <c r="GRI155" s="15"/>
      <c r="GRJ155" s="15"/>
      <c r="GRK155" s="15"/>
      <c r="GRL155" s="15"/>
      <c r="GRM155" s="15"/>
      <c r="GRN155" s="15"/>
      <c r="GRO155" s="15"/>
      <c r="GRP155" s="15"/>
      <c r="GRQ155" s="15"/>
      <c r="GRR155" s="15"/>
      <c r="GRS155" s="15"/>
      <c r="GRT155" s="15"/>
      <c r="GRU155" s="15"/>
      <c r="GRV155" s="15"/>
      <c r="GRW155" s="15"/>
      <c r="GRX155" s="15"/>
      <c r="GRY155" s="15"/>
      <c r="GRZ155" s="15"/>
      <c r="GSA155" s="15"/>
      <c r="GSB155" s="15"/>
      <c r="GSC155" s="15"/>
      <c r="GSD155" s="15"/>
      <c r="GSE155" s="15"/>
      <c r="GSF155" s="15"/>
      <c r="GSG155" s="15"/>
      <c r="GSH155" s="15"/>
      <c r="GSI155" s="15"/>
      <c r="GSJ155" s="15"/>
      <c r="GSK155" s="15"/>
      <c r="GSL155" s="15"/>
      <c r="GSM155" s="15"/>
      <c r="GSN155" s="15"/>
      <c r="GSO155" s="15"/>
      <c r="GSP155" s="15"/>
      <c r="GSQ155" s="15"/>
      <c r="GSR155" s="15"/>
      <c r="GSS155" s="15"/>
      <c r="GST155" s="15"/>
      <c r="GSU155" s="15"/>
      <c r="GSV155" s="15"/>
      <c r="GSW155" s="15"/>
      <c r="GSX155" s="15"/>
      <c r="GSY155" s="15"/>
      <c r="GSZ155" s="15"/>
      <c r="GTA155" s="15"/>
      <c r="GTB155" s="15"/>
      <c r="GTC155" s="15"/>
      <c r="GTD155" s="15"/>
      <c r="GTE155" s="15"/>
      <c r="GTF155" s="15"/>
      <c r="GTG155" s="15"/>
      <c r="GTH155" s="15"/>
      <c r="GTI155" s="15"/>
      <c r="GTJ155" s="15"/>
      <c r="GTK155" s="15"/>
      <c r="GTL155" s="15"/>
      <c r="GTM155" s="15"/>
      <c r="GTN155" s="15"/>
      <c r="GTO155" s="15"/>
      <c r="GTP155" s="15"/>
      <c r="GTQ155" s="15"/>
      <c r="GTR155" s="15"/>
      <c r="GTS155" s="15"/>
      <c r="GTT155" s="15"/>
      <c r="GTU155" s="15"/>
      <c r="GTV155" s="15"/>
      <c r="GTW155" s="15"/>
      <c r="GTX155" s="15"/>
      <c r="GTY155" s="15"/>
      <c r="GTZ155" s="15"/>
      <c r="GUA155" s="15"/>
      <c r="GUB155" s="15"/>
      <c r="GUC155" s="15"/>
      <c r="GUD155" s="15"/>
      <c r="GUE155" s="15"/>
      <c r="GUF155" s="15"/>
      <c r="GUG155" s="15"/>
      <c r="GUH155" s="15"/>
      <c r="GUI155" s="15"/>
      <c r="GUJ155" s="15"/>
      <c r="GUK155" s="15"/>
      <c r="GUL155" s="15"/>
      <c r="GUM155" s="15"/>
      <c r="GUN155" s="15"/>
      <c r="GUO155" s="15"/>
      <c r="GUP155" s="15"/>
      <c r="GUQ155" s="15"/>
      <c r="GUR155" s="15"/>
      <c r="GUS155" s="15"/>
      <c r="GUT155" s="15"/>
      <c r="GUU155" s="15"/>
      <c r="GUV155" s="15"/>
      <c r="GUW155" s="15"/>
      <c r="GUX155" s="15"/>
      <c r="GUY155" s="15"/>
      <c r="GUZ155" s="15"/>
      <c r="GVA155" s="15"/>
      <c r="GVB155" s="15"/>
      <c r="GVC155" s="15"/>
      <c r="GVD155" s="15"/>
      <c r="GVE155" s="15"/>
      <c r="GVF155" s="15"/>
      <c r="GVG155" s="15"/>
      <c r="GVH155" s="15"/>
      <c r="GVI155" s="15"/>
      <c r="GVJ155" s="15"/>
      <c r="GVK155" s="15"/>
      <c r="GVL155" s="15"/>
      <c r="GVM155" s="15"/>
      <c r="GVN155" s="15"/>
      <c r="GVO155" s="15"/>
      <c r="GVP155" s="15"/>
      <c r="GVQ155" s="15"/>
      <c r="GVR155" s="15"/>
      <c r="GVS155" s="15"/>
      <c r="GVT155" s="15"/>
      <c r="GVU155" s="15"/>
      <c r="GVV155" s="15"/>
      <c r="GVW155" s="15"/>
      <c r="GVX155" s="15"/>
      <c r="GVY155" s="15"/>
      <c r="GVZ155" s="15"/>
      <c r="GWA155" s="15"/>
      <c r="GWB155" s="15"/>
      <c r="GWC155" s="15"/>
      <c r="GWD155" s="15"/>
      <c r="GWE155" s="15"/>
      <c r="GWF155" s="15"/>
      <c r="GWG155" s="15"/>
      <c r="GWH155" s="15"/>
      <c r="GWI155" s="15"/>
      <c r="GWJ155" s="15"/>
      <c r="GWK155" s="15"/>
      <c r="GWL155" s="15"/>
      <c r="GWM155" s="15"/>
      <c r="GWN155" s="15"/>
      <c r="GWO155" s="15"/>
      <c r="GWP155" s="15"/>
      <c r="GWQ155" s="15"/>
      <c r="GWR155" s="15"/>
      <c r="GWS155" s="15"/>
      <c r="GWT155" s="15"/>
      <c r="GWU155" s="15"/>
      <c r="GWV155" s="15"/>
      <c r="GWW155" s="15"/>
      <c r="GWX155" s="15"/>
      <c r="GWY155" s="15"/>
      <c r="GWZ155" s="15"/>
      <c r="GXA155" s="15"/>
      <c r="GXB155" s="15"/>
      <c r="GXC155" s="15"/>
      <c r="GXD155" s="15"/>
      <c r="GXE155" s="15"/>
      <c r="GXF155" s="15"/>
      <c r="GXG155" s="15"/>
      <c r="GXH155" s="15"/>
      <c r="GXI155" s="15"/>
      <c r="GXJ155" s="15"/>
      <c r="GXK155" s="15"/>
      <c r="GXL155" s="15"/>
      <c r="GXM155" s="15"/>
      <c r="GXN155" s="15"/>
      <c r="GXO155" s="15"/>
      <c r="GXP155" s="15"/>
      <c r="GXQ155" s="15"/>
      <c r="GXR155" s="15"/>
      <c r="GXS155" s="15"/>
      <c r="GXT155" s="15"/>
      <c r="GXU155" s="15"/>
      <c r="GXV155" s="15"/>
      <c r="GXW155" s="15"/>
      <c r="GXX155" s="15"/>
      <c r="GXY155" s="15"/>
      <c r="GXZ155" s="15"/>
      <c r="GYA155" s="15"/>
      <c r="GYB155" s="15"/>
      <c r="GYC155" s="15"/>
      <c r="GYD155" s="15"/>
      <c r="GYE155" s="15"/>
      <c r="GYF155" s="15"/>
      <c r="GYG155" s="15"/>
      <c r="GYH155" s="15"/>
      <c r="GYI155" s="15"/>
      <c r="GYJ155" s="15"/>
      <c r="GYK155" s="15"/>
      <c r="GYL155" s="15"/>
      <c r="GYM155" s="15"/>
      <c r="GYN155" s="15"/>
      <c r="GYO155" s="15"/>
      <c r="GYP155" s="15"/>
      <c r="GYQ155" s="15"/>
      <c r="GYR155" s="15"/>
      <c r="GYS155" s="15"/>
      <c r="GYT155" s="15"/>
      <c r="GYU155" s="15"/>
      <c r="GYV155" s="15"/>
      <c r="GYW155" s="15"/>
      <c r="GYX155" s="15"/>
      <c r="GYY155" s="15"/>
      <c r="GYZ155" s="15"/>
      <c r="GZA155" s="15"/>
      <c r="GZB155" s="15"/>
      <c r="GZC155" s="15"/>
      <c r="GZD155" s="15"/>
      <c r="GZE155" s="15"/>
      <c r="GZF155" s="15"/>
      <c r="GZG155" s="15"/>
      <c r="GZH155" s="15"/>
      <c r="GZI155" s="15"/>
      <c r="GZJ155" s="15"/>
      <c r="GZK155" s="15"/>
      <c r="GZL155" s="15"/>
      <c r="GZM155" s="15"/>
      <c r="GZN155" s="15"/>
      <c r="GZO155" s="15"/>
      <c r="GZP155" s="15"/>
      <c r="GZQ155" s="15"/>
      <c r="GZR155" s="15"/>
      <c r="GZS155" s="15"/>
      <c r="GZT155" s="15"/>
      <c r="GZU155" s="15"/>
      <c r="GZV155" s="15"/>
      <c r="GZW155" s="15"/>
      <c r="GZX155" s="15"/>
      <c r="GZY155" s="15"/>
      <c r="GZZ155" s="15"/>
      <c r="HAA155" s="15"/>
      <c r="HAB155" s="15"/>
      <c r="HAC155" s="15"/>
      <c r="HAD155" s="15"/>
      <c r="HAE155" s="15"/>
      <c r="HAF155" s="15"/>
      <c r="HAG155" s="15"/>
      <c r="HAH155" s="15"/>
      <c r="HAI155" s="15"/>
      <c r="HAJ155" s="15"/>
      <c r="HAK155" s="15"/>
      <c r="HAL155" s="15"/>
      <c r="HAM155" s="15"/>
      <c r="HAN155" s="15"/>
      <c r="HAO155" s="15"/>
      <c r="HAP155" s="15"/>
      <c r="HAQ155" s="15"/>
      <c r="HAR155" s="15"/>
      <c r="HAS155" s="15"/>
      <c r="HAT155" s="15"/>
      <c r="HAU155" s="15"/>
      <c r="HAV155" s="15"/>
      <c r="HAW155" s="15"/>
      <c r="HAX155" s="15"/>
      <c r="HAY155" s="15"/>
      <c r="HAZ155" s="15"/>
      <c r="HBA155" s="15"/>
      <c r="HBB155" s="15"/>
      <c r="HBC155" s="15"/>
      <c r="HBD155" s="15"/>
      <c r="HBE155" s="15"/>
      <c r="HBF155" s="15"/>
      <c r="HBG155" s="15"/>
      <c r="HBH155" s="15"/>
      <c r="HBI155" s="15"/>
      <c r="HBJ155" s="15"/>
      <c r="HBK155" s="15"/>
      <c r="HBL155" s="15"/>
      <c r="HBM155" s="15"/>
      <c r="HBN155" s="15"/>
      <c r="HBO155" s="15"/>
      <c r="HBP155" s="15"/>
      <c r="HBQ155" s="15"/>
      <c r="HBR155" s="15"/>
      <c r="HBS155" s="15"/>
      <c r="HBT155" s="15"/>
      <c r="HBU155" s="15"/>
      <c r="HBV155" s="15"/>
      <c r="HBW155" s="15"/>
      <c r="HBX155" s="15"/>
      <c r="HBY155" s="15"/>
      <c r="HBZ155" s="15"/>
      <c r="HCA155" s="15"/>
      <c r="HCB155" s="15"/>
      <c r="HCC155" s="15"/>
      <c r="HCD155" s="15"/>
      <c r="HCE155" s="15"/>
      <c r="HCF155" s="15"/>
      <c r="HCG155" s="15"/>
      <c r="HCH155" s="15"/>
      <c r="HCI155" s="15"/>
      <c r="HCJ155" s="15"/>
      <c r="HCK155" s="15"/>
      <c r="HCL155" s="15"/>
      <c r="HCM155" s="15"/>
      <c r="HCN155" s="15"/>
      <c r="HCO155" s="15"/>
      <c r="HCP155" s="15"/>
      <c r="HCQ155" s="15"/>
      <c r="HCR155" s="15"/>
      <c r="HCS155" s="15"/>
      <c r="HCT155" s="15"/>
      <c r="HCU155" s="15"/>
      <c r="HCV155" s="15"/>
      <c r="HCW155" s="15"/>
      <c r="HCX155" s="15"/>
      <c r="HCY155" s="15"/>
      <c r="HCZ155" s="15"/>
      <c r="HDA155" s="15"/>
      <c r="HDB155" s="15"/>
      <c r="HDC155" s="15"/>
      <c r="HDD155" s="15"/>
      <c r="HDE155" s="15"/>
      <c r="HDF155" s="15"/>
      <c r="HDG155" s="15"/>
      <c r="HDH155" s="15"/>
      <c r="HDI155" s="15"/>
      <c r="HDJ155" s="15"/>
      <c r="HDK155" s="15"/>
      <c r="HDL155" s="15"/>
      <c r="HDM155" s="15"/>
      <c r="HDN155" s="15"/>
      <c r="HDO155" s="15"/>
      <c r="HDP155" s="15"/>
      <c r="HDQ155" s="15"/>
      <c r="HDR155" s="15"/>
      <c r="HDS155" s="15"/>
      <c r="HDT155" s="15"/>
      <c r="HDU155" s="15"/>
      <c r="HDV155" s="15"/>
      <c r="HDW155" s="15"/>
      <c r="HDX155" s="15"/>
      <c r="HDY155" s="15"/>
      <c r="HDZ155" s="15"/>
      <c r="HEA155" s="15"/>
      <c r="HEB155" s="15"/>
      <c r="HEC155" s="15"/>
      <c r="HED155" s="15"/>
      <c r="HEE155" s="15"/>
      <c r="HEF155" s="15"/>
      <c r="HEG155" s="15"/>
      <c r="HEH155" s="15"/>
      <c r="HEI155" s="15"/>
      <c r="HEJ155" s="15"/>
      <c r="HEK155" s="15"/>
      <c r="HEL155" s="15"/>
      <c r="HEM155" s="15"/>
      <c r="HEN155" s="15"/>
      <c r="HEO155" s="15"/>
      <c r="HEP155" s="15"/>
      <c r="HEQ155" s="15"/>
      <c r="HER155" s="15"/>
      <c r="HES155" s="15"/>
      <c r="HET155" s="15"/>
      <c r="HEU155" s="15"/>
      <c r="HEV155" s="15"/>
      <c r="HEW155" s="15"/>
      <c r="HEX155" s="15"/>
      <c r="HEY155" s="15"/>
      <c r="HEZ155" s="15"/>
      <c r="HFA155" s="15"/>
      <c r="HFB155" s="15"/>
      <c r="HFC155" s="15"/>
      <c r="HFD155" s="15"/>
      <c r="HFE155" s="15"/>
      <c r="HFF155" s="15"/>
      <c r="HFG155" s="15"/>
      <c r="HFH155" s="15"/>
      <c r="HFI155" s="15"/>
      <c r="HFJ155" s="15"/>
      <c r="HFK155" s="15"/>
      <c r="HFL155" s="15"/>
      <c r="HFM155" s="15"/>
      <c r="HFN155" s="15"/>
      <c r="HFO155" s="15"/>
      <c r="HFP155" s="15"/>
      <c r="HFQ155" s="15"/>
      <c r="HFR155" s="15"/>
      <c r="HFS155" s="15"/>
      <c r="HFT155" s="15"/>
      <c r="HFU155" s="15"/>
      <c r="HFV155" s="15"/>
      <c r="HFW155" s="15"/>
      <c r="HFX155" s="15"/>
      <c r="HFY155" s="15"/>
      <c r="HFZ155" s="15"/>
      <c r="HGA155" s="15"/>
      <c r="HGB155" s="15"/>
      <c r="HGC155" s="15"/>
      <c r="HGD155" s="15"/>
      <c r="HGE155" s="15"/>
      <c r="HGF155" s="15"/>
      <c r="HGG155" s="15"/>
      <c r="HGH155" s="15"/>
      <c r="HGI155" s="15"/>
      <c r="HGJ155" s="15"/>
      <c r="HGK155" s="15"/>
      <c r="HGL155" s="15"/>
      <c r="HGM155" s="15"/>
      <c r="HGN155" s="15"/>
      <c r="HGO155" s="15"/>
      <c r="HGP155" s="15"/>
      <c r="HGQ155" s="15"/>
      <c r="HGR155" s="15"/>
      <c r="HGS155" s="15"/>
      <c r="HGT155" s="15"/>
      <c r="HGU155" s="15"/>
      <c r="HGV155" s="15"/>
      <c r="HGW155" s="15"/>
      <c r="HGX155" s="15"/>
      <c r="HGY155" s="15"/>
      <c r="HGZ155" s="15"/>
      <c r="HHA155" s="15"/>
      <c r="HHB155" s="15"/>
      <c r="HHC155" s="15"/>
      <c r="HHD155" s="15"/>
      <c r="HHE155" s="15"/>
      <c r="HHF155" s="15"/>
      <c r="HHG155" s="15"/>
      <c r="HHH155" s="15"/>
      <c r="HHI155" s="15"/>
      <c r="HHJ155" s="15"/>
      <c r="HHK155" s="15"/>
      <c r="HHL155" s="15"/>
      <c r="HHM155" s="15"/>
      <c r="HHN155" s="15"/>
      <c r="HHO155" s="15"/>
      <c r="HHP155" s="15"/>
      <c r="HHQ155" s="15"/>
      <c r="HHR155" s="15"/>
      <c r="HHS155" s="15"/>
      <c r="HHT155" s="15"/>
      <c r="HHU155" s="15"/>
      <c r="HHV155" s="15"/>
      <c r="HHW155" s="15"/>
      <c r="HHX155" s="15"/>
      <c r="HHY155" s="15"/>
      <c r="HHZ155" s="15"/>
      <c r="HIA155" s="15"/>
      <c r="HIB155" s="15"/>
      <c r="HIC155" s="15"/>
      <c r="HID155" s="15"/>
      <c r="HIE155" s="15"/>
      <c r="HIF155" s="15"/>
      <c r="HIG155" s="15"/>
      <c r="HIH155" s="15"/>
      <c r="HII155" s="15"/>
      <c r="HIJ155" s="15"/>
      <c r="HIK155" s="15"/>
      <c r="HIL155" s="15"/>
      <c r="HIM155" s="15"/>
      <c r="HIN155" s="15"/>
      <c r="HIO155" s="15"/>
      <c r="HIP155" s="15"/>
      <c r="HIQ155" s="15"/>
      <c r="HIR155" s="15"/>
      <c r="HIS155" s="15"/>
      <c r="HIT155" s="15"/>
      <c r="HIU155" s="15"/>
      <c r="HIV155" s="15"/>
      <c r="HIW155" s="15"/>
      <c r="HIX155" s="15"/>
      <c r="HIY155" s="15"/>
      <c r="HIZ155" s="15"/>
      <c r="HJA155" s="15"/>
      <c r="HJB155" s="15"/>
      <c r="HJC155" s="15"/>
      <c r="HJD155" s="15"/>
      <c r="HJE155" s="15"/>
      <c r="HJF155" s="15"/>
      <c r="HJG155" s="15"/>
      <c r="HJH155" s="15"/>
      <c r="HJI155" s="15"/>
      <c r="HJJ155" s="15"/>
      <c r="HJK155" s="15"/>
      <c r="HJL155" s="15"/>
      <c r="HJM155" s="15"/>
      <c r="HJN155" s="15"/>
      <c r="HJO155" s="15"/>
      <c r="HJP155" s="15"/>
      <c r="HJQ155" s="15"/>
      <c r="HJR155" s="15"/>
      <c r="HJS155" s="15"/>
      <c r="HJT155" s="15"/>
      <c r="HJU155" s="15"/>
      <c r="HJV155" s="15"/>
      <c r="HJW155" s="15"/>
      <c r="HJX155" s="15"/>
      <c r="HJY155" s="15"/>
      <c r="HJZ155" s="15"/>
      <c r="HKA155" s="15"/>
      <c r="HKB155" s="15"/>
      <c r="HKC155" s="15"/>
      <c r="HKD155" s="15"/>
      <c r="HKE155" s="15"/>
      <c r="HKF155" s="15"/>
      <c r="HKG155" s="15"/>
      <c r="HKH155" s="15"/>
      <c r="HKI155" s="15"/>
      <c r="HKJ155" s="15"/>
      <c r="HKK155" s="15"/>
      <c r="HKL155" s="15"/>
      <c r="HKM155" s="15"/>
      <c r="HKN155" s="15"/>
      <c r="HKO155" s="15"/>
      <c r="HKP155" s="15"/>
      <c r="HKQ155" s="15"/>
      <c r="HKR155" s="15"/>
      <c r="HKS155" s="15"/>
      <c r="HKT155" s="15"/>
      <c r="HKU155" s="15"/>
      <c r="HKV155" s="15"/>
      <c r="HKW155" s="15"/>
      <c r="HKX155" s="15"/>
      <c r="HKY155" s="15"/>
      <c r="HKZ155" s="15"/>
      <c r="HLA155" s="15"/>
      <c r="HLB155" s="15"/>
      <c r="HLC155" s="15"/>
      <c r="HLD155" s="15"/>
      <c r="HLE155" s="15"/>
      <c r="HLF155" s="15"/>
      <c r="HLG155" s="15"/>
      <c r="HLH155" s="15"/>
      <c r="HLI155" s="15"/>
      <c r="HLJ155" s="15"/>
      <c r="HLK155" s="15"/>
      <c r="HLL155" s="15"/>
      <c r="HLM155" s="15"/>
      <c r="HLN155" s="15"/>
      <c r="HLO155" s="15"/>
      <c r="HLP155" s="15"/>
      <c r="HLQ155" s="15"/>
      <c r="HLR155" s="15"/>
      <c r="HLS155" s="15"/>
      <c r="HLT155" s="15"/>
      <c r="HLU155" s="15"/>
      <c r="HLV155" s="15"/>
      <c r="HLW155" s="15"/>
      <c r="HLX155" s="15"/>
      <c r="HLY155" s="15"/>
      <c r="HLZ155" s="15"/>
      <c r="HMA155" s="15"/>
      <c r="HMB155" s="15"/>
      <c r="HMC155" s="15"/>
      <c r="HMD155" s="15"/>
      <c r="HME155" s="15"/>
      <c r="HMF155" s="15"/>
      <c r="HMG155" s="15"/>
      <c r="HMH155" s="15"/>
      <c r="HMI155" s="15"/>
      <c r="HMJ155" s="15"/>
      <c r="HMK155" s="15"/>
      <c r="HML155" s="15"/>
      <c r="HMM155" s="15"/>
      <c r="HMN155" s="15"/>
      <c r="HMO155" s="15"/>
      <c r="HMP155" s="15"/>
      <c r="HMQ155" s="15"/>
      <c r="HMR155" s="15"/>
      <c r="HMS155" s="15"/>
      <c r="HMT155" s="15"/>
      <c r="HMU155" s="15"/>
      <c r="HMV155" s="15"/>
      <c r="HMW155" s="15"/>
      <c r="HMX155" s="15"/>
      <c r="HMY155" s="15"/>
      <c r="HMZ155" s="15"/>
      <c r="HNA155" s="15"/>
      <c r="HNB155" s="15"/>
      <c r="HNC155" s="15"/>
      <c r="HND155" s="15"/>
      <c r="HNE155" s="15"/>
      <c r="HNF155" s="15"/>
      <c r="HNG155" s="15"/>
      <c r="HNH155" s="15"/>
      <c r="HNI155" s="15"/>
      <c r="HNJ155" s="15"/>
      <c r="HNK155" s="15"/>
      <c r="HNL155" s="15"/>
      <c r="HNM155" s="15"/>
      <c r="HNN155" s="15"/>
      <c r="HNO155" s="15"/>
      <c r="HNP155" s="15"/>
      <c r="HNQ155" s="15"/>
      <c r="HNR155" s="15"/>
      <c r="HNS155" s="15"/>
      <c r="HNT155" s="15"/>
      <c r="HNU155" s="15"/>
      <c r="HNV155" s="15"/>
      <c r="HNW155" s="15"/>
      <c r="HNX155" s="15"/>
      <c r="HNY155" s="15"/>
      <c r="HNZ155" s="15"/>
      <c r="HOA155" s="15"/>
      <c r="HOB155" s="15"/>
      <c r="HOC155" s="15"/>
      <c r="HOD155" s="15"/>
      <c r="HOE155" s="15"/>
      <c r="HOF155" s="15"/>
      <c r="HOG155" s="15"/>
      <c r="HOH155" s="15"/>
      <c r="HOI155" s="15"/>
      <c r="HOJ155" s="15"/>
      <c r="HOK155" s="15"/>
      <c r="HOL155" s="15"/>
      <c r="HOM155" s="15"/>
      <c r="HON155" s="15"/>
      <c r="HOO155" s="15"/>
      <c r="HOP155" s="15"/>
      <c r="HOQ155" s="15"/>
      <c r="HOR155" s="15"/>
      <c r="HOS155" s="15"/>
      <c r="HOT155" s="15"/>
      <c r="HOU155" s="15"/>
      <c r="HOV155" s="15"/>
      <c r="HOW155" s="15"/>
      <c r="HOX155" s="15"/>
      <c r="HOY155" s="15"/>
      <c r="HOZ155" s="15"/>
      <c r="HPA155" s="15"/>
      <c r="HPB155" s="15"/>
      <c r="HPC155" s="15"/>
      <c r="HPD155" s="15"/>
      <c r="HPE155" s="15"/>
      <c r="HPF155" s="15"/>
      <c r="HPG155" s="15"/>
      <c r="HPH155" s="15"/>
      <c r="HPI155" s="15"/>
      <c r="HPJ155" s="15"/>
      <c r="HPK155" s="15"/>
      <c r="HPL155" s="15"/>
      <c r="HPM155" s="15"/>
      <c r="HPN155" s="15"/>
      <c r="HPO155" s="15"/>
      <c r="HPP155" s="15"/>
      <c r="HPQ155" s="15"/>
      <c r="HPR155" s="15"/>
      <c r="HPS155" s="15"/>
      <c r="HPT155" s="15"/>
      <c r="HPU155" s="15"/>
      <c r="HPV155" s="15"/>
      <c r="HPW155" s="15"/>
      <c r="HPX155" s="15"/>
      <c r="HPY155" s="15"/>
      <c r="HPZ155" s="15"/>
      <c r="HQA155" s="15"/>
      <c r="HQB155" s="15"/>
      <c r="HQC155" s="15"/>
      <c r="HQD155" s="15"/>
      <c r="HQE155" s="15"/>
      <c r="HQF155" s="15"/>
      <c r="HQG155" s="15"/>
      <c r="HQH155" s="15"/>
      <c r="HQI155" s="15"/>
      <c r="HQJ155" s="15"/>
      <c r="HQK155" s="15"/>
      <c r="HQL155" s="15"/>
      <c r="HQM155" s="15"/>
      <c r="HQN155" s="15"/>
      <c r="HQO155" s="15"/>
      <c r="HQP155" s="15"/>
      <c r="HQQ155" s="15"/>
      <c r="HQR155" s="15"/>
      <c r="HQS155" s="15"/>
      <c r="HQT155" s="15"/>
      <c r="HQU155" s="15"/>
      <c r="HQV155" s="15"/>
      <c r="HQW155" s="15"/>
      <c r="HQX155" s="15"/>
      <c r="HQY155" s="15"/>
      <c r="HQZ155" s="15"/>
      <c r="HRA155" s="15"/>
      <c r="HRB155" s="15"/>
      <c r="HRC155" s="15"/>
      <c r="HRD155" s="15"/>
      <c r="HRE155" s="15"/>
      <c r="HRF155" s="15"/>
      <c r="HRG155" s="15"/>
      <c r="HRH155" s="15"/>
      <c r="HRI155" s="15"/>
      <c r="HRJ155" s="15"/>
      <c r="HRK155" s="15"/>
      <c r="HRL155" s="15"/>
      <c r="HRM155" s="15"/>
      <c r="HRN155" s="15"/>
      <c r="HRO155" s="15"/>
      <c r="HRP155" s="15"/>
      <c r="HRQ155" s="15"/>
      <c r="HRR155" s="15"/>
      <c r="HRS155" s="15"/>
      <c r="HRT155" s="15"/>
      <c r="HRU155" s="15"/>
      <c r="HRV155" s="15"/>
      <c r="HRW155" s="15"/>
      <c r="HRX155" s="15"/>
      <c r="HRY155" s="15"/>
      <c r="HRZ155" s="15"/>
      <c r="HSA155" s="15"/>
      <c r="HSB155" s="15"/>
      <c r="HSC155" s="15"/>
      <c r="HSD155" s="15"/>
      <c r="HSE155" s="15"/>
      <c r="HSF155" s="15"/>
      <c r="HSG155" s="15"/>
      <c r="HSH155" s="15"/>
      <c r="HSI155" s="15"/>
      <c r="HSJ155" s="15"/>
      <c r="HSK155" s="15"/>
      <c r="HSL155" s="15"/>
      <c r="HSM155" s="15"/>
      <c r="HSN155" s="15"/>
      <c r="HSO155" s="15"/>
      <c r="HSP155" s="15"/>
      <c r="HSQ155" s="15"/>
      <c r="HSR155" s="15"/>
      <c r="HSS155" s="15"/>
      <c r="HST155" s="15"/>
      <c r="HSU155" s="15"/>
      <c r="HSV155" s="15"/>
      <c r="HSW155" s="15"/>
      <c r="HSX155" s="15"/>
      <c r="HSY155" s="15"/>
      <c r="HSZ155" s="15"/>
      <c r="HTA155" s="15"/>
      <c r="HTB155" s="15"/>
      <c r="HTC155" s="15"/>
      <c r="HTD155" s="15"/>
      <c r="HTE155" s="15"/>
      <c r="HTF155" s="15"/>
      <c r="HTG155" s="15"/>
      <c r="HTH155" s="15"/>
      <c r="HTI155" s="15"/>
      <c r="HTJ155" s="15"/>
      <c r="HTK155" s="15"/>
      <c r="HTL155" s="15"/>
      <c r="HTM155" s="15"/>
      <c r="HTN155" s="15"/>
      <c r="HTO155" s="15"/>
      <c r="HTP155" s="15"/>
      <c r="HTQ155" s="15"/>
      <c r="HTR155" s="15"/>
      <c r="HTS155" s="15"/>
      <c r="HTT155" s="15"/>
      <c r="HTU155" s="15"/>
      <c r="HTV155" s="15"/>
      <c r="HTW155" s="15"/>
      <c r="HTX155" s="15"/>
      <c r="HTY155" s="15"/>
      <c r="HTZ155" s="15"/>
      <c r="HUA155" s="15"/>
      <c r="HUB155" s="15"/>
      <c r="HUC155" s="15"/>
      <c r="HUD155" s="15"/>
      <c r="HUE155" s="15"/>
      <c r="HUF155" s="15"/>
      <c r="HUG155" s="15"/>
      <c r="HUH155" s="15"/>
      <c r="HUI155" s="15"/>
      <c r="HUJ155" s="15"/>
      <c r="HUK155" s="15"/>
      <c r="HUL155" s="15"/>
      <c r="HUM155" s="15"/>
      <c r="HUN155" s="15"/>
      <c r="HUO155" s="15"/>
      <c r="HUP155" s="15"/>
      <c r="HUQ155" s="15"/>
      <c r="HUR155" s="15"/>
      <c r="HUS155" s="15"/>
      <c r="HUT155" s="15"/>
      <c r="HUU155" s="15"/>
      <c r="HUV155" s="15"/>
      <c r="HUW155" s="15"/>
      <c r="HUX155" s="15"/>
      <c r="HUY155" s="15"/>
      <c r="HUZ155" s="15"/>
      <c r="HVA155" s="15"/>
      <c r="HVB155" s="15"/>
      <c r="HVC155" s="15"/>
      <c r="HVD155" s="15"/>
      <c r="HVE155" s="15"/>
      <c r="HVF155" s="15"/>
      <c r="HVG155" s="15"/>
      <c r="HVH155" s="15"/>
      <c r="HVI155" s="15"/>
      <c r="HVJ155" s="15"/>
      <c r="HVK155" s="15"/>
      <c r="HVL155" s="15"/>
      <c r="HVM155" s="15"/>
      <c r="HVN155" s="15"/>
      <c r="HVO155" s="15"/>
      <c r="HVP155" s="15"/>
      <c r="HVQ155" s="15"/>
      <c r="HVR155" s="15"/>
      <c r="HVS155" s="15"/>
      <c r="HVT155" s="15"/>
      <c r="HVU155" s="15"/>
      <c r="HVV155" s="15"/>
      <c r="HVW155" s="15"/>
      <c r="HVX155" s="15"/>
      <c r="HVY155" s="15"/>
      <c r="HVZ155" s="15"/>
      <c r="HWA155" s="15"/>
      <c r="HWB155" s="15"/>
      <c r="HWC155" s="15"/>
      <c r="HWD155" s="15"/>
      <c r="HWE155" s="15"/>
      <c r="HWF155" s="15"/>
      <c r="HWG155" s="15"/>
      <c r="HWH155" s="15"/>
      <c r="HWI155" s="15"/>
      <c r="HWJ155" s="15"/>
      <c r="HWK155" s="15"/>
      <c r="HWL155" s="15"/>
      <c r="HWM155" s="15"/>
      <c r="HWN155" s="15"/>
      <c r="HWO155" s="15"/>
      <c r="HWP155" s="15"/>
      <c r="HWQ155" s="15"/>
      <c r="HWR155" s="15"/>
      <c r="HWS155" s="15"/>
      <c r="HWT155" s="15"/>
      <c r="HWU155" s="15"/>
      <c r="HWV155" s="15"/>
      <c r="HWW155" s="15"/>
      <c r="HWX155" s="15"/>
      <c r="HWY155" s="15"/>
      <c r="HWZ155" s="15"/>
      <c r="HXA155" s="15"/>
      <c r="HXB155" s="15"/>
      <c r="HXC155" s="15"/>
      <c r="HXD155" s="15"/>
      <c r="HXE155" s="15"/>
      <c r="HXF155" s="15"/>
      <c r="HXG155" s="15"/>
      <c r="HXH155" s="15"/>
      <c r="HXI155" s="15"/>
      <c r="HXJ155" s="15"/>
      <c r="HXK155" s="15"/>
      <c r="HXL155" s="15"/>
      <c r="HXM155" s="15"/>
      <c r="HXN155" s="15"/>
      <c r="HXO155" s="15"/>
      <c r="HXP155" s="15"/>
      <c r="HXQ155" s="15"/>
      <c r="HXR155" s="15"/>
      <c r="HXS155" s="15"/>
      <c r="HXT155" s="15"/>
      <c r="HXU155" s="15"/>
      <c r="HXV155" s="15"/>
      <c r="HXW155" s="15"/>
      <c r="HXX155" s="15"/>
      <c r="HXY155" s="15"/>
      <c r="HXZ155" s="15"/>
      <c r="HYA155" s="15"/>
      <c r="HYB155" s="15"/>
      <c r="HYC155" s="15"/>
      <c r="HYD155" s="15"/>
      <c r="HYE155" s="15"/>
      <c r="HYF155" s="15"/>
      <c r="HYG155" s="15"/>
      <c r="HYH155" s="15"/>
      <c r="HYI155" s="15"/>
      <c r="HYJ155" s="15"/>
      <c r="HYK155" s="15"/>
      <c r="HYL155" s="15"/>
      <c r="HYM155" s="15"/>
      <c r="HYN155" s="15"/>
      <c r="HYO155" s="15"/>
      <c r="HYP155" s="15"/>
      <c r="HYQ155" s="15"/>
      <c r="HYR155" s="15"/>
      <c r="HYS155" s="15"/>
      <c r="HYT155" s="15"/>
      <c r="HYU155" s="15"/>
      <c r="HYV155" s="15"/>
      <c r="HYW155" s="15"/>
      <c r="HYX155" s="15"/>
      <c r="HYY155" s="15"/>
      <c r="HYZ155" s="15"/>
      <c r="HZA155" s="15"/>
      <c r="HZB155" s="15"/>
      <c r="HZC155" s="15"/>
      <c r="HZD155" s="15"/>
      <c r="HZE155" s="15"/>
      <c r="HZF155" s="15"/>
      <c r="HZG155" s="15"/>
      <c r="HZH155" s="15"/>
      <c r="HZI155" s="15"/>
      <c r="HZJ155" s="15"/>
      <c r="HZK155" s="15"/>
      <c r="HZL155" s="15"/>
      <c r="HZM155" s="15"/>
      <c r="HZN155" s="15"/>
      <c r="HZO155" s="15"/>
      <c r="HZP155" s="15"/>
      <c r="HZQ155" s="15"/>
      <c r="HZR155" s="15"/>
      <c r="HZS155" s="15"/>
      <c r="HZT155" s="15"/>
      <c r="HZU155" s="15"/>
      <c r="HZV155" s="15"/>
      <c r="HZW155" s="15"/>
      <c r="HZX155" s="15"/>
      <c r="HZY155" s="15"/>
      <c r="HZZ155" s="15"/>
      <c r="IAA155" s="15"/>
      <c r="IAB155" s="15"/>
      <c r="IAC155" s="15"/>
      <c r="IAD155" s="15"/>
      <c r="IAE155" s="15"/>
      <c r="IAF155" s="15"/>
      <c r="IAG155" s="15"/>
      <c r="IAH155" s="15"/>
      <c r="IAI155" s="15"/>
      <c r="IAJ155" s="15"/>
      <c r="IAK155" s="15"/>
      <c r="IAL155" s="15"/>
      <c r="IAM155" s="15"/>
      <c r="IAN155" s="15"/>
      <c r="IAO155" s="15"/>
      <c r="IAP155" s="15"/>
      <c r="IAQ155" s="15"/>
      <c r="IAR155" s="15"/>
      <c r="IAS155" s="15"/>
      <c r="IAT155" s="15"/>
      <c r="IAU155" s="15"/>
      <c r="IAV155" s="15"/>
      <c r="IAW155" s="15"/>
      <c r="IAX155" s="15"/>
      <c r="IAY155" s="15"/>
      <c r="IAZ155" s="15"/>
      <c r="IBA155" s="15"/>
      <c r="IBB155" s="15"/>
      <c r="IBC155" s="15"/>
      <c r="IBD155" s="15"/>
      <c r="IBE155" s="15"/>
      <c r="IBF155" s="15"/>
      <c r="IBG155" s="15"/>
      <c r="IBH155" s="15"/>
      <c r="IBI155" s="15"/>
      <c r="IBJ155" s="15"/>
      <c r="IBK155" s="15"/>
      <c r="IBL155" s="15"/>
      <c r="IBM155" s="15"/>
      <c r="IBN155" s="15"/>
      <c r="IBO155" s="15"/>
      <c r="IBP155" s="15"/>
      <c r="IBQ155" s="15"/>
      <c r="IBR155" s="15"/>
      <c r="IBS155" s="15"/>
      <c r="IBT155" s="15"/>
      <c r="IBU155" s="15"/>
      <c r="IBV155" s="15"/>
      <c r="IBW155" s="15"/>
      <c r="IBX155" s="15"/>
      <c r="IBY155" s="15"/>
      <c r="IBZ155" s="15"/>
      <c r="ICA155" s="15"/>
      <c r="ICB155" s="15"/>
      <c r="ICC155" s="15"/>
      <c r="ICD155" s="15"/>
      <c r="ICE155" s="15"/>
      <c r="ICF155" s="15"/>
      <c r="ICG155" s="15"/>
      <c r="ICH155" s="15"/>
      <c r="ICI155" s="15"/>
      <c r="ICJ155" s="15"/>
      <c r="ICK155" s="15"/>
      <c r="ICL155" s="15"/>
      <c r="ICM155" s="15"/>
      <c r="ICN155" s="15"/>
      <c r="ICO155" s="15"/>
      <c r="ICP155" s="15"/>
      <c r="ICQ155" s="15"/>
      <c r="ICR155" s="15"/>
      <c r="ICS155" s="15"/>
      <c r="ICT155" s="15"/>
      <c r="ICU155" s="15"/>
      <c r="ICV155" s="15"/>
      <c r="ICW155" s="15"/>
      <c r="ICX155" s="15"/>
      <c r="ICY155" s="15"/>
      <c r="ICZ155" s="15"/>
      <c r="IDA155" s="15"/>
      <c r="IDB155" s="15"/>
      <c r="IDC155" s="15"/>
      <c r="IDD155" s="15"/>
      <c r="IDE155" s="15"/>
      <c r="IDF155" s="15"/>
      <c r="IDG155" s="15"/>
      <c r="IDH155" s="15"/>
      <c r="IDI155" s="15"/>
      <c r="IDJ155" s="15"/>
      <c r="IDK155" s="15"/>
      <c r="IDL155" s="15"/>
      <c r="IDM155" s="15"/>
      <c r="IDN155" s="15"/>
      <c r="IDO155" s="15"/>
      <c r="IDP155" s="15"/>
      <c r="IDQ155" s="15"/>
      <c r="IDR155" s="15"/>
      <c r="IDS155" s="15"/>
      <c r="IDT155" s="15"/>
      <c r="IDU155" s="15"/>
      <c r="IDV155" s="15"/>
      <c r="IDW155" s="15"/>
      <c r="IDX155" s="15"/>
      <c r="IDY155" s="15"/>
      <c r="IDZ155" s="15"/>
      <c r="IEA155" s="15"/>
      <c r="IEB155" s="15"/>
      <c r="IEC155" s="15"/>
      <c r="IED155" s="15"/>
      <c r="IEE155" s="15"/>
      <c r="IEF155" s="15"/>
      <c r="IEG155" s="15"/>
      <c r="IEH155" s="15"/>
      <c r="IEI155" s="15"/>
      <c r="IEJ155" s="15"/>
      <c r="IEK155" s="15"/>
      <c r="IEL155" s="15"/>
      <c r="IEM155" s="15"/>
      <c r="IEN155" s="15"/>
      <c r="IEO155" s="15"/>
      <c r="IEP155" s="15"/>
      <c r="IEQ155" s="15"/>
      <c r="IER155" s="15"/>
      <c r="IES155" s="15"/>
      <c r="IET155" s="15"/>
      <c r="IEU155" s="15"/>
      <c r="IEV155" s="15"/>
      <c r="IEW155" s="15"/>
      <c r="IEX155" s="15"/>
      <c r="IEY155" s="15"/>
      <c r="IEZ155" s="15"/>
      <c r="IFA155" s="15"/>
      <c r="IFB155" s="15"/>
      <c r="IFC155" s="15"/>
      <c r="IFD155" s="15"/>
      <c r="IFE155" s="15"/>
      <c r="IFF155" s="15"/>
      <c r="IFG155" s="15"/>
      <c r="IFH155" s="15"/>
      <c r="IFI155" s="15"/>
      <c r="IFJ155" s="15"/>
      <c r="IFK155" s="15"/>
      <c r="IFL155" s="15"/>
      <c r="IFM155" s="15"/>
      <c r="IFN155" s="15"/>
      <c r="IFO155" s="15"/>
      <c r="IFP155" s="15"/>
      <c r="IFQ155" s="15"/>
      <c r="IFR155" s="15"/>
      <c r="IFS155" s="15"/>
      <c r="IFT155" s="15"/>
      <c r="IFU155" s="15"/>
      <c r="IFV155" s="15"/>
      <c r="IFW155" s="15"/>
      <c r="IFX155" s="15"/>
      <c r="IFY155" s="15"/>
      <c r="IFZ155" s="15"/>
      <c r="IGA155" s="15"/>
      <c r="IGB155" s="15"/>
      <c r="IGC155" s="15"/>
      <c r="IGD155" s="15"/>
      <c r="IGE155" s="15"/>
      <c r="IGF155" s="15"/>
      <c r="IGG155" s="15"/>
      <c r="IGH155" s="15"/>
      <c r="IGI155" s="15"/>
      <c r="IGJ155" s="15"/>
      <c r="IGK155" s="15"/>
      <c r="IGL155" s="15"/>
      <c r="IGM155" s="15"/>
      <c r="IGN155" s="15"/>
      <c r="IGO155" s="15"/>
      <c r="IGP155" s="15"/>
      <c r="IGQ155" s="15"/>
      <c r="IGR155" s="15"/>
      <c r="IGS155" s="15"/>
      <c r="IGT155" s="15"/>
      <c r="IGU155" s="15"/>
      <c r="IGV155" s="15"/>
      <c r="IGW155" s="15"/>
      <c r="IGX155" s="15"/>
      <c r="IGY155" s="15"/>
      <c r="IGZ155" s="15"/>
      <c r="IHA155" s="15"/>
      <c r="IHB155" s="15"/>
      <c r="IHC155" s="15"/>
      <c r="IHD155" s="15"/>
      <c r="IHE155" s="15"/>
      <c r="IHF155" s="15"/>
      <c r="IHG155" s="15"/>
      <c r="IHH155" s="15"/>
      <c r="IHI155" s="15"/>
      <c r="IHJ155" s="15"/>
      <c r="IHK155" s="15"/>
      <c r="IHL155" s="15"/>
      <c r="IHM155" s="15"/>
      <c r="IHN155" s="15"/>
      <c r="IHO155" s="15"/>
      <c r="IHP155" s="15"/>
      <c r="IHQ155" s="15"/>
      <c r="IHR155" s="15"/>
      <c r="IHS155" s="15"/>
      <c r="IHT155" s="15"/>
      <c r="IHU155" s="15"/>
      <c r="IHV155" s="15"/>
      <c r="IHW155" s="15"/>
      <c r="IHX155" s="15"/>
      <c r="IHY155" s="15"/>
      <c r="IHZ155" s="15"/>
      <c r="IIA155" s="15"/>
      <c r="IIB155" s="15"/>
      <c r="IIC155" s="15"/>
      <c r="IID155" s="15"/>
      <c r="IIE155" s="15"/>
      <c r="IIF155" s="15"/>
      <c r="IIG155" s="15"/>
      <c r="IIH155" s="15"/>
      <c r="III155" s="15"/>
      <c r="IIJ155" s="15"/>
      <c r="IIK155" s="15"/>
      <c r="IIL155" s="15"/>
      <c r="IIM155" s="15"/>
      <c r="IIN155" s="15"/>
      <c r="IIO155" s="15"/>
      <c r="IIP155" s="15"/>
      <c r="IIQ155" s="15"/>
      <c r="IIR155" s="15"/>
      <c r="IIS155" s="15"/>
      <c r="IIT155" s="15"/>
      <c r="IIU155" s="15"/>
      <c r="IIV155" s="15"/>
      <c r="IIW155" s="15"/>
      <c r="IIX155" s="15"/>
      <c r="IIY155" s="15"/>
      <c r="IIZ155" s="15"/>
      <c r="IJA155" s="15"/>
      <c r="IJB155" s="15"/>
      <c r="IJC155" s="15"/>
      <c r="IJD155" s="15"/>
      <c r="IJE155" s="15"/>
      <c r="IJF155" s="15"/>
      <c r="IJG155" s="15"/>
      <c r="IJH155" s="15"/>
      <c r="IJI155" s="15"/>
      <c r="IJJ155" s="15"/>
      <c r="IJK155" s="15"/>
      <c r="IJL155" s="15"/>
      <c r="IJM155" s="15"/>
      <c r="IJN155" s="15"/>
      <c r="IJO155" s="15"/>
      <c r="IJP155" s="15"/>
      <c r="IJQ155" s="15"/>
      <c r="IJR155" s="15"/>
      <c r="IJS155" s="15"/>
      <c r="IJT155" s="15"/>
      <c r="IJU155" s="15"/>
      <c r="IJV155" s="15"/>
      <c r="IJW155" s="15"/>
      <c r="IJX155" s="15"/>
      <c r="IJY155" s="15"/>
      <c r="IJZ155" s="15"/>
      <c r="IKA155" s="15"/>
      <c r="IKB155" s="15"/>
      <c r="IKC155" s="15"/>
      <c r="IKD155" s="15"/>
      <c r="IKE155" s="15"/>
      <c r="IKF155" s="15"/>
      <c r="IKG155" s="15"/>
      <c r="IKH155" s="15"/>
      <c r="IKI155" s="15"/>
      <c r="IKJ155" s="15"/>
      <c r="IKK155" s="15"/>
      <c r="IKL155" s="15"/>
      <c r="IKM155" s="15"/>
      <c r="IKN155" s="15"/>
      <c r="IKO155" s="15"/>
      <c r="IKP155" s="15"/>
      <c r="IKQ155" s="15"/>
      <c r="IKR155" s="15"/>
      <c r="IKS155" s="15"/>
      <c r="IKT155" s="15"/>
      <c r="IKU155" s="15"/>
      <c r="IKV155" s="15"/>
      <c r="IKW155" s="15"/>
      <c r="IKX155" s="15"/>
      <c r="IKY155" s="15"/>
      <c r="IKZ155" s="15"/>
      <c r="ILA155" s="15"/>
      <c r="ILB155" s="15"/>
      <c r="ILC155" s="15"/>
      <c r="ILD155" s="15"/>
      <c r="ILE155" s="15"/>
      <c r="ILF155" s="15"/>
      <c r="ILG155" s="15"/>
      <c r="ILH155" s="15"/>
      <c r="ILI155" s="15"/>
      <c r="ILJ155" s="15"/>
      <c r="ILK155" s="15"/>
      <c r="ILL155" s="15"/>
      <c r="ILM155" s="15"/>
      <c r="ILN155" s="15"/>
      <c r="ILO155" s="15"/>
      <c r="ILP155" s="15"/>
      <c r="ILQ155" s="15"/>
      <c r="ILR155" s="15"/>
      <c r="ILS155" s="15"/>
      <c r="ILT155" s="15"/>
      <c r="ILU155" s="15"/>
      <c r="ILV155" s="15"/>
      <c r="ILW155" s="15"/>
      <c r="ILX155" s="15"/>
      <c r="ILY155" s="15"/>
      <c r="ILZ155" s="15"/>
      <c r="IMA155" s="15"/>
      <c r="IMB155" s="15"/>
      <c r="IMC155" s="15"/>
      <c r="IMD155" s="15"/>
      <c r="IME155" s="15"/>
      <c r="IMF155" s="15"/>
      <c r="IMG155" s="15"/>
      <c r="IMH155" s="15"/>
      <c r="IMI155" s="15"/>
      <c r="IMJ155" s="15"/>
      <c r="IMK155" s="15"/>
      <c r="IML155" s="15"/>
      <c r="IMM155" s="15"/>
      <c r="IMN155" s="15"/>
      <c r="IMO155" s="15"/>
      <c r="IMP155" s="15"/>
      <c r="IMQ155" s="15"/>
      <c r="IMR155" s="15"/>
      <c r="IMS155" s="15"/>
      <c r="IMT155" s="15"/>
      <c r="IMU155" s="15"/>
      <c r="IMV155" s="15"/>
      <c r="IMW155" s="15"/>
      <c r="IMX155" s="15"/>
      <c r="IMY155" s="15"/>
      <c r="IMZ155" s="15"/>
      <c r="INA155" s="15"/>
      <c r="INB155" s="15"/>
      <c r="INC155" s="15"/>
      <c r="IND155" s="15"/>
      <c r="INE155" s="15"/>
      <c r="INF155" s="15"/>
      <c r="ING155" s="15"/>
      <c r="INH155" s="15"/>
      <c r="INI155" s="15"/>
      <c r="INJ155" s="15"/>
      <c r="INK155" s="15"/>
      <c r="INL155" s="15"/>
      <c r="INM155" s="15"/>
      <c r="INN155" s="15"/>
      <c r="INO155" s="15"/>
      <c r="INP155" s="15"/>
      <c r="INQ155" s="15"/>
      <c r="INR155" s="15"/>
      <c r="INS155" s="15"/>
      <c r="INT155" s="15"/>
      <c r="INU155" s="15"/>
      <c r="INV155" s="15"/>
      <c r="INW155" s="15"/>
      <c r="INX155" s="15"/>
      <c r="INY155" s="15"/>
      <c r="INZ155" s="15"/>
      <c r="IOA155" s="15"/>
      <c r="IOB155" s="15"/>
      <c r="IOC155" s="15"/>
      <c r="IOD155" s="15"/>
      <c r="IOE155" s="15"/>
      <c r="IOF155" s="15"/>
      <c r="IOG155" s="15"/>
      <c r="IOH155" s="15"/>
      <c r="IOI155" s="15"/>
      <c r="IOJ155" s="15"/>
      <c r="IOK155" s="15"/>
      <c r="IOL155" s="15"/>
      <c r="IOM155" s="15"/>
      <c r="ION155" s="15"/>
      <c r="IOO155" s="15"/>
      <c r="IOP155" s="15"/>
      <c r="IOQ155" s="15"/>
      <c r="IOR155" s="15"/>
      <c r="IOS155" s="15"/>
      <c r="IOT155" s="15"/>
      <c r="IOU155" s="15"/>
      <c r="IOV155" s="15"/>
      <c r="IOW155" s="15"/>
      <c r="IOX155" s="15"/>
      <c r="IOY155" s="15"/>
      <c r="IOZ155" s="15"/>
      <c r="IPA155" s="15"/>
      <c r="IPB155" s="15"/>
      <c r="IPC155" s="15"/>
      <c r="IPD155" s="15"/>
      <c r="IPE155" s="15"/>
      <c r="IPF155" s="15"/>
      <c r="IPG155" s="15"/>
      <c r="IPH155" s="15"/>
      <c r="IPI155" s="15"/>
      <c r="IPJ155" s="15"/>
      <c r="IPK155" s="15"/>
      <c r="IPL155" s="15"/>
      <c r="IPM155" s="15"/>
      <c r="IPN155" s="15"/>
      <c r="IPO155" s="15"/>
      <c r="IPP155" s="15"/>
      <c r="IPQ155" s="15"/>
      <c r="IPR155" s="15"/>
      <c r="IPS155" s="15"/>
      <c r="IPT155" s="15"/>
      <c r="IPU155" s="15"/>
      <c r="IPV155" s="15"/>
      <c r="IPW155" s="15"/>
      <c r="IPX155" s="15"/>
      <c r="IPY155" s="15"/>
      <c r="IPZ155" s="15"/>
      <c r="IQA155" s="15"/>
      <c r="IQB155" s="15"/>
      <c r="IQC155" s="15"/>
      <c r="IQD155" s="15"/>
      <c r="IQE155" s="15"/>
      <c r="IQF155" s="15"/>
      <c r="IQG155" s="15"/>
      <c r="IQH155" s="15"/>
      <c r="IQI155" s="15"/>
      <c r="IQJ155" s="15"/>
      <c r="IQK155" s="15"/>
      <c r="IQL155" s="15"/>
      <c r="IQM155" s="15"/>
      <c r="IQN155" s="15"/>
      <c r="IQO155" s="15"/>
      <c r="IQP155" s="15"/>
      <c r="IQQ155" s="15"/>
      <c r="IQR155" s="15"/>
      <c r="IQS155" s="15"/>
      <c r="IQT155" s="15"/>
      <c r="IQU155" s="15"/>
      <c r="IQV155" s="15"/>
      <c r="IQW155" s="15"/>
      <c r="IQX155" s="15"/>
      <c r="IQY155" s="15"/>
      <c r="IQZ155" s="15"/>
      <c r="IRA155" s="15"/>
      <c r="IRB155" s="15"/>
      <c r="IRC155" s="15"/>
      <c r="IRD155" s="15"/>
      <c r="IRE155" s="15"/>
      <c r="IRF155" s="15"/>
      <c r="IRG155" s="15"/>
      <c r="IRH155" s="15"/>
      <c r="IRI155" s="15"/>
      <c r="IRJ155" s="15"/>
      <c r="IRK155" s="15"/>
      <c r="IRL155" s="15"/>
      <c r="IRM155" s="15"/>
      <c r="IRN155" s="15"/>
      <c r="IRO155" s="15"/>
      <c r="IRP155" s="15"/>
      <c r="IRQ155" s="15"/>
      <c r="IRR155" s="15"/>
      <c r="IRS155" s="15"/>
      <c r="IRT155" s="15"/>
      <c r="IRU155" s="15"/>
      <c r="IRV155" s="15"/>
      <c r="IRW155" s="15"/>
      <c r="IRX155" s="15"/>
      <c r="IRY155" s="15"/>
      <c r="IRZ155" s="15"/>
      <c r="ISA155" s="15"/>
      <c r="ISB155" s="15"/>
      <c r="ISC155" s="15"/>
      <c r="ISD155" s="15"/>
      <c r="ISE155" s="15"/>
      <c r="ISF155" s="15"/>
      <c r="ISG155" s="15"/>
      <c r="ISH155" s="15"/>
      <c r="ISI155" s="15"/>
      <c r="ISJ155" s="15"/>
      <c r="ISK155" s="15"/>
      <c r="ISL155" s="15"/>
      <c r="ISM155" s="15"/>
      <c r="ISN155" s="15"/>
      <c r="ISO155" s="15"/>
      <c r="ISP155" s="15"/>
      <c r="ISQ155" s="15"/>
      <c r="ISR155" s="15"/>
      <c r="ISS155" s="15"/>
      <c r="IST155" s="15"/>
      <c r="ISU155" s="15"/>
      <c r="ISV155" s="15"/>
      <c r="ISW155" s="15"/>
      <c r="ISX155" s="15"/>
      <c r="ISY155" s="15"/>
      <c r="ISZ155" s="15"/>
      <c r="ITA155" s="15"/>
      <c r="ITB155" s="15"/>
      <c r="ITC155" s="15"/>
      <c r="ITD155" s="15"/>
      <c r="ITE155" s="15"/>
      <c r="ITF155" s="15"/>
      <c r="ITG155" s="15"/>
      <c r="ITH155" s="15"/>
      <c r="ITI155" s="15"/>
      <c r="ITJ155" s="15"/>
      <c r="ITK155" s="15"/>
      <c r="ITL155" s="15"/>
      <c r="ITM155" s="15"/>
      <c r="ITN155" s="15"/>
      <c r="ITO155" s="15"/>
      <c r="ITP155" s="15"/>
      <c r="ITQ155" s="15"/>
      <c r="ITR155" s="15"/>
      <c r="ITS155" s="15"/>
      <c r="ITT155" s="15"/>
      <c r="ITU155" s="15"/>
      <c r="ITV155" s="15"/>
      <c r="ITW155" s="15"/>
      <c r="ITX155" s="15"/>
      <c r="ITY155" s="15"/>
      <c r="ITZ155" s="15"/>
      <c r="IUA155" s="15"/>
      <c r="IUB155" s="15"/>
      <c r="IUC155" s="15"/>
      <c r="IUD155" s="15"/>
      <c r="IUE155" s="15"/>
      <c r="IUF155" s="15"/>
      <c r="IUG155" s="15"/>
      <c r="IUH155" s="15"/>
      <c r="IUI155" s="15"/>
      <c r="IUJ155" s="15"/>
      <c r="IUK155" s="15"/>
      <c r="IUL155" s="15"/>
      <c r="IUM155" s="15"/>
      <c r="IUN155" s="15"/>
      <c r="IUO155" s="15"/>
      <c r="IUP155" s="15"/>
      <c r="IUQ155" s="15"/>
      <c r="IUR155" s="15"/>
      <c r="IUS155" s="15"/>
      <c r="IUT155" s="15"/>
      <c r="IUU155" s="15"/>
      <c r="IUV155" s="15"/>
      <c r="IUW155" s="15"/>
      <c r="IUX155" s="15"/>
      <c r="IUY155" s="15"/>
      <c r="IUZ155" s="15"/>
      <c r="IVA155" s="15"/>
      <c r="IVB155" s="15"/>
      <c r="IVC155" s="15"/>
      <c r="IVD155" s="15"/>
      <c r="IVE155" s="15"/>
      <c r="IVF155" s="15"/>
      <c r="IVG155" s="15"/>
      <c r="IVH155" s="15"/>
      <c r="IVI155" s="15"/>
      <c r="IVJ155" s="15"/>
      <c r="IVK155" s="15"/>
      <c r="IVL155" s="15"/>
      <c r="IVM155" s="15"/>
      <c r="IVN155" s="15"/>
      <c r="IVO155" s="15"/>
      <c r="IVP155" s="15"/>
      <c r="IVQ155" s="15"/>
      <c r="IVR155" s="15"/>
      <c r="IVS155" s="15"/>
      <c r="IVT155" s="15"/>
      <c r="IVU155" s="15"/>
      <c r="IVV155" s="15"/>
      <c r="IVW155" s="15"/>
      <c r="IVX155" s="15"/>
      <c r="IVY155" s="15"/>
      <c r="IVZ155" s="15"/>
      <c r="IWA155" s="15"/>
      <c r="IWB155" s="15"/>
      <c r="IWC155" s="15"/>
      <c r="IWD155" s="15"/>
      <c r="IWE155" s="15"/>
      <c r="IWF155" s="15"/>
      <c r="IWG155" s="15"/>
      <c r="IWH155" s="15"/>
      <c r="IWI155" s="15"/>
      <c r="IWJ155" s="15"/>
      <c r="IWK155" s="15"/>
      <c r="IWL155" s="15"/>
      <c r="IWM155" s="15"/>
      <c r="IWN155" s="15"/>
      <c r="IWO155" s="15"/>
      <c r="IWP155" s="15"/>
      <c r="IWQ155" s="15"/>
      <c r="IWR155" s="15"/>
      <c r="IWS155" s="15"/>
      <c r="IWT155" s="15"/>
      <c r="IWU155" s="15"/>
      <c r="IWV155" s="15"/>
      <c r="IWW155" s="15"/>
      <c r="IWX155" s="15"/>
      <c r="IWY155" s="15"/>
      <c r="IWZ155" s="15"/>
      <c r="IXA155" s="15"/>
      <c r="IXB155" s="15"/>
      <c r="IXC155" s="15"/>
      <c r="IXD155" s="15"/>
      <c r="IXE155" s="15"/>
      <c r="IXF155" s="15"/>
      <c r="IXG155" s="15"/>
      <c r="IXH155" s="15"/>
      <c r="IXI155" s="15"/>
      <c r="IXJ155" s="15"/>
      <c r="IXK155" s="15"/>
      <c r="IXL155" s="15"/>
      <c r="IXM155" s="15"/>
      <c r="IXN155" s="15"/>
      <c r="IXO155" s="15"/>
      <c r="IXP155" s="15"/>
      <c r="IXQ155" s="15"/>
      <c r="IXR155" s="15"/>
      <c r="IXS155" s="15"/>
      <c r="IXT155" s="15"/>
      <c r="IXU155" s="15"/>
      <c r="IXV155" s="15"/>
      <c r="IXW155" s="15"/>
      <c r="IXX155" s="15"/>
      <c r="IXY155" s="15"/>
      <c r="IXZ155" s="15"/>
      <c r="IYA155" s="15"/>
      <c r="IYB155" s="15"/>
      <c r="IYC155" s="15"/>
      <c r="IYD155" s="15"/>
      <c r="IYE155" s="15"/>
      <c r="IYF155" s="15"/>
      <c r="IYG155" s="15"/>
      <c r="IYH155" s="15"/>
      <c r="IYI155" s="15"/>
      <c r="IYJ155" s="15"/>
      <c r="IYK155" s="15"/>
      <c r="IYL155" s="15"/>
      <c r="IYM155" s="15"/>
      <c r="IYN155" s="15"/>
      <c r="IYO155" s="15"/>
      <c r="IYP155" s="15"/>
      <c r="IYQ155" s="15"/>
      <c r="IYR155" s="15"/>
      <c r="IYS155" s="15"/>
      <c r="IYT155" s="15"/>
      <c r="IYU155" s="15"/>
      <c r="IYV155" s="15"/>
      <c r="IYW155" s="15"/>
      <c r="IYX155" s="15"/>
      <c r="IYY155" s="15"/>
      <c r="IYZ155" s="15"/>
      <c r="IZA155" s="15"/>
      <c r="IZB155" s="15"/>
      <c r="IZC155" s="15"/>
      <c r="IZD155" s="15"/>
      <c r="IZE155" s="15"/>
      <c r="IZF155" s="15"/>
      <c r="IZG155" s="15"/>
      <c r="IZH155" s="15"/>
      <c r="IZI155" s="15"/>
      <c r="IZJ155" s="15"/>
      <c r="IZK155" s="15"/>
      <c r="IZL155" s="15"/>
      <c r="IZM155" s="15"/>
      <c r="IZN155" s="15"/>
      <c r="IZO155" s="15"/>
      <c r="IZP155" s="15"/>
      <c r="IZQ155" s="15"/>
      <c r="IZR155" s="15"/>
      <c r="IZS155" s="15"/>
      <c r="IZT155" s="15"/>
      <c r="IZU155" s="15"/>
      <c r="IZV155" s="15"/>
      <c r="IZW155" s="15"/>
      <c r="IZX155" s="15"/>
      <c r="IZY155" s="15"/>
      <c r="IZZ155" s="15"/>
      <c r="JAA155" s="15"/>
      <c r="JAB155" s="15"/>
      <c r="JAC155" s="15"/>
      <c r="JAD155" s="15"/>
      <c r="JAE155" s="15"/>
      <c r="JAF155" s="15"/>
      <c r="JAG155" s="15"/>
      <c r="JAH155" s="15"/>
      <c r="JAI155" s="15"/>
      <c r="JAJ155" s="15"/>
      <c r="JAK155" s="15"/>
      <c r="JAL155" s="15"/>
      <c r="JAM155" s="15"/>
      <c r="JAN155" s="15"/>
      <c r="JAO155" s="15"/>
      <c r="JAP155" s="15"/>
      <c r="JAQ155" s="15"/>
      <c r="JAR155" s="15"/>
      <c r="JAS155" s="15"/>
      <c r="JAT155" s="15"/>
      <c r="JAU155" s="15"/>
      <c r="JAV155" s="15"/>
      <c r="JAW155" s="15"/>
      <c r="JAX155" s="15"/>
      <c r="JAY155" s="15"/>
      <c r="JAZ155" s="15"/>
      <c r="JBA155" s="15"/>
      <c r="JBB155" s="15"/>
      <c r="JBC155" s="15"/>
      <c r="JBD155" s="15"/>
      <c r="JBE155" s="15"/>
      <c r="JBF155" s="15"/>
      <c r="JBG155" s="15"/>
      <c r="JBH155" s="15"/>
      <c r="JBI155" s="15"/>
      <c r="JBJ155" s="15"/>
      <c r="JBK155" s="15"/>
      <c r="JBL155" s="15"/>
      <c r="JBM155" s="15"/>
      <c r="JBN155" s="15"/>
      <c r="JBO155" s="15"/>
      <c r="JBP155" s="15"/>
      <c r="JBQ155" s="15"/>
      <c r="JBR155" s="15"/>
      <c r="JBS155" s="15"/>
      <c r="JBT155" s="15"/>
      <c r="JBU155" s="15"/>
      <c r="JBV155" s="15"/>
      <c r="JBW155" s="15"/>
      <c r="JBX155" s="15"/>
      <c r="JBY155" s="15"/>
      <c r="JBZ155" s="15"/>
      <c r="JCA155" s="15"/>
      <c r="JCB155" s="15"/>
      <c r="JCC155" s="15"/>
      <c r="JCD155" s="15"/>
      <c r="JCE155" s="15"/>
      <c r="JCF155" s="15"/>
      <c r="JCG155" s="15"/>
      <c r="JCH155" s="15"/>
      <c r="JCI155" s="15"/>
      <c r="JCJ155" s="15"/>
      <c r="JCK155" s="15"/>
      <c r="JCL155" s="15"/>
      <c r="JCM155" s="15"/>
      <c r="JCN155" s="15"/>
      <c r="JCO155" s="15"/>
      <c r="JCP155" s="15"/>
      <c r="JCQ155" s="15"/>
      <c r="JCR155" s="15"/>
      <c r="JCS155" s="15"/>
      <c r="JCT155" s="15"/>
      <c r="JCU155" s="15"/>
      <c r="JCV155" s="15"/>
      <c r="JCW155" s="15"/>
      <c r="JCX155" s="15"/>
      <c r="JCY155" s="15"/>
      <c r="JCZ155" s="15"/>
      <c r="JDA155" s="15"/>
      <c r="JDB155" s="15"/>
      <c r="JDC155" s="15"/>
      <c r="JDD155" s="15"/>
      <c r="JDE155" s="15"/>
      <c r="JDF155" s="15"/>
      <c r="JDG155" s="15"/>
      <c r="JDH155" s="15"/>
      <c r="JDI155" s="15"/>
      <c r="JDJ155" s="15"/>
      <c r="JDK155" s="15"/>
      <c r="JDL155" s="15"/>
      <c r="JDM155" s="15"/>
      <c r="JDN155" s="15"/>
      <c r="JDO155" s="15"/>
      <c r="JDP155" s="15"/>
      <c r="JDQ155" s="15"/>
      <c r="JDR155" s="15"/>
      <c r="JDS155" s="15"/>
      <c r="JDT155" s="15"/>
      <c r="JDU155" s="15"/>
      <c r="JDV155" s="15"/>
      <c r="JDW155" s="15"/>
      <c r="JDX155" s="15"/>
      <c r="JDY155" s="15"/>
      <c r="JDZ155" s="15"/>
      <c r="JEA155" s="15"/>
      <c r="JEB155" s="15"/>
      <c r="JEC155" s="15"/>
      <c r="JED155" s="15"/>
      <c r="JEE155" s="15"/>
      <c r="JEF155" s="15"/>
      <c r="JEG155" s="15"/>
      <c r="JEH155" s="15"/>
      <c r="JEI155" s="15"/>
      <c r="JEJ155" s="15"/>
      <c r="JEK155" s="15"/>
      <c r="JEL155" s="15"/>
      <c r="JEM155" s="15"/>
      <c r="JEN155" s="15"/>
      <c r="JEO155" s="15"/>
      <c r="JEP155" s="15"/>
      <c r="JEQ155" s="15"/>
      <c r="JER155" s="15"/>
      <c r="JES155" s="15"/>
      <c r="JET155" s="15"/>
      <c r="JEU155" s="15"/>
      <c r="JEV155" s="15"/>
      <c r="JEW155" s="15"/>
      <c r="JEX155" s="15"/>
      <c r="JEY155" s="15"/>
      <c r="JEZ155" s="15"/>
      <c r="JFA155" s="15"/>
      <c r="JFB155" s="15"/>
      <c r="JFC155" s="15"/>
      <c r="JFD155" s="15"/>
      <c r="JFE155" s="15"/>
      <c r="JFF155" s="15"/>
      <c r="JFG155" s="15"/>
      <c r="JFH155" s="15"/>
      <c r="JFI155" s="15"/>
      <c r="JFJ155" s="15"/>
      <c r="JFK155" s="15"/>
      <c r="JFL155" s="15"/>
      <c r="JFM155" s="15"/>
      <c r="JFN155" s="15"/>
      <c r="JFO155" s="15"/>
      <c r="JFP155" s="15"/>
      <c r="JFQ155" s="15"/>
      <c r="JFR155" s="15"/>
      <c r="JFS155" s="15"/>
      <c r="JFT155" s="15"/>
      <c r="JFU155" s="15"/>
      <c r="JFV155" s="15"/>
      <c r="JFW155" s="15"/>
      <c r="JFX155" s="15"/>
      <c r="JFY155" s="15"/>
      <c r="JFZ155" s="15"/>
      <c r="JGA155" s="15"/>
      <c r="JGB155" s="15"/>
      <c r="JGC155" s="15"/>
      <c r="JGD155" s="15"/>
      <c r="JGE155" s="15"/>
      <c r="JGF155" s="15"/>
      <c r="JGG155" s="15"/>
      <c r="JGH155" s="15"/>
      <c r="JGI155" s="15"/>
      <c r="JGJ155" s="15"/>
      <c r="JGK155" s="15"/>
      <c r="JGL155" s="15"/>
      <c r="JGM155" s="15"/>
      <c r="JGN155" s="15"/>
      <c r="JGO155" s="15"/>
      <c r="JGP155" s="15"/>
      <c r="JGQ155" s="15"/>
      <c r="JGR155" s="15"/>
      <c r="JGS155" s="15"/>
      <c r="JGT155" s="15"/>
      <c r="JGU155" s="15"/>
      <c r="JGV155" s="15"/>
      <c r="JGW155" s="15"/>
      <c r="JGX155" s="15"/>
      <c r="JGY155" s="15"/>
      <c r="JGZ155" s="15"/>
      <c r="JHA155" s="15"/>
      <c r="JHB155" s="15"/>
      <c r="JHC155" s="15"/>
      <c r="JHD155" s="15"/>
      <c r="JHE155" s="15"/>
      <c r="JHF155" s="15"/>
      <c r="JHG155" s="15"/>
      <c r="JHH155" s="15"/>
      <c r="JHI155" s="15"/>
      <c r="JHJ155" s="15"/>
      <c r="JHK155" s="15"/>
      <c r="JHL155" s="15"/>
      <c r="JHM155" s="15"/>
      <c r="JHN155" s="15"/>
      <c r="JHO155" s="15"/>
      <c r="JHP155" s="15"/>
      <c r="JHQ155" s="15"/>
      <c r="JHR155" s="15"/>
      <c r="JHS155" s="15"/>
      <c r="JHT155" s="15"/>
      <c r="JHU155" s="15"/>
      <c r="JHV155" s="15"/>
      <c r="JHW155" s="15"/>
      <c r="JHX155" s="15"/>
      <c r="JHY155" s="15"/>
      <c r="JHZ155" s="15"/>
      <c r="JIA155" s="15"/>
      <c r="JIB155" s="15"/>
      <c r="JIC155" s="15"/>
      <c r="JID155" s="15"/>
      <c r="JIE155" s="15"/>
      <c r="JIF155" s="15"/>
      <c r="JIG155" s="15"/>
      <c r="JIH155" s="15"/>
      <c r="JII155" s="15"/>
      <c r="JIJ155" s="15"/>
      <c r="JIK155" s="15"/>
      <c r="JIL155" s="15"/>
      <c r="JIM155" s="15"/>
      <c r="JIN155" s="15"/>
      <c r="JIO155" s="15"/>
      <c r="JIP155" s="15"/>
      <c r="JIQ155" s="15"/>
      <c r="JIR155" s="15"/>
      <c r="JIS155" s="15"/>
      <c r="JIT155" s="15"/>
      <c r="JIU155" s="15"/>
      <c r="JIV155" s="15"/>
      <c r="JIW155" s="15"/>
      <c r="JIX155" s="15"/>
      <c r="JIY155" s="15"/>
      <c r="JIZ155" s="15"/>
      <c r="JJA155" s="15"/>
      <c r="JJB155" s="15"/>
      <c r="JJC155" s="15"/>
      <c r="JJD155" s="15"/>
      <c r="JJE155" s="15"/>
      <c r="JJF155" s="15"/>
      <c r="JJG155" s="15"/>
      <c r="JJH155" s="15"/>
      <c r="JJI155" s="15"/>
      <c r="JJJ155" s="15"/>
      <c r="JJK155" s="15"/>
      <c r="JJL155" s="15"/>
      <c r="JJM155" s="15"/>
      <c r="JJN155" s="15"/>
      <c r="JJO155" s="15"/>
      <c r="JJP155" s="15"/>
      <c r="JJQ155" s="15"/>
      <c r="JJR155" s="15"/>
      <c r="JJS155" s="15"/>
      <c r="JJT155" s="15"/>
      <c r="JJU155" s="15"/>
      <c r="JJV155" s="15"/>
      <c r="JJW155" s="15"/>
      <c r="JJX155" s="15"/>
      <c r="JJY155" s="15"/>
      <c r="JJZ155" s="15"/>
      <c r="JKA155" s="15"/>
      <c r="JKB155" s="15"/>
      <c r="JKC155" s="15"/>
      <c r="JKD155" s="15"/>
      <c r="JKE155" s="15"/>
      <c r="JKF155" s="15"/>
      <c r="JKG155" s="15"/>
      <c r="JKH155" s="15"/>
      <c r="JKI155" s="15"/>
      <c r="JKJ155" s="15"/>
      <c r="JKK155" s="15"/>
      <c r="JKL155" s="15"/>
      <c r="JKM155" s="15"/>
      <c r="JKN155" s="15"/>
      <c r="JKO155" s="15"/>
      <c r="JKP155" s="15"/>
      <c r="JKQ155" s="15"/>
      <c r="JKR155" s="15"/>
      <c r="JKS155" s="15"/>
      <c r="JKT155" s="15"/>
      <c r="JKU155" s="15"/>
      <c r="JKV155" s="15"/>
      <c r="JKW155" s="15"/>
      <c r="JKX155" s="15"/>
      <c r="JKY155" s="15"/>
      <c r="JKZ155" s="15"/>
      <c r="JLA155" s="15"/>
      <c r="JLB155" s="15"/>
      <c r="JLC155" s="15"/>
      <c r="JLD155" s="15"/>
      <c r="JLE155" s="15"/>
      <c r="JLF155" s="15"/>
      <c r="JLG155" s="15"/>
      <c r="JLH155" s="15"/>
      <c r="JLI155" s="15"/>
      <c r="JLJ155" s="15"/>
      <c r="JLK155" s="15"/>
      <c r="JLL155" s="15"/>
      <c r="JLM155" s="15"/>
      <c r="JLN155" s="15"/>
      <c r="JLO155" s="15"/>
      <c r="JLP155" s="15"/>
      <c r="JLQ155" s="15"/>
      <c r="JLR155" s="15"/>
      <c r="JLS155" s="15"/>
      <c r="JLT155" s="15"/>
      <c r="JLU155" s="15"/>
      <c r="JLV155" s="15"/>
      <c r="JLW155" s="15"/>
      <c r="JLX155" s="15"/>
      <c r="JLY155" s="15"/>
      <c r="JLZ155" s="15"/>
      <c r="JMA155" s="15"/>
      <c r="JMB155" s="15"/>
      <c r="JMC155" s="15"/>
      <c r="JMD155" s="15"/>
      <c r="JME155" s="15"/>
      <c r="JMF155" s="15"/>
      <c r="JMG155" s="15"/>
      <c r="JMH155" s="15"/>
      <c r="JMI155" s="15"/>
      <c r="JMJ155" s="15"/>
      <c r="JMK155" s="15"/>
      <c r="JML155" s="15"/>
      <c r="JMM155" s="15"/>
      <c r="JMN155" s="15"/>
      <c r="JMO155" s="15"/>
      <c r="JMP155" s="15"/>
      <c r="JMQ155" s="15"/>
      <c r="JMR155" s="15"/>
      <c r="JMS155" s="15"/>
      <c r="JMT155" s="15"/>
      <c r="JMU155" s="15"/>
      <c r="JMV155" s="15"/>
      <c r="JMW155" s="15"/>
      <c r="JMX155" s="15"/>
      <c r="JMY155" s="15"/>
      <c r="JMZ155" s="15"/>
      <c r="JNA155" s="15"/>
      <c r="JNB155" s="15"/>
      <c r="JNC155" s="15"/>
      <c r="JND155" s="15"/>
      <c r="JNE155" s="15"/>
      <c r="JNF155" s="15"/>
      <c r="JNG155" s="15"/>
      <c r="JNH155" s="15"/>
      <c r="JNI155" s="15"/>
      <c r="JNJ155" s="15"/>
      <c r="JNK155" s="15"/>
      <c r="JNL155" s="15"/>
      <c r="JNM155" s="15"/>
      <c r="JNN155" s="15"/>
      <c r="JNO155" s="15"/>
      <c r="JNP155" s="15"/>
      <c r="JNQ155" s="15"/>
      <c r="JNR155" s="15"/>
      <c r="JNS155" s="15"/>
      <c r="JNT155" s="15"/>
      <c r="JNU155" s="15"/>
      <c r="JNV155" s="15"/>
      <c r="JNW155" s="15"/>
      <c r="JNX155" s="15"/>
      <c r="JNY155" s="15"/>
      <c r="JNZ155" s="15"/>
      <c r="JOA155" s="15"/>
      <c r="JOB155" s="15"/>
      <c r="JOC155" s="15"/>
      <c r="JOD155" s="15"/>
      <c r="JOE155" s="15"/>
      <c r="JOF155" s="15"/>
      <c r="JOG155" s="15"/>
      <c r="JOH155" s="15"/>
      <c r="JOI155" s="15"/>
      <c r="JOJ155" s="15"/>
      <c r="JOK155" s="15"/>
      <c r="JOL155" s="15"/>
      <c r="JOM155" s="15"/>
      <c r="JON155" s="15"/>
      <c r="JOO155" s="15"/>
      <c r="JOP155" s="15"/>
      <c r="JOQ155" s="15"/>
      <c r="JOR155" s="15"/>
      <c r="JOS155" s="15"/>
      <c r="JOT155" s="15"/>
      <c r="JOU155" s="15"/>
      <c r="JOV155" s="15"/>
      <c r="JOW155" s="15"/>
      <c r="JOX155" s="15"/>
      <c r="JOY155" s="15"/>
      <c r="JOZ155" s="15"/>
      <c r="JPA155" s="15"/>
      <c r="JPB155" s="15"/>
      <c r="JPC155" s="15"/>
      <c r="JPD155" s="15"/>
      <c r="JPE155" s="15"/>
      <c r="JPF155" s="15"/>
      <c r="JPG155" s="15"/>
      <c r="JPH155" s="15"/>
      <c r="JPI155" s="15"/>
      <c r="JPJ155" s="15"/>
      <c r="JPK155" s="15"/>
      <c r="JPL155" s="15"/>
      <c r="JPM155" s="15"/>
      <c r="JPN155" s="15"/>
      <c r="JPO155" s="15"/>
      <c r="JPP155" s="15"/>
      <c r="JPQ155" s="15"/>
      <c r="JPR155" s="15"/>
      <c r="JPS155" s="15"/>
      <c r="JPT155" s="15"/>
      <c r="JPU155" s="15"/>
      <c r="JPV155" s="15"/>
      <c r="JPW155" s="15"/>
      <c r="JPX155" s="15"/>
      <c r="JPY155" s="15"/>
      <c r="JPZ155" s="15"/>
      <c r="JQA155" s="15"/>
      <c r="JQB155" s="15"/>
      <c r="JQC155" s="15"/>
      <c r="JQD155" s="15"/>
      <c r="JQE155" s="15"/>
      <c r="JQF155" s="15"/>
      <c r="JQG155" s="15"/>
      <c r="JQH155" s="15"/>
      <c r="JQI155" s="15"/>
      <c r="JQJ155" s="15"/>
      <c r="JQK155" s="15"/>
      <c r="JQL155" s="15"/>
      <c r="JQM155" s="15"/>
      <c r="JQN155" s="15"/>
      <c r="JQO155" s="15"/>
      <c r="JQP155" s="15"/>
      <c r="JQQ155" s="15"/>
      <c r="JQR155" s="15"/>
      <c r="JQS155" s="15"/>
      <c r="JQT155" s="15"/>
      <c r="JQU155" s="15"/>
      <c r="JQV155" s="15"/>
      <c r="JQW155" s="15"/>
      <c r="JQX155" s="15"/>
      <c r="JQY155" s="15"/>
      <c r="JQZ155" s="15"/>
      <c r="JRA155" s="15"/>
      <c r="JRB155" s="15"/>
      <c r="JRC155" s="15"/>
      <c r="JRD155" s="15"/>
      <c r="JRE155" s="15"/>
      <c r="JRF155" s="15"/>
      <c r="JRG155" s="15"/>
      <c r="JRH155" s="15"/>
      <c r="JRI155" s="15"/>
      <c r="JRJ155" s="15"/>
      <c r="JRK155" s="15"/>
      <c r="JRL155" s="15"/>
      <c r="JRM155" s="15"/>
      <c r="JRN155" s="15"/>
      <c r="JRO155" s="15"/>
      <c r="JRP155" s="15"/>
      <c r="JRQ155" s="15"/>
      <c r="JRR155" s="15"/>
      <c r="JRS155" s="15"/>
      <c r="JRT155" s="15"/>
      <c r="JRU155" s="15"/>
      <c r="JRV155" s="15"/>
      <c r="JRW155" s="15"/>
      <c r="JRX155" s="15"/>
      <c r="JRY155" s="15"/>
      <c r="JRZ155" s="15"/>
      <c r="JSA155" s="15"/>
      <c r="JSB155" s="15"/>
      <c r="JSC155" s="15"/>
      <c r="JSD155" s="15"/>
      <c r="JSE155" s="15"/>
      <c r="JSF155" s="15"/>
      <c r="JSG155" s="15"/>
      <c r="JSH155" s="15"/>
      <c r="JSI155" s="15"/>
      <c r="JSJ155" s="15"/>
      <c r="JSK155" s="15"/>
      <c r="JSL155" s="15"/>
      <c r="JSM155" s="15"/>
      <c r="JSN155" s="15"/>
      <c r="JSO155" s="15"/>
      <c r="JSP155" s="15"/>
      <c r="JSQ155" s="15"/>
      <c r="JSR155" s="15"/>
      <c r="JSS155" s="15"/>
      <c r="JST155" s="15"/>
      <c r="JSU155" s="15"/>
      <c r="JSV155" s="15"/>
      <c r="JSW155" s="15"/>
      <c r="JSX155" s="15"/>
      <c r="JSY155" s="15"/>
      <c r="JSZ155" s="15"/>
      <c r="JTA155" s="15"/>
      <c r="JTB155" s="15"/>
      <c r="JTC155" s="15"/>
      <c r="JTD155" s="15"/>
      <c r="JTE155" s="15"/>
      <c r="JTF155" s="15"/>
      <c r="JTG155" s="15"/>
      <c r="JTH155" s="15"/>
      <c r="JTI155" s="15"/>
      <c r="JTJ155" s="15"/>
      <c r="JTK155" s="15"/>
      <c r="JTL155" s="15"/>
      <c r="JTM155" s="15"/>
      <c r="JTN155" s="15"/>
      <c r="JTO155" s="15"/>
      <c r="JTP155" s="15"/>
      <c r="JTQ155" s="15"/>
      <c r="JTR155" s="15"/>
      <c r="JTS155" s="15"/>
      <c r="JTT155" s="15"/>
      <c r="JTU155" s="15"/>
      <c r="JTV155" s="15"/>
      <c r="JTW155" s="15"/>
      <c r="JTX155" s="15"/>
      <c r="JTY155" s="15"/>
      <c r="JTZ155" s="15"/>
      <c r="JUA155" s="15"/>
      <c r="JUB155" s="15"/>
      <c r="JUC155" s="15"/>
      <c r="JUD155" s="15"/>
      <c r="JUE155" s="15"/>
      <c r="JUF155" s="15"/>
      <c r="JUG155" s="15"/>
      <c r="JUH155" s="15"/>
      <c r="JUI155" s="15"/>
      <c r="JUJ155" s="15"/>
      <c r="JUK155" s="15"/>
      <c r="JUL155" s="15"/>
      <c r="JUM155" s="15"/>
      <c r="JUN155" s="15"/>
      <c r="JUO155" s="15"/>
      <c r="JUP155" s="15"/>
      <c r="JUQ155" s="15"/>
      <c r="JUR155" s="15"/>
      <c r="JUS155" s="15"/>
      <c r="JUT155" s="15"/>
      <c r="JUU155" s="15"/>
      <c r="JUV155" s="15"/>
      <c r="JUW155" s="15"/>
      <c r="JUX155" s="15"/>
      <c r="JUY155" s="15"/>
      <c r="JUZ155" s="15"/>
      <c r="JVA155" s="15"/>
      <c r="JVB155" s="15"/>
      <c r="JVC155" s="15"/>
      <c r="JVD155" s="15"/>
      <c r="JVE155" s="15"/>
      <c r="JVF155" s="15"/>
      <c r="JVG155" s="15"/>
      <c r="JVH155" s="15"/>
      <c r="JVI155" s="15"/>
      <c r="JVJ155" s="15"/>
      <c r="JVK155" s="15"/>
      <c r="JVL155" s="15"/>
      <c r="JVM155" s="15"/>
      <c r="JVN155" s="15"/>
      <c r="JVO155" s="15"/>
      <c r="JVP155" s="15"/>
      <c r="JVQ155" s="15"/>
      <c r="JVR155" s="15"/>
      <c r="JVS155" s="15"/>
      <c r="JVT155" s="15"/>
      <c r="JVU155" s="15"/>
      <c r="JVV155" s="15"/>
      <c r="JVW155" s="15"/>
      <c r="JVX155" s="15"/>
      <c r="JVY155" s="15"/>
      <c r="JVZ155" s="15"/>
      <c r="JWA155" s="15"/>
      <c r="JWB155" s="15"/>
      <c r="JWC155" s="15"/>
      <c r="JWD155" s="15"/>
      <c r="JWE155" s="15"/>
      <c r="JWF155" s="15"/>
      <c r="JWG155" s="15"/>
      <c r="JWH155" s="15"/>
      <c r="JWI155" s="15"/>
      <c r="JWJ155" s="15"/>
      <c r="JWK155" s="15"/>
      <c r="JWL155" s="15"/>
      <c r="JWM155" s="15"/>
      <c r="JWN155" s="15"/>
      <c r="JWO155" s="15"/>
      <c r="JWP155" s="15"/>
      <c r="JWQ155" s="15"/>
      <c r="JWR155" s="15"/>
      <c r="JWS155" s="15"/>
      <c r="JWT155" s="15"/>
      <c r="JWU155" s="15"/>
      <c r="JWV155" s="15"/>
      <c r="JWW155" s="15"/>
      <c r="JWX155" s="15"/>
      <c r="JWY155" s="15"/>
      <c r="JWZ155" s="15"/>
      <c r="JXA155" s="15"/>
      <c r="JXB155" s="15"/>
      <c r="JXC155" s="15"/>
      <c r="JXD155" s="15"/>
      <c r="JXE155" s="15"/>
      <c r="JXF155" s="15"/>
      <c r="JXG155" s="15"/>
      <c r="JXH155" s="15"/>
      <c r="JXI155" s="15"/>
      <c r="JXJ155" s="15"/>
      <c r="JXK155" s="15"/>
      <c r="JXL155" s="15"/>
      <c r="JXM155" s="15"/>
      <c r="JXN155" s="15"/>
      <c r="JXO155" s="15"/>
      <c r="JXP155" s="15"/>
      <c r="JXQ155" s="15"/>
      <c r="JXR155" s="15"/>
      <c r="JXS155" s="15"/>
      <c r="JXT155" s="15"/>
      <c r="JXU155" s="15"/>
      <c r="JXV155" s="15"/>
      <c r="JXW155" s="15"/>
      <c r="JXX155" s="15"/>
      <c r="JXY155" s="15"/>
      <c r="JXZ155" s="15"/>
      <c r="JYA155" s="15"/>
      <c r="JYB155" s="15"/>
      <c r="JYC155" s="15"/>
      <c r="JYD155" s="15"/>
      <c r="JYE155" s="15"/>
      <c r="JYF155" s="15"/>
      <c r="JYG155" s="15"/>
      <c r="JYH155" s="15"/>
      <c r="JYI155" s="15"/>
      <c r="JYJ155" s="15"/>
      <c r="JYK155" s="15"/>
      <c r="JYL155" s="15"/>
      <c r="JYM155" s="15"/>
      <c r="JYN155" s="15"/>
      <c r="JYO155" s="15"/>
      <c r="JYP155" s="15"/>
      <c r="JYQ155" s="15"/>
      <c r="JYR155" s="15"/>
      <c r="JYS155" s="15"/>
      <c r="JYT155" s="15"/>
      <c r="JYU155" s="15"/>
      <c r="JYV155" s="15"/>
      <c r="JYW155" s="15"/>
      <c r="JYX155" s="15"/>
      <c r="JYY155" s="15"/>
      <c r="JYZ155" s="15"/>
      <c r="JZA155" s="15"/>
      <c r="JZB155" s="15"/>
      <c r="JZC155" s="15"/>
      <c r="JZD155" s="15"/>
      <c r="JZE155" s="15"/>
      <c r="JZF155" s="15"/>
      <c r="JZG155" s="15"/>
      <c r="JZH155" s="15"/>
      <c r="JZI155" s="15"/>
      <c r="JZJ155" s="15"/>
      <c r="JZK155" s="15"/>
      <c r="JZL155" s="15"/>
      <c r="JZM155" s="15"/>
      <c r="JZN155" s="15"/>
      <c r="JZO155" s="15"/>
      <c r="JZP155" s="15"/>
      <c r="JZQ155" s="15"/>
      <c r="JZR155" s="15"/>
      <c r="JZS155" s="15"/>
      <c r="JZT155" s="15"/>
      <c r="JZU155" s="15"/>
      <c r="JZV155" s="15"/>
      <c r="JZW155" s="15"/>
      <c r="JZX155" s="15"/>
      <c r="JZY155" s="15"/>
      <c r="JZZ155" s="15"/>
      <c r="KAA155" s="15"/>
      <c r="KAB155" s="15"/>
      <c r="KAC155" s="15"/>
      <c r="KAD155" s="15"/>
      <c r="KAE155" s="15"/>
      <c r="KAF155" s="15"/>
      <c r="KAG155" s="15"/>
      <c r="KAH155" s="15"/>
      <c r="KAI155" s="15"/>
      <c r="KAJ155" s="15"/>
      <c r="KAK155" s="15"/>
      <c r="KAL155" s="15"/>
      <c r="KAM155" s="15"/>
      <c r="KAN155" s="15"/>
      <c r="KAO155" s="15"/>
      <c r="KAP155" s="15"/>
      <c r="KAQ155" s="15"/>
      <c r="KAR155" s="15"/>
      <c r="KAS155" s="15"/>
      <c r="KAT155" s="15"/>
      <c r="KAU155" s="15"/>
      <c r="KAV155" s="15"/>
      <c r="KAW155" s="15"/>
      <c r="KAX155" s="15"/>
      <c r="KAY155" s="15"/>
      <c r="KAZ155" s="15"/>
      <c r="KBA155" s="15"/>
      <c r="KBB155" s="15"/>
      <c r="KBC155" s="15"/>
      <c r="KBD155" s="15"/>
      <c r="KBE155" s="15"/>
      <c r="KBF155" s="15"/>
      <c r="KBG155" s="15"/>
      <c r="KBH155" s="15"/>
      <c r="KBI155" s="15"/>
      <c r="KBJ155" s="15"/>
      <c r="KBK155" s="15"/>
      <c r="KBL155" s="15"/>
      <c r="KBM155" s="15"/>
      <c r="KBN155" s="15"/>
      <c r="KBO155" s="15"/>
      <c r="KBP155" s="15"/>
      <c r="KBQ155" s="15"/>
      <c r="KBR155" s="15"/>
      <c r="KBS155" s="15"/>
      <c r="KBT155" s="15"/>
      <c r="KBU155" s="15"/>
      <c r="KBV155" s="15"/>
      <c r="KBW155" s="15"/>
      <c r="KBX155" s="15"/>
      <c r="KBY155" s="15"/>
      <c r="KBZ155" s="15"/>
      <c r="KCA155" s="15"/>
      <c r="KCB155" s="15"/>
      <c r="KCC155" s="15"/>
      <c r="KCD155" s="15"/>
      <c r="KCE155" s="15"/>
      <c r="KCF155" s="15"/>
      <c r="KCG155" s="15"/>
      <c r="KCH155" s="15"/>
      <c r="KCI155" s="15"/>
      <c r="KCJ155" s="15"/>
      <c r="KCK155" s="15"/>
      <c r="KCL155" s="15"/>
      <c r="KCM155" s="15"/>
      <c r="KCN155" s="15"/>
      <c r="KCO155" s="15"/>
      <c r="KCP155" s="15"/>
      <c r="KCQ155" s="15"/>
      <c r="KCR155" s="15"/>
      <c r="KCS155" s="15"/>
      <c r="KCT155" s="15"/>
      <c r="KCU155" s="15"/>
      <c r="KCV155" s="15"/>
      <c r="KCW155" s="15"/>
      <c r="KCX155" s="15"/>
      <c r="KCY155" s="15"/>
      <c r="KCZ155" s="15"/>
      <c r="KDA155" s="15"/>
      <c r="KDB155" s="15"/>
      <c r="KDC155" s="15"/>
      <c r="KDD155" s="15"/>
      <c r="KDE155" s="15"/>
      <c r="KDF155" s="15"/>
      <c r="KDG155" s="15"/>
      <c r="KDH155" s="15"/>
      <c r="KDI155" s="15"/>
      <c r="KDJ155" s="15"/>
      <c r="KDK155" s="15"/>
      <c r="KDL155" s="15"/>
      <c r="KDM155" s="15"/>
      <c r="KDN155" s="15"/>
      <c r="KDO155" s="15"/>
      <c r="KDP155" s="15"/>
      <c r="KDQ155" s="15"/>
      <c r="KDR155" s="15"/>
      <c r="KDS155" s="15"/>
      <c r="KDT155" s="15"/>
      <c r="KDU155" s="15"/>
      <c r="KDV155" s="15"/>
      <c r="KDW155" s="15"/>
      <c r="KDX155" s="15"/>
      <c r="KDY155" s="15"/>
      <c r="KDZ155" s="15"/>
      <c r="KEA155" s="15"/>
      <c r="KEB155" s="15"/>
      <c r="KEC155" s="15"/>
      <c r="KED155" s="15"/>
      <c r="KEE155" s="15"/>
      <c r="KEF155" s="15"/>
      <c r="KEG155" s="15"/>
      <c r="KEH155" s="15"/>
      <c r="KEI155" s="15"/>
      <c r="KEJ155" s="15"/>
      <c r="KEK155" s="15"/>
      <c r="KEL155" s="15"/>
      <c r="KEM155" s="15"/>
      <c r="KEN155" s="15"/>
      <c r="KEO155" s="15"/>
      <c r="KEP155" s="15"/>
      <c r="KEQ155" s="15"/>
      <c r="KER155" s="15"/>
      <c r="KES155" s="15"/>
      <c r="KET155" s="15"/>
      <c r="KEU155" s="15"/>
      <c r="KEV155" s="15"/>
      <c r="KEW155" s="15"/>
      <c r="KEX155" s="15"/>
      <c r="KEY155" s="15"/>
      <c r="KEZ155" s="15"/>
      <c r="KFA155" s="15"/>
      <c r="KFB155" s="15"/>
      <c r="KFC155" s="15"/>
      <c r="KFD155" s="15"/>
      <c r="KFE155" s="15"/>
      <c r="KFF155" s="15"/>
      <c r="KFG155" s="15"/>
      <c r="KFH155" s="15"/>
      <c r="KFI155" s="15"/>
      <c r="KFJ155" s="15"/>
      <c r="KFK155" s="15"/>
      <c r="KFL155" s="15"/>
      <c r="KFM155" s="15"/>
      <c r="KFN155" s="15"/>
      <c r="KFO155" s="15"/>
      <c r="KFP155" s="15"/>
      <c r="KFQ155" s="15"/>
      <c r="KFR155" s="15"/>
      <c r="KFS155" s="15"/>
      <c r="KFT155" s="15"/>
      <c r="KFU155" s="15"/>
      <c r="KFV155" s="15"/>
      <c r="KFW155" s="15"/>
      <c r="KFX155" s="15"/>
      <c r="KFY155" s="15"/>
      <c r="KFZ155" s="15"/>
      <c r="KGA155" s="15"/>
      <c r="KGB155" s="15"/>
      <c r="KGC155" s="15"/>
      <c r="KGD155" s="15"/>
      <c r="KGE155" s="15"/>
      <c r="KGF155" s="15"/>
      <c r="KGG155" s="15"/>
      <c r="KGH155" s="15"/>
      <c r="KGI155" s="15"/>
      <c r="KGJ155" s="15"/>
      <c r="KGK155" s="15"/>
      <c r="KGL155" s="15"/>
      <c r="KGM155" s="15"/>
      <c r="KGN155" s="15"/>
      <c r="KGO155" s="15"/>
      <c r="KGP155" s="15"/>
      <c r="KGQ155" s="15"/>
      <c r="KGR155" s="15"/>
      <c r="KGS155" s="15"/>
      <c r="KGT155" s="15"/>
      <c r="KGU155" s="15"/>
      <c r="KGV155" s="15"/>
      <c r="KGW155" s="15"/>
      <c r="KGX155" s="15"/>
      <c r="KGY155" s="15"/>
      <c r="KGZ155" s="15"/>
      <c r="KHA155" s="15"/>
      <c r="KHB155" s="15"/>
      <c r="KHC155" s="15"/>
      <c r="KHD155" s="15"/>
      <c r="KHE155" s="15"/>
      <c r="KHF155" s="15"/>
      <c r="KHG155" s="15"/>
      <c r="KHH155" s="15"/>
      <c r="KHI155" s="15"/>
      <c r="KHJ155" s="15"/>
      <c r="KHK155" s="15"/>
      <c r="KHL155" s="15"/>
      <c r="KHM155" s="15"/>
      <c r="KHN155" s="15"/>
      <c r="KHO155" s="15"/>
      <c r="KHP155" s="15"/>
      <c r="KHQ155" s="15"/>
      <c r="KHR155" s="15"/>
      <c r="KHS155" s="15"/>
      <c r="KHT155" s="15"/>
      <c r="KHU155" s="15"/>
      <c r="KHV155" s="15"/>
      <c r="KHW155" s="15"/>
      <c r="KHX155" s="15"/>
      <c r="KHY155" s="15"/>
      <c r="KHZ155" s="15"/>
      <c r="KIA155" s="15"/>
      <c r="KIB155" s="15"/>
      <c r="KIC155" s="15"/>
      <c r="KID155" s="15"/>
      <c r="KIE155" s="15"/>
      <c r="KIF155" s="15"/>
      <c r="KIG155" s="15"/>
      <c r="KIH155" s="15"/>
      <c r="KII155" s="15"/>
      <c r="KIJ155" s="15"/>
      <c r="KIK155" s="15"/>
      <c r="KIL155" s="15"/>
      <c r="KIM155" s="15"/>
      <c r="KIN155" s="15"/>
      <c r="KIO155" s="15"/>
      <c r="KIP155" s="15"/>
      <c r="KIQ155" s="15"/>
      <c r="KIR155" s="15"/>
      <c r="KIS155" s="15"/>
      <c r="KIT155" s="15"/>
      <c r="KIU155" s="15"/>
      <c r="KIV155" s="15"/>
      <c r="KIW155" s="15"/>
      <c r="KIX155" s="15"/>
      <c r="KIY155" s="15"/>
      <c r="KIZ155" s="15"/>
      <c r="KJA155" s="15"/>
      <c r="KJB155" s="15"/>
      <c r="KJC155" s="15"/>
      <c r="KJD155" s="15"/>
      <c r="KJE155" s="15"/>
      <c r="KJF155" s="15"/>
      <c r="KJG155" s="15"/>
      <c r="KJH155" s="15"/>
      <c r="KJI155" s="15"/>
      <c r="KJJ155" s="15"/>
      <c r="KJK155" s="15"/>
      <c r="KJL155" s="15"/>
      <c r="KJM155" s="15"/>
      <c r="KJN155" s="15"/>
      <c r="KJO155" s="15"/>
      <c r="KJP155" s="15"/>
      <c r="KJQ155" s="15"/>
      <c r="KJR155" s="15"/>
      <c r="KJS155" s="15"/>
      <c r="KJT155" s="15"/>
      <c r="KJU155" s="15"/>
      <c r="KJV155" s="15"/>
      <c r="KJW155" s="15"/>
      <c r="KJX155" s="15"/>
      <c r="KJY155" s="15"/>
      <c r="KJZ155" s="15"/>
      <c r="KKA155" s="15"/>
      <c r="KKB155" s="15"/>
      <c r="KKC155" s="15"/>
      <c r="KKD155" s="15"/>
      <c r="KKE155" s="15"/>
      <c r="KKF155" s="15"/>
      <c r="KKG155" s="15"/>
      <c r="KKH155" s="15"/>
      <c r="KKI155" s="15"/>
      <c r="KKJ155" s="15"/>
      <c r="KKK155" s="15"/>
      <c r="KKL155" s="15"/>
      <c r="KKM155" s="15"/>
      <c r="KKN155" s="15"/>
      <c r="KKO155" s="15"/>
      <c r="KKP155" s="15"/>
      <c r="KKQ155" s="15"/>
      <c r="KKR155" s="15"/>
      <c r="KKS155" s="15"/>
      <c r="KKT155" s="15"/>
      <c r="KKU155" s="15"/>
      <c r="KKV155" s="15"/>
      <c r="KKW155" s="15"/>
      <c r="KKX155" s="15"/>
      <c r="KKY155" s="15"/>
      <c r="KKZ155" s="15"/>
      <c r="KLA155" s="15"/>
      <c r="KLB155" s="15"/>
      <c r="KLC155" s="15"/>
      <c r="KLD155" s="15"/>
      <c r="KLE155" s="15"/>
      <c r="KLF155" s="15"/>
      <c r="KLG155" s="15"/>
      <c r="KLH155" s="15"/>
      <c r="KLI155" s="15"/>
      <c r="KLJ155" s="15"/>
      <c r="KLK155" s="15"/>
      <c r="KLL155" s="15"/>
      <c r="KLM155" s="15"/>
      <c r="KLN155" s="15"/>
      <c r="KLO155" s="15"/>
      <c r="KLP155" s="15"/>
      <c r="KLQ155" s="15"/>
      <c r="KLR155" s="15"/>
      <c r="KLS155" s="15"/>
      <c r="KLT155" s="15"/>
      <c r="KLU155" s="15"/>
      <c r="KLV155" s="15"/>
      <c r="KLW155" s="15"/>
      <c r="KLX155" s="15"/>
      <c r="KLY155" s="15"/>
      <c r="KLZ155" s="15"/>
      <c r="KMA155" s="15"/>
      <c r="KMB155" s="15"/>
      <c r="KMC155" s="15"/>
      <c r="KMD155" s="15"/>
      <c r="KME155" s="15"/>
      <c r="KMF155" s="15"/>
      <c r="KMG155" s="15"/>
      <c r="KMH155" s="15"/>
      <c r="KMI155" s="15"/>
      <c r="KMJ155" s="15"/>
      <c r="KMK155" s="15"/>
      <c r="KML155" s="15"/>
      <c r="KMM155" s="15"/>
      <c r="KMN155" s="15"/>
      <c r="KMO155" s="15"/>
      <c r="KMP155" s="15"/>
      <c r="KMQ155" s="15"/>
      <c r="KMR155" s="15"/>
      <c r="KMS155" s="15"/>
      <c r="KMT155" s="15"/>
      <c r="KMU155" s="15"/>
      <c r="KMV155" s="15"/>
      <c r="KMW155" s="15"/>
      <c r="KMX155" s="15"/>
      <c r="KMY155" s="15"/>
      <c r="KMZ155" s="15"/>
      <c r="KNA155" s="15"/>
      <c r="KNB155" s="15"/>
      <c r="KNC155" s="15"/>
      <c r="KND155" s="15"/>
      <c r="KNE155" s="15"/>
      <c r="KNF155" s="15"/>
      <c r="KNG155" s="15"/>
      <c r="KNH155" s="15"/>
      <c r="KNI155" s="15"/>
      <c r="KNJ155" s="15"/>
      <c r="KNK155" s="15"/>
      <c r="KNL155" s="15"/>
      <c r="KNM155" s="15"/>
      <c r="KNN155" s="15"/>
      <c r="KNO155" s="15"/>
      <c r="KNP155" s="15"/>
      <c r="KNQ155" s="15"/>
      <c r="KNR155" s="15"/>
      <c r="KNS155" s="15"/>
      <c r="KNT155" s="15"/>
      <c r="KNU155" s="15"/>
      <c r="KNV155" s="15"/>
      <c r="KNW155" s="15"/>
      <c r="KNX155" s="15"/>
      <c r="KNY155" s="15"/>
      <c r="KNZ155" s="15"/>
      <c r="KOA155" s="15"/>
      <c r="KOB155" s="15"/>
      <c r="KOC155" s="15"/>
      <c r="KOD155" s="15"/>
      <c r="KOE155" s="15"/>
      <c r="KOF155" s="15"/>
      <c r="KOG155" s="15"/>
      <c r="KOH155" s="15"/>
      <c r="KOI155" s="15"/>
      <c r="KOJ155" s="15"/>
      <c r="KOK155" s="15"/>
      <c r="KOL155" s="15"/>
      <c r="KOM155" s="15"/>
      <c r="KON155" s="15"/>
      <c r="KOO155" s="15"/>
      <c r="KOP155" s="15"/>
      <c r="KOQ155" s="15"/>
      <c r="KOR155" s="15"/>
      <c r="KOS155" s="15"/>
      <c r="KOT155" s="15"/>
      <c r="KOU155" s="15"/>
      <c r="KOV155" s="15"/>
      <c r="KOW155" s="15"/>
      <c r="KOX155" s="15"/>
      <c r="KOY155" s="15"/>
      <c r="KOZ155" s="15"/>
      <c r="KPA155" s="15"/>
      <c r="KPB155" s="15"/>
      <c r="KPC155" s="15"/>
      <c r="KPD155" s="15"/>
      <c r="KPE155" s="15"/>
      <c r="KPF155" s="15"/>
      <c r="KPG155" s="15"/>
      <c r="KPH155" s="15"/>
      <c r="KPI155" s="15"/>
      <c r="KPJ155" s="15"/>
      <c r="KPK155" s="15"/>
      <c r="KPL155" s="15"/>
      <c r="KPM155" s="15"/>
      <c r="KPN155" s="15"/>
      <c r="KPO155" s="15"/>
      <c r="KPP155" s="15"/>
      <c r="KPQ155" s="15"/>
      <c r="KPR155" s="15"/>
      <c r="KPS155" s="15"/>
      <c r="KPT155" s="15"/>
      <c r="KPU155" s="15"/>
      <c r="KPV155" s="15"/>
      <c r="KPW155" s="15"/>
      <c r="KPX155" s="15"/>
      <c r="KPY155" s="15"/>
      <c r="KPZ155" s="15"/>
      <c r="KQA155" s="15"/>
      <c r="KQB155" s="15"/>
      <c r="KQC155" s="15"/>
      <c r="KQD155" s="15"/>
      <c r="KQE155" s="15"/>
      <c r="KQF155" s="15"/>
      <c r="KQG155" s="15"/>
      <c r="KQH155" s="15"/>
      <c r="KQI155" s="15"/>
      <c r="KQJ155" s="15"/>
      <c r="KQK155" s="15"/>
      <c r="KQL155" s="15"/>
      <c r="KQM155" s="15"/>
      <c r="KQN155" s="15"/>
      <c r="KQO155" s="15"/>
      <c r="KQP155" s="15"/>
      <c r="KQQ155" s="15"/>
      <c r="KQR155" s="15"/>
      <c r="KQS155" s="15"/>
      <c r="KQT155" s="15"/>
      <c r="KQU155" s="15"/>
      <c r="KQV155" s="15"/>
      <c r="KQW155" s="15"/>
      <c r="KQX155" s="15"/>
      <c r="KQY155" s="15"/>
      <c r="KQZ155" s="15"/>
      <c r="KRA155" s="15"/>
      <c r="KRB155" s="15"/>
      <c r="KRC155" s="15"/>
      <c r="KRD155" s="15"/>
      <c r="KRE155" s="15"/>
      <c r="KRF155" s="15"/>
      <c r="KRG155" s="15"/>
      <c r="KRH155" s="15"/>
      <c r="KRI155" s="15"/>
      <c r="KRJ155" s="15"/>
      <c r="KRK155" s="15"/>
      <c r="KRL155" s="15"/>
      <c r="KRM155" s="15"/>
      <c r="KRN155" s="15"/>
      <c r="KRO155" s="15"/>
      <c r="KRP155" s="15"/>
      <c r="KRQ155" s="15"/>
      <c r="KRR155" s="15"/>
      <c r="KRS155" s="15"/>
      <c r="KRT155" s="15"/>
      <c r="KRU155" s="15"/>
      <c r="KRV155" s="15"/>
      <c r="KRW155" s="15"/>
      <c r="KRX155" s="15"/>
      <c r="KRY155" s="15"/>
      <c r="KRZ155" s="15"/>
      <c r="KSA155" s="15"/>
      <c r="KSB155" s="15"/>
      <c r="KSC155" s="15"/>
      <c r="KSD155" s="15"/>
      <c r="KSE155" s="15"/>
      <c r="KSF155" s="15"/>
      <c r="KSG155" s="15"/>
      <c r="KSH155" s="15"/>
      <c r="KSI155" s="15"/>
      <c r="KSJ155" s="15"/>
      <c r="KSK155" s="15"/>
      <c r="KSL155" s="15"/>
      <c r="KSM155" s="15"/>
      <c r="KSN155" s="15"/>
      <c r="KSO155" s="15"/>
      <c r="KSP155" s="15"/>
      <c r="KSQ155" s="15"/>
      <c r="KSR155" s="15"/>
      <c r="KSS155" s="15"/>
      <c r="KST155" s="15"/>
      <c r="KSU155" s="15"/>
      <c r="KSV155" s="15"/>
      <c r="KSW155" s="15"/>
      <c r="KSX155" s="15"/>
      <c r="KSY155" s="15"/>
      <c r="KSZ155" s="15"/>
      <c r="KTA155" s="15"/>
      <c r="KTB155" s="15"/>
      <c r="KTC155" s="15"/>
      <c r="KTD155" s="15"/>
      <c r="KTE155" s="15"/>
      <c r="KTF155" s="15"/>
      <c r="KTG155" s="15"/>
      <c r="KTH155" s="15"/>
      <c r="KTI155" s="15"/>
      <c r="KTJ155" s="15"/>
      <c r="KTK155" s="15"/>
      <c r="KTL155" s="15"/>
      <c r="KTM155" s="15"/>
      <c r="KTN155" s="15"/>
      <c r="KTO155" s="15"/>
      <c r="KTP155" s="15"/>
      <c r="KTQ155" s="15"/>
      <c r="KTR155" s="15"/>
      <c r="KTS155" s="15"/>
      <c r="KTT155" s="15"/>
      <c r="KTU155" s="15"/>
      <c r="KTV155" s="15"/>
      <c r="KTW155" s="15"/>
      <c r="KTX155" s="15"/>
      <c r="KTY155" s="15"/>
      <c r="KTZ155" s="15"/>
      <c r="KUA155" s="15"/>
      <c r="KUB155" s="15"/>
      <c r="KUC155" s="15"/>
      <c r="KUD155" s="15"/>
      <c r="KUE155" s="15"/>
      <c r="KUF155" s="15"/>
      <c r="KUG155" s="15"/>
      <c r="KUH155" s="15"/>
      <c r="KUI155" s="15"/>
      <c r="KUJ155" s="15"/>
      <c r="KUK155" s="15"/>
      <c r="KUL155" s="15"/>
      <c r="KUM155" s="15"/>
      <c r="KUN155" s="15"/>
      <c r="KUO155" s="15"/>
      <c r="KUP155" s="15"/>
      <c r="KUQ155" s="15"/>
      <c r="KUR155" s="15"/>
      <c r="KUS155" s="15"/>
      <c r="KUT155" s="15"/>
      <c r="KUU155" s="15"/>
      <c r="KUV155" s="15"/>
      <c r="KUW155" s="15"/>
      <c r="KUX155" s="15"/>
      <c r="KUY155" s="15"/>
      <c r="KUZ155" s="15"/>
      <c r="KVA155" s="15"/>
      <c r="KVB155" s="15"/>
      <c r="KVC155" s="15"/>
      <c r="KVD155" s="15"/>
      <c r="KVE155" s="15"/>
      <c r="KVF155" s="15"/>
      <c r="KVG155" s="15"/>
      <c r="KVH155" s="15"/>
      <c r="KVI155" s="15"/>
      <c r="KVJ155" s="15"/>
      <c r="KVK155" s="15"/>
      <c r="KVL155" s="15"/>
      <c r="KVM155" s="15"/>
      <c r="KVN155" s="15"/>
      <c r="KVO155" s="15"/>
      <c r="KVP155" s="15"/>
      <c r="KVQ155" s="15"/>
      <c r="KVR155" s="15"/>
      <c r="KVS155" s="15"/>
      <c r="KVT155" s="15"/>
      <c r="KVU155" s="15"/>
      <c r="KVV155" s="15"/>
      <c r="KVW155" s="15"/>
      <c r="KVX155" s="15"/>
      <c r="KVY155" s="15"/>
      <c r="KVZ155" s="15"/>
      <c r="KWA155" s="15"/>
      <c r="KWB155" s="15"/>
      <c r="KWC155" s="15"/>
      <c r="KWD155" s="15"/>
      <c r="KWE155" s="15"/>
      <c r="KWF155" s="15"/>
      <c r="KWG155" s="15"/>
      <c r="KWH155" s="15"/>
      <c r="KWI155" s="15"/>
      <c r="KWJ155" s="15"/>
      <c r="KWK155" s="15"/>
      <c r="KWL155" s="15"/>
      <c r="KWM155" s="15"/>
      <c r="KWN155" s="15"/>
      <c r="KWO155" s="15"/>
      <c r="KWP155" s="15"/>
      <c r="KWQ155" s="15"/>
      <c r="KWR155" s="15"/>
      <c r="KWS155" s="15"/>
      <c r="KWT155" s="15"/>
      <c r="KWU155" s="15"/>
      <c r="KWV155" s="15"/>
      <c r="KWW155" s="15"/>
      <c r="KWX155" s="15"/>
      <c r="KWY155" s="15"/>
      <c r="KWZ155" s="15"/>
      <c r="KXA155" s="15"/>
      <c r="KXB155" s="15"/>
      <c r="KXC155" s="15"/>
      <c r="KXD155" s="15"/>
      <c r="KXE155" s="15"/>
      <c r="KXF155" s="15"/>
      <c r="KXG155" s="15"/>
      <c r="KXH155" s="15"/>
      <c r="KXI155" s="15"/>
      <c r="KXJ155" s="15"/>
      <c r="KXK155" s="15"/>
      <c r="KXL155" s="15"/>
      <c r="KXM155" s="15"/>
      <c r="KXN155" s="15"/>
      <c r="KXO155" s="15"/>
      <c r="KXP155" s="15"/>
      <c r="KXQ155" s="15"/>
      <c r="KXR155" s="15"/>
      <c r="KXS155" s="15"/>
      <c r="KXT155" s="15"/>
      <c r="KXU155" s="15"/>
      <c r="KXV155" s="15"/>
      <c r="KXW155" s="15"/>
      <c r="KXX155" s="15"/>
      <c r="KXY155" s="15"/>
      <c r="KXZ155" s="15"/>
      <c r="KYA155" s="15"/>
      <c r="KYB155" s="15"/>
      <c r="KYC155" s="15"/>
      <c r="KYD155" s="15"/>
      <c r="KYE155" s="15"/>
      <c r="KYF155" s="15"/>
      <c r="KYG155" s="15"/>
      <c r="KYH155" s="15"/>
      <c r="KYI155" s="15"/>
      <c r="KYJ155" s="15"/>
      <c r="KYK155" s="15"/>
      <c r="KYL155" s="15"/>
      <c r="KYM155" s="15"/>
      <c r="KYN155" s="15"/>
      <c r="KYO155" s="15"/>
      <c r="KYP155" s="15"/>
      <c r="KYQ155" s="15"/>
      <c r="KYR155" s="15"/>
      <c r="KYS155" s="15"/>
      <c r="KYT155" s="15"/>
      <c r="KYU155" s="15"/>
      <c r="KYV155" s="15"/>
      <c r="KYW155" s="15"/>
      <c r="KYX155" s="15"/>
      <c r="KYY155" s="15"/>
      <c r="KYZ155" s="15"/>
      <c r="KZA155" s="15"/>
      <c r="KZB155" s="15"/>
      <c r="KZC155" s="15"/>
      <c r="KZD155" s="15"/>
      <c r="KZE155" s="15"/>
      <c r="KZF155" s="15"/>
      <c r="KZG155" s="15"/>
      <c r="KZH155" s="15"/>
      <c r="KZI155" s="15"/>
      <c r="KZJ155" s="15"/>
      <c r="KZK155" s="15"/>
      <c r="KZL155" s="15"/>
      <c r="KZM155" s="15"/>
      <c r="KZN155" s="15"/>
      <c r="KZO155" s="15"/>
      <c r="KZP155" s="15"/>
      <c r="KZQ155" s="15"/>
      <c r="KZR155" s="15"/>
      <c r="KZS155" s="15"/>
      <c r="KZT155" s="15"/>
      <c r="KZU155" s="15"/>
      <c r="KZV155" s="15"/>
      <c r="KZW155" s="15"/>
      <c r="KZX155" s="15"/>
      <c r="KZY155" s="15"/>
      <c r="KZZ155" s="15"/>
      <c r="LAA155" s="15"/>
      <c r="LAB155" s="15"/>
      <c r="LAC155" s="15"/>
      <c r="LAD155" s="15"/>
      <c r="LAE155" s="15"/>
      <c r="LAF155" s="15"/>
      <c r="LAG155" s="15"/>
      <c r="LAH155" s="15"/>
      <c r="LAI155" s="15"/>
      <c r="LAJ155" s="15"/>
      <c r="LAK155" s="15"/>
      <c r="LAL155" s="15"/>
      <c r="LAM155" s="15"/>
      <c r="LAN155" s="15"/>
      <c r="LAO155" s="15"/>
      <c r="LAP155" s="15"/>
      <c r="LAQ155" s="15"/>
      <c r="LAR155" s="15"/>
      <c r="LAS155" s="15"/>
      <c r="LAT155" s="15"/>
      <c r="LAU155" s="15"/>
      <c r="LAV155" s="15"/>
      <c r="LAW155" s="15"/>
      <c r="LAX155" s="15"/>
      <c r="LAY155" s="15"/>
      <c r="LAZ155" s="15"/>
      <c r="LBA155" s="15"/>
      <c r="LBB155" s="15"/>
      <c r="LBC155" s="15"/>
      <c r="LBD155" s="15"/>
      <c r="LBE155" s="15"/>
      <c r="LBF155" s="15"/>
      <c r="LBG155" s="15"/>
      <c r="LBH155" s="15"/>
      <c r="LBI155" s="15"/>
      <c r="LBJ155" s="15"/>
      <c r="LBK155" s="15"/>
      <c r="LBL155" s="15"/>
      <c r="LBM155" s="15"/>
      <c r="LBN155" s="15"/>
      <c r="LBO155" s="15"/>
      <c r="LBP155" s="15"/>
      <c r="LBQ155" s="15"/>
      <c r="LBR155" s="15"/>
      <c r="LBS155" s="15"/>
      <c r="LBT155" s="15"/>
      <c r="LBU155" s="15"/>
      <c r="LBV155" s="15"/>
      <c r="LBW155" s="15"/>
      <c r="LBX155" s="15"/>
      <c r="LBY155" s="15"/>
      <c r="LBZ155" s="15"/>
      <c r="LCA155" s="15"/>
      <c r="LCB155" s="15"/>
      <c r="LCC155" s="15"/>
      <c r="LCD155" s="15"/>
      <c r="LCE155" s="15"/>
      <c r="LCF155" s="15"/>
      <c r="LCG155" s="15"/>
      <c r="LCH155" s="15"/>
      <c r="LCI155" s="15"/>
      <c r="LCJ155" s="15"/>
      <c r="LCK155" s="15"/>
      <c r="LCL155" s="15"/>
      <c r="LCM155" s="15"/>
      <c r="LCN155" s="15"/>
      <c r="LCO155" s="15"/>
      <c r="LCP155" s="15"/>
      <c r="LCQ155" s="15"/>
      <c r="LCR155" s="15"/>
      <c r="LCS155" s="15"/>
      <c r="LCT155" s="15"/>
      <c r="LCU155" s="15"/>
      <c r="LCV155" s="15"/>
      <c r="LCW155" s="15"/>
      <c r="LCX155" s="15"/>
      <c r="LCY155" s="15"/>
      <c r="LCZ155" s="15"/>
      <c r="LDA155" s="15"/>
      <c r="LDB155" s="15"/>
      <c r="LDC155" s="15"/>
      <c r="LDD155" s="15"/>
      <c r="LDE155" s="15"/>
      <c r="LDF155" s="15"/>
      <c r="LDG155" s="15"/>
      <c r="LDH155" s="15"/>
      <c r="LDI155" s="15"/>
      <c r="LDJ155" s="15"/>
      <c r="LDK155" s="15"/>
      <c r="LDL155" s="15"/>
      <c r="LDM155" s="15"/>
      <c r="LDN155" s="15"/>
      <c r="LDO155" s="15"/>
      <c r="LDP155" s="15"/>
      <c r="LDQ155" s="15"/>
      <c r="LDR155" s="15"/>
      <c r="LDS155" s="15"/>
      <c r="LDT155" s="15"/>
      <c r="LDU155" s="15"/>
      <c r="LDV155" s="15"/>
      <c r="LDW155" s="15"/>
      <c r="LDX155" s="15"/>
      <c r="LDY155" s="15"/>
      <c r="LDZ155" s="15"/>
      <c r="LEA155" s="15"/>
      <c r="LEB155" s="15"/>
      <c r="LEC155" s="15"/>
      <c r="LED155" s="15"/>
      <c r="LEE155" s="15"/>
      <c r="LEF155" s="15"/>
      <c r="LEG155" s="15"/>
      <c r="LEH155" s="15"/>
      <c r="LEI155" s="15"/>
      <c r="LEJ155" s="15"/>
      <c r="LEK155" s="15"/>
      <c r="LEL155" s="15"/>
      <c r="LEM155" s="15"/>
      <c r="LEN155" s="15"/>
      <c r="LEO155" s="15"/>
      <c r="LEP155" s="15"/>
      <c r="LEQ155" s="15"/>
      <c r="LER155" s="15"/>
      <c r="LES155" s="15"/>
      <c r="LET155" s="15"/>
      <c r="LEU155" s="15"/>
      <c r="LEV155" s="15"/>
      <c r="LEW155" s="15"/>
      <c r="LEX155" s="15"/>
      <c r="LEY155" s="15"/>
      <c r="LEZ155" s="15"/>
      <c r="LFA155" s="15"/>
      <c r="LFB155" s="15"/>
      <c r="LFC155" s="15"/>
      <c r="LFD155" s="15"/>
      <c r="LFE155" s="15"/>
      <c r="LFF155" s="15"/>
      <c r="LFG155" s="15"/>
      <c r="LFH155" s="15"/>
      <c r="LFI155" s="15"/>
      <c r="LFJ155" s="15"/>
      <c r="LFK155" s="15"/>
      <c r="LFL155" s="15"/>
      <c r="LFM155" s="15"/>
      <c r="LFN155" s="15"/>
      <c r="LFO155" s="15"/>
      <c r="LFP155" s="15"/>
      <c r="LFQ155" s="15"/>
      <c r="LFR155" s="15"/>
      <c r="LFS155" s="15"/>
      <c r="LFT155" s="15"/>
      <c r="LFU155" s="15"/>
      <c r="LFV155" s="15"/>
      <c r="LFW155" s="15"/>
      <c r="LFX155" s="15"/>
      <c r="LFY155" s="15"/>
      <c r="LFZ155" s="15"/>
      <c r="LGA155" s="15"/>
      <c r="LGB155" s="15"/>
      <c r="LGC155" s="15"/>
      <c r="LGD155" s="15"/>
      <c r="LGE155" s="15"/>
      <c r="LGF155" s="15"/>
      <c r="LGG155" s="15"/>
      <c r="LGH155" s="15"/>
      <c r="LGI155" s="15"/>
      <c r="LGJ155" s="15"/>
      <c r="LGK155" s="15"/>
      <c r="LGL155" s="15"/>
      <c r="LGM155" s="15"/>
      <c r="LGN155" s="15"/>
      <c r="LGO155" s="15"/>
      <c r="LGP155" s="15"/>
      <c r="LGQ155" s="15"/>
      <c r="LGR155" s="15"/>
      <c r="LGS155" s="15"/>
      <c r="LGT155" s="15"/>
      <c r="LGU155" s="15"/>
      <c r="LGV155" s="15"/>
      <c r="LGW155" s="15"/>
      <c r="LGX155" s="15"/>
      <c r="LGY155" s="15"/>
      <c r="LGZ155" s="15"/>
      <c r="LHA155" s="15"/>
      <c r="LHB155" s="15"/>
      <c r="LHC155" s="15"/>
      <c r="LHD155" s="15"/>
      <c r="LHE155" s="15"/>
      <c r="LHF155" s="15"/>
      <c r="LHG155" s="15"/>
      <c r="LHH155" s="15"/>
      <c r="LHI155" s="15"/>
      <c r="LHJ155" s="15"/>
      <c r="LHK155" s="15"/>
      <c r="LHL155" s="15"/>
      <c r="LHM155" s="15"/>
      <c r="LHN155" s="15"/>
      <c r="LHO155" s="15"/>
      <c r="LHP155" s="15"/>
      <c r="LHQ155" s="15"/>
      <c r="LHR155" s="15"/>
      <c r="LHS155" s="15"/>
      <c r="LHT155" s="15"/>
      <c r="LHU155" s="15"/>
      <c r="LHV155" s="15"/>
      <c r="LHW155" s="15"/>
      <c r="LHX155" s="15"/>
      <c r="LHY155" s="15"/>
      <c r="LHZ155" s="15"/>
      <c r="LIA155" s="15"/>
      <c r="LIB155" s="15"/>
      <c r="LIC155" s="15"/>
      <c r="LID155" s="15"/>
      <c r="LIE155" s="15"/>
      <c r="LIF155" s="15"/>
      <c r="LIG155" s="15"/>
      <c r="LIH155" s="15"/>
      <c r="LII155" s="15"/>
      <c r="LIJ155" s="15"/>
      <c r="LIK155" s="15"/>
      <c r="LIL155" s="15"/>
      <c r="LIM155" s="15"/>
      <c r="LIN155" s="15"/>
      <c r="LIO155" s="15"/>
      <c r="LIP155" s="15"/>
      <c r="LIQ155" s="15"/>
      <c r="LIR155" s="15"/>
      <c r="LIS155" s="15"/>
      <c r="LIT155" s="15"/>
      <c r="LIU155" s="15"/>
      <c r="LIV155" s="15"/>
      <c r="LIW155" s="15"/>
      <c r="LIX155" s="15"/>
      <c r="LIY155" s="15"/>
      <c r="LIZ155" s="15"/>
      <c r="LJA155" s="15"/>
      <c r="LJB155" s="15"/>
      <c r="LJC155" s="15"/>
      <c r="LJD155" s="15"/>
      <c r="LJE155" s="15"/>
      <c r="LJF155" s="15"/>
      <c r="LJG155" s="15"/>
      <c r="LJH155" s="15"/>
      <c r="LJI155" s="15"/>
      <c r="LJJ155" s="15"/>
      <c r="LJK155" s="15"/>
      <c r="LJL155" s="15"/>
      <c r="LJM155" s="15"/>
      <c r="LJN155" s="15"/>
      <c r="LJO155" s="15"/>
      <c r="LJP155" s="15"/>
      <c r="LJQ155" s="15"/>
      <c r="LJR155" s="15"/>
      <c r="LJS155" s="15"/>
      <c r="LJT155" s="15"/>
      <c r="LJU155" s="15"/>
      <c r="LJV155" s="15"/>
      <c r="LJW155" s="15"/>
      <c r="LJX155" s="15"/>
      <c r="LJY155" s="15"/>
      <c r="LJZ155" s="15"/>
      <c r="LKA155" s="15"/>
      <c r="LKB155" s="15"/>
      <c r="LKC155" s="15"/>
      <c r="LKD155" s="15"/>
      <c r="LKE155" s="15"/>
      <c r="LKF155" s="15"/>
      <c r="LKG155" s="15"/>
      <c r="LKH155" s="15"/>
      <c r="LKI155" s="15"/>
      <c r="LKJ155" s="15"/>
      <c r="LKK155" s="15"/>
      <c r="LKL155" s="15"/>
      <c r="LKM155" s="15"/>
      <c r="LKN155" s="15"/>
      <c r="LKO155" s="15"/>
      <c r="LKP155" s="15"/>
      <c r="LKQ155" s="15"/>
      <c r="LKR155" s="15"/>
      <c r="LKS155" s="15"/>
      <c r="LKT155" s="15"/>
      <c r="LKU155" s="15"/>
      <c r="LKV155" s="15"/>
      <c r="LKW155" s="15"/>
      <c r="LKX155" s="15"/>
      <c r="LKY155" s="15"/>
      <c r="LKZ155" s="15"/>
      <c r="LLA155" s="15"/>
      <c r="LLB155" s="15"/>
      <c r="LLC155" s="15"/>
      <c r="LLD155" s="15"/>
      <c r="LLE155" s="15"/>
      <c r="LLF155" s="15"/>
      <c r="LLG155" s="15"/>
      <c r="LLH155" s="15"/>
      <c r="LLI155" s="15"/>
      <c r="LLJ155" s="15"/>
      <c r="LLK155" s="15"/>
      <c r="LLL155" s="15"/>
      <c r="LLM155" s="15"/>
      <c r="LLN155" s="15"/>
      <c r="LLO155" s="15"/>
      <c r="LLP155" s="15"/>
      <c r="LLQ155" s="15"/>
      <c r="LLR155" s="15"/>
      <c r="LLS155" s="15"/>
      <c r="LLT155" s="15"/>
      <c r="LLU155" s="15"/>
      <c r="LLV155" s="15"/>
      <c r="LLW155" s="15"/>
      <c r="LLX155" s="15"/>
      <c r="LLY155" s="15"/>
      <c r="LLZ155" s="15"/>
      <c r="LMA155" s="15"/>
      <c r="LMB155" s="15"/>
      <c r="LMC155" s="15"/>
      <c r="LMD155" s="15"/>
      <c r="LME155" s="15"/>
      <c r="LMF155" s="15"/>
      <c r="LMG155" s="15"/>
      <c r="LMH155" s="15"/>
      <c r="LMI155" s="15"/>
      <c r="LMJ155" s="15"/>
      <c r="LMK155" s="15"/>
      <c r="LML155" s="15"/>
      <c r="LMM155" s="15"/>
      <c r="LMN155" s="15"/>
      <c r="LMO155" s="15"/>
      <c r="LMP155" s="15"/>
      <c r="LMQ155" s="15"/>
      <c r="LMR155" s="15"/>
      <c r="LMS155" s="15"/>
      <c r="LMT155" s="15"/>
      <c r="LMU155" s="15"/>
      <c r="LMV155" s="15"/>
      <c r="LMW155" s="15"/>
      <c r="LMX155" s="15"/>
      <c r="LMY155" s="15"/>
      <c r="LMZ155" s="15"/>
      <c r="LNA155" s="15"/>
      <c r="LNB155" s="15"/>
      <c r="LNC155" s="15"/>
      <c r="LND155" s="15"/>
      <c r="LNE155" s="15"/>
      <c r="LNF155" s="15"/>
      <c r="LNG155" s="15"/>
      <c r="LNH155" s="15"/>
      <c r="LNI155" s="15"/>
      <c r="LNJ155" s="15"/>
      <c r="LNK155" s="15"/>
      <c r="LNL155" s="15"/>
      <c r="LNM155" s="15"/>
      <c r="LNN155" s="15"/>
      <c r="LNO155" s="15"/>
      <c r="LNP155" s="15"/>
      <c r="LNQ155" s="15"/>
      <c r="LNR155" s="15"/>
      <c r="LNS155" s="15"/>
      <c r="LNT155" s="15"/>
      <c r="LNU155" s="15"/>
      <c r="LNV155" s="15"/>
      <c r="LNW155" s="15"/>
      <c r="LNX155" s="15"/>
      <c r="LNY155" s="15"/>
      <c r="LNZ155" s="15"/>
      <c r="LOA155" s="15"/>
      <c r="LOB155" s="15"/>
      <c r="LOC155" s="15"/>
      <c r="LOD155" s="15"/>
      <c r="LOE155" s="15"/>
      <c r="LOF155" s="15"/>
      <c r="LOG155" s="15"/>
      <c r="LOH155" s="15"/>
      <c r="LOI155" s="15"/>
      <c r="LOJ155" s="15"/>
      <c r="LOK155" s="15"/>
      <c r="LOL155" s="15"/>
      <c r="LOM155" s="15"/>
      <c r="LON155" s="15"/>
      <c r="LOO155" s="15"/>
      <c r="LOP155" s="15"/>
      <c r="LOQ155" s="15"/>
      <c r="LOR155" s="15"/>
      <c r="LOS155" s="15"/>
      <c r="LOT155" s="15"/>
      <c r="LOU155" s="15"/>
      <c r="LOV155" s="15"/>
      <c r="LOW155" s="15"/>
      <c r="LOX155" s="15"/>
      <c r="LOY155" s="15"/>
      <c r="LOZ155" s="15"/>
      <c r="LPA155" s="15"/>
      <c r="LPB155" s="15"/>
      <c r="LPC155" s="15"/>
      <c r="LPD155" s="15"/>
      <c r="LPE155" s="15"/>
      <c r="LPF155" s="15"/>
      <c r="LPG155" s="15"/>
      <c r="LPH155" s="15"/>
      <c r="LPI155" s="15"/>
      <c r="LPJ155" s="15"/>
      <c r="LPK155" s="15"/>
      <c r="LPL155" s="15"/>
      <c r="LPM155" s="15"/>
      <c r="LPN155" s="15"/>
      <c r="LPO155" s="15"/>
      <c r="LPP155" s="15"/>
      <c r="LPQ155" s="15"/>
      <c r="LPR155" s="15"/>
      <c r="LPS155" s="15"/>
      <c r="LPT155" s="15"/>
      <c r="LPU155" s="15"/>
      <c r="LPV155" s="15"/>
      <c r="LPW155" s="15"/>
      <c r="LPX155" s="15"/>
      <c r="LPY155" s="15"/>
      <c r="LPZ155" s="15"/>
      <c r="LQA155" s="15"/>
      <c r="LQB155" s="15"/>
      <c r="LQC155" s="15"/>
      <c r="LQD155" s="15"/>
      <c r="LQE155" s="15"/>
      <c r="LQF155" s="15"/>
      <c r="LQG155" s="15"/>
      <c r="LQH155" s="15"/>
      <c r="LQI155" s="15"/>
      <c r="LQJ155" s="15"/>
      <c r="LQK155" s="15"/>
      <c r="LQL155" s="15"/>
      <c r="LQM155" s="15"/>
      <c r="LQN155" s="15"/>
      <c r="LQO155" s="15"/>
      <c r="LQP155" s="15"/>
      <c r="LQQ155" s="15"/>
      <c r="LQR155" s="15"/>
      <c r="LQS155" s="15"/>
      <c r="LQT155" s="15"/>
      <c r="LQU155" s="15"/>
      <c r="LQV155" s="15"/>
      <c r="LQW155" s="15"/>
      <c r="LQX155" s="15"/>
      <c r="LQY155" s="15"/>
      <c r="LQZ155" s="15"/>
      <c r="LRA155" s="15"/>
      <c r="LRB155" s="15"/>
      <c r="LRC155" s="15"/>
      <c r="LRD155" s="15"/>
      <c r="LRE155" s="15"/>
      <c r="LRF155" s="15"/>
      <c r="LRG155" s="15"/>
      <c r="LRH155" s="15"/>
      <c r="LRI155" s="15"/>
      <c r="LRJ155" s="15"/>
      <c r="LRK155" s="15"/>
      <c r="LRL155" s="15"/>
      <c r="LRM155" s="15"/>
      <c r="LRN155" s="15"/>
      <c r="LRO155" s="15"/>
      <c r="LRP155" s="15"/>
      <c r="LRQ155" s="15"/>
      <c r="LRR155" s="15"/>
      <c r="LRS155" s="15"/>
      <c r="LRT155" s="15"/>
      <c r="LRU155" s="15"/>
      <c r="LRV155" s="15"/>
      <c r="LRW155" s="15"/>
      <c r="LRX155" s="15"/>
      <c r="LRY155" s="15"/>
      <c r="LRZ155" s="15"/>
      <c r="LSA155" s="15"/>
      <c r="LSB155" s="15"/>
      <c r="LSC155" s="15"/>
      <c r="LSD155" s="15"/>
      <c r="LSE155" s="15"/>
      <c r="LSF155" s="15"/>
      <c r="LSG155" s="15"/>
      <c r="LSH155" s="15"/>
      <c r="LSI155" s="15"/>
      <c r="LSJ155" s="15"/>
      <c r="LSK155" s="15"/>
      <c r="LSL155" s="15"/>
      <c r="LSM155" s="15"/>
      <c r="LSN155" s="15"/>
      <c r="LSO155" s="15"/>
      <c r="LSP155" s="15"/>
      <c r="LSQ155" s="15"/>
      <c r="LSR155" s="15"/>
      <c r="LSS155" s="15"/>
      <c r="LST155" s="15"/>
      <c r="LSU155" s="15"/>
      <c r="LSV155" s="15"/>
      <c r="LSW155" s="15"/>
      <c r="LSX155" s="15"/>
      <c r="LSY155" s="15"/>
      <c r="LSZ155" s="15"/>
      <c r="LTA155" s="15"/>
      <c r="LTB155" s="15"/>
      <c r="LTC155" s="15"/>
      <c r="LTD155" s="15"/>
      <c r="LTE155" s="15"/>
      <c r="LTF155" s="15"/>
      <c r="LTG155" s="15"/>
      <c r="LTH155" s="15"/>
      <c r="LTI155" s="15"/>
      <c r="LTJ155" s="15"/>
      <c r="LTK155" s="15"/>
      <c r="LTL155" s="15"/>
      <c r="LTM155" s="15"/>
      <c r="LTN155" s="15"/>
      <c r="LTO155" s="15"/>
      <c r="LTP155" s="15"/>
      <c r="LTQ155" s="15"/>
      <c r="LTR155" s="15"/>
      <c r="LTS155" s="15"/>
      <c r="LTT155" s="15"/>
      <c r="LTU155" s="15"/>
      <c r="LTV155" s="15"/>
      <c r="LTW155" s="15"/>
      <c r="LTX155" s="15"/>
      <c r="LTY155" s="15"/>
      <c r="LTZ155" s="15"/>
      <c r="LUA155" s="15"/>
      <c r="LUB155" s="15"/>
      <c r="LUC155" s="15"/>
      <c r="LUD155" s="15"/>
      <c r="LUE155" s="15"/>
      <c r="LUF155" s="15"/>
      <c r="LUG155" s="15"/>
      <c r="LUH155" s="15"/>
      <c r="LUI155" s="15"/>
      <c r="LUJ155" s="15"/>
      <c r="LUK155" s="15"/>
      <c r="LUL155" s="15"/>
      <c r="LUM155" s="15"/>
      <c r="LUN155" s="15"/>
      <c r="LUO155" s="15"/>
      <c r="LUP155" s="15"/>
      <c r="LUQ155" s="15"/>
      <c r="LUR155" s="15"/>
      <c r="LUS155" s="15"/>
      <c r="LUT155" s="15"/>
      <c r="LUU155" s="15"/>
      <c r="LUV155" s="15"/>
      <c r="LUW155" s="15"/>
      <c r="LUX155" s="15"/>
      <c r="LUY155" s="15"/>
      <c r="LUZ155" s="15"/>
      <c r="LVA155" s="15"/>
      <c r="LVB155" s="15"/>
      <c r="LVC155" s="15"/>
      <c r="LVD155" s="15"/>
      <c r="LVE155" s="15"/>
      <c r="LVF155" s="15"/>
      <c r="LVG155" s="15"/>
      <c r="LVH155" s="15"/>
      <c r="LVI155" s="15"/>
      <c r="LVJ155" s="15"/>
      <c r="LVK155" s="15"/>
      <c r="LVL155" s="15"/>
      <c r="LVM155" s="15"/>
      <c r="LVN155" s="15"/>
      <c r="LVO155" s="15"/>
      <c r="LVP155" s="15"/>
      <c r="LVQ155" s="15"/>
      <c r="LVR155" s="15"/>
      <c r="LVS155" s="15"/>
      <c r="LVT155" s="15"/>
      <c r="LVU155" s="15"/>
      <c r="LVV155" s="15"/>
      <c r="LVW155" s="15"/>
      <c r="LVX155" s="15"/>
      <c r="LVY155" s="15"/>
      <c r="LVZ155" s="15"/>
      <c r="LWA155" s="15"/>
      <c r="LWB155" s="15"/>
      <c r="LWC155" s="15"/>
      <c r="LWD155" s="15"/>
      <c r="LWE155" s="15"/>
      <c r="LWF155" s="15"/>
      <c r="LWG155" s="15"/>
      <c r="LWH155" s="15"/>
      <c r="LWI155" s="15"/>
      <c r="LWJ155" s="15"/>
      <c r="LWK155" s="15"/>
      <c r="LWL155" s="15"/>
      <c r="LWM155" s="15"/>
      <c r="LWN155" s="15"/>
      <c r="LWO155" s="15"/>
      <c r="LWP155" s="15"/>
      <c r="LWQ155" s="15"/>
      <c r="LWR155" s="15"/>
      <c r="LWS155" s="15"/>
      <c r="LWT155" s="15"/>
      <c r="LWU155" s="15"/>
      <c r="LWV155" s="15"/>
      <c r="LWW155" s="15"/>
      <c r="LWX155" s="15"/>
      <c r="LWY155" s="15"/>
      <c r="LWZ155" s="15"/>
      <c r="LXA155" s="15"/>
      <c r="LXB155" s="15"/>
      <c r="LXC155" s="15"/>
      <c r="LXD155" s="15"/>
      <c r="LXE155" s="15"/>
      <c r="LXF155" s="15"/>
      <c r="LXG155" s="15"/>
      <c r="LXH155" s="15"/>
      <c r="LXI155" s="15"/>
      <c r="LXJ155" s="15"/>
      <c r="LXK155" s="15"/>
      <c r="LXL155" s="15"/>
      <c r="LXM155" s="15"/>
      <c r="LXN155" s="15"/>
      <c r="LXO155" s="15"/>
      <c r="LXP155" s="15"/>
      <c r="LXQ155" s="15"/>
      <c r="LXR155" s="15"/>
      <c r="LXS155" s="15"/>
      <c r="LXT155" s="15"/>
      <c r="LXU155" s="15"/>
      <c r="LXV155" s="15"/>
      <c r="LXW155" s="15"/>
      <c r="LXX155" s="15"/>
      <c r="LXY155" s="15"/>
      <c r="LXZ155" s="15"/>
      <c r="LYA155" s="15"/>
      <c r="LYB155" s="15"/>
      <c r="LYC155" s="15"/>
      <c r="LYD155" s="15"/>
      <c r="LYE155" s="15"/>
      <c r="LYF155" s="15"/>
      <c r="LYG155" s="15"/>
      <c r="LYH155" s="15"/>
      <c r="LYI155" s="15"/>
      <c r="LYJ155" s="15"/>
      <c r="LYK155" s="15"/>
      <c r="LYL155" s="15"/>
      <c r="LYM155" s="15"/>
      <c r="LYN155" s="15"/>
      <c r="LYO155" s="15"/>
      <c r="LYP155" s="15"/>
      <c r="LYQ155" s="15"/>
      <c r="LYR155" s="15"/>
      <c r="LYS155" s="15"/>
      <c r="LYT155" s="15"/>
      <c r="LYU155" s="15"/>
      <c r="LYV155" s="15"/>
      <c r="LYW155" s="15"/>
      <c r="LYX155" s="15"/>
      <c r="LYY155" s="15"/>
      <c r="LYZ155" s="15"/>
      <c r="LZA155" s="15"/>
      <c r="LZB155" s="15"/>
      <c r="LZC155" s="15"/>
      <c r="LZD155" s="15"/>
      <c r="LZE155" s="15"/>
      <c r="LZF155" s="15"/>
      <c r="LZG155" s="15"/>
      <c r="LZH155" s="15"/>
      <c r="LZI155" s="15"/>
      <c r="LZJ155" s="15"/>
      <c r="LZK155" s="15"/>
      <c r="LZL155" s="15"/>
      <c r="LZM155" s="15"/>
      <c r="LZN155" s="15"/>
      <c r="LZO155" s="15"/>
      <c r="LZP155" s="15"/>
      <c r="LZQ155" s="15"/>
      <c r="LZR155" s="15"/>
      <c r="LZS155" s="15"/>
      <c r="LZT155" s="15"/>
      <c r="LZU155" s="15"/>
      <c r="LZV155" s="15"/>
      <c r="LZW155" s="15"/>
      <c r="LZX155" s="15"/>
      <c r="LZY155" s="15"/>
      <c r="LZZ155" s="15"/>
      <c r="MAA155" s="15"/>
      <c r="MAB155" s="15"/>
      <c r="MAC155" s="15"/>
      <c r="MAD155" s="15"/>
      <c r="MAE155" s="15"/>
      <c r="MAF155" s="15"/>
      <c r="MAG155" s="15"/>
      <c r="MAH155" s="15"/>
      <c r="MAI155" s="15"/>
      <c r="MAJ155" s="15"/>
      <c r="MAK155" s="15"/>
      <c r="MAL155" s="15"/>
      <c r="MAM155" s="15"/>
      <c r="MAN155" s="15"/>
      <c r="MAO155" s="15"/>
      <c r="MAP155" s="15"/>
      <c r="MAQ155" s="15"/>
      <c r="MAR155" s="15"/>
      <c r="MAS155" s="15"/>
      <c r="MAT155" s="15"/>
      <c r="MAU155" s="15"/>
      <c r="MAV155" s="15"/>
      <c r="MAW155" s="15"/>
      <c r="MAX155" s="15"/>
      <c r="MAY155" s="15"/>
      <c r="MAZ155" s="15"/>
      <c r="MBA155" s="15"/>
      <c r="MBB155" s="15"/>
      <c r="MBC155" s="15"/>
      <c r="MBD155" s="15"/>
      <c r="MBE155" s="15"/>
      <c r="MBF155" s="15"/>
      <c r="MBG155" s="15"/>
      <c r="MBH155" s="15"/>
      <c r="MBI155" s="15"/>
      <c r="MBJ155" s="15"/>
      <c r="MBK155" s="15"/>
      <c r="MBL155" s="15"/>
      <c r="MBM155" s="15"/>
      <c r="MBN155" s="15"/>
      <c r="MBO155" s="15"/>
      <c r="MBP155" s="15"/>
      <c r="MBQ155" s="15"/>
      <c r="MBR155" s="15"/>
      <c r="MBS155" s="15"/>
      <c r="MBT155" s="15"/>
      <c r="MBU155" s="15"/>
      <c r="MBV155" s="15"/>
      <c r="MBW155" s="15"/>
      <c r="MBX155" s="15"/>
      <c r="MBY155" s="15"/>
      <c r="MBZ155" s="15"/>
      <c r="MCA155" s="15"/>
      <c r="MCB155" s="15"/>
      <c r="MCC155" s="15"/>
      <c r="MCD155" s="15"/>
      <c r="MCE155" s="15"/>
      <c r="MCF155" s="15"/>
      <c r="MCG155" s="15"/>
      <c r="MCH155" s="15"/>
      <c r="MCI155" s="15"/>
      <c r="MCJ155" s="15"/>
      <c r="MCK155" s="15"/>
      <c r="MCL155" s="15"/>
      <c r="MCM155" s="15"/>
      <c r="MCN155" s="15"/>
      <c r="MCO155" s="15"/>
      <c r="MCP155" s="15"/>
      <c r="MCQ155" s="15"/>
      <c r="MCR155" s="15"/>
      <c r="MCS155" s="15"/>
      <c r="MCT155" s="15"/>
      <c r="MCU155" s="15"/>
      <c r="MCV155" s="15"/>
      <c r="MCW155" s="15"/>
      <c r="MCX155" s="15"/>
      <c r="MCY155" s="15"/>
      <c r="MCZ155" s="15"/>
      <c r="MDA155" s="15"/>
      <c r="MDB155" s="15"/>
      <c r="MDC155" s="15"/>
      <c r="MDD155" s="15"/>
      <c r="MDE155" s="15"/>
      <c r="MDF155" s="15"/>
      <c r="MDG155" s="15"/>
      <c r="MDH155" s="15"/>
      <c r="MDI155" s="15"/>
      <c r="MDJ155" s="15"/>
      <c r="MDK155" s="15"/>
      <c r="MDL155" s="15"/>
      <c r="MDM155" s="15"/>
      <c r="MDN155" s="15"/>
      <c r="MDO155" s="15"/>
      <c r="MDP155" s="15"/>
      <c r="MDQ155" s="15"/>
      <c r="MDR155" s="15"/>
      <c r="MDS155" s="15"/>
      <c r="MDT155" s="15"/>
      <c r="MDU155" s="15"/>
      <c r="MDV155" s="15"/>
      <c r="MDW155" s="15"/>
      <c r="MDX155" s="15"/>
      <c r="MDY155" s="15"/>
      <c r="MDZ155" s="15"/>
      <c r="MEA155" s="15"/>
      <c r="MEB155" s="15"/>
      <c r="MEC155" s="15"/>
      <c r="MED155" s="15"/>
      <c r="MEE155" s="15"/>
      <c r="MEF155" s="15"/>
      <c r="MEG155" s="15"/>
      <c r="MEH155" s="15"/>
      <c r="MEI155" s="15"/>
      <c r="MEJ155" s="15"/>
      <c r="MEK155" s="15"/>
      <c r="MEL155" s="15"/>
      <c r="MEM155" s="15"/>
      <c r="MEN155" s="15"/>
      <c r="MEO155" s="15"/>
      <c r="MEP155" s="15"/>
      <c r="MEQ155" s="15"/>
      <c r="MER155" s="15"/>
      <c r="MES155" s="15"/>
      <c r="MET155" s="15"/>
      <c r="MEU155" s="15"/>
      <c r="MEV155" s="15"/>
      <c r="MEW155" s="15"/>
      <c r="MEX155" s="15"/>
      <c r="MEY155" s="15"/>
      <c r="MEZ155" s="15"/>
      <c r="MFA155" s="15"/>
      <c r="MFB155" s="15"/>
      <c r="MFC155" s="15"/>
      <c r="MFD155" s="15"/>
      <c r="MFE155" s="15"/>
      <c r="MFF155" s="15"/>
      <c r="MFG155" s="15"/>
      <c r="MFH155" s="15"/>
      <c r="MFI155" s="15"/>
      <c r="MFJ155" s="15"/>
      <c r="MFK155" s="15"/>
      <c r="MFL155" s="15"/>
      <c r="MFM155" s="15"/>
      <c r="MFN155" s="15"/>
      <c r="MFO155" s="15"/>
      <c r="MFP155" s="15"/>
      <c r="MFQ155" s="15"/>
      <c r="MFR155" s="15"/>
      <c r="MFS155" s="15"/>
      <c r="MFT155" s="15"/>
      <c r="MFU155" s="15"/>
      <c r="MFV155" s="15"/>
      <c r="MFW155" s="15"/>
      <c r="MFX155" s="15"/>
      <c r="MFY155" s="15"/>
      <c r="MFZ155" s="15"/>
      <c r="MGA155" s="15"/>
      <c r="MGB155" s="15"/>
      <c r="MGC155" s="15"/>
      <c r="MGD155" s="15"/>
      <c r="MGE155" s="15"/>
      <c r="MGF155" s="15"/>
      <c r="MGG155" s="15"/>
      <c r="MGH155" s="15"/>
      <c r="MGI155" s="15"/>
      <c r="MGJ155" s="15"/>
      <c r="MGK155" s="15"/>
      <c r="MGL155" s="15"/>
      <c r="MGM155" s="15"/>
      <c r="MGN155" s="15"/>
      <c r="MGO155" s="15"/>
      <c r="MGP155" s="15"/>
      <c r="MGQ155" s="15"/>
      <c r="MGR155" s="15"/>
      <c r="MGS155" s="15"/>
      <c r="MGT155" s="15"/>
      <c r="MGU155" s="15"/>
      <c r="MGV155" s="15"/>
      <c r="MGW155" s="15"/>
      <c r="MGX155" s="15"/>
      <c r="MGY155" s="15"/>
      <c r="MGZ155" s="15"/>
      <c r="MHA155" s="15"/>
      <c r="MHB155" s="15"/>
      <c r="MHC155" s="15"/>
      <c r="MHD155" s="15"/>
      <c r="MHE155" s="15"/>
      <c r="MHF155" s="15"/>
      <c r="MHG155" s="15"/>
      <c r="MHH155" s="15"/>
      <c r="MHI155" s="15"/>
      <c r="MHJ155" s="15"/>
      <c r="MHK155" s="15"/>
      <c r="MHL155" s="15"/>
      <c r="MHM155" s="15"/>
      <c r="MHN155" s="15"/>
      <c r="MHO155" s="15"/>
      <c r="MHP155" s="15"/>
      <c r="MHQ155" s="15"/>
      <c r="MHR155" s="15"/>
      <c r="MHS155" s="15"/>
      <c r="MHT155" s="15"/>
      <c r="MHU155" s="15"/>
      <c r="MHV155" s="15"/>
      <c r="MHW155" s="15"/>
      <c r="MHX155" s="15"/>
      <c r="MHY155" s="15"/>
      <c r="MHZ155" s="15"/>
      <c r="MIA155" s="15"/>
      <c r="MIB155" s="15"/>
      <c r="MIC155" s="15"/>
      <c r="MID155" s="15"/>
      <c r="MIE155" s="15"/>
      <c r="MIF155" s="15"/>
      <c r="MIG155" s="15"/>
      <c r="MIH155" s="15"/>
      <c r="MII155" s="15"/>
      <c r="MIJ155" s="15"/>
      <c r="MIK155" s="15"/>
      <c r="MIL155" s="15"/>
      <c r="MIM155" s="15"/>
      <c r="MIN155" s="15"/>
      <c r="MIO155" s="15"/>
      <c r="MIP155" s="15"/>
      <c r="MIQ155" s="15"/>
      <c r="MIR155" s="15"/>
      <c r="MIS155" s="15"/>
      <c r="MIT155" s="15"/>
      <c r="MIU155" s="15"/>
      <c r="MIV155" s="15"/>
      <c r="MIW155" s="15"/>
      <c r="MIX155" s="15"/>
      <c r="MIY155" s="15"/>
      <c r="MIZ155" s="15"/>
      <c r="MJA155" s="15"/>
      <c r="MJB155" s="15"/>
      <c r="MJC155" s="15"/>
      <c r="MJD155" s="15"/>
      <c r="MJE155" s="15"/>
      <c r="MJF155" s="15"/>
      <c r="MJG155" s="15"/>
      <c r="MJH155" s="15"/>
      <c r="MJI155" s="15"/>
      <c r="MJJ155" s="15"/>
      <c r="MJK155" s="15"/>
      <c r="MJL155" s="15"/>
      <c r="MJM155" s="15"/>
      <c r="MJN155" s="15"/>
      <c r="MJO155" s="15"/>
      <c r="MJP155" s="15"/>
      <c r="MJQ155" s="15"/>
      <c r="MJR155" s="15"/>
      <c r="MJS155" s="15"/>
      <c r="MJT155" s="15"/>
      <c r="MJU155" s="15"/>
      <c r="MJV155" s="15"/>
      <c r="MJW155" s="15"/>
      <c r="MJX155" s="15"/>
      <c r="MJY155" s="15"/>
      <c r="MJZ155" s="15"/>
      <c r="MKA155" s="15"/>
      <c r="MKB155" s="15"/>
      <c r="MKC155" s="15"/>
      <c r="MKD155" s="15"/>
      <c r="MKE155" s="15"/>
      <c r="MKF155" s="15"/>
      <c r="MKG155" s="15"/>
      <c r="MKH155" s="15"/>
      <c r="MKI155" s="15"/>
      <c r="MKJ155" s="15"/>
      <c r="MKK155" s="15"/>
      <c r="MKL155" s="15"/>
      <c r="MKM155" s="15"/>
      <c r="MKN155" s="15"/>
      <c r="MKO155" s="15"/>
      <c r="MKP155" s="15"/>
      <c r="MKQ155" s="15"/>
      <c r="MKR155" s="15"/>
      <c r="MKS155" s="15"/>
      <c r="MKT155" s="15"/>
      <c r="MKU155" s="15"/>
      <c r="MKV155" s="15"/>
      <c r="MKW155" s="15"/>
      <c r="MKX155" s="15"/>
      <c r="MKY155" s="15"/>
      <c r="MKZ155" s="15"/>
      <c r="MLA155" s="15"/>
      <c r="MLB155" s="15"/>
      <c r="MLC155" s="15"/>
      <c r="MLD155" s="15"/>
      <c r="MLE155" s="15"/>
      <c r="MLF155" s="15"/>
      <c r="MLG155" s="15"/>
      <c r="MLH155" s="15"/>
      <c r="MLI155" s="15"/>
      <c r="MLJ155" s="15"/>
      <c r="MLK155" s="15"/>
      <c r="MLL155" s="15"/>
      <c r="MLM155" s="15"/>
      <c r="MLN155" s="15"/>
      <c r="MLO155" s="15"/>
      <c r="MLP155" s="15"/>
      <c r="MLQ155" s="15"/>
      <c r="MLR155" s="15"/>
      <c r="MLS155" s="15"/>
      <c r="MLT155" s="15"/>
      <c r="MLU155" s="15"/>
      <c r="MLV155" s="15"/>
      <c r="MLW155" s="15"/>
      <c r="MLX155" s="15"/>
      <c r="MLY155" s="15"/>
      <c r="MLZ155" s="15"/>
      <c r="MMA155" s="15"/>
      <c r="MMB155" s="15"/>
      <c r="MMC155" s="15"/>
      <c r="MMD155" s="15"/>
      <c r="MME155" s="15"/>
      <c r="MMF155" s="15"/>
      <c r="MMG155" s="15"/>
      <c r="MMH155" s="15"/>
      <c r="MMI155" s="15"/>
      <c r="MMJ155" s="15"/>
      <c r="MMK155" s="15"/>
      <c r="MML155" s="15"/>
      <c r="MMM155" s="15"/>
      <c r="MMN155" s="15"/>
      <c r="MMO155" s="15"/>
      <c r="MMP155" s="15"/>
      <c r="MMQ155" s="15"/>
      <c r="MMR155" s="15"/>
      <c r="MMS155" s="15"/>
      <c r="MMT155" s="15"/>
      <c r="MMU155" s="15"/>
      <c r="MMV155" s="15"/>
      <c r="MMW155" s="15"/>
      <c r="MMX155" s="15"/>
      <c r="MMY155" s="15"/>
      <c r="MMZ155" s="15"/>
      <c r="MNA155" s="15"/>
      <c r="MNB155" s="15"/>
      <c r="MNC155" s="15"/>
      <c r="MND155" s="15"/>
      <c r="MNE155" s="15"/>
      <c r="MNF155" s="15"/>
      <c r="MNG155" s="15"/>
      <c r="MNH155" s="15"/>
      <c r="MNI155" s="15"/>
      <c r="MNJ155" s="15"/>
      <c r="MNK155" s="15"/>
      <c r="MNL155" s="15"/>
      <c r="MNM155" s="15"/>
      <c r="MNN155" s="15"/>
      <c r="MNO155" s="15"/>
      <c r="MNP155" s="15"/>
      <c r="MNQ155" s="15"/>
      <c r="MNR155" s="15"/>
      <c r="MNS155" s="15"/>
      <c r="MNT155" s="15"/>
      <c r="MNU155" s="15"/>
      <c r="MNV155" s="15"/>
      <c r="MNW155" s="15"/>
      <c r="MNX155" s="15"/>
      <c r="MNY155" s="15"/>
      <c r="MNZ155" s="15"/>
      <c r="MOA155" s="15"/>
      <c r="MOB155" s="15"/>
      <c r="MOC155" s="15"/>
      <c r="MOD155" s="15"/>
      <c r="MOE155" s="15"/>
      <c r="MOF155" s="15"/>
      <c r="MOG155" s="15"/>
      <c r="MOH155" s="15"/>
      <c r="MOI155" s="15"/>
      <c r="MOJ155" s="15"/>
      <c r="MOK155" s="15"/>
      <c r="MOL155" s="15"/>
      <c r="MOM155" s="15"/>
      <c r="MON155" s="15"/>
      <c r="MOO155" s="15"/>
      <c r="MOP155" s="15"/>
      <c r="MOQ155" s="15"/>
      <c r="MOR155" s="15"/>
      <c r="MOS155" s="15"/>
      <c r="MOT155" s="15"/>
      <c r="MOU155" s="15"/>
      <c r="MOV155" s="15"/>
      <c r="MOW155" s="15"/>
      <c r="MOX155" s="15"/>
      <c r="MOY155" s="15"/>
      <c r="MOZ155" s="15"/>
      <c r="MPA155" s="15"/>
      <c r="MPB155" s="15"/>
      <c r="MPC155" s="15"/>
      <c r="MPD155" s="15"/>
      <c r="MPE155" s="15"/>
      <c r="MPF155" s="15"/>
      <c r="MPG155" s="15"/>
      <c r="MPH155" s="15"/>
      <c r="MPI155" s="15"/>
      <c r="MPJ155" s="15"/>
      <c r="MPK155" s="15"/>
      <c r="MPL155" s="15"/>
      <c r="MPM155" s="15"/>
      <c r="MPN155" s="15"/>
      <c r="MPO155" s="15"/>
      <c r="MPP155" s="15"/>
      <c r="MPQ155" s="15"/>
      <c r="MPR155" s="15"/>
      <c r="MPS155" s="15"/>
      <c r="MPT155" s="15"/>
      <c r="MPU155" s="15"/>
      <c r="MPV155" s="15"/>
      <c r="MPW155" s="15"/>
      <c r="MPX155" s="15"/>
      <c r="MPY155" s="15"/>
      <c r="MPZ155" s="15"/>
      <c r="MQA155" s="15"/>
      <c r="MQB155" s="15"/>
      <c r="MQC155" s="15"/>
      <c r="MQD155" s="15"/>
      <c r="MQE155" s="15"/>
      <c r="MQF155" s="15"/>
      <c r="MQG155" s="15"/>
      <c r="MQH155" s="15"/>
      <c r="MQI155" s="15"/>
      <c r="MQJ155" s="15"/>
      <c r="MQK155" s="15"/>
      <c r="MQL155" s="15"/>
      <c r="MQM155" s="15"/>
      <c r="MQN155" s="15"/>
      <c r="MQO155" s="15"/>
      <c r="MQP155" s="15"/>
      <c r="MQQ155" s="15"/>
      <c r="MQR155" s="15"/>
      <c r="MQS155" s="15"/>
      <c r="MQT155" s="15"/>
      <c r="MQU155" s="15"/>
      <c r="MQV155" s="15"/>
      <c r="MQW155" s="15"/>
      <c r="MQX155" s="15"/>
      <c r="MQY155" s="15"/>
      <c r="MQZ155" s="15"/>
      <c r="MRA155" s="15"/>
      <c r="MRB155" s="15"/>
      <c r="MRC155" s="15"/>
      <c r="MRD155" s="15"/>
      <c r="MRE155" s="15"/>
      <c r="MRF155" s="15"/>
      <c r="MRG155" s="15"/>
      <c r="MRH155" s="15"/>
      <c r="MRI155" s="15"/>
      <c r="MRJ155" s="15"/>
      <c r="MRK155" s="15"/>
      <c r="MRL155" s="15"/>
      <c r="MRM155" s="15"/>
      <c r="MRN155" s="15"/>
      <c r="MRO155" s="15"/>
      <c r="MRP155" s="15"/>
      <c r="MRQ155" s="15"/>
      <c r="MRR155" s="15"/>
      <c r="MRS155" s="15"/>
      <c r="MRT155" s="15"/>
      <c r="MRU155" s="15"/>
      <c r="MRV155" s="15"/>
      <c r="MRW155" s="15"/>
      <c r="MRX155" s="15"/>
      <c r="MRY155" s="15"/>
      <c r="MRZ155" s="15"/>
      <c r="MSA155" s="15"/>
      <c r="MSB155" s="15"/>
      <c r="MSC155" s="15"/>
      <c r="MSD155" s="15"/>
      <c r="MSE155" s="15"/>
      <c r="MSF155" s="15"/>
      <c r="MSG155" s="15"/>
      <c r="MSH155" s="15"/>
      <c r="MSI155" s="15"/>
      <c r="MSJ155" s="15"/>
      <c r="MSK155" s="15"/>
      <c r="MSL155" s="15"/>
      <c r="MSM155" s="15"/>
      <c r="MSN155" s="15"/>
      <c r="MSO155" s="15"/>
      <c r="MSP155" s="15"/>
      <c r="MSQ155" s="15"/>
      <c r="MSR155" s="15"/>
      <c r="MSS155" s="15"/>
      <c r="MST155" s="15"/>
      <c r="MSU155" s="15"/>
      <c r="MSV155" s="15"/>
      <c r="MSW155" s="15"/>
      <c r="MSX155" s="15"/>
      <c r="MSY155" s="15"/>
      <c r="MSZ155" s="15"/>
      <c r="MTA155" s="15"/>
      <c r="MTB155" s="15"/>
      <c r="MTC155" s="15"/>
      <c r="MTD155" s="15"/>
      <c r="MTE155" s="15"/>
      <c r="MTF155" s="15"/>
      <c r="MTG155" s="15"/>
      <c r="MTH155" s="15"/>
      <c r="MTI155" s="15"/>
      <c r="MTJ155" s="15"/>
      <c r="MTK155" s="15"/>
      <c r="MTL155" s="15"/>
      <c r="MTM155" s="15"/>
      <c r="MTN155" s="15"/>
      <c r="MTO155" s="15"/>
      <c r="MTP155" s="15"/>
      <c r="MTQ155" s="15"/>
      <c r="MTR155" s="15"/>
      <c r="MTS155" s="15"/>
      <c r="MTT155" s="15"/>
      <c r="MTU155" s="15"/>
      <c r="MTV155" s="15"/>
      <c r="MTW155" s="15"/>
      <c r="MTX155" s="15"/>
      <c r="MTY155" s="15"/>
      <c r="MTZ155" s="15"/>
      <c r="MUA155" s="15"/>
      <c r="MUB155" s="15"/>
      <c r="MUC155" s="15"/>
      <c r="MUD155" s="15"/>
      <c r="MUE155" s="15"/>
      <c r="MUF155" s="15"/>
      <c r="MUG155" s="15"/>
      <c r="MUH155" s="15"/>
      <c r="MUI155" s="15"/>
      <c r="MUJ155" s="15"/>
      <c r="MUK155" s="15"/>
      <c r="MUL155" s="15"/>
      <c r="MUM155" s="15"/>
      <c r="MUN155" s="15"/>
      <c r="MUO155" s="15"/>
      <c r="MUP155" s="15"/>
      <c r="MUQ155" s="15"/>
      <c r="MUR155" s="15"/>
      <c r="MUS155" s="15"/>
      <c r="MUT155" s="15"/>
      <c r="MUU155" s="15"/>
      <c r="MUV155" s="15"/>
      <c r="MUW155" s="15"/>
      <c r="MUX155" s="15"/>
      <c r="MUY155" s="15"/>
      <c r="MUZ155" s="15"/>
      <c r="MVA155" s="15"/>
      <c r="MVB155" s="15"/>
      <c r="MVC155" s="15"/>
      <c r="MVD155" s="15"/>
      <c r="MVE155" s="15"/>
      <c r="MVF155" s="15"/>
      <c r="MVG155" s="15"/>
      <c r="MVH155" s="15"/>
      <c r="MVI155" s="15"/>
      <c r="MVJ155" s="15"/>
      <c r="MVK155" s="15"/>
      <c r="MVL155" s="15"/>
      <c r="MVM155" s="15"/>
      <c r="MVN155" s="15"/>
      <c r="MVO155" s="15"/>
      <c r="MVP155" s="15"/>
      <c r="MVQ155" s="15"/>
      <c r="MVR155" s="15"/>
      <c r="MVS155" s="15"/>
      <c r="MVT155" s="15"/>
      <c r="MVU155" s="15"/>
      <c r="MVV155" s="15"/>
      <c r="MVW155" s="15"/>
      <c r="MVX155" s="15"/>
      <c r="MVY155" s="15"/>
      <c r="MVZ155" s="15"/>
      <c r="MWA155" s="15"/>
      <c r="MWB155" s="15"/>
      <c r="MWC155" s="15"/>
      <c r="MWD155" s="15"/>
      <c r="MWE155" s="15"/>
      <c r="MWF155" s="15"/>
      <c r="MWG155" s="15"/>
      <c r="MWH155" s="15"/>
      <c r="MWI155" s="15"/>
      <c r="MWJ155" s="15"/>
      <c r="MWK155" s="15"/>
      <c r="MWL155" s="15"/>
      <c r="MWM155" s="15"/>
      <c r="MWN155" s="15"/>
      <c r="MWO155" s="15"/>
      <c r="MWP155" s="15"/>
      <c r="MWQ155" s="15"/>
      <c r="MWR155" s="15"/>
      <c r="MWS155" s="15"/>
      <c r="MWT155" s="15"/>
      <c r="MWU155" s="15"/>
      <c r="MWV155" s="15"/>
      <c r="MWW155" s="15"/>
      <c r="MWX155" s="15"/>
      <c r="MWY155" s="15"/>
      <c r="MWZ155" s="15"/>
      <c r="MXA155" s="15"/>
      <c r="MXB155" s="15"/>
      <c r="MXC155" s="15"/>
      <c r="MXD155" s="15"/>
      <c r="MXE155" s="15"/>
      <c r="MXF155" s="15"/>
      <c r="MXG155" s="15"/>
      <c r="MXH155" s="15"/>
      <c r="MXI155" s="15"/>
      <c r="MXJ155" s="15"/>
      <c r="MXK155" s="15"/>
      <c r="MXL155" s="15"/>
      <c r="MXM155" s="15"/>
      <c r="MXN155" s="15"/>
      <c r="MXO155" s="15"/>
      <c r="MXP155" s="15"/>
      <c r="MXQ155" s="15"/>
      <c r="MXR155" s="15"/>
      <c r="MXS155" s="15"/>
      <c r="MXT155" s="15"/>
      <c r="MXU155" s="15"/>
      <c r="MXV155" s="15"/>
      <c r="MXW155" s="15"/>
      <c r="MXX155" s="15"/>
      <c r="MXY155" s="15"/>
      <c r="MXZ155" s="15"/>
      <c r="MYA155" s="15"/>
      <c r="MYB155" s="15"/>
      <c r="MYC155" s="15"/>
      <c r="MYD155" s="15"/>
      <c r="MYE155" s="15"/>
      <c r="MYF155" s="15"/>
      <c r="MYG155" s="15"/>
      <c r="MYH155" s="15"/>
      <c r="MYI155" s="15"/>
      <c r="MYJ155" s="15"/>
      <c r="MYK155" s="15"/>
      <c r="MYL155" s="15"/>
      <c r="MYM155" s="15"/>
      <c r="MYN155" s="15"/>
      <c r="MYO155" s="15"/>
      <c r="MYP155" s="15"/>
      <c r="MYQ155" s="15"/>
      <c r="MYR155" s="15"/>
      <c r="MYS155" s="15"/>
      <c r="MYT155" s="15"/>
      <c r="MYU155" s="15"/>
      <c r="MYV155" s="15"/>
      <c r="MYW155" s="15"/>
      <c r="MYX155" s="15"/>
      <c r="MYY155" s="15"/>
      <c r="MYZ155" s="15"/>
      <c r="MZA155" s="15"/>
      <c r="MZB155" s="15"/>
      <c r="MZC155" s="15"/>
      <c r="MZD155" s="15"/>
      <c r="MZE155" s="15"/>
      <c r="MZF155" s="15"/>
      <c r="MZG155" s="15"/>
      <c r="MZH155" s="15"/>
      <c r="MZI155" s="15"/>
      <c r="MZJ155" s="15"/>
      <c r="MZK155" s="15"/>
      <c r="MZL155" s="15"/>
      <c r="MZM155" s="15"/>
      <c r="MZN155" s="15"/>
      <c r="MZO155" s="15"/>
      <c r="MZP155" s="15"/>
      <c r="MZQ155" s="15"/>
      <c r="MZR155" s="15"/>
      <c r="MZS155" s="15"/>
      <c r="MZT155" s="15"/>
      <c r="MZU155" s="15"/>
      <c r="MZV155" s="15"/>
      <c r="MZW155" s="15"/>
      <c r="MZX155" s="15"/>
      <c r="MZY155" s="15"/>
      <c r="MZZ155" s="15"/>
      <c r="NAA155" s="15"/>
      <c r="NAB155" s="15"/>
      <c r="NAC155" s="15"/>
      <c r="NAD155" s="15"/>
      <c r="NAE155" s="15"/>
      <c r="NAF155" s="15"/>
      <c r="NAG155" s="15"/>
      <c r="NAH155" s="15"/>
      <c r="NAI155" s="15"/>
      <c r="NAJ155" s="15"/>
      <c r="NAK155" s="15"/>
      <c r="NAL155" s="15"/>
      <c r="NAM155" s="15"/>
      <c r="NAN155" s="15"/>
      <c r="NAO155" s="15"/>
      <c r="NAP155" s="15"/>
      <c r="NAQ155" s="15"/>
      <c r="NAR155" s="15"/>
      <c r="NAS155" s="15"/>
      <c r="NAT155" s="15"/>
      <c r="NAU155" s="15"/>
      <c r="NAV155" s="15"/>
      <c r="NAW155" s="15"/>
      <c r="NAX155" s="15"/>
      <c r="NAY155" s="15"/>
      <c r="NAZ155" s="15"/>
      <c r="NBA155" s="15"/>
      <c r="NBB155" s="15"/>
      <c r="NBC155" s="15"/>
      <c r="NBD155" s="15"/>
      <c r="NBE155" s="15"/>
      <c r="NBF155" s="15"/>
      <c r="NBG155" s="15"/>
      <c r="NBH155" s="15"/>
      <c r="NBI155" s="15"/>
      <c r="NBJ155" s="15"/>
      <c r="NBK155" s="15"/>
      <c r="NBL155" s="15"/>
      <c r="NBM155" s="15"/>
      <c r="NBN155" s="15"/>
      <c r="NBO155" s="15"/>
      <c r="NBP155" s="15"/>
      <c r="NBQ155" s="15"/>
      <c r="NBR155" s="15"/>
      <c r="NBS155" s="15"/>
      <c r="NBT155" s="15"/>
      <c r="NBU155" s="15"/>
      <c r="NBV155" s="15"/>
      <c r="NBW155" s="15"/>
      <c r="NBX155" s="15"/>
      <c r="NBY155" s="15"/>
      <c r="NBZ155" s="15"/>
      <c r="NCA155" s="15"/>
      <c r="NCB155" s="15"/>
      <c r="NCC155" s="15"/>
      <c r="NCD155" s="15"/>
      <c r="NCE155" s="15"/>
      <c r="NCF155" s="15"/>
      <c r="NCG155" s="15"/>
      <c r="NCH155" s="15"/>
      <c r="NCI155" s="15"/>
      <c r="NCJ155" s="15"/>
      <c r="NCK155" s="15"/>
      <c r="NCL155" s="15"/>
      <c r="NCM155" s="15"/>
      <c r="NCN155" s="15"/>
      <c r="NCO155" s="15"/>
      <c r="NCP155" s="15"/>
      <c r="NCQ155" s="15"/>
      <c r="NCR155" s="15"/>
      <c r="NCS155" s="15"/>
      <c r="NCT155" s="15"/>
      <c r="NCU155" s="15"/>
      <c r="NCV155" s="15"/>
      <c r="NCW155" s="15"/>
      <c r="NCX155" s="15"/>
      <c r="NCY155" s="15"/>
      <c r="NCZ155" s="15"/>
      <c r="NDA155" s="15"/>
      <c r="NDB155" s="15"/>
      <c r="NDC155" s="15"/>
      <c r="NDD155" s="15"/>
      <c r="NDE155" s="15"/>
      <c r="NDF155" s="15"/>
      <c r="NDG155" s="15"/>
      <c r="NDH155" s="15"/>
      <c r="NDI155" s="15"/>
      <c r="NDJ155" s="15"/>
      <c r="NDK155" s="15"/>
      <c r="NDL155" s="15"/>
      <c r="NDM155" s="15"/>
      <c r="NDN155" s="15"/>
      <c r="NDO155" s="15"/>
      <c r="NDP155" s="15"/>
      <c r="NDQ155" s="15"/>
      <c r="NDR155" s="15"/>
      <c r="NDS155" s="15"/>
      <c r="NDT155" s="15"/>
      <c r="NDU155" s="15"/>
      <c r="NDV155" s="15"/>
      <c r="NDW155" s="15"/>
      <c r="NDX155" s="15"/>
      <c r="NDY155" s="15"/>
      <c r="NDZ155" s="15"/>
      <c r="NEA155" s="15"/>
      <c r="NEB155" s="15"/>
      <c r="NEC155" s="15"/>
      <c r="NED155" s="15"/>
      <c r="NEE155" s="15"/>
      <c r="NEF155" s="15"/>
      <c r="NEG155" s="15"/>
      <c r="NEH155" s="15"/>
      <c r="NEI155" s="15"/>
      <c r="NEJ155" s="15"/>
      <c r="NEK155" s="15"/>
      <c r="NEL155" s="15"/>
      <c r="NEM155" s="15"/>
      <c r="NEN155" s="15"/>
      <c r="NEO155" s="15"/>
      <c r="NEP155" s="15"/>
      <c r="NEQ155" s="15"/>
      <c r="NER155" s="15"/>
      <c r="NES155" s="15"/>
      <c r="NET155" s="15"/>
      <c r="NEU155" s="15"/>
      <c r="NEV155" s="15"/>
      <c r="NEW155" s="15"/>
      <c r="NEX155" s="15"/>
      <c r="NEY155" s="15"/>
      <c r="NEZ155" s="15"/>
      <c r="NFA155" s="15"/>
      <c r="NFB155" s="15"/>
      <c r="NFC155" s="15"/>
      <c r="NFD155" s="15"/>
      <c r="NFE155" s="15"/>
      <c r="NFF155" s="15"/>
      <c r="NFG155" s="15"/>
      <c r="NFH155" s="15"/>
      <c r="NFI155" s="15"/>
      <c r="NFJ155" s="15"/>
      <c r="NFK155" s="15"/>
      <c r="NFL155" s="15"/>
      <c r="NFM155" s="15"/>
      <c r="NFN155" s="15"/>
      <c r="NFO155" s="15"/>
      <c r="NFP155" s="15"/>
      <c r="NFQ155" s="15"/>
      <c r="NFR155" s="15"/>
      <c r="NFS155" s="15"/>
      <c r="NFT155" s="15"/>
      <c r="NFU155" s="15"/>
      <c r="NFV155" s="15"/>
      <c r="NFW155" s="15"/>
      <c r="NFX155" s="15"/>
      <c r="NFY155" s="15"/>
      <c r="NFZ155" s="15"/>
      <c r="NGA155" s="15"/>
      <c r="NGB155" s="15"/>
      <c r="NGC155" s="15"/>
      <c r="NGD155" s="15"/>
      <c r="NGE155" s="15"/>
      <c r="NGF155" s="15"/>
      <c r="NGG155" s="15"/>
      <c r="NGH155" s="15"/>
      <c r="NGI155" s="15"/>
      <c r="NGJ155" s="15"/>
      <c r="NGK155" s="15"/>
      <c r="NGL155" s="15"/>
      <c r="NGM155" s="15"/>
      <c r="NGN155" s="15"/>
      <c r="NGO155" s="15"/>
      <c r="NGP155" s="15"/>
      <c r="NGQ155" s="15"/>
      <c r="NGR155" s="15"/>
      <c r="NGS155" s="15"/>
      <c r="NGT155" s="15"/>
      <c r="NGU155" s="15"/>
      <c r="NGV155" s="15"/>
      <c r="NGW155" s="15"/>
      <c r="NGX155" s="15"/>
      <c r="NGY155" s="15"/>
      <c r="NGZ155" s="15"/>
      <c r="NHA155" s="15"/>
      <c r="NHB155" s="15"/>
      <c r="NHC155" s="15"/>
      <c r="NHD155" s="15"/>
      <c r="NHE155" s="15"/>
      <c r="NHF155" s="15"/>
      <c r="NHG155" s="15"/>
      <c r="NHH155" s="15"/>
      <c r="NHI155" s="15"/>
      <c r="NHJ155" s="15"/>
      <c r="NHK155" s="15"/>
      <c r="NHL155" s="15"/>
      <c r="NHM155" s="15"/>
      <c r="NHN155" s="15"/>
      <c r="NHO155" s="15"/>
      <c r="NHP155" s="15"/>
      <c r="NHQ155" s="15"/>
      <c r="NHR155" s="15"/>
      <c r="NHS155" s="15"/>
      <c r="NHT155" s="15"/>
      <c r="NHU155" s="15"/>
      <c r="NHV155" s="15"/>
      <c r="NHW155" s="15"/>
      <c r="NHX155" s="15"/>
      <c r="NHY155" s="15"/>
      <c r="NHZ155" s="15"/>
      <c r="NIA155" s="15"/>
      <c r="NIB155" s="15"/>
      <c r="NIC155" s="15"/>
      <c r="NID155" s="15"/>
      <c r="NIE155" s="15"/>
      <c r="NIF155" s="15"/>
      <c r="NIG155" s="15"/>
      <c r="NIH155" s="15"/>
      <c r="NII155" s="15"/>
      <c r="NIJ155" s="15"/>
      <c r="NIK155" s="15"/>
      <c r="NIL155" s="15"/>
      <c r="NIM155" s="15"/>
      <c r="NIN155" s="15"/>
      <c r="NIO155" s="15"/>
      <c r="NIP155" s="15"/>
      <c r="NIQ155" s="15"/>
      <c r="NIR155" s="15"/>
      <c r="NIS155" s="15"/>
      <c r="NIT155" s="15"/>
      <c r="NIU155" s="15"/>
      <c r="NIV155" s="15"/>
      <c r="NIW155" s="15"/>
      <c r="NIX155" s="15"/>
      <c r="NIY155" s="15"/>
      <c r="NIZ155" s="15"/>
      <c r="NJA155" s="15"/>
      <c r="NJB155" s="15"/>
      <c r="NJC155" s="15"/>
      <c r="NJD155" s="15"/>
      <c r="NJE155" s="15"/>
      <c r="NJF155" s="15"/>
      <c r="NJG155" s="15"/>
      <c r="NJH155" s="15"/>
      <c r="NJI155" s="15"/>
      <c r="NJJ155" s="15"/>
      <c r="NJK155" s="15"/>
      <c r="NJL155" s="15"/>
      <c r="NJM155" s="15"/>
      <c r="NJN155" s="15"/>
      <c r="NJO155" s="15"/>
      <c r="NJP155" s="15"/>
      <c r="NJQ155" s="15"/>
      <c r="NJR155" s="15"/>
      <c r="NJS155" s="15"/>
      <c r="NJT155" s="15"/>
      <c r="NJU155" s="15"/>
      <c r="NJV155" s="15"/>
      <c r="NJW155" s="15"/>
      <c r="NJX155" s="15"/>
      <c r="NJY155" s="15"/>
      <c r="NJZ155" s="15"/>
      <c r="NKA155" s="15"/>
      <c r="NKB155" s="15"/>
      <c r="NKC155" s="15"/>
      <c r="NKD155" s="15"/>
      <c r="NKE155" s="15"/>
      <c r="NKF155" s="15"/>
      <c r="NKG155" s="15"/>
      <c r="NKH155" s="15"/>
      <c r="NKI155" s="15"/>
      <c r="NKJ155" s="15"/>
      <c r="NKK155" s="15"/>
      <c r="NKL155" s="15"/>
      <c r="NKM155" s="15"/>
      <c r="NKN155" s="15"/>
      <c r="NKO155" s="15"/>
      <c r="NKP155" s="15"/>
      <c r="NKQ155" s="15"/>
      <c r="NKR155" s="15"/>
      <c r="NKS155" s="15"/>
      <c r="NKT155" s="15"/>
      <c r="NKU155" s="15"/>
      <c r="NKV155" s="15"/>
      <c r="NKW155" s="15"/>
      <c r="NKX155" s="15"/>
      <c r="NKY155" s="15"/>
      <c r="NKZ155" s="15"/>
      <c r="NLA155" s="15"/>
      <c r="NLB155" s="15"/>
      <c r="NLC155" s="15"/>
      <c r="NLD155" s="15"/>
      <c r="NLE155" s="15"/>
      <c r="NLF155" s="15"/>
      <c r="NLG155" s="15"/>
      <c r="NLH155" s="15"/>
      <c r="NLI155" s="15"/>
      <c r="NLJ155" s="15"/>
      <c r="NLK155" s="15"/>
      <c r="NLL155" s="15"/>
      <c r="NLM155" s="15"/>
      <c r="NLN155" s="15"/>
      <c r="NLO155" s="15"/>
      <c r="NLP155" s="15"/>
      <c r="NLQ155" s="15"/>
      <c r="NLR155" s="15"/>
      <c r="NLS155" s="15"/>
      <c r="NLT155" s="15"/>
      <c r="NLU155" s="15"/>
      <c r="NLV155" s="15"/>
      <c r="NLW155" s="15"/>
      <c r="NLX155" s="15"/>
      <c r="NLY155" s="15"/>
      <c r="NLZ155" s="15"/>
      <c r="NMA155" s="15"/>
      <c r="NMB155" s="15"/>
      <c r="NMC155" s="15"/>
      <c r="NMD155" s="15"/>
      <c r="NME155" s="15"/>
      <c r="NMF155" s="15"/>
      <c r="NMG155" s="15"/>
      <c r="NMH155" s="15"/>
      <c r="NMI155" s="15"/>
      <c r="NMJ155" s="15"/>
      <c r="NMK155" s="15"/>
      <c r="NML155" s="15"/>
      <c r="NMM155" s="15"/>
      <c r="NMN155" s="15"/>
      <c r="NMO155" s="15"/>
      <c r="NMP155" s="15"/>
      <c r="NMQ155" s="15"/>
      <c r="NMR155" s="15"/>
      <c r="NMS155" s="15"/>
      <c r="NMT155" s="15"/>
      <c r="NMU155" s="15"/>
      <c r="NMV155" s="15"/>
      <c r="NMW155" s="15"/>
      <c r="NMX155" s="15"/>
      <c r="NMY155" s="15"/>
      <c r="NMZ155" s="15"/>
      <c r="NNA155" s="15"/>
      <c r="NNB155" s="15"/>
      <c r="NNC155" s="15"/>
      <c r="NND155" s="15"/>
      <c r="NNE155" s="15"/>
      <c r="NNF155" s="15"/>
      <c r="NNG155" s="15"/>
      <c r="NNH155" s="15"/>
      <c r="NNI155" s="15"/>
      <c r="NNJ155" s="15"/>
      <c r="NNK155" s="15"/>
      <c r="NNL155" s="15"/>
      <c r="NNM155" s="15"/>
      <c r="NNN155" s="15"/>
      <c r="NNO155" s="15"/>
      <c r="NNP155" s="15"/>
      <c r="NNQ155" s="15"/>
      <c r="NNR155" s="15"/>
      <c r="NNS155" s="15"/>
      <c r="NNT155" s="15"/>
      <c r="NNU155" s="15"/>
      <c r="NNV155" s="15"/>
      <c r="NNW155" s="15"/>
      <c r="NNX155" s="15"/>
      <c r="NNY155" s="15"/>
      <c r="NNZ155" s="15"/>
      <c r="NOA155" s="15"/>
      <c r="NOB155" s="15"/>
      <c r="NOC155" s="15"/>
      <c r="NOD155" s="15"/>
      <c r="NOE155" s="15"/>
      <c r="NOF155" s="15"/>
      <c r="NOG155" s="15"/>
      <c r="NOH155" s="15"/>
      <c r="NOI155" s="15"/>
      <c r="NOJ155" s="15"/>
      <c r="NOK155" s="15"/>
      <c r="NOL155" s="15"/>
      <c r="NOM155" s="15"/>
      <c r="NON155" s="15"/>
      <c r="NOO155" s="15"/>
      <c r="NOP155" s="15"/>
      <c r="NOQ155" s="15"/>
      <c r="NOR155" s="15"/>
      <c r="NOS155" s="15"/>
      <c r="NOT155" s="15"/>
      <c r="NOU155" s="15"/>
      <c r="NOV155" s="15"/>
      <c r="NOW155" s="15"/>
      <c r="NOX155" s="15"/>
      <c r="NOY155" s="15"/>
      <c r="NOZ155" s="15"/>
      <c r="NPA155" s="15"/>
      <c r="NPB155" s="15"/>
      <c r="NPC155" s="15"/>
      <c r="NPD155" s="15"/>
      <c r="NPE155" s="15"/>
      <c r="NPF155" s="15"/>
      <c r="NPG155" s="15"/>
      <c r="NPH155" s="15"/>
      <c r="NPI155" s="15"/>
      <c r="NPJ155" s="15"/>
      <c r="NPK155" s="15"/>
      <c r="NPL155" s="15"/>
      <c r="NPM155" s="15"/>
      <c r="NPN155" s="15"/>
      <c r="NPO155" s="15"/>
      <c r="NPP155" s="15"/>
      <c r="NPQ155" s="15"/>
      <c r="NPR155" s="15"/>
      <c r="NPS155" s="15"/>
      <c r="NPT155" s="15"/>
      <c r="NPU155" s="15"/>
      <c r="NPV155" s="15"/>
      <c r="NPW155" s="15"/>
      <c r="NPX155" s="15"/>
      <c r="NPY155" s="15"/>
      <c r="NPZ155" s="15"/>
      <c r="NQA155" s="15"/>
      <c r="NQB155" s="15"/>
      <c r="NQC155" s="15"/>
      <c r="NQD155" s="15"/>
      <c r="NQE155" s="15"/>
      <c r="NQF155" s="15"/>
      <c r="NQG155" s="15"/>
      <c r="NQH155" s="15"/>
      <c r="NQI155" s="15"/>
      <c r="NQJ155" s="15"/>
      <c r="NQK155" s="15"/>
      <c r="NQL155" s="15"/>
      <c r="NQM155" s="15"/>
      <c r="NQN155" s="15"/>
      <c r="NQO155" s="15"/>
      <c r="NQP155" s="15"/>
      <c r="NQQ155" s="15"/>
      <c r="NQR155" s="15"/>
      <c r="NQS155" s="15"/>
      <c r="NQT155" s="15"/>
      <c r="NQU155" s="15"/>
      <c r="NQV155" s="15"/>
      <c r="NQW155" s="15"/>
      <c r="NQX155" s="15"/>
      <c r="NQY155" s="15"/>
      <c r="NQZ155" s="15"/>
      <c r="NRA155" s="15"/>
      <c r="NRB155" s="15"/>
      <c r="NRC155" s="15"/>
      <c r="NRD155" s="15"/>
      <c r="NRE155" s="15"/>
      <c r="NRF155" s="15"/>
      <c r="NRG155" s="15"/>
      <c r="NRH155" s="15"/>
      <c r="NRI155" s="15"/>
      <c r="NRJ155" s="15"/>
      <c r="NRK155" s="15"/>
      <c r="NRL155" s="15"/>
      <c r="NRM155" s="15"/>
      <c r="NRN155" s="15"/>
      <c r="NRO155" s="15"/>
      <c r="NRP155" s="15"/>
      <c r="NRQ155" s="15"/>
      <c r="NRR155" s="15"/>
      <c r="NRS155" s="15"/>
      <c r="NRT155" s="15"/>
      <c r="NRU155" s="15"/>
      <c r="NRV155" s="15"/>
      <c r="NRW155" s="15"/>
      <c r="NRX155" s="15"/>
      <c r="NRY155" s="15"/>
      <c r="NRZ155" s="15"/>
      <c r="NSA155" s="15"/>
      <c r="NSB155" s="15"/>
      <c r="NSC155" s="15"/>
      <c r="NSD155" s="15"/>
      <c r="NSE155" s="15"/>
      <c r="NSF155" s="15"/>
      <c r="NSG155" s="15"/>
      <c r="NSH155" s="15"/>
      <c r="NSI155" s="15"/>
      <c r="NSJ155" s="15"/>
      <c r="NSK155" s="15"/>
      <c r="NSL155" s="15"/>
      <c r="NSM155" s="15"/>
      <c r="NSN155" s="15"/>
      <c r="NSO155" s="15"/>
      <c r="NSP155" s="15"/>
      <c r="NSQ155" s="15"/>
      <c r="NSR155" s="15"/>
      <c r="NSS155" s="15"/>
      <c r="NST155" s="15"/>
      <c r="NSU155" s="15"/>
      <c r="NSV155" s="15"/>
      <c r="NSW155" s="15"/>
      <c r="NSX155" s="15"/>
      <c r="NSY155" s="15"/>
      <c r="NSZ155" s="15"/>
      <c r="NTA155" s="15"/>
      <c r="NTB155" s="15"/>
      <c r="NTC155" s="15"/>
      <c r="NTD155" s="15"/>
      <c r="NTE155" s="15"/>
      <c r="NTF155" s="15"/>
      <c r="NTG155" s="15"/>
      <c r="NTH155" s="15"/>
      <c r="NTI155" s="15"/>
      <c r="NTJ155" s="15"/>
      <c r="NTK155" s="15"/>
      <c r="NTL155" s="15"/>
      <c r="NTM155" s="15"/>
      <c r="NTN155" s="15"/>
      <c r="NTO155" s="15"/>
      <c r="NTP155" s="15"/>
      <c r="NTQ155" s="15"/>
      <c r="NTR155" s="15"/>
      <c r="NTS155" s="15"/>
      <c r="NTT155" s="15"/>
      <c r="NTU155" s="15"/>
      <c r="NTV155" s="15"/>
      <c r="NTW155" s="15"/>
      <c r="NTX155" s="15"/>
      <c r="NTY155" s="15"/>
      <c r="NTZ155" s="15"/>
      <c r="NUA155" s="15"/>
      <c r="NUB155" s="15"/>
      <c r="NUC155" s="15"/>
      <c r="NUD155" s="15"/>
      <c r="NUE155" s="15"/>
      <c r="NUF155" s="15"/>
      <c r="NUG155" s="15"/>
      <c r="NUH155" s="15"/>
      <c r="NUI155" s="15"/>
      <c r="NUJ155" s="15"/>
      <c r="NUK155" s="15"/>
      <c r="NUL155" s="15"/>
      <c r="NUM155" s="15"/>
      <c r="NUN155" s="15"/>
      <c r="NUO155" s="15"/>
      <c r="NUP155" s="15"/>
      <c r="NUQ155" s="15"/>
      <c r="NUR155" s="15"/>
      <c r="NUS155" s="15"/>
      <c r="NUT155" s="15"/>
      <c r="NUU155" s="15"/>
      <c r="NUV155" s="15"/>
      <c r="NUW155" s="15"/>
      <c r="NUX155" s="15"/>
      <c r="NUY155" s="15"/>
      <c r="NUZ155" s="15"/>
      <c r="NVA155" s="15"/>
      <c r="NVB155" s="15"/>
      <c r="NVC155" s="15"/>
      <c r="NVD155" s="15"/>
      <c r="NVE155" s="15"/>
      <c r="NVF155" s="15"/>
      <c r="NVG155" s="15"/>
      <c r="NVH155" s="15"/>
      <c r="NVI155" s="15"/>
      <c r="NVJ155" s="15"/>
      <c r="NVK155" s="15"/>
      <c r="NVL155" s="15"/>
      <c r="NVM155" s="15"/>
      <c r="NVN155" s="15"/>
      <c r="NVO155" s="15"/>
      <c r="NVP155" s="15"/>
      <c r="NVQ155" s="15"/>
      <c r="NVR155" s="15"/>
      <c r="NVS155" s="15"/>
      <c r="NVT155" s="15"/>
      <c r="NVU155" s="15"/>
      <c r="NVV155" s="15"/>
      <c r="NVW155" s="15"/>
      <c r="NVX155" s="15"/>
      <c r="NVY155" s="15"/>
      <c r="NVZ155" s="15"/>
      <c r="NWA155" s="15"/>
      <c r="NWB155" s="15"/>
      <c r="NWC155" s="15"/>
      <c r="NWD155" s="15"/>
      <c r="NWE155" s="15"/>
      <c r="NWF155" s="15"/>
      <c r="NWG155" s="15"/>
      <c r="NWH155" s="15"/>
      <c r="NWI155" s="15"/>
      <c r="NWJ155" s="15"/>
      <c r="NWK155" s="15"/>
      <c r="NWL155" s="15"/>
      <c r="NWM155" s="15"/>
      <c r="NWN155" s="15"/>
      <c r="NWO155" s="15"/>
      <c r="NWP155" s="15"/>
      <c r="NWQ155" s="15"/>
      <c r="NWR155" s="15"/>
      <c r="NWS155" s="15"/>
      <c r="NWT155" s="15"/>
      <c r="NWU155" s="15"/>
      <c r="NWV155" s="15"/>
      <c r="NWW155" s="15"/>
      <c r="NWX155" s="15"/>
      <c r="NWY155" s="15"/>
      <c r="NWZ155" s="15"/>
      <c r="NXA155" s="15"/>
      <c r="NXB155" s="15"/>
      <c r="NXC155" s="15"/>
      <c r="NXD155" s="15"/>
      <c r="NXE155" s="15"/>
      <c r="NXF155" s="15"/>
      <c r="NXG155" s="15"/>
      <c r="NXH155" s="15"/>
      <c r="NXI155" s="15"/>
      <c r="NXJ155" s="15"/>
      <c r="NXK155" s="15"/>
      <c r="NXL155" s="15"/>
      <c r="NXM155" s="15"/>
      <c r="NXN155" s="15"/>
      <c r="NXO155" s="15"/>
      <c r="NXP155" s="15"/>
      <c r="NXQ155" s="15"/>
      <c r="NXR155" s="15"/>
      <c r="NXS155" s="15"/>
      <c r="NXT155" s="15"/>
      <c r="NXU155" s="15"/>
      <c r="NXV155" s="15"/>
      <c r="NXW155" s="15"/>
      <c r="NXX155" s="15"/>
      <c r="NXY155" s="15"/>
      <c r="NXZ155" s="15"/>
      <c r="NYA155" s="15"/>
      <c r="NYB155" s="15"/>
      <c r="NYC155" s="15"/>
      <c r="NYD155" s="15"/>
      <c r="NYE155" s="15"/>
      <c r="NYF155" s="15"/>
      <c r="NYG155" s="15"/>
      <c r="NYH155" s="15"/>
      <c r="NYI155" s="15"/>
      <c r="NYJ155" s="15"/>
      <c r="NYK155" s="15"/>
      <c r="NYL155" s="15"/>
      <c r="NYM155" s="15"/>
      <c r="NYN155" s="15"/>
      <c r="NYO155" s="15"/>
      <c r="NYP155" s="15"/>
      <c r="NYQ155" s="15"/>
      <c r="NYR155" s="15"/>
      <c r="NYS155" s="15"/>
      <c r="NYT155" s="15"/>
      <c r="NYU155" s="15"/>
      <c r="NYV155" s="15"/>
      <c r="NYW155" s="15"/>
      <c r="NYX155" s="15"/>
      <c r="NYY155" s="15"/>
      <c r="NYZ155" s="15"/>
      <c r="NZA155" s="15"/>
      <c r="NZB155" s="15"/>
      <c r="NZC155" s="15"/>
      <c r="NZD155" s="15"/>
      <c r="NZE155" s="15"/>
      <c r="NZF155" s="15"/>
      <c r="NZG155" s="15"/>
      <c r="NZH155" s="15"/>
      <c r="NZI155" s="15"/>
      <c r="NZJ155" s="15"/>
      <c r="NZK155" s="15"/>
      <c r="NZL155" s="15"/>
      <c r="NZM155" s="15"/>
      <c r="NZN155" s="15"/>
      <c r="NZO155" s="15"/>
      <c r="NZP155" s="15"/>
      <c r="NZQ155" s="15"/>
      <c r="NZR155" s="15"/>
      <c r="NZS155" s="15"/>
      <c r="NZT155" s="15"/>
      <c r="NZU155" s="15"/>
      <c r="NZV155" s="15"/>
      <c r="NZW155" s="15"/>
      <c r="NZX155" s="15"/>
      <c r="NZY155" s="15"/>
      <c r="NZZ155" s="15"/>
      <c r="OAA155" s="15"/>
      <c r="OAB155" s="15"/>
      <c r="OAC155" s="15"/>
      <c r="OAD155" s="15"/>
      <c r="OAE155" s="15"/>
      <c r="OAF155" s="15"/>
      <c r="OAG155" s="15"/>
      <c r="OAH155" s="15"/>
      <c r="OAI155" s="15"/>
      <c r="OAJ155" s="15"/>
      <c r="OAK155" s="15"/>
      <c r="OAL155" s="15"/>
      <c r="OAM155" s="15"/>
      <c r="OAN155" s="15"/>
      <c r="OAO155" s="15"/>
      <c r="OAP155" s="15"/>
      <c r="OAQ155" s="15"/>
      <c r="OAR155" s="15"/>
      <c r="OAS155" s="15"/>
      <c r="OAT155" s="15"/>
      <c r="OAU155" s="15"/>
      <c r="OAV155" s="15"/>
      <c r="OAW155" s="15"/>
      <c r="OAX155" s="15"/>
      <c r="OAY155" s="15"/>
      <c r="OAZ155" s="15"/>
      <c r="OBA155" s="15"/>
      <c r="OBB155" s="15"/>
      <c r="OBC155" s="15"/>
      <c r="OBD155" s="15"/>
      <c r="OBE155" s="15"/>
      <c r="OBF155" s="15"/>
      <c r="OBG155" s="15"/>
      <c r="OBH155" s="15"/>
      <c r="OBI155" s="15"/>
      <c r="OBJ155" s="15"/>
      <c r="OBK155" s="15"/>
      <c r="OBL155" s="15"/>
      <c r="OBM155" s="15"/>
      <c r="OBN155" s="15"/>
      <c r="OBO155" s="15"/>
      <c r="OBP155" s="15"/>
      <c r="OBQ155" s="15"/>
      <c r="OBR155" s="15"/>
      <c r="OBS155" s="15"/>
      <c r="OBT155" s="15"/>
      <c r="OBU155" s="15"/>
      <c r="OBV155" s="15"/>
      <c r="OBW155" s="15"/>
      <c r="OBX155" s="15"/>
      <c r="OBY155" s="15"/>
      <c r="OBZ155" s="15"/>
      <c r="OCA155" s="15"/>
      <c r="OCB155" s="15"/>
      <c r="OCC155" s="15"/>
      <c r="OCD155" s="15"/>
      <c r="OCE155" s="15"/>
      <c r="OCF155" s="15"/>
      <c r="OCG155" s="15"/>
      <c r="OCH155" s="15"/>
      <c r="OCI155" s="15"/>
      <c r="OCJ155" s="15"/>
      <c r="OCK155" s="15"/>
      <c r="OCL155" s="15"/>
      <c r="OCM155" s="15"/>
      <c r="OCN155" s="15"/>
      <c r="OCO155" s="15"/>
      <c r="OCP155" s="15"/>
      <c r="OCQ155" s="15"/>
      <c r="OCR155" s="15"/>
      <c r="OCS155" s="15"/>
      <c r="OCT155" s="15"/>
      <c r="OCU155" s="15"/>
      <c r="OCV155" s="15"/>
      <c r="OCW155" s="15"/>
      <c r="OCX155" s="15"/>
      <c r="OCY155" s="15"/>
      <c r="OCZ155" s="15"/>
      <c r="ODA155" s="15"/>
      <c r="ODB155" s="15"/>
      <c r="ODC155" s="15"/>
      <c r="ODD155" s="15"/>
      <c r="ODE155" s="15"/>
      <c r="ODF155" s="15"/>
      <c r="ODG155" s="15"/>
      <c r="ODH155" s="15"/>
      <c r="ODI155" s="15"/>
      <c r="ODJ155" s="15"/>
      <c r="ODK155" s="15"/>
      <c r="ODL155" s="15"/>
      <c r="ODM155" s="15"/>
      <c r="ODN155" s="15"/>
      <c r="ODO155" s="15"/>
      <c r="ODP155" s="15"/>
      <c r="ODQ155" s="15"/>
      <c r="ODR155" s="15"/>
      <c r="ODS155" s="15"/>
      <c r="ODT155" s="15"/>
      <c r="ODU155" s="15"/>
      <c r="ODV155" s="15"/>
      <c r="ODW155" s="15"/>
      <c r="ODX155" s="15"/>
      <c r="ODY155" s="15"/>
      <c r="ODZ155" s="15"/>
      <c r="OEA155" s="15"/>
      <c r="OEB155" s="15"/>
      <c r="OEC155" s="15"/>
      <c r="OED155" s="15"/>
      <c r="OEE155" s="15"/>
      <c r="OEF155" s="15"/>
      <c r="OEG155" s="15"/>
      <c r="OEH155" s="15"/>
      <c r="OEI155" s="15"/>
      <c r="OEJ155" s="15"/>
      <c r="OEK155" s="15"/>
      <c r="OEL155" s="15"/>
      <c r="OEM155" s="15"/>
      <c r="OEN155" s="15"/>
      <c r="OEO155" s="15"/>
      <c r="OEP155" s="15"/>
      <c r="OEQ155" s="15"/>
      <c r="OER155" s="15"/>
      <c r="OES155" s="15"/>
      <c r="OET155" s="15"/>
      <c r="OEU155" s="15"/>
      <c r="OEV155" s="15"/>
      <c r="OEW155" s="15"/>
      <c r="OEX155" s="15"/>
      <c r="OEY155" s="15"/>
      <c r="OEZ155" s="15"/>
      <c r="OFA155" s="15"/>
      <c r="OFB155" s="15"/>
      <c r="OFC155" s="15"/>
      <c r="OFD155" s="15"/>
      <c r="OFE155" s="15"/>
      <c r="OFF155" s="15"/>
      <c r="OFG155" s="15"/>
      <c r="OFH155" s="15"/>
      <c r="OFI155" s="15"/>
      <c r="OFJ155" s="15"/>
      <c r="OFK155" s="15"/>
      <c r="OFL155" s="15"/>
      <c r="OFM155" s="15"/>
      <c r="OFN155" s="15"/>
      <c r="OFO155" s="15"/>
      <c r="OFP155" s="15"/>
      <c r="OFQ155" s="15"/>
      <c r="OFR155" s="15"/>
      <c r="OFS155" s="15"/>
      <c r="OFT155" s="15"/>
      <c r="OFU155" s="15"/>
      <c r="OFV155" s="15"/>
      <c r="OFW155" s="15"/>
      <c r="OFX155" s="15"/>
      <c r="OFY155" s="15"/>
      <c r="OFZ155" s="15"/>
      <c r="OGA155" s="15"/>
      <c r="OGB155" s="15"/>
      <c r="OGC155" s="15"/>
      <c r="OGD155" s="15"/>
      <c r="OGE155" s="15"/>
      <c r="OGF155" s="15"/>
      <c r="OGG155" s="15"/>
      <c r="OGH155" s="15"/>
      <c r="OGI155" s="15"/>
      <c r="OGJ155" s="15"/>
      <c r="OGK155" s="15"/>
      <c r="OGL155" s="15"/>
      <c r="OGM155" s="15"/>
      <c r="OGN155" s="15"/>
      <c r="OGO155" s="15"/>
      <c r="OGP155" s="15"/>
      <c r="OGQ155" s="15"/>
      <c r="OGR155" s="15"/>
      <c r="OGS155" s="15"/>
      <c r="OGT155" s="15"/>
      <c r="OGU155" s="15"/>
      <c r="OGV155" s="15"/>
      <c r="OGW155" s="15"/>
      <c r="OGX155" s="15"/>
      <c r="OGY155" s="15"/>
      <c r="OGZ155" s="15"/>
      <c r="OHA155" s="15"/>
      <c r="OHB155" s="15"/>
      <c r="OHC155" s="15"/>
      <c r="OHD155" s="15"/>
      <c r="OHE155" s="15"/>
      <c r="OHF155" s="15"/>
      <c r="OHG155" s="15"/>
      <c r="OHH155" s="15"/>
      <c r="OHI155" s="15"/>
      <c r="OHJ155" s="15"/>
      <c r="OHK155" s="15"/>
      <c r="OHL155" s="15"/>
      <c r="OHM155" s="15"/>
      <c r="OHN155" s="15"/>
      <c r="OHO155" s="15"/>
      <c r="OHP155" s="15"/>
      <c r="OHQ155" s="15"/>
      <c r="OHR155" s="15"/>
      <c r="OHS155" s="15"/>
      <c r="OHT155" s="15"/>
      <c r="OHU155" s="15"/>
      <c r="OHV155" s="15"/>
      <c r="OHW155" s="15"/>
      <c r="OHX155" s="15"/>
      <c r="OHY155" s="15"/>
      <c r="OHZ155" s="15"/>
      <c r="OIA155" s="15"/>
      <c r="OIB155" s="15"/>
      <c r="OIC155" s="15"/>
      <c r="OID155" s="15"/>
      <c r="OIE155" s="15"/>
      <c r="OIF155" s="15"/>
      <c r="OIG155" s="15"/>
      <c r="OIH155" s="15"/>
      <c r="OII155" s="15"/>
      <c r="OIJ155" s="15"/>
      <c r="OIK155" s="15"/>
      <c r="OIL155" s="15"/>
      <c r="OIM155" s="15"/>
      <c r="OIN155" s="15"/>
      <c r="OIO155" s="15"/>
      <c r="OIP155" s="15"/>
      <c r="OIQ155" s="15"/>
      <c r="OIR155" s="15"/>
      <c r="OIS155" s="15"/>
      <c r="OIT155" s="15"/>
      <c r="OIU155" s="15"/>
      <c r="OIV155" s="15"/>
      <c r="OIW155" s="15"/>
      <c r="OIX155" s="15"/>
      <c r="OIY155" s="15"/>
      <c r="OIZ155" s="15"/>
      <c r="OJA155" s="15"/>
      <c r="OJB155" s="15"/>
      <c r="OJC155" s="15"/>
      <c r="OJD155" s="15"/>
      <c r="OJE155" s="15"/>
      <c r="OJF155" s="15"/>
      <c r="OJG155" s="15"/>
      <c r="OJH155" s="15"/>
      <c r="OJI155" s="15"/>
      <c r="OJJ155" s="15"/>
      <c r="OJK155" s="15"/>
      <c r="OJL155" s="15"/>
      <c r="OJM155" s="15"/>
      <c r="OJN155" s="15"/>
      <c r="OJO155" s="15"/>
      <c r="OJP155" s="15"/>
      <c r="OJQ155" s="15"/>
      <c r="OJR155" s="15"/>
      <c r="OJS155" s="15"/>
      <c r="OJT155" s="15"/>
      <c r="OJU155" s="15"/>
      <c r="OJV155" s="15"/>
      <c r="OJW155" s="15"/>
      <c r="OJX155" s="15"/>
      <c r="OJY155" s="15"/>
      <c r="OJZ155" s="15"/>
      <c r="OKA155" s="15"/>
      <c r="OKB155" s="15"/>
      <c r="OKC155" s="15"/>
      <c r="OKD155" s="15"/>
      <c r="OKE155" s="15"/>
      <c r="OKF155" s="15"/>
      <c r="OKG155" s="15"/>
      <c r="OKH155" s="15"/>
      <c r="OKI155" s="15"/>
      <c r="OKJ155" s="15"/>
      <c r="OKK155" s="15"/>
      <c r="OKL155" s="15"/>
      <c r="OKM155" s="15"/>
      <c r="OKN155" s="15"/>
      <c r="OKO155" s="15"/>
      <c r="OKP155" s="15"/>
      <c r="OKQ155" s="15"/>
      <c r="OKR155" s="15"/>
      <c r="OKS155" s="15"/>
      <c r="OKT155" s="15"/>
      <c r="OKU155" s="15"/>
      <c r="OKV155" s="15"/>
      <c r="OKW155" s="15"/>
      <c r="OKX155" s="15"/>
      <c r="OKY155" s="15"/>
      <c r="OKZ155" s="15"/>
      <c r="OLA155" s="15"/>
      <c r="OLB155" s="15"/>
      <c r="OLC155" s="15"/>
      <c r="OLD155" s="15"/>
      <c r="OLE155" s="15"/>
      <c r="OLF155" s="15"/>
      <c r="OLG155" s="15"/>
      <c r="OLH155" s="15"/>
      <c r="OLI155" s="15"/>
      <c r="OLJ155" s="15"/>
      <c r="OLK155" s="15"/>
      <c r="OLL155" s="15"/>
      <c r="OLM155" s="15"/>
      <c r="OLN155" s="15"/>
      <c r="OLO155" s="15"/>
      <c r="OLP155" s="15"/>
      <c r="OLQ155" s="15"/>
      <c r="OLR155" s="15"/>
      <c r="OLS155" s="15"/>
      <c r="OLT155" s="15"/>
      <c r="OLU155" s="15"/>
      <c r="OLV155" s="15"/>
      <c r="OLW155" s="15"/>
      <c r="OLX155" s="15"/>
      <c r="OLY155" s="15"/>
      <c r="OLZ155" s="15"/>
      <c r="OMA155" s="15"/>
      <c r="OMB155" s="15"/>
      <c r="OMC155" s="15"/>
      <c r="OMD155" s="15"/>
      <c r="OME155" s="15"/>
      <c r="OMF155" s="15"/>
      <c r="OMG155" s="15"/>
      <c r="OMH155" s="15"/>
      <c r="OMI155" s="15"/>
      <c r="OMJ155" s="15"/>
      <c r="OMK155" s="15"/>
      <c r="OML155" s="15"/>
      <c r="OMM155" s="15"/>
      <c r="OMN155" s="15"/>
      <c r="OMO155" s="15"/>
      <c r="OMP155" s="15"/>
      <c r="OMQ155" s="15"/>
      <c r="OMR155" s="15"/>
      <c r="OMS155" s="15"/>
      <c r="OMT155" s="15"/>
      <c r="OMU155" s="15"/>
      <c r="OMV155" s="15"/>
      <c r="OMW155" s="15"/>
      <c r="OMX155" s="15"/>
      <c r="OMY155" s="15"/>
      <c r="OMZ155" s="15"/>
      <c r="ONA155" s="15"/>
      <c r="ONB155" s="15"/>
      <c r="ONC155" s="15"/>
      <c r="OND155" s="15"/>
      <c r="ONE155" s="15"/>
      <c r="ONF155" s="15"/>
      <c r="ONG155" s="15"/>
      <c r="ONH155" s="15"/>
      <c r="ONI155" s="15"/>
      <c r="ONJ155" s="15"/>
      <c r="ONK155" s="15"/>
      <c r="ONL155" s="15"/>
      <c r="ONM155" s="15"/>
      <c r="ONN155" s="15"/>
      <c r="ONO155" s="15"/>
      <c r="ONP155" s="15"/>
      <c r="ONQ155" s="15"/>
      <c r="ONR155" s="15"/>
      <c r="ONS155" s="15"/>
      <c r="ONT155" s="15"/>
      <c r="ONU155" s="15"/>
      <c r="ONV155" s="15"/>
      <c r="ONW155" s="15"/>
      <c r="ONX155" s="15"/>
      <c r="ONY155" s="15"/>
      <c r="ONZ155" s="15"/>
      <c r="OOA155" s="15"/>
      <c r="OOB155" s="15"/>
      <c r="OOC155" s="15"/>
      <c r="OOD155" s="15"/>
      <c r="OOE155" s="15"/>
      <c r="OOF155" s="15"/>
      <c r="OOG155" s="15"/>
      <c r="OOH155" s="15"/>
      <c r="OOI155" s="15"/>
      <c r="OOJ155" s="15"/>
      <c r="OOK155" s="15"/>
      <c r="OOL155" s="15"/>
      <c r="OOM155" s="15"/>
      <c r="OON155" s="15"/>
      <c r="OOO155" s="15"/>
      <c r="OOP155" s="15"/>
      <c r="OOQ155" s="15"/>
      <c r="OOR155" s="15"/>
      <c r="OOS155" s="15"/>
      <c r="OOT155" s="15"/>
      <c r="OOU155" s="15"/>
      <c r="OOV155" s="15"/>
      <c r="OOW155" s="15"/>
      <c r="OOX155" s="15"/>
      <c r="OOY155" s="15"/>
      <c r="OOZ155" s="15"/>
      <c r="OPA155" s="15"/>
      <c r="OPB155" s="15"/>
      <c r="OPC155" s="15"/>
      <c r="OPD155" s="15"/>
      <c r="OPE155" s="15"/>
      <c r="OPF155" s="15"/>
      <c r="OPG155" s="15"/>
      <c r="OPH155" s="15"/>
      <c r="OPI155" s="15"/>
      <c r="OPJ155" s="15"/>
      <c r="OPK155" s="15"/>
      <c r="OPL155" s="15"/>
      <c r="OPM155" s="15"/>
      <c r="OPN155" s="15"/>
      <c r="OPO155" s="15"/>
      <c r="OPP155" s="15"/>
      <c r="OPQ155" s="15"/>
      <c r="OPR155" s="15"/>
      <c r="OPS155" s="15"/>
      <c r="OPT155" s="15"/>
      <c r="OPU155" s="15"/>
      <c r="OPV155" s="15"/>
      <c r="OPW155" s="15"/>
      <c r="OPX155" s="15"/>
      <c r="OPY155" s="15"/>
      <c r="OPZ155" s="15"/>
      <c r="OQA155" s="15"/>
      <c r="OQB155" s="15"/>
      <c r="OQC155" s="15"/>
      <c r="OQD155" s="15"/>
      <c r="OQE155" s="15"/>
      <c r="OQF155" s="15"/>
      <c r="OQG155" s="15"/>
      <c r="OQH155" s="15"/>
      <c r="OQI155" s="15"/>
      <c r="OQJ155" s="15"/>
      <c r="OQK155" s="15"/>
      <c r="OQL155" s="15"/>
      <c r="OQM155" s="15"/>
      <c r="OQN155" s="15"/>
      <c r="OQO155" s="15"/>
      <c r="OQP155" s="15"/>
      <c r="OQQ155" s="15"/>
      <c r="OQR155" s="15"/>
      <c r="OQS155" s="15"/>
      <c r="OQT155" s="15"/>
      <c r="OQU155" s="15"/>
      <c r="OQV155" s="15"/>
      <c r="OQW155" s="15"/>
      <c r="OQX155" s="15"/>
      <c r="OQY155" s="15"/>
      <c r="OQZ155" s="15"/>
      <c r="ORA155" s="15"/>
      <c r="ORB155" s="15"/>
      <c r="ORC155" s="15"/>
      <c r="ORD155" s="15"/>
      <c r="ORE155" s="15"/>
      <c r="ORF155" s="15"/>
      <c r="ORG155" s="15"/>
      <c r="ORH155" s="15"/>
      <c r="ORI155" s="15"/>
      <c r="ORJ155" s="15"/>
      <c r="ORK155" s="15"/>
      <c r="ORL155" s="15"/>
      <c r="ORM155" s="15"/>
      <c r="ORN155" s="15"/>
      <c r="ORO155" s="15"/>
      <c r="ORP155" s="15"/>
      <c r="ORQ155" s="15"/>
      <c r="ORR155" s="15"/>
      <c r="ORS155" s="15"/>
      <c r="ORT155" s="15"/>
      <c r="ORU155" s="15"/>
      <c r="ORV155" s="15"/>
      <c r="ORW155" s="15"/>
      <c r="ORX155" s="15"/>
      <c r="ORY155" s="15"/>
      <c r="ORZ155" s="15"/>
      <c r="OSA155" s="15"/>
      <c r="OSB155" s="15"/>
      <c r="OSC155" s="15"/>
      <c r="OSD155" s="15"/>
      <c r="OSE155" s="15"/>
      <c r="OSF155" s="15"/>
      <c r="OSG155" s="15"/>
      <c r="OSH155" s="15"/>
      <c r="OSI155" s="15"/>
      <c r="OSJ155" s="15"/>
      <c r="OSK155" s="15"/>
      <c r="OSL155" s="15"/>
      <c r="OSM155" s="15"/>
      <c r="OSN155" s="15"/>
      <c r="OSO155" s="15"/>
      <c r="OSP155" s="15"/>
      <c r="OSQ155" s="15"/>
      <c r="OSR155" s="15"/>
      <c r="OSS155" s="15"/>
      <c r="OST155" s="15"/>
      <c r="OSU155" s="15"/>
      <c r="OSV155" s="15"/>
      <c r="OSW155" s="15"/>
      <c r="OSX155" s="15"/>
      <c r="OSY155" s="15"/>
      <c r="OSZ155" s="15"/>
      <c r="OTA155" s="15"/>
      <c r="OTB155" s="15"/>
      <c r="OTC155" s="15"/>
      <c r="OTD155" s="15"/>
      <c r="OTE155" s="15"/>
      <c r="OTF155" s="15"/>
      <c r="OTG155" s="15"/>
      <c r="OTH155" s="15"/>
      <c r="OTI155" s="15"/>
      <c r="OTJ155" s="15"/>
      <c r="OTK155" s="15"/>
      <c r="OTL155" s="15"/>
      <c r="OTM155" s="15"/>
      <c r="OTN155" s="15"/>
      <c r="OTO155" s="15"/>
      <c r="OTP155" s="15"/>
      <c r="OTQ155" s="15"/>
      <c r="OTR155" s="15"/>
      <c r="OTS155" s="15"/>
      <c r="OTT155" s="15"/>
      <c r="OTU155" s="15"/>
      <c r="OTV155" s="15"/>
      <c r="OTW155" s="15"/>
      <c r="OTX155" s="15"/>
      <c r="OTY155" s="15"/>
      <c r="OTZ155" s="15"/>
      <c r="OUA155" s="15"/>
      <c r="OUB155" s="15"/>
      <c r="OUC155" s="15"/>
      <c r="OUD155" s="15"/>
      <c r="OUE155" s="15"/>
      <c r="OUF155" s="15"/>
      <c r="OUG155" s="15"/>
      <c r="OUH155" s="15"/>
      <c r="OUI155" s="15"/>
      <c r="OUJ155" s="15"/>
      <c r="OUK155" s="15"/>
      <c r="OUL155" s="15"/>
      <c r="OUM155" s="15"/>
      <c r="OUN155" s="15"/>
      <c r="OUO155" s="15"/>
      <c r="OUP155" s="15"/>
      <c r="OUQ155" s="15"/>
      <c r="OUR155" s="15"/>
      <c r="OUS155" s="15"/>
      <c r="OUT155" s="15"/>
      <c r="OUU155" s="15"/>
      <c r="OUV155" s="15"/>
      <c r="OUW155" s="15"/>
      <c r="OUX155" s="15"/>
      <c r="OUY155" s="15"/>
      <c r="OUZ155" s="15"/>
      <c r="OVA155" s="15"/>
      <c r="OVB155" s="15"/>
      <c r="OVC155" s="15"/>
      <c r="OVD155" s="15"/>
      <c r="OVE155" s="15"/>
      <c r="OVF155" s="15"/>
      <c r="OVG155" s="15"/>
      <c r="OVH155" s="15"/>
      <c r="OVI155" s="15"/>
      <c r="OVJ155" s="15"/>
      <c r="OVK155" s="15"/>
      <c r="OVL155" s="15"/>
      <c r="OVM155" s="15"/>
      <c r="OVN155" s="15"/>
      <c r="OVO155" s="15"/>
      <c r="OVP155" s="15"/>
      <c r="OVQ155" s="15"/>
      <c r="OVR155" s="15"/>
      <c r="OVS155" s="15"/>
      <c r="OVT155" s="15"/>
      <c r="OVU155" s="15"/>
      <c r="OVV155" s="15"/>
      <c r="OVW155" s="15"/>
      <c r="OVX155" s="15"/>
      <c r="OVY155" s="15"/>
      <c r="OVZ155" s="15"/>
      <c r="OWA155" s="15"/>
      <c r="OWB155" s="15"/>
      <c r="OWC155" s="15"/>
      <c r="OWD155" s="15"/>
      <c r="OWE155" s="15"/>
      <c r="OWF155" s="15"/>
      <c r="OWG155" s="15"/>
      <c r="OWH155" s="15"/>
      <c r="OWI155" s="15"/>
      <c r="OWJ155" s="15"/>
      <c r="OWK155" s="15"/>
      <c r="OWL155" s="15"/>
      <c r="OWM155" s="15"/>
      <c r="OWN155" s="15"/>
      <c r="OWO155" s="15"/>
      <c r="OWP155" s="15"/>
      <c r="OWQ155" s="15"/>
      <c r="OWR155" s="15"/>
      <c r="OWS155" s="15"/>
      <c r="OWT155" s="15"/>
      <c r="OWU155" s="15"/>
      <c r="OWV155" s="15"/>
      <c r="OWW155" s="15"/>
      <c r="OWX155" s="15"/>
      <c r="OWY155" s="15"/>
      <c r="OWZ155" s="15"/>
      <c r="OXA155" s="15"/>
      <c r="OXB155" s="15"/>
      <c r="OXC155" s="15"/>
      <c r="OXD155" s="15"/>
      <c r="OXE155" s="15"/>
      <c r="OXF155" s="15"/>
      <c r="OXG155" s="15"/>
      <c r="OXH155" s="15"/>
      <c r="OXI155" s="15"/>
      <c r="OXJ155" s="15"/>
      <c r="OXK155" s="15"/>
      <c r="OXL155" s="15"/>
      <c r="OXM155" s="15"/>
      <c r="OXN155" s="15"/>
      <c r="OXO155" s="15"/>
      <c r="OXP155" s="15"/>
      <c r="OXQ155" s="15"/>
      <c r="OXR155" s="15"/>
      <c r="OXS155" s="15"/>
      <c r="OXT155" s="15"/>
      <c r="OXU155" s="15"/>
      <c r="OXV155" s="15"/>
      <c r="OXW155" s="15"/>
      <c r="OXX155" s="15"/>
      <c r="OXY155" s="15"/>
      <c r="OXZ155" s="15"/>
      <c r="OYA155" s="15"/>
      <c r="OYB155" s="15"/>
      <c r="OYC155" s="15"/>
      <c r="OYD155" s="15"/>
      <c r="OYE155" s="15"/>
      <c r="OYF155" s="15"/>
      <c r="OYG155" s="15"/>
      <c r="OYH155" s="15"/>
      <c r="OYI155" s="15"/>
      <c r="OYJ155" s="15"/>
      <c r="OYK155" s="15"/>
      <c r="OYL155" s="15"/>
      <c r="OYM155" s="15"/>
      <c r="OYN155" s="15"/>
      <c r="OYO155" s="15"/>
      <c r="OYP155" s="15"/>
      <c r="OYQ155" s="15"/>
      <c r="OYR155" s="15"/>
      <c r="OYS155" s="15"/>
      <c r="OYT155" s="15"/>
      <c r="OYU155" s="15"/>
      <c r="OYV155" s="15"/>
      <c r="OYW155" s="15"/>
      <c r="OYX155" s="15"/>
      <c r="OYY155" s="15"/>
      <c r="OYZ155" s="15"/>
      <c r="OZA155" s="15"/>
      <c r="OZB155" s="15"/>
      <c r="OZC155" s="15"/>
      <c r="OZD155" s="15"/>
      <c r="OZE155" s="15"/>
      <c r="OZF155" s="15"/>
      <c r="OZG155" s="15"/>
      <c r="OZH155" s="15"/>
      <c r="OZI155" s="15"/>
      <c r="OZJ155" s="15"/>
      <c r="OZK155" s="15"/>
      <c r="OZL155" s="15"/>
      <c r="OZM155" s="15"/>
      <c r="OZN155" s="15"/>
      <c r="OZO155" s="15"/>
      <c r="OZP155" s="15"/>
      <c r="OZQ155" s="15"/>
      <c r="OZR155" s="15"/>
      <c r="OZS155" s="15"/>
      <c r="OZT155" s="15"/>
      <c r="OZU155" s="15"/>
      <c r="OZV155" s="15"/>
      <c r="OZW155" s="15"/>
      <c r="OZX155" s="15"/>
      <c r="OZY155" s="15"/>
      <c r="OZZ155" s="15"/>
      <c r="PAA155" s="15"/>
      <c r="PAB155" s="15"/>
      <c r="PAC155" s="15"/>
      <c r="PAD155" s="15"/>
      <c r="PAE155" s="15"/>
      <c r="PAF155" s="15"/>
      <c r="PAG155" s="15"/>
      <c r="PAH155" s="15"/>
      <c r="PAI155" s="15"/>
      <c r="PAJ155" s="15"/>
      <c r="PAK155" s="15"/>
      <c r="PAL155" s="15"/>
      <c r="PAM155" s="15"/>
      <c r="PAN155" s="15"/>
      <c r="PAO155" s="15"/>
      <c r="PAP155" s="15"/>
      <c r="PAQ155" s="15"/>
      <c r="PAR155" s="15"/>
      <c r="PAS155" s="15"/>
      <c r="PAT155" s="15"/>
      <c r="PAU155" s="15"/>
      <c r="PAV155" s="15"/>
      <c r="PAW155" s="15"/>
      <c r="PAX155" s="15"/>
      <c r="PAY155" s="15"/>
      <c r="PAZ155" s="15"/>
      <c r="PBA155" s="15"/>
      <c r="PBB155" s="15"/>
      <c r="PBC155" s="15"/>
      <c r="PBD155" s="15"/>
      <c r="PBE155" s="15"/>
      <c r="PBF155" s="15"/>
      <c r="PBG155" s="15"/>
      <c r="PBH155" s="15"/>
      <c r="PBI155" s="15"/>
      <c r="PBJ155" s="15"/>
      <c r="PBK155" s="15"/>
      <c r="PBL155" s="15"/>
      <c r="PBM155" s="15"/>
      <c r="PBN155" s="15"/>
      <c r="PBO155" s="15"/>
      <c r="PBP155" s="15"/>
      <c r="PBQ155" s="15"/>
      <c r="PBR155" s="15"/>
      <c r="PBS155" s="15"/>
      <c r="PBT155" s="15"/>
      <c r="PBU155" s="15"/>
      <c r="PBV155" s="15"/>
      <c r="PBW155" s="15"/>
      <c r="PBX155" s="15"/>
      <c r="PBY155" s="15"/>
      <c r="PBZ155" s="15"/>
      <c r="PCA155" s="15"/>
      <c r="PCB155" s="15"/>
      <c r="PCC155" s="15"/>
      <c r="PCD155" s="15"/>
      <c r="PCE155" s="15"/>
      <c r="PCF155" s="15"/>
      <c r="PCG155" s="15"/>
      <c r="PCH155" s="15"/>
      <c r="PCI155" s="15"/>
      <c r="PCJ155" s="15"/>
      <c r="PCK155" s="15"/>
      <c r="PCL155" s="15"/>
      <c r="PCM155" s="15"/>
      <c r="PCN155" s="15"/>
      <c r="PCO155" s="15"/>
      <c r="PCP155" s="15"/>
      <c r="PCQ155" s="15"/>
      <c r="PCR155" s="15"/>
      <c r="PCS155" s="15"/>
      <c r="PCT155" s="15"/>
      <c r="PCU155" s="15"/>
      <c r="PCV155" s="15"/>
      <c r="PCW155" s="15"/>
      <c r="PCX155" s="15"/>
      <c r="PCY155" s="15"/>
      <c r="PCZ155" s="15"/>
      <c r="PDA155" s="15"/>
      <c r="PDB155" s="15"/>
      <c r="PDC155" s="15"/>
      <c r="PDD155" s="15"/>
      <c r="PDE155" s="15"/>
      <c r="PDF155" s="15"/>
      <c r="PDG155" s="15"/>
      <c r="PDH155" s="15"/>
      <c r="PDI155" s="15"/>
      <c r="PDJ155" s="15"/>
      <c r="PDK155" s="15"/>
      <c r="PDL155" s="15"/>
      <c r="PDM155" s="15"/>
      <c r="PDN155" s="15"/>
      <c r="PDO155" s="15"/>
      <c r="PDP155" s="15"/>
      <c r="PDQ155" s="15"/>
      <c r="PDR155" s="15"/>
      <c r="PDS155" s="15"/>
      <c r="PDT155" s="15"/>
      <c r="PDU155" s="15"/>
      <c r="PDV155" s="15"/>
      <c r="PDW155" s="15"/>
      <c r="PDX155" s="15"/>
      <c r="PDY155" s="15"/>
      <c r="PDZ155" s="15"/>
      <c r="PEA155" s="15"/>
      <c r="PEB155" s="15"/>
      <c r="PEC155" s="15"/>
      <c r="PED155" s="15"/>
      <c r="PEE155" s="15"/>
      <c r="PEF155" s="15"/>
      <c r="PEG155" s="15"/>
      <c r="PEH155" s="15"/>
      <c r="PEI155" s="15"/>
      <c r="PEJ155" s="15"/>
      <c r="PEK155" s="15"/>
      <c r="PEL155" s="15"/>
      <c r="PEM155" s="15"/>
      <c r="PEN155" s="15"/>
      <c r="PEO155" s="15"/>
      <c r="PEP155" s="15"/>
      <c r="PEQ155" s="15"/>
      <c r="PER155" s="15"/>
      <c r="PES155" s="15"/>
      <c r="PET155" s="15"/>
      <c r="PEU155" s="15"/>
      <c r="PEV155" s="15"/>
      <c r="PEW155" s="15"/>
      <c r="PEX155" s="15"/>
      <c r="PEY155" s="15"/>
      <c r="PEZ155" s="15"/>
      <c r="PFA155" s="15"/>
      <c r="PFB155" s="15"/>
      <c r="PFC155" s="15"/>
      <c r="PFD155" s="15"/>
      <c r="PFE155" s="15"/>
      <c r="PFF155" s="15"/>
      <c r="PFG155" s="15"/>
      <c r="PFH155" s="15"/>
      <c r="PFI155" s="15"/>
      <c r="PFJ155" s="15"/>
      <c r="PFK155" s="15"/>
      <c r="PFL155" s="15"/>
      <c r="PFM155" s="15"/>
      <c r="PFN155" s="15"/>
      <c r="PFO155" s="15"/>
      <c r="PFP155" s="15"/>
      <c r="PFQ155" s="15"/>
      <c r="PFR155" s="15"/>
      <c r="PFS155" s="15"/>
      <c r="PFT155" s="15"/>
      <c r="PFU155" s="15"/>
      <c r="PFV155" s="15"/>
      <c r="PFW155" s="15"/>
      <c r="PFX155" s="15"/>
      <c r="PFY155" s="15"/>
      <c r="PFZ155" s="15"/>
      <c r="PGA155" s="15"/>
      <c r="PGB155" s="15"/>
      <c r="PGC155" s="15"/>
      <c r="PGD155" s="15"/>
      <c r="PGE155" s="15"/>
      <c r="PGF155" s="15"/>
      <c r="PGG155" s="15"/>
      <c r="PGH155" s="15"/>
      <c r="PGI155" s="15"/>
      <c r="PGJ155" s="15"/>
      <c r="PGK155" s="15"/>
      <c r="PGL155" s="15"/>
      <c r="PGM155" s="15"/>
      <c r="PGN155" s="15"/>
      <c r="PGO155" s="15"/>
      <c r="PGP155" s="15"/>
      <c r="PGQ155" s="15"/>
      <c r="PGR155" s="15"/>
      <c r="PGS155" s="15"/>
      <c r="PGT155" s="15"/>
      <c r="PGU155" s="15"/>
      <c r="PGV155" s="15"/>
      <c r="PGW155" s="15"/>
      <c r="PGX155" s="15"/>
      <c r="PGY155" s="15"/>
      <c r="PGZ155" s="15"/>
      <c r="PHA155" s="15"/>
      <c r="PHB155" s="15"/>
      <c r="PHC155" s="15"/>
      <c r="PHD155" s="15"/>
      <c r="PHE155" s="15"/>
      <c r="PHF155" s="15"/>
      <c r="PHG155" s="15"/>
      <c r="PHH155" s="15"/>
      <c r="PHI155" s="15"/>
      <c r="PHJ155" s="15"/>
      <c r="PHK155" s="15"/>
      <c r="PHL155" s="15"/>
      <c r="PHM155" s="15"/>
      <c r="PHN155" s="15"/>
      <c r="PHO155" s="15"/>
      <c r="PHP155" s="15"/>
      <c r="PHQ155" s="15"/>
      <c r="PHR155" s="15"/>
      <c r="PHS155" s="15"/>
      <c r="PHT155" s="15"/>
      <c r="PHU155" s="15"/>
      <c r="PHV155" s="15"/>
      <c r="PHW155" s="15"/>
      <c r="PHX155" s="15"/>
      <c r="PHY155" s="15"/>
      <c r="PHZ155" s="15"/>
      <c r="PIA155" s="15"/>
      <c r="PIB155" s="15"/>
      <c r="PIC155" s="15"/>
      <c r="PID155" s="15"/>
      <c r="PIE155" s="15"/>
      <c r="PIF155" s="15"/>
      <c r="PIG155" s="15"/>
      <c r="PIH155" s="15"/>
      <c r="PII155" s="15"/>
      <c r="PIJ155" s="15"/>
      <c r="PIK155" s="15"/>
      <c r="PIL155" s="15"/>
      <c r="PIM155" s="15"/>
      <c r="PIN155" s="15"/>
      <c r="PIO155" s="15"/>
      <c r="PIP155" s="15"/>
      <c r="PIQ155" s="15"/>
      <c r="PIR155" s="15"/>
      <c r="PIS155" s="15"/>
      <c r="PIT155" s="15"/>
      <c r="PIU155" s="15"/>
      <c r="PIV155" s="15"/>
      <c r="PIW155" s="15"/>
      <c r="PIX155" s="15"/>
      <c r="PIY155" s="15"/>
      <c r="PIZ155" s="15"/>
      <c r="PJA155" s="15"/>
      <c r="PJB155" s="15"/>
      <c r="PJC155" s="15"/>
      <c r="PJD155" s="15"/>
      <c r="PJE155" s="15"/>
      <c r="PJF155" s="15"/>
      <c r="PJG155" s="15"/>
      <c r="PJH155" s="15"/>
      <c r="PJI155" s="15"/>
      <c r="PJJ155" s="15"/>
      <c r="PJK155" s="15"/>
      <c r="PJL155" s="15"/>
      <c r="PJM155" s="15"/>
      <c r="PJN155" s="15"/>
      <c r="PJO155" s="15"/>
      <c r="PJP155" s="15"/>
      <c r="PJQ155" s="15"/>
      <c r="PJR155" s="15"/>
      <c r="PJS155" s="15"/>
      <c r="PJT155" s="15"/>
      <c r="PJU155" s="15"/>
      <c r="PJV155" s="15"/>
      <c r="PJW155" s="15"/>
      <c r="PJX155" s="15"/>
      <c r="PJY155" s="15"/>
      <c r="PJZ155" s="15"/>
      <c r="PKA155" s="15"/>
      <c r="PKB155" s="15"/>
      <c r="PKC155" s="15"/>
      <c r="PKD155" s="15"/>
      <c r="PKE155" s="15"/>
      <c r="PKF155" s="15"/>
      <c r="PKG155" s="15"/>
      <c r="PKH155" s="15"/>
      <c r="PKI155" s="15"/>
      <c r="PKJ155" s="15"/>
      <c r="PKK155" s="15"/>
      <c r="PKL155" s="15"/>
      <c r="PKM155" s="15"/>
      <c r="PKN155" s="15"/>
      <c r="PKO155" s="15"/>
      <c r="PKP155" s="15"/>
      <c r="PKQ155" s="15"/>
      <c r="PKR155" s="15"/>
      <c r="PKS155" s="15"/>
      <c r="PKT155" s="15"/>
      <c r="PKU155" s="15"/>
      <c r="PKV155" s="15"/>
      <c r="PKW155" s="15"/>
      <c r="PKX155" s="15"/>
      <c r="PKY155" s="15"/>
      <c r="PKZ155" s="15"/>
      <c r="PLA155" s="15"/>
      <c r="PLB155" s="15"/>
      <c r="PLC155" s="15"/>
      <c r="PLD155" s="15"/>
      <c r="PLE155" s="15"/>
      <c r="PLF155" s="15"/>
      <c r="PLG155" s="15"/>
      <c r="PLH155" s="15"/>
      <c r="PLI155" s="15"/>
      <c r="PLJ155" s="15"/>
      <c r="PLK155" s="15"/>
      <c r="PLL155" s="15"/>
      <c r="PLM155" s="15"/>
      <c r="PLN155" s="15"/>
      <c r="PLO155" s="15"/>
      <c r="PLP155" s="15"/>
      <c r="PLQ155" s="15"/>
      <c r="PLR155" s="15"/>
      <c r="PLS155" s="15"/>
      <c r="PLT155" s="15"/>
      <c r="PLU155" s="15"/>
      <c r="PLV155" s="15"/>
      <c r="PLW155" s="15"/>
      <c r="PLX155" s="15"/>
      <c r="PLY155" s="15"/>
      <c r="PLZ155" s="15"/>
      <c r="PMA155" s="15"/>
      <c r="PMB155" s="15"/>
      <c r="PMC155" s="15"/>
      <c r="PMD155" s="15"/>
      <c r="PME155" s="15"/>
      <c r="PMF155" s="15"/>
      <c r="PMG155" s="15"/>
      <c r="PMH155" s="15"/>
      <c r="PMI155" s="15"/>
      <c r="PMJ155" s="15"/>
      <c r="PMK155" s="15"/>
      <c r="PML155" s="15"/>
      <c r="PMM155" s="15"/>
      <c r="PMN155" s="15"/>
      <c r="PMO155" s="15"/>
      <c r="PMP155" s="15"/>
      <c r="PMQ155" s="15"/>
      <c r="PMR155" s="15"/>
      <c r="PMS155" s="15"/>
      <c r="PMT155" s="15"/>
      <c r="PMU155" s="15"/>
      <c r="PMV155" s="15"/>
      <c r="PMW155" s="15"/>
      <c r="PMX155" s="15"/>
      <c r="PMY155" s="15"/>
      <c r="PMZ155" s="15"/>
      <c r="PNA155" s="15"/>
      <c r="PNB155" s="15"/>
      <c r="PNC155" s="15"/>
      <c r="PND155" s="15"/>
      <c r="PNE155" s="15"/>
      <c r="PNF155" s="15"/>
      <c r="PNG155" s="15"/>
      <c r="PNH155" s="15"/>
      <c r="PNI155" s="15"/>
      <c r="PNJ155" s="15"/>
      <c r="PNK155" s="15"/>
      <c r="PNL155" s="15"/>
      <c r="PNM155" s="15"/>
      <c r="PNN155" s="15"/>
      <c r="PNO155" s="15"/>
      <c r="PNP155" s="15"/>
      <c r="PNQ155" s="15"/>
      <c r="PNR155" s="15"/>
      <c r="PNS155" s="15"/>
      <c r="PNT155" s="15"/>
      <c r="PNU155" s="15"/>
      <c r="PNV155" s="15"/>
      <c r="PNW155" s="15"/>
      <c r="PNX155" s="15"/>
      <c r="PNY155" s="15"/>
      <c r="PNZ155" s="15"/>
      <c r="POA155" s="15"/>
      <c r="POB155" s="15"/>
      <c r="POC155" s="15"/>
      <c r="POD155" s="15"/>
      <c r="POE155" s="15"/>
      <c r="POF155" s="15"/>
      <c r="POG155" s="15"/>
      <c r="POH155" s="15"/>
      <c r="POI155" s="15"/>
      <c r="POJ155" s="15"/>
      <c r="POK155" s="15"/>
      <c r="POL155" s="15"/>
      <c r="POM155" s="15"/>
      <c r="PON155" s="15"/>
      <c r="POO155" s="15"/>
      <c r="POP155" s="15"/>
      <c r="POQ155" s="15"/>
      <c r="POR155" s="15"/>
      <c r="POS155" s="15"/>
      <c r="POT155" s="15"/>
      <c r="POU155" s="15"/>
      <c r="POV155" s="15"/>
      <c r="POW155" s="15"/>
      <c r="POX155" s="15"/>
      <c r="POY155" s="15"/>
      <c r="POZ155" s="15"/>
      <c r="PPA155" s="15"/>
      <c r="PPB155" s="15"/>
      <c r="PPC155" s="15"/>
      <c r="PPD155" s="15"/>
      <c r="PPE155" s="15"/>
      <c r="PPF155" s="15"/>
      <c r="PPG155" s="15"/>
      <c r="PPH155" s="15"/>
      <c r="PPI155" s="15"/>
      <c r="PPJ155" s="15"/>
      <c r="PPK155" s="15"/>
      <c r="PPL155" s="15"/>
      <c r="PPM155" s="15"/>
      <c r="PPN155" s="15"/>
      <c r="PPO155" s="15"/>
      <c r="PPP155" s="15"/>
      <c r="PPQ155" s="15"/>
      <c r="PPR155" s="15"/>
      <c r="PPS155" s="15"/>
      <c r="PPT155" s="15"/>
      <c r="PPU155" s="15"/>
      <c r="PPV155" s="15"/>
      <c r="PPW155" s="15"/>
      <c r="PPX155" s="15"/>
      <c r="PPY155" s="15"/>
      <c r="PPZ155" s="15"/>
      <c r="PQA155" s="15"/>
      <c r="PQB155" s="15"/>
      <c r="PQC155" s="15"/>
      <c r="PQD155" s="15"/>
      <c r="PQE155" s="15"/>
      <c r="PQF155" s="15"/>
      <c r="PQG155" s="15"/>
      <c r="PQH155" s="15"/>
      <c r="PQI155" s="15"/>
      <c r="PQJ155" s="15"/>
      <c r="PQK155" s="15"/>
      <c r="PQL155" s="15"/>
      <c r="PQM155" s="15"/>
      <c r="PQN155" s="15"/>
      <c r="PQO155" s="15"/>
      <c r="PQP155" s="15"/>
      <c r="PQQ155" s="15"/>
      <c r="PQR155" s="15"/>
      <c r="PQS155" s="15"/>
      <c r="PQT155" s="15"/>
      <c r="PQU155" s="15"/>
      <c r="PQV155" s="15"/>
      <c r="PQW155" s="15"/>
      <c r="PQX155" s="15"/>
      <c r="PQY155" s="15"/>
      <c r="PQZ155" s="15"/>
      <c r="PRA155" s="15"/>
      <c r="PRB155" s="15"/>
      <c r="PRC155" s="15"/>
      <c r="PRD155" s="15"/>
      <c r="PRE155" s="15"/>
      <c r="PRF155" s="15"/>
      <c r="PRG155" s="15"/>
      <c r="PRH155" s="15"/>
      <c r="PRI155" s="15"/>
      <c r="PRJ155" s="15"/>
      <c r="PRK155" s="15"/>
      <c r="PRL155" s="15"/>
      <c r="PRM155" s="15"/>
      <c r="PRN155" s="15"/>
      <c r="PRO155" s="15"/>
      <c r="PRP155" s="15"/>
      <c r="PRQ155" s="15"/>
      <c r="PRR155" s="15"/>
      <c r="PRS155" s="15"/>
      <c r="PRT155" s="15"/>
      <c r="PRU155" s="15"/>
      <c r="PRV155" s="15"/>
      <c r="PRW155" s="15"/>
      <c r="PRX155" s="15"/>
      <c r="PRY155" s="15"/>
      <c r="PRZ155" s="15"/>
      <c r="PSA155" s="15"/>
      <c r="PSB155" s="15"/>
      <c r="PSC155" s="15"/>
      <c r="PSD155" s="15"/>
      <c r="PSE155" s="15"/>
      <c r="PSF155" s="15"/>
      <c r="PSG155" s="15"/>
      <c r="PSH155" s="15"/>
      <c r="PSI155" s="15"/>
      <c r="PSJ155" s="15"/>
      <c r="PSK155" s="15"/>
      <c r="PSL155" s="15"/>
      <c r="PSM155" s="15"/>
      <c r="PSN155" s="15"/>
      <c r="PSO155" s="15"/>
      <c r="PSP155" s="15"/>
      <c r="PSQ155" s="15"/>
      <c r="PSR155" s="15"/>
      <c r="PSS155" s="15"/>
      <c r="PST155" s="15"/>
      <c r="PSU155" s="15"/>
      <c r="PSV155" s="15"/>
      <c r="PSW155" s="15"/>
      <c r="PSX155" s="15"/>
      <c r="PSY155" s="15"/>
      <c r="PSZ155" s="15"/>
      <c r="PTA155" s="15"/>
      <c r="PTB155" s="15"/>
      <c r="PTC155" s="15"/>
      <c r="PTD155" s="15"/>
      <c r="PTE155" s="15"/>
      <c r="PTF155" s="15"/>
      <c r="PTG155" s="15"/>
      <c r="PTH155" s="15"/>
      <c r="PTI155" s="15"/>
      <c r="PTJ155" s="15"/>
      <c r="PTK155" s="15"/>
      <c r="PTL155" s="15"/>
      <c r="PTM155" s="15"/>
      <c r="PTN155" s="15"/>
      <c r="PTO155" s="15"/>
      <c r="PTP155" s="15"/>
      <c r="PTQ155" s="15"/>
      <c r="PTR155" s="15"/>
      <c r="PTS155" s="15"/>
      <c r="PTT155" s="15"/>
      <c r="PTU155" s="15"/>
      <c r="PTV155" s="15"/>
      <c r="PTW155" s="15"/>
      <c r="PTX155" s="15"/>
      <c r="PTY155" s="15"/>
      <c r="PTZ155" s="15"/>
      <c r="PUA155" s="15"/>
      <c r="PUB155" s="15"/>
      <c r="PUC155" s="15"/>
      <c r="PUD155" s="15"/>
      <c r="PUE155" s="15"/>
      <c r="PUF155" s="15"/>
      <c r="PUG155" s="15"/>
      <c r="PUH155" s="15"/>
      <c r="PUI155" s="15"/>
      <c r="PUJ155" s="15"/>
      <c r="PUK155" s="15"/>
      <c r="PUL155" s="15"/>
      <c r="PUM155" s="15"/>
      <c r="PUN155" s="15"/>
      <c r="PUO155" s="15"/>
      <c r="PUP155" s="15"/>
      <c r="PUQ155" s="15"/>
      <c r="PUR155" s="15"/>
      <c r="PUS155" s="15"/>
      <c r="PUT155" s="15"/>
      <c r="PUU155" s="15"/>
      <c r="PUV155" s="15"/>
      <c r="PUW155" s="15"/>
      <c r="PUX155" s="15"/>
      <c r="PUY155" s="15"/>
      <c r="PUZ155" s="15"/>
      <c r="PVA155" s="15"/>
      <c r="PVB155" s="15"/>
      <c r="PVC155" s="15"/>
      <c r="PVD155" s="15"/>
      <c r="PVE155" s="15"/>
      <c r="PVF155" s="15"/>
      <c r="PVG155" s="15"/>
      <c r="PVH155" s="15"/>
      <c r="PVI155" s="15"/>
      <c r="PVJ155" s="15"/>
      <c r="PVK155" s="15"/>
      <c r="PVL155" s="15"/>
      <c r="PVM155" s="15"/>
      <c r="PVN155" s="15"/>
      <c r="PVO155" s="15"/>
      <c r="PVP155" s="15"/>
      <c r="PVQ155" s="15"/>
      <c r="PVR155" s="15"/>
      <c r="PVS155" s="15"/>
      <c r="PVT155" s="15"/>
      <c r="PVU155" s="15"/>
      <c r="PVV155" s="15"/>
      <c r="PVW155" s="15"/>
      <c r="PVX155" s="15"/>
      <c r="PVY155" s="15"/>
      <c r="PVZ155" s="15"/>
      <c r="PWA155" s="15"/>
      <c r="PWB155" s="15"/>
      <c r="PWC155" s="15"/>
      <c r="PWD155" s="15"/>
      <c r="PWE155" s="15"/>
      <c r="PWF155" s="15"/>
      <c r="PWG155" s="15"/>
      <c r="PWH155" s="15"/>
      <c r="PWI155" s="15"/>
      <c r="PWJ155" s="15"/>
      <c r="PWK155" s="15"/>
      <c r="PWL155" s="15"/>
      <c r="PWM155" s="15"/>
      <c r="PWN155" s="15"/>
      <c r="PWO155" s="15"/>
      <c r="PWP155" s="15"/>
      <c r="PWQ155" s="15"/>
      <c r="PWR155" s="15"/>
      <c r="PWS155" s="15"/>
      <c r="PWT155" s="15"/>
      <c r="PWU155" s="15"/>
      <c r="PWV155" s="15"/>
      <c r="PWW155" s="15"/>
      <c r="PWX155" s="15"/>
      <c r="PWY155" s="15"/>
      <c r="PWZ155" s="15"/>
      <c r="PXA155" s="15"/>
      <c r="PXB155" s="15"/>
      <c r="PXC155" s="15"/>
      <c r="PXD155" s="15"/>
      <c r="PXE155" s="15"/>
      <c r="PXF155" s="15"/>
      <c r="PXG155" s="15"/>
      <c r="PXH155" s="15"/>
      <c r="PXI155" s="15"/>
      <c r="PXJ155" s="15"/>
      <c r="PXK155" s="15"/>
      <c r="PXL155" s="15"/>
      <c r="PXM155" s="15"/>
      <c r="PXN155" s="15"/>
      <c r="PXO155" s="15"/>
      <c r="PXP155" s="15"/>
      <c r="PXQ155" s="15"/>
      <c r="PXR155" s="15"/>
      <c r="PXS155" s="15"/>
      <c r="PXT155" s="15"/>
      <c r="PXU155" s="15"/>
      <c r="PXV155" s="15"/>
      <c r="PXW155" s="15"/>
      <c r="PXX155" s="15"/>
      <c r="PXY155" s="15"/>
      <c r="PXZ155" s="15"/>
      <c r="PYA155" s="15"/>
      <c r="PYB155" s="15"/>
      <c r="PYC155" s="15"/>
      <c r="PYD155" s="15"/>
      <c r="PYE155" s="15"/>
      <c r="PYF155" s="15"/>
      <c r="PYG155" s="15"/>
      <c r="PYH155" s="15"/>
      <c r="PYI155" s="15"/>
      <c r="PYJ155" s="15"/>
      <c r="PYK155" s="15"/>
      <c r="PYL155" s="15"/>
      <c r="PYM155" s="15"/>
      <c r="PYN155" s="15"/>
      <c r="PYO155" s="15"/>
      <c r="PYP155" s="15"/>
      <c r="PYQ155" s="15"/>
      <c r="PYR155" s="15"/>
      <c r="PYS155" s="15"/>
      <c r="PYT155" s="15"/>
      <c r="PYU155" s="15"/>
      <c r="PYV155" s="15"/>
      <c r="PYW155" s="15"/>
      <c r="PYX155" s="15"/>
      <c r="PYY155" s="15"/>
      <c r="PYZ155" s="15"/>
      <c r="PZA155" s="15"/>
      <c r="PZB155" s="15"/>
      <c r="PZC155" s="15"/>
      <c r="PZD155" s="15"/>
      <c r="PZE155" s="15"/>
      <c r="PZF155" s="15"/>
      <c r="PZG155" s="15"/>
      <c r="PZH155" s="15"/>
      <c r="PZI155" s="15"/>
      <c r="PZJ155" s="15"/>
      <c r="PZK155" s="15"/>
      <c r="PZL155" s="15"/>
      <c r="PZM155" s="15"/>
      <c r="PZN155" s="15"/>
      <c r="PZO155" s="15"/>
      <c r="PZP155" s="15"/>
      <c r="PZQ155" s="15"/>
      <c r="PZR155" s="15"/>
      <c r="PZS155" s="15"/>
      <c r="PZT155" s="15"/>
      <c r="PZU155" s="15"/>
      <c r="PZV155" s="15"/>
      <c r="PZW155" s="15"/>
      <c r="PZX155" s="15"/>
      <c r="PZY155" s="15"/>
      <c r="PZZ155" s="15"/>
      <c r="QAA155" s="15"/>
      <c r="QAB155" s="15"/>
      <c r="QAC155" s="15"/>
      <c r="QAD155" s="15"/>
      <c r="QAE155" s="15"/>
      <c r="QAF155" s="15"/>
      <c r="QAG155" s="15"/>
      <c r="QAH155" s="15"/>
      <c r="QAI155" s="15"/>
      <c r="QAJ155" s="15"/>
      <c r="QAK155" s="15"/>
      <c r="QAL155" s="15"/>
      <c r="QAM155" s="15"/>
      <c r="QAN155" s="15"/>
      <c r="QAO155" s="15"/>
      <c r="QAP155" s="15"/>
      <c r="QAQ155" s="15"/>
      <c r="QAR155" s="15"/>
      <c r="QAS155" s="15"/>
      <c r="QAT155" s="15"/>
      <c r="QAU155" s="15"/>
      <c r="QAV155" s="15"/>
      <c r="QAW155" s="15"/>
      <c r="QAX155" s="15"/>
      <c r="QAY155" s="15"/>
      <c r="QAZ155" s="15"/>
      <c r="QBA155" s="15"/>
      <c r="QBB155" s="15"/>
      <c r="QBC155" s="15"/>
      <c r="QBD155" s="15"/>
      <c r="QBE155" s="15"/>
      <c r="QBF155" s="15"/>
      <c r="QBG155" s="15"/>
      <c r="QBH155" s="15"/>
      <c r="QBI155" s="15"/>
      <c r="QBJ155" s="15"/>
      <c r="QBK155" s="15"/>
      <c r="QBL155" s="15"/>
      <c r="QBM155" s="15"/>
      <c r="QBN155" s="15"/>
      <c r="QBO155" s="15"/>
      <c r="QBP155" s="15"/>
      <c r="QBQ155" s="15"/>
      <c r="QBR155" s="15"/>
      <c r="QBS155" s="15"/>
      <c r="QBT155" s="15"/>
      <c r="QBU155" s="15"/>
      <c r="QBV155" s="15"/>
      <c r="QBW155" s="15"/>
      <c r="QBX155" s="15"/>
      <c r="QBY155" s="15"/>
      <c r="QBZ155" s="15"/>
      <c r="QCA155" s="15"/>
      <c r="QCB155" s="15"/>
      <c r="QCC155" s="15"/>
      <c r="QCD155" s="15"/>
      <c r="QCE155" s="15"/>
      <c r="QCF155" s="15"/>
      <c r="QCG155" s="15"/>
      <c r="QCH155" s="15"/>
      <c r="QCI155" s="15"/>
      <c r="QCJ155" s="15"/>
      <c r="QCK155" s="15"/>
      <c r="QCL155" s="15"/>
      <c r="QCM155" s="15"/>
      <c r="QCN155" s="15"/>
      <c r="QCO155" s="15"/>
      <c r="QCP155" s="15"/>
      <c r="QCQ155" s="15"/>
      <c r="QCR155" s="15"/>
      <c r="QCS155" s="15"/>
      <c r="QCT155" s="15"/>
      <c r="QCU155" s="15"/>
      <c r="QCV155" s="15"/>
      <c r="QCW155" s="15"/>
      <c r="QCX155" s="15"/>
      <c r="QCY155" s="15"/>
      <c r="QCZ155" s="15"/>
      <c r="QDA155" s="15"/>
      <c r="QDB155" s="15"/>
      <c r="QDC155" s="15"/>
      <c r="QDD155" s="15"/>
      <c r="QDE155" s="15"/>
      <c r="QDF155" s="15"/>
      <c r="QDG155" s="15"/>
      <c r="QDH155" s="15"/>
      <c r="QDI155" s="15"/>
      <c r="QDJ155" s="15"/>
      <c r="QDK155" s="15"/>
      <c r="QDL155" s="15"/>
      <c r="QDM155" s="15"/>
      <c r="QDN155" s="15"/>
      <c r="QDO155" s="15"/>
      <c r="QDP155" s="15"/>
      <c r="QDQ155" s="15"/>
      <c r="QDR155" s="15"/>
      <c r="QDS155" s="15"/>
      <c r="QDT155" s="15"/>
      <c r="QDU155" s="15"/>
      <c r="QDV155" s="15"/>
      <c r="QDW155" s="15"/>
      <c r="QDX155" s="15"/>
      <c r="QDY155" s="15"/>
      <c r="QDZ155" s="15"/>
      <c r="QEA155" s="15"/>
      <c r="QEB155" s="15"/>
      <c r="QEC155" s="15"/>
      <c r="QED155" s="15"/>
      <c r="QEE155" s="15"/>
      <c r="QEF155" s="15"/>
      <c r="QEG155" s="15"/>
      <c r="QEH155" s="15"/>
      <c r="QEI155" s="15"/>
      <c r="QEJ155" s="15"/>
      <c r="QEK155" s="15"/>
      <c r="QEL155" s="15"/>
      <c r="QEM155" s="15"/>
      <c r="QEN155" s="15"/>
      <c r="QEO155" s="15"/>
      <c r="QEP155" s="15"/>
      <c r="QEQ155" s="15"/>
      <c r="QER155" s="15"/>
      <c r="QES155" s="15"/>
      <c r="QET155" s="15"/>
      <c r="QEU155" s="15"/>
      <c r="QEV155" s="15"/>
      <c r="QEW155" s="15"/>
      <c r="QEX155" s="15"/>
      <c r="QEY155" s="15"/>
      <c r="QEZ155" s="15"/>
      <c r="QFA155" s="15"/>
      <c r="QFB155" s="15"/>
      <c r="QFC155" s="15"/>
      <c r="QFD155" s="15"/>
      <c r="QFE155" s="15"/>
      <c r="QFF155" s="15"/>
      <c r="QFG155" s="15"/>
      <c r="QFH155" s="15"/>
      <c r="QFI155" s="15"/>
      <c r="QFJ155" s="15"/>
      <c r="QFK155" s="15"/>
      <c r="QFL155" s="15"/>
      <c r="QFM155" s="15"/>
      <c r="QFN155" s="15"/>
      <c r="QFO155" s="15"/>
      <c r="QFP155" s="15"/>
      <c r="QFQ155" s="15"/>
      <c r="QFR155" s="15"/>
      <c r="QFS155" s="15"/>
      <c r="QFT155" s="15"/>
      <c r="QFU155" s="15"/>
      <c r="QFV155" s="15"/>
      <c r="QFW155" s="15"/>
      <c r="QFX155" s="15"/>
      <c r="QFY155" s="15"/>
      <c r="QFZ155" s="15"/>
      <c r="QGA155" s="15"/>
      <c r="QGB155" s="15"/>
      <c r="QGC155" s="15"/>
      <c r="QGD155" s="15"/>
      <c r="QGE155" s="15"/>
      <c r="QGF155" s="15"/>
      <c r="QGG155" s="15"/>
      <c r="QGH155" s="15"/>
      <c r="QGI155" s="15"/>
      <c r="QGJ155" s="15"/>
      <c r="QGK155" s="15"/>
      <c r="QGL155" s="15"/>
      <c r="QGM155" s="15"/>
      <c r="QGN155" s="15"/>
      <c r="QGO155" s="15"/>
      <c r="QGP155" s="15"/>
      <c r="QGQ155" s="15"/>
      <c r="QGR155" s="15"/>
      <c r="QGS155" s="15"/>
      <c r="QGT155" s="15"/>
      <c r="QGU155" s="15"/>
      <c r="QGV155" s="15"/>
      <c r="QGW155" s="15"/>
      <c r="QGX155" s="15"/>
      <c r="QGY155" s="15"/>
      <c r="QGZ155" s="15"/>
      <c r="QHA155" s="15"/>
      <c r="QHB155" s="15"/>
      <c r="QHC155" s="15"/>
      <c r="QHD155" s="15"/>
      <c r="QHE155" s="15"/>
      <c r="QHF155" s="15"/>
      <c r="QHG155" s="15"/>
      <c r="QHH155" s="15"/>
      <c r="QHI155" s="15"/>
      <c r="QHJ155" s="15"/>
      <c r="QHK155" s="15"/>
      <c r="QHL155" s="15"/>
      <c r="QHM155" s="15"/>
      <c r="QHN155" s="15"/>
      <c r="QHO155" s="15"/>
      <c r="QHP155" s="15"/>
      <c r="QHQ155" s="15"/>
      <c r="QHR155" s="15"/>
      <c r="QHS155" s="15"/>
      <c r="QHT155" s="15"/>
      <c r="QHU155" s="15"/>
      <c r="QHV155" s="15"/>
      <c r="QHW155" s="15"/>
      <c r="QHX155" s="15"/>
      <c r="QHY155" s="15"/>
      <c r="QHZ155" s="15"/>
      <c r="QIA155" s="15"/>
      <c r="QIB155" s="15"/>
      <c r="QIC155" s="15"/>
      <c r="QID155" s="15"/>
      <c r="QIE155" s="15"/>
      <c r="QIF155" s="15"/>
      <c r="QIG155" s="15"/>
      <c r="QIH155" s="15"/>
      <c r="QII155" s="15"/>
      <c r="QIJ155" s="15"/>
      <c r="QIK155" s="15"/>
      <c r="QIL155" s="15"/>
      <c r="QIM155" s="15"/>
      <c r="QIN155" s="15"/>
      <c r="QIO155" s="15"/>
      <c r="QIP155" s="15"/>
      <c r="QIQ155" s="15"/>
      <c r="QIR155" s="15"/>
      <c r="QIS155" s="15"/>
      <c r="QIT155" s="15"/>
      <c r="QIU155" s="15"/>
      <c r="QIV155" s="15"/>
      <c r="QIW155" s="15"/>
      <c r="QIX155" s="15"/>
      <c r="QIY155" s="15"/>
      <c r="QIZ155" s="15"/>
      <c r="QJA155" s="15"/>
      <c r="QJB155" s="15"/>
      <c r="QJC155" s="15"/>
      <c r="QJD155" s="15"/>
      <c r="QJE155" s="15"/>
      <c r="QJF155" s="15"/>
      <c r="QJG155" s="15"/>
      <c r="QJH155" s="15"/>
      <c r="QJI155" s="15"/>
      <c r="QJJ155" s="15"/>
      <c r="QJK155" s="15"/>
      <c r="QJL155" s="15"/>
      <c r="QJM155" s="15"/>
      <c r="QJN155" s="15"/>
      <c r="QJO155" s="15"/>
      <c r="QJP155" s="15"/>
      <c r="QJQ155" s="15"/>
      <c r="QJR155" s="15"/>
      <c r="QJS155" s="15"/>
      <c r="QJT155" s="15"/>
      <c r="QJU155" s="15"/>
      <c r="QJV155" s="15"/>
      <c r="QJW155" s="15"/>
      <c r="QJX155" s="15"/>
      <c r="QJY155" s="15"/>
      <c r="QJZ155" s="15"/>
      <c r="QKA155" s="15"/>
      <c r="QKB155" s="15"/>
      <c r="QKC155" s="15"/>
      <c r="QKD155" s="15"/>
      <c r="QKE155" s="15"/>
      <c r="QKF155" s="15"/>
      <c r="QKG155" s="15"/>
      <c r="QKH155" s="15"/>
      <c r="QKI155" s="15"/>
      <c r="QKJ155" s="15"/>
      <c r="QKK155" s="15"/>
      <c r="QKL155" s="15"/>
      <c r="QKM155" s="15"/>
      <c r="QKN155" s="15"/>
      <c r="QKO155" s="15"/>
      <c r="QKP155" s="15"/>
      <c r="QKQ155" s="15"/>
      <c r="QKR155" s="15"/>
      <c r="QKS155" s="15"/>
      <c r="QKT155" s="15"/>
      <c r="QKU155" s="15"/>
      <c r="QKV155" s="15"/>
      <c r="QKW155" s="15"/>
      <c r="QKX155" s="15"/>
      <c r="QKY155" s="15"/>
      <c r="QKZ155" s="15"/>
      <c r="QLA155" s="15"/>
      <c r="QLB155" s="15"/>
      <c r="QLC155" s="15"/>
      <c r="QLD155" s="15"/>
      <c r="QLE155" s="15"/>
      <c r="QLF155" s="15"/>
      <c r="QLG155" s="15"/>
      <c r="QLH155" s="15"/>
      <c r="QLI155" s="15"/>
      <c r="QLJ155" s="15"/>
      <c r="QLK155" s="15"/>
      <c r="QLL155" s="15"/>
      <c r="QLM155" s="15"/>
      <c r="QLN155" s="15"/>
      <c r="QLO155" s="15"/>
      <c r="QLP155" s="15"/>
      <c r="QLQ155" s="15"/>
      <c r="QLR155" s="15"/>
      <c r="QLS155" s="15"/>
      <c r="QLT155" s="15"/>
      <c r="QLU155" s="15"/>
      <c r="QLV155" s="15"/>
      <c r="QLW155" s="15"/>
      <c r="QLX155" s="15"/>
      <c r="QLY155" s="15"/>
      <c r="QLZ155" s="15"/>
      <c r="QMA155" s="15"/>
      <c r="QMB155" s="15"/>
      <c r="QMC155" s="15"/>
      <c r="QMD155" s="15"/>
      <c r="QME155" s="15"/>
      <c r="QMF155" s="15"/>
      <c r="QMG155" s="15"/>
      <c r="QMH155" s="15"/>
      <c r="QMI155" s="15"/>
      <c r="QMJ155" s="15"/>
      <c r="QMK155" s="15"/>
      <c r="QML155" s="15"/>
      <c r="QMM155" s="15"/>
      <c r="QMN155" s="15"/>
      <c r="QMO155" s="15"/>
      <c r="QMP155" s="15"/>
      <c r="QMQ155" s="15"/>
      <c r="QMR155" s="15"/>
      <c r="QMS155" s="15"/>
      <c r="QMT155" s="15"/>
      <c r="QMU155" s="15"/>
      <c r="QMV155" s="15"/>
      <c r="QMW155" s="15"/>
      <c r="QMX155" s="15"/>
      <c r="QMY155" s="15"/>
      <c r="QMZ155" s="15"/>
      <c r="QNA155" s="15"/>
      <c r="QNB155" s="15"/>
      <c r="QNC155" s="15"/>
      <c r="QND155" s="15"/>
      <c r="QNE155" s="15"/>
      <c r="QNF155" s="15"/>
      <c r="QNG155" s="15"/>
      <c r="QNH155" s="15"/>
      <c r="QNI155" s="15"/>
      <c r="QNJ155" s="15"/>
      <c r="QNK155" s="15"/>
      <c r="QNL155" s="15"/>
      <c r="QNM155" s="15"/>
      <c r="QNN155" s="15"/>
      <c r="QNO155" s="15"/>
      <c r="QNP155" s="15"/>
      <c r="QNQ155" s="15"/>
      <c r="QNR155" s="15"/>
      <c r="QNS155" s="15"/>
      <c r="QNT155" s="15"/>
      <c r="QNU155" s="15"/>
      <c r="QNV155" s="15"/>
      <c r="QNW155" s="15"/>
      <c r="QNX155" s="15"/>
      <c r="QNY155" s="15"/>
      <c r="QNZ155" s="15"/>
      <c r="QOA155" s="15"/>
      <c r="QOB155" s="15"/>
      <c r="QOC155" s="15"/>
      <c r="QOD155" s="15"/>
      <c r="QOE155" s="15"/>
      <c r="QOF155" s="15"/>
      <c r="QOG155" s="15"/>
      <c r="QOH155" s="15"/>
      <c r="QOI155" s="15"/>
      <c r="QOJ155" s="15"/>
      <c r="QOK155" s="15"/>
      <c r="QOL155" s="15"/>
      <c r="QOM155" s="15"/>
      <c r="QON155" s="15"/>
      <c r="QOO155" s="15"/>
      <c r="QOP155" s="15"/>
      <c r="QOQ155" s="15"/>
      <c r="QOR155" s="15"/>
      <c r="QOS155" s="15"/>
      <c r="QOT155" s="15"/>
      <c r="QOU155" s="15"/>
      <c r="QOV155" s="15"/>
      <c r="QOW155" s="15"/>
      <c r="QOX155" s="15"/>
      <c r="QOY155" s="15"/>
      <c r="QOZ155" s="15"/>
      <c r="QPA155" s="15"/>
      <c r="QPB155" s="15"/>
      <c r="QPC155" s="15"/>
      <c r="QPD155" s="15"/>
      <c r="QPE155" s="15"/>
      <c r="QPF155" s="15"/>
      <c r="QPG155" s="15"/>
      <c r="QPH155" s="15"/>
      <c r="QPI155" s="15"/>
      <c r="QPJ155" s="15"/>
      <c r="QPK155" s="15"/>
      <c r="QPL155" s="15"/>
      <c r="QPM155" s="15"/>
      <c r="QPN155" s="15"/>
      <c r="QPO155" s="15"/>
      <c r="QPP155" s="15"/>
      <c r="QPQ155" s="15"/>
      <c r="QPR155" s="15"/>
      <c r="QPS155" s="15"/>
      <c r="QPT155" s="15"/>
      <c r="QPU155" s="15"/>
      <c r="QPV155" s="15"/>
      <c r="QPW155" s="15"/>
      <c r="QPX155" s="15"/>
      <c r="QPY155" s="15"/>
      <c r="QPZ155" s="15"/>
      <c r="QQA155" s="15"/>
      <c r="QQB155" s="15"/>
      <c r="QQC155" s="15"/>
      <c r="QQD155" s="15"/>
      <c r="QQE155" s="15"/>
      <c r="QQF155" s="15"/>
      <c r="QQG155" s="15"/>
      <c r="QQH155" s="15"/>
      <c r="QQI155" s="15"/>
      <c r="QQJ155" s="15"/>
      <c r="QQK155" s="15"/>
      <c r="QQL155" s="15"/>
      <c r="QQM155" s="15"/>
      <c r="QQN155" s="15"/>
      <c r="QQO155" s="15"/>
      <c r="QQP155" s="15"/>
      <c r="QQQ155" s="15"/>
      <c r="QQR155" s="15"/>
      <c r="QQS155" s="15"/>
      <c r="QQT155" s="15"/>
      <c r="QQU155" s="15"/>
      <c r="QQV155" s="15"/>
      <c r="QQW155" s="15"/>
      <c r="QQX155" s="15"/>
      <c r="QQY155" s="15"/>
      <c r="QQZ155" s="15"/>
      <c r="QRA155" s="15"/>
      <c r="QRB155" s="15"/>
      <c r="QRC155" s="15"/>
      <c r="QRD155" s="15"/>
      <c r="QRE155" s="15"/>
      <c r="QRF155" s="15"/>
      <c r="QRG155" s="15"/>
      <c r="QRH155" s="15"/>
      <c r="QRI155" s="15"/>
      <c r="QRJ155" s="15"/>
      <c r="QRK155" s="15"/>
      <c r="QRL155" s="15"/>
      <c r="QRM155" s="15"/>
      <c r="QRN155" s="15"/>
      <c r="QRO155" s="15"/>
      <c r="QRP155" s="15"/>
      <c r="QRQ155" s="15"/>
      <c r="QRR155" s="15"/>
      <c r="QRS155" s="15"/>
      <c r="QRT155" s="15"/>
      <c r="QRU155" s="15"/>
      <c r="QRV155" s="15"/>
      <c r="QRW155" s="15"/>
      <c r="QRX155" s="15"/>
      <c r="QRY155" s="15"/>
      <c r="QRZ155" s="15"/>
      <c r="QSA155" s="15"/>
      <c r="QSB155" s="15"/>
      <c r="QSC155" s="15"/>
      <c r="QSD155" s="15"/>
      <c r="QSE155" s="15"/>
      <c r="QSF155" s="15"/>
      <c r="QSG155" s="15"/>
      <c r="QSH155" s="15"/>
      <c r="QSI155" s="15"/>
      <c r="QSJ155" s="15"/>
      <c r="QSK155" s="15"/>
      <c r="QSL155" s="15"/>
      <c r="QSM155" s="15"/>
      <c r="QSN155" s="15"/>
      <c r="QSO155" s="15"/>
      <c r="QSP155" s="15"/>
      <c r="QSQ155" s="15"/>
      <c r="QSR155" s="15"/>
      <c r="QSS155" s="15"/>
      <c r="QST155" s="15"/>
      <c r="QSU155" s="15"/>
      <c r="QSV155" s="15"/>
      <c r="QSW155" s="15"/>
      <c r="QSX155" s="15"/>
      <c r="QSY155" s="15"/>
      <c r="QSZ155" s="15"/>
      <c r="QTA155" s="15"/>
      <c r="QTB155" s="15"/>
      <c r="QTC155" s="15"/>
      <c r="QTD155" s="15"/>
      <c r="QTE155" s="15"/>
      <c r="QTF155" s="15"/>
      <c r="QTG155" s="15"/>
      <c r="QTH155" s="15"/>
      <c r="QTI155" s="15"/>
      <c r="QTJ155" s="15"/>
      <c r="QTK155" s="15"/>
      <c r="QTL155" s="15"/>
      <c r="QTM155" s="15"/>
      <c r="QTN155" s="15"/>
      <c r="QTO155" s="15"/>
      <c r="QTP155" s="15"/>
      <c r="QTQ155" s="15"/>
      <c r="QTR155" s="15"/>
      <c r="QTS155" s="15"/>
      <c r="QTT155" s="15"/>
      <c r="QTU155" s="15"/>
      <c r="QTV155" s="15"/>
      <c r="QTW155" s="15"/>
      <c r="QTX155" s="15"/>
      <c r="QTY155" s="15"/>
      <c r="QTZ155" s="15"/>
      <c r="QUA155" s="15"/>
      <c r="QUB155" s="15"/>
      <c r="QUC155" s="15"/>
      <c r="QUD155" s="15"/>
      <c r="QUE155" s="15"/>
      <c r="QUF155" s="15"/>
      <c r="QUG155" s="15"/>
      <c r="QUH155" s="15"/>
      <c r="QUI155" s="15"/>
      <c r="QUJ155" s="15"/>
      <c r="QUK155" s="15"/>
      <c r="QUL155" s="15"/>
      <c r="QUM155" s="15"/>
      <c r="QUN155" s="15"/>
      <c r="QUO155" s="15"/>
      <c r="QUP155" s="15"/>
      <c r="QUQ155" s="15"/>
      <c r="QUR155" s="15"/>
      <c r="QUS155" s="15"/>
      <c r="QUT155" s="15"/>
      <c r="QUU155" s="15"/>
      <c r="QUV155" s="15"/>
      <c r="QUW155" s="15"/>
      <c r="QUX155" s="15"/>
      <c r="QUY155" s="15"/>
      <c r="QUZ155" s="15"/>
      <c r="QVA155" s="15"/>
      <c r="QVB155" s="15"/>
      <c r="QVC155" s="15"/>
      <c r="QVD155" s="15"/>
      <c r="QVE155" s="15"/>
      <c r="QVF155" s="15"/>
      <c r="QVG155" s="15"/>
      <c r="QVH155" s="15"/>
      <c r="QVI155" s="15"/>
      <c r="QVJ155" s="15"/>
      <c r="QVK155" s="15"/>
      <c r="QVL155" s="15"/>
      <c r="QVM155" s="15"/>
      <c r="QVN155" s="15"/>
      <c r="QVO155" s="15"/>
      <c r="QVP155" s="15"/>
      <c r="QVQ155" s="15"/>
      <c r="QVR155" s="15"/>
      <c r="QVS155" s="15"/>
      <c r="QVT155" s="15"/>
      <c r="QVU155" s="15"/>
      <c r="QVV155" s="15"/>
      <c r="QVW155" s="15"/>
      <c r="QVX155" s="15"/>
      <c r="QVY155" s="15"/>
      <c r="QVZ155" s="15"/>
      <c r="QWA155" s="15"/>
      <c r="QWB155" s="15"/>
      <c r="QWC155" s="15"/>
      <c r="QWD155" s="15"/>
      <c r="QWE155" s="15"/>
      <c r="QWF155" s="15"/>
      <c r="QWG155" s="15"/>
      <c r="QWH155" s="15"/>
      <c r="QWI155" s="15"/>
      <c r="QWJ155" s="15"/>
      <c r="QWK155" s="15"/>
      <c r="QWL155" s="15"/>
      <c r="QWM155" s="15"/>
      <c r="QWN155" s="15"/>
      <c r="QWO155" s="15"/>
      <c r="QWP155" s="15"/>
      <c r="QWQ155" s="15"/>
      <c r="QWR155" s="15"/>
      <c r="QWS155" s="15"/>
      <c r="QWT155" s="15"/>
      <c r="QWU155" s="15"/>
      <c r="QWV155" s="15"/>
      <c r="QWW155" s="15"/>
      <c r="QWX155" s="15"/>
      <c r="QWY155" s="15"/>
      <c r="QWZ155" s="15"/>
      <c r="QXA155" s="15"/>
      <c r="QXB155" s="15"/>
      <c r="QXC155" s="15"/>
      <c r="QXD155" s="15"/>
      <c r="QXE155" s="15"/>
      <c r="QXF155" s="15"/>
      <c r="QXG155" s="15"/>
      <c r="QXH155" s="15"/>
      <c r="QXI155" s="15"/>
      <c r="QXJ155" s="15"/>
      <c r="QXK155" s="15"/>
      <c r="QXL155" s="15"/>
      <c r="QXM155" s="15"/>
      <c r="QXN155" s="15"/>
      <c r="QXO155" s="15"/>
      <c r="QXP155" s="15"/>
      <c r="QXQ155" s="15"/>
      <c r="QXR155" s="15"/>
      <c r="QXS155" s="15"/>
      <c r="QXT155" s="15"/>
      <c r="QXU155" s="15"/>
      <c r="QXV155" s="15"/>
      <c r="QXW155" s="15"/>
      <c r="QXX155" s="15"/>
      <c r="QXY155" s="15"/>
      <c r="QXZ155" s="15"/>
      <c r="QYA155" s="15"/>
      <c r="QYB155" s="15"/>
      <c r="QYC155" s="15"/>
      <c r="QYD155" s="15"/>
      <c r="QYE155" s="15"/>
      <c r="QYF155" s="15"/>
      <c r="QYG155" s="15"/>
      <c r="QYH155" s="15"/>
      <c r="QYI155" s="15"/>
      <c r="QYJ155" s="15"/>
      <c r="QYK155" s="15"/>
      <c r="QYL155" s="15"/>
      <c r="QYM155" s="15"/>
      <c r="QYN155" s="15"/>
      <c r="QYO155" s="15"/>
      <c r="QYP155" s="15"/>
      <c r="QYQ155" s="15"/>
      <c r="QYR155" s="15"/>
      <c r="QYS155" s="15"/>
      <c r="QYT155" s="15"/>
      <c r="QYU155" s="15"/>
      <c r="QYV155" s="15"/>
      <c r="QYW155" s="15"/>
      <c r="QYX155" s="15"/>
      <c r="QYY155" s="15"/>
      <c r="QYZ155" s="15"/>
      <c r="QZA155" s="15"/>
      <c r="QZB155" s="15"/>
      <c r="QZC155" s="15"/>
      <c r="QZD155" s="15"/>
      <c r="QZE155" s="15"/>
      <c r="QZF155" s="15"/>
      <c r="QZG155" s="15"/>
      <c r="QZH155" s="15"/>
      <c r="QZI155" s="15"/>
      <c r="QZJ155" s="15"/>
      <c r="QZK155" s="15"/>
      <c r="QZL155" s="15"/>
      <c r="QZM155" s="15"/>
      <c r="QZN155" s="15"/>
      <c r="QZO155" s="15"/>
      <c r="QZP155" s="15"/>
      <c r="QZQ155" s="15"/>
      <c r="QZR155" s="15"/>
      <c r="QZS155" s="15"/>
      <c r="QZT155" s="15"/>
      <c r="QZU155" s="15"/>
      <c r="QZV155" s="15"/>
      <c r="QZW155" s="15"/>
      <c r="QZX155" s="15"/>
      <c r="QZY155" s="15"/>
      <c r="QZZ155" s="15"/>
      <c r="RAA155" s="15"/>
      <c r="RAB155" s="15"/>
      <c r="RAC155" s="15"/>
      <c r="RAD155" s="15"/>
      <c r="RAE155" s="15"/>
      <c r="RAF155" s="15"/>
      <c r="RAG155" s="15"/>
      <c r="RAH155" s="15"/>
      <c r="RAI155" s="15"/>
      <c r="RAJ155" s="15"/>
      <c r="RAK155" s="15"/>
      <c r="RAL155" s="15"/>
      <c r="RAM155" s="15"/>
      <c r="RAN155" s="15"/>
      <c r="RAO155" s="15"/>
      <c r="RAP155" s="15"/>
      <c r="RAQ155" s="15"/>
      <c r="RAR155" s="15"/>
      <c r="RAS155" s="15"/>
      <c r="RAT155" s="15"/>
      <c r="RAU155" s="15"/>
      <c r="RAV155" s="15"/>
      <c r="RAW155" s="15"/>
      <c r="RAX155" s="15"/>
      <c r="RAY155" s="15"/>
      <c r="RAZ155" s="15"/>
      <c r="RBA155" s="15"/>
      <c r="RBB155" s="15"/>
      <c r="RBC155" s="15"/>
      <c r="RBD155" s="15"/>
      <c r="RBE155" s="15"/>
      <c r="RBF155" s="15"/>
      <c r="RBG155" s="15"/>
      <c r="RBH155" s="15"/>
      <c r="RBI155" s="15"/>
      <c r="RBJ155" s="15"/>
      <c r="RBK155" s="15"/>
      <c r="RBL155" s="15"/>
      <c r="RBM155" s="15"/>
      <c r="RBN155" s="15"/>
      <c r="RBO155" s="15"/>
      <c r="RBP155" s="15"/>
      <c r="RBQ155" s="15"/>
      <c r="RBR155" s="15"/>
      <c r="RBS155" s="15"/>
      <c r="RBT155" s="15"/>
      <c r="RBU155" s="15"/>
      <c r="RBV155" s="15"/>
      <c r="RBW155" s="15"/>
      <c r="RBX155" s="15"/>
      <c r="RBY155" s="15"/>
      <c r="RBZ155" s="15"/>
      <c r="RCA155" s="15"/>
      <c r="RCB155" s="15"/>
      <c r="RCC155" s="15"/>
      <c r="RCD155" s="15"/>
      <c r="RCE155" s="15"/>
      <c r="RCF155" s="15"/>
      <c r="RCG155" s="15"/>
      <c r="RCH155" s="15"/>
      <c r="RCI155" s="15"/>
      <c r="RCJ155" s="15"/>
      <c r="RCK155" s="15"/>
      <c r="RCL155" s="15"/>
      <c r="RCM155" s="15"/>
      <c r="RCN155" s="15"/>
      <c r="RCO155" s="15"/>
      <c r="RCP155" s="15"/>
      <c r="RCQ155" s="15"/>
      <c r="RCR155" s="15"/>
      <c r="RCS155" s="15"/>
      <c r="RCT155" s="15"/>
      <c r="RCU155" s="15"/>
      <c r="RCV155" s="15"/>
      <c r="RCW155" s="15"/>
      <c r="RCX155" s="15"/>
      <c r="RCY155" s="15"/>
      <c r="RCZ155" s="15"/>
      <c r="RDA155" s="15"/>
      <c r="RDB155" s="15"/>
      <c r="RDC155" s="15"/>
      <c r="RDD155" s="15"/>
      <c r="RDE155" s="15"/>
      <c r="RDF155" s="15"/>
      <c r="RDG155" s="15"/>
      <c r="RDH155" s="15"/>
      <c r="RDI155" s="15"/>
      <c r="RDJ155" s="15"/>
      <c r="RDK155" s="15"/>
      <c r="RDL155" s="15"/>
      <c r="RDM155" s="15"/>
      <c r="RDN155" s="15"/>
      <c r="RDO155" s="15"/>
      <c r="RDP155" s="15"/>
      <c r="RDQ155" s="15"/>
      <c r="RDR155" s="15"/>
      <c r="RDS155" s="15"/>
      <c r="RDT155" s="15"/>
      <c r="RDU155" s="15"/>
      <c r="RDV155" s="15"/>
      <c r="RDW155" s="15"/>
      <c r="RDX155" s="15"/>
      <c r="RDY155" s="15"/>
      <c r="RDZ155" s="15"/>
      <c r="REA155" s="15"/>
      <c r="REB155" s="15"/>
      <c r="REC155" s="15"/>
      <c r="RED155" s="15"/>
      <c r="REE155" s="15"/>
      <c r="REF155" s="15"/>
      <c r="REG155" s="15"/>
      <c r="REH155" s="15"/>
      <c r="REI155" s="15"/>
      <c r="REJ155" s="15"/>
      <c r="REK155" s="15"/>
      <c r="REL155" s="15"/>
      <c r="REM155" s="15"/>
      <c r="REN155" s="15"/>
      <c r="REO155" s="15"/>
      <c r="REP155" s="15"/>
      <c r="REQ155" s="15"/>
      <c r="RER155" s="15"/>
      <c r="RES155" s="15"/>
      <c r="RET155" s="15"/>
      <c r="REU155" s="15"/>
      <c r="REV155" s="15"/>
      <c r="REW155" s="15"/>
      <c r="REX155" s="15"/>
      <c r="REY155" s="15"/>
      <c r="REZ155" s="15"/>
      <c r="RFA155" s="15"/>
      <c r="RFB155" s="15"/>
      <c r="RFC155" s="15"/>
      <c r="RFD155" s="15"/>
      <c r="RFE155" s="15"/>
      <c r="RFF155" s="15"/>
      <c r="RFG155" s="15"/>
      <c r="RFH155" s="15"/>
      <c r="RFI155" s="15"/>
      <c r="RFJ155" s="15"/>
      <c r="RFK155" s="15"/>
      <c r="RFL155" s="15"/>
      <c r="RFM155" s="15"/>
      <c r="RFN155" s="15"/>
      <c r="RFO155" s="15"/>
      <c r="RFP155" s="15"/>
      <c r="RFQ155" s="15"/>
      <c r="RFR155" s="15"/>
      <c r="RFS155" s="15"/>
      <c r="RFT155" s="15"/>
      <c r="RFU155" s="15"/>
      <c r="RFV155" s="15"/>
      <c r="RFW155" s="15"/>
      <c r="RFX155" s="15"/>
      <c r="RFY155" s="15"/>
      <c r="RFZ155" s="15"/>
      <c r="RGA155" s="15"/>
      <c r="RGB155" s="15"/>
      <c r="RGC155" s="15"/>
      <c r="RGD155" s="15"/>
      <c r="RGE155" s="15"/>
      <c r="RGF155" s="15"/>
      <c r="RGG155" s="15"/>
      <c r="RGH155" s="15"/>
      <c r="RGI155" s="15"/>
      <c r="RGJ155" s="15"/>
      <c r="RGK155" s="15"/>
      <c r="RGL155" s="15"/>
      <c r="RGM155" s="15"/>
      <c r="RGN155" s="15"/>
      <c r="RGO155" s="15"/>
      <c r="RGP155" s="15"/>
      <c r="RGQ155" s="15"/>
      <c r="RGR155" s="15"/>
      <c r="RGS155" s="15"/>
      <c r="RGT155" s="15"/>
      <c r="RGU155" s="15"/>
      <c r="RGV155" s="15"/>
      <c r="RGW155" s="15"/>
      <c r="RGX155" s="15"/>
      <c r="RGY155" s="15"/>
      <c r="RGZ155" s="15"/>
      <c r="RHA155" s="15"/>
      <c r="RHB155" s="15"/>
      <c r="RHC155" s="15"/>
      <c r="RHD155" s="15"/>
      <c r="RHE155" s="15"/>
      <c r="RHF155" s="15"/>
      <c r="RHG155" s="15"/>
      <c r="RHH155" s="15"/>
      <c r="RHI155" s="15"/>
      <c r="RHJ155" s="15"/>
      <c r="RHK155" s="15"/>
      <c r="RHL155" s="15"/>
      <c r="RHM155" s="15"/>
      <c r="RHN155" s="15"/>
      <c r="RHO155" s="15"/>
      <c r="RHP155" s="15"/>
      <c r="RHQ155" s="15"/>
      <c r="RHR155" s="15"/>
      <c r="RHS155" s="15"/>
      <c r="RHT155" s="15"/>
      <c r="RHU155" s="15"/>
      <c r="RHV155" s="15"/>
      <c r="RHW155" s="15"/>
      <c r="RHX155" s="15"/>
      <c r="RHY155" s="15"/>
      <c r="RHZ155" s="15"/>
      <c r="RIA155" s="15"/>
      <c r="RIB155" s="15"/>
      <c r="RIC155" s="15"/>
      <c r="RID155" s="15"/>
      <c r="RIE155" s="15"/>
      <c r="RIF155" s="15"/>
      <c r="RIG155" s="15"/>
      <c r="RIH155" s="15"/>
      <c r="RII155" s="15"/>
      <c r="RIJ155" s="15"/>
      <c r="RIK155" s="15"/>
      <c r="RIL155" s="15"/>
      <c r="RIM155" s="15"/>
      <c r="RIN155" s="15"/>
      <c r="RIO155" s="15"/>
      <c r="RIP155" s="15"/>
      <c r="RIQ155" s="15"/>
      <c r="RIR155" s="15"/>
      <c r="RIS155" s="15"/>
      <c r="RIT155" s="15"/>
      <c r="RIU155" s="15"/>
      <c r="RIV155" s="15"/>
      <c r="RIW155" s="15"/>
      <c r="RIX155" s="15"/>
      <c r="RIY155" s="15"/>
      <c r="RIZ155" s="15"/>
      <c r="RJA155" s="15"/>
      <c r="RJB155" s="15"/>
      <c r="RJC155" s="15"/>
      <c r="RJD155" s="15"/>
      <c r="RJE155" s="15"/>
      <c r="RJF155" s="15"/>
      <c r="RJG155" s="15"/>
      <c r="RJH155" s="15"/>
      <c r="RJI155" s="15"/>
      <c r="RJJ155" s="15"/>
      <c r="RJK155" s="15"/>
      <c r="RJL155" s="15"/>
      <c r="RJM155" s="15"/>
      <c r="RJN155" s="15"/>
      <c r="RJO155" s="15"/>
      <c r="RJP155" s="15"/>
      <c r="RJQ155" s="15"/>
      <c r="RJR155" s="15"/>
      <c r="RJS155" s="15"/>
      <c r="RJT155" s="15"/>
      <c r="RJU155" s="15"/>
      <c r="RJV155" s="15"/>
      <c r="RJW155" s="15"/>
      <c r="RJX155" s="15"/>
      <c r="RJY155" s="15"/>
      <c r="RJZ155" s="15"/>
      <c r="RKA155" s="15"/>
      <c r="RKB155" s="15"/>
      <c r="RKC155" s="15"/>
      <c r="RKD155" s="15"/>
      <c r="RKE155" s="15"/>
      <c r="RKF155" s="15"/>
      <c r="RKG155" s="15"/>
      <c r="RKH155" s="15"/>
      <c r="RKI155" s="15"/>
      <c r="RKJ155" s="15"/>
      <c r="RKK155" s="15"/>
      <c r="RKL155" s="15"/>
      <c r="RKM155" s="15"/>
      <c r="RKN155" s="15"/>
      <c r="RKO155" s="15"/>
      <c r="RKP155" s="15"/>
      <c r="RKQ155" s="15"/>
      <c r="RKR155" s="15"/>
      <c r="RKS155" s="15"/>
      <c r="RKT155" s="15"/>
      <c r="RKU155" s="15"/>
      <c r="RKV155" s="15"/>
      <c r="RKW155" s="15"/>
      <c r="RKX155" s="15"/>
      <c r="RKY155" s="15"/>
      <c r="RKZ155" s="15"/>
      <c r="RLA155" s="15"/>
      <c r="RLB155" s="15"/>
      <c r="RLC155" s="15"/>
      <c r="RLD155" s="15"/>
      <c r="RLE155" s="15"/>
      <c r="RLF155" s="15"/>
      <c r="RLG155" s="15"/>
      <c r="RLH155" s="15"/>
      <c r="RLI155" s="15"/>
      <c r="RLJ155" s="15"/>
      <c r="RLK155" s="15"/>
      <c r="RLL155" s="15"/>
      <c r="RLM155" s="15"/>
      <c r="RLN155" s="15"/>
      <c r="RLO155" s="15"/>
      <c r="RLP155" s="15"/>
      <c r="RLQ155" s="15"/>
      <c r="RLR155" s="15"/>
      <c r="RLS155" s="15"/>
      <c r="RLT155" s="15"/>
      <c r="RLU155" s="15"/>
      <c r="RLV155" s="15"/>
      <c r="RLW155" s="15"/>
      <c r="RLX155" s="15"/>
      <c r="RLY155" s="15"/>
      <c r="RLZ155" s="15"/>
      <c r="RMA155" s="15"/>
      <c r="RMB155" s="15"/>
      <c r="RMC155" s="15"/>
      <c r="RMD155" s="15"/>
      <c r="RME155" s="15"/>
      <c r="RMF155" s="15"/>
      <c r="RMG155" s="15"/>
      <c r="RMH155" s="15"/>
      <c r="RMI155" s="15"/>
      <c r="RMJ155" s="15"/>
      <c r="RMK155" s="15"/>
      <c r="RML155" s="15"/>
      <c r="RMM155" s="15"/>
      <c r="RMN155" s="15"/>
      <c r="RMO155" s="15"/>
      <c r="RMP155" s="15"/>
      <c r="RMQ155" s="15"/>
      <c r="RMR155" s="15"/>
      <c r="RMS155" s="15"/>
      <c r="RMT155" s="15"/>
      <c r="RMU155" s="15"/>
      <c r="RMV155" s="15"/>
      <c r="RMW155" s="15"/>
      <c r="RMX155" s="15"/>
      <c r="RMY155" s="15"/>
      <c r="RMZ155" s="15"/>
      <c r="RNA155" s="15"/>
      <c r="RNB155" s="15"/>
      <c r="RNC155" s="15"/>
      <c r="RND155" s="15"/>
      <c r="RNE155" s="15"/>
      <c r="RNF155" s="15"/>
      <c r="RNG155" s="15"/>
      <c r="RNH155" s="15"/>
      <c r="RNI155" s="15"/>
      <c r="RNJ155" s="15"/>
      <c r="RNK155" s="15"/>
      <c r="RNL155" s="15"/>
      <c r="RNM155" s="15"/>
      <c r="RNN155" s="15"/>
      <c r="RNO155" s="15"/>
      <c r="RNP155" s="15"/>
      <c r="RNQ155" s="15"/>
      <c r="RNR155" s="15"/>
      <c r="RNS155" s="15"/>
      <c r="RNT155" s="15"/>
      <c r="RNU155" s="15"/>
      <c r="RNV155" s="15"/>
      <c r="RNW155" s="15"/>
      <c r="RNX155" s="15"/>
      <c r="RNY155" s="15"/>
      <c r="RNZ155" s="15"/>
      <c r="ROA155" s="15"/>
      <c r="ROB155" s="15"/>
      <c r="ROC155" s="15"/>
      <c r="ROD155" s="15"/>
      <c r="ROE155" s="15"/>
      <c r="ROF155" s="15"/>
      <c r="ROG155" s="15"/>
      <c r="ROH155" s="15"/>
      <c r="ROI155" s="15"/>
      <c r="ROJ155" s="15"/>
      <c r="ROK155" s="15"/>
      <c r="ROL155" s="15"/>
      <c r="ROM155" s="15"/>
      <c r="RON155" s="15"/>
      <c r="ROO155" s="15"/>
      <c r="ROP155" s="15"/>
      <c r="ROQ155" s="15"/>
      <c r="ROR155" s="15"/>
      <c r="ROS155" s="15"/>
      <c r="ROT155" s="15"/>
      <c r="ROU155" s="15"/>
      <c r="ROV155" s="15"/>
      <c r="ROW155" s="15"/>
      <c r="ROX155" s="15"/>
      <c r="ROY155" s="15"/>
      <c r="ROZ155" s="15"/>
      <c r="RPA155" s="15"/>
      <c r="RPB155" s="15"/>
      <c r="RPC155" s="15"/>
      <c r="RPD155" s="15"/>
      <c r="RPE155" s="15"/>
      <c r="RPF155" s="15"/>
      <c r="RPG155" s="15"/>
      <c r="RPH155" s="15"/>
      <c r="RPI155" s="15"/>
      <c r="RPJ155" s="15"/>
      <c r="RPK155" s="15"/>
      <c r="RPL155" s="15"/>
      <c r="RPM155" s="15"/>
      <c r="RPN155" s="15"/>
      <c r="RPO155" s="15"/>
      <c r="RPP155" s="15"/>
      <c r="RPQ155" s="15"/>
      <c r="RPR155" s="15"/>
      <c r="RPS155" s="15"/>
      <c r="RPT155" s="15"/>
      <c r="RPU155" s="15"/>
      <c r="RPV155" s="15"/>
      <c r="RPW155" s="15"/>
      <c r="RPX155" s="15"/>
      <c r="RPY155" s="15"/>
      <c r="RPZ155" s="15"/>
      <c r="RQA155" s="15"/>
      <c r="RQB155" s="15"/>
      <c r="RQC155" s="15"/>
      <c r="RQD155" s="15"/>
      <c r="RQE155" s="15"/>
      <c r="RQF155" s="15"/>
      <c r="RQG155" s="15"/>
      <c r="RQH155" s="15"/>
      <c r="RQI155" s="15"/>
      <c r="RQJ155" s="15"/>
      <c r="RQK155" s="15"/>
      <c r="RQL155" s="15"/>
      <c r="RQM155" s="15"/>
      <c r="RQN155" s="15"/>
      <c r="RQO155" s="15"/>
      <c r="RQP155" s="15"/>
      <c r="RQQ155" s="15"/>
      <c r="RQR155" s="15"/>
      <c r="RQS155" s="15"/>
      <c r="RQT155" s="15"/>
      <c r="RQU155" s="15"/>
      <c r="RQV155" s="15"/>
      <c r="RQW155" s="15"/>
      <c r="RQX155" s="15"/>
      <c r="RQY155" s="15"/>
      <c r="RQZ155" s="15"/>
      <c r="RRA155" s="15"/>
      <c r="RRB155" s="15"/>
      <c r="RRC155" s="15"/>
      <c r="RRD155" s="15"/>
      <c r="RRE155" s="15"/>
      <c r="RRF155" s="15"/>
      <c r="RRG155" s="15"/>
      <c r="RRH155" s="15"/>
      <c r="RRI155" s="15"/>
      <c r="RRJ155" s="15"/>
      <c r="RRK155" s="15"/>
      <c r="RRL155" s="15"/>
      <c r="RRM155" s="15"/>
      <c r="RRN155" s="15"/>
      <c r="RRO155" s="15"/>
      <c r="RRP155" s="15"/>
      <c r="RRQ155" s="15"/>
      <c r="RRR155" s="15"/>
      <c r="RRS155" s="15"/>
      <c r="RRT155" s="15"/>
      <c r="RRU155" s="15"/>
      <c r="RRV155" s="15"/>
      <c r="RRW155" s="15"/>
      <c r="RRX155" s="15"/>
      <c r="RRY155" s="15"/>
      <c r="RRZ155" s="15"/>
      <c r="RSA155" s="15"/>
      <c r="RSB155" s="15"/>
      <c r="RSC155" s="15"/>
      <c r="RSD155" s="15"/>
      <c r="RSE155" s="15"/>
      <c r="RSF155" s="15"/>
      <c r="RSG155" s="15"/>
      <c r="RSH155" s="15"/>
      <c r="RSI155" s="15"/>
      <c r="RSJ155" s="15"/>
      <c r="RSK155" s="15"/>
      <c r="RSL155" s="15"/>
      <c r="RSM155" s="15"/>
      <c r="RSN155" s="15"/>
      <c r="RSO155" s="15"/>
      <c r="RSP155" s="15"/>
      <c r="RSQ155" s="15"/>
      <c r="RSR155" s="15"/>
      <c r="RSS155" s="15"/>
      <c r="RST155" s="15"/>
      <c r="RSU155" s="15"/>
      <c r="RSV155" s="15"/>
      <c r="RSW155" s="15"/>
      <c r="RSX155" s="15"/>
      <c r="RSY155" s="15"/>
      <c r="RSZ155" s="15"/>
      <c r="RTA155" s="15"/>
      <c r="RTB155" s="15"/>
      <c r="RTC155" s="15"/>
      <c r="RTD155" s="15"/>
      <c r="RTE155" s="15"/>
      <c r="RTF155" s="15"/>
      <c r="RTG155" s="15"/>
      <c r="RTH155" s="15"/>
      <c r="RTI155" s="15"/>
      <c r="RTJ155" s="15"/>
      <c r="RTK155" s="15"/>
      <c r="RTL155" s="15"/>
      <c r="RTM155" s="15"/>
      <c r="RTN155" s="15"/>
      <c r="RTO155" s="15"/>
      <c r="RTP155" s="15"/>
      <c r="RTQ155" s="15"/>
      <c r="RTR155" s="15"/>
      <c r="RTS155" s="15"/>
      <c r="RTT155" s="15"/>
      <c r="RTU155" s="15"/>
      <c r="RTV155" s="15"/>
      <c r="RTW155" s="15"/>
      <c r="RTX155" s="15"/>
      <c r="RTY155" s="15"/>
      <c r="RTZ155" s="15"/>
      <c r="RUA155" s="15"/>
      <c r="RUB155" s="15"/>
      <c r="RUC155" s="15"/>
      <c r="RUD155" s="15"/>
      <c r="RUE155" s="15"/>
      <c r="RUF155" s="15"/>
      <c r="RUG155" s="15"/>
      <c r="RUH155" s="15"/>
      <c r="RUI155" s="15"/>
      <c r="RUJ155" s="15"/>
      <c r="RUK155" s="15"/>
      <c r="RUL155" s="15"/>
      <c r="RUM155" s="15"/>
      <c r="RUN155" s="15"/>
      <c r="RUO155" s="15"/>
      <c r="RUP155" s="15"/>
      <c r="RUQ155" s="15"/>
      <c r="RUR155" s="15"/>
      <c r="RUS155" s="15"/>
      <c r="RUT155" s="15"/>
      <c r="RUU155" s="15"/>
      <c r="RUV155" s="15"/>
      <c r="RUW155" s="15"/>
      <c r="RUX155" s="15"/>
      <c r="RUY155" s="15"/>
      <c r="RUZ155" s="15"/>
      <c r="RVA155" s="15"/>
      <c r="RVB155" s="15"/>
      <c r="RVC155" s="15"/>
      <c r="RVD155" s="15"/>
      <c r="RVE155" s="15"/>
      <c r="RVF155" s="15"/>
      <c r="RVG155" s="15"/>
      <c r="RVH155" s="15"/>
      <c r="RVI155" s="15"/>
      <c r="RVJ155" s="15"/>
      <c r="RVK155" s="15"/>
      <c r="RVL155" s="15"/>
      <c r="RVM155" s="15"/>
      <c r="RVN155" s="15"/>
      <c r="RVO155" s="15"/>
      <c r="RVP155" s="15"/>
      <c r="RVQ155" s="15"/>
      <c r="RVR155" s="15"/>
      <c r="RVS155" s="15"/>
      <c r="RVT155" s="15"/>
      <c r="RVU155" s="15"/>
      <c r="RVV155" s="15"/>
      <c r="RVW155" s="15"/>
      <c r="RVX155" s="15"/>
      <c r="RVY155" s="15"/>
      <c r="RVZ155" s="15"/>
      <c r="RWA155" s="15"/>
      <c r="RWB155" s="15"/>
      <c r="RWC155" s="15"/>
      <c r="RWD155" s="15"/>
      <c r="RWE155" s="15"/>
      <c r="RWF155" s="15"/>
      <c r="RWG155" s="15"/>
      <c r="RWH155" s="15"/>
      <c r="RWI155" s="15"/>
      <c r="RWJ155" s="15"/>
      <c r="RWK155" s="15"/>
      <c r="RWL155" s="15"/>
      <c r="RWM155" s="15"/>
      <c r="RWN155" s="15"/>
      <c r="RWO155" s="15"/>
      <c r="RWP155" s="15"/>
      <c r="RWQ155" s="15"/>
      <c r="RWR155" s="15"/>
      <c r="RWS155" s="15"/>
      <c r="RWT155" s="15"/>
      <c r="RWU155" s="15"/>
      <c r="RWV155" s="15"/>
      <c r="RWW155" s="15"/>
      <c r="RWX155" s="15"/>
      <c r="RWY155" s="15"/>
      <c r="RWZ155" s="15"/>
      <c r="RXA155" s="15"/>
      <c r="RXB155" s="15"/>
      <c r="RXC155" s="15"/>
      <c r="RXD155" s="15"/>
      <c r="RXE155" s="15"/>
      <c r="RXF155" s="15"/>
      <c r="RXG155" s="15"/>
      <c r="RXH155" s="15"/>
      <c r="RXI155" s="15"/>
      <c r="RXJ155" s="15"/>
      <c r="RXK155" s="15"/>
      <c r="RXL155" s="15"/>
      <c r="RXM155" s="15"/>
      <c r="RXN155" s="15"/>
      <c r="RXO155" s="15"/>
      <c r="RXP155" s="15"/>
      <c r="RXQ155" s="15"/>
      <c r="RXR155" s="15"/>
      <c r="RXS155" s="15"/>
      <c r="RXT155" s="15"/>
      <c r="RXU155" s="15"/>
      <c r="RXV155" s="15"/>
      <c r="RXW155" s="15"/>
      <c r="RXX155" s="15"/>
      <c r="RXY155" s="15"/>
      <c r="RXZ155" s="15"/>
      <c r="RYA155" s="15"/>
      <c r="RYB155" s="15"/>
      <c r="RYC155" s="15"/>
      <c r="RYD155" s="15"/>
      <c r="RYE155" s="15"/>
      <c r="RYF155" s="15"/>
      <c r="RYG155" s="15"/>
      <c r="RYH155" s="15"/>
      <c r="RYI155" s="15"/>
      <c r="RYJ155" s="15"/>
      <c r="RYK155" s="15"/>
      <c r="RYL155" s="15"/>
      <c r="RYM155" s="15"/>
      <c r="RYN155" s="15"/>
      <c r="RYO155" s="15"/>
      <c r="RYP155" s="15"/>
      <c r="RYQ155" s="15"/>
      <c r="RYR155" s="15"/>
      <c r="RYS155" s="15"/>
      <c r="RYT155" s="15"/>
      <c r="RYU155" s="15"/>
      <c r="RYV155" s="15"/>
      <c r="RYW155" s="15"/>
      <c r="RYX155" s="15"/>
      <c r="RYY155" s="15"/>
      <c r="RYZ155" s="15"/>
      <c r="RZA155" s="15"/>
      <c r="RZB155" s="15"/>
      <c r="RZC155" s="15"/>
      <c r="RZD155" s="15"/>
      <c r="RZE155" s="15"/>
      <c r="RZF155" s="15"/>
      <c r="RZG155" s="15"/>
      <c r="RZH155" s="15"/>
      <c r="RZI155" s="15"/>
      <c r="RZJ155" s="15"/>
      <c r="RZK155" s="15"/>
      <c r="RZL155" s="15"/>
      <c r="RZM155" s="15"/>
      <c r="RZN155" s="15"/>
      <c r="RZO155" s="15"/>
      <c r="RZP155" s="15"/>
      <c r="RZQ155" s="15"/>
      <c r="RZR155" s="15"/>
      <c r="RZS155" s="15"/>
      <c r="RZT155" s="15"/>
      <c r="RZU155" s="15"/>
      <c r="RZV155" s="15"/>
      <c r="RZW155" s="15"/>
      <c r="RZX155" s="15"/>
      <c r="RZY155" s="15"/>
      <c r="RZZ155" s="15"/>
      <c r="SAA155" s="15"/>
      <c r="SAB155" s="15"/>
      <c r="SAC155" s="15"/>
      <c r="SAD155" s="15"/>
      <c r="SAE155" s="15"/>
      <c r="SAF155" s="15"/>
      <c r="SAG155" s="15"/>
      <c r="SAH155" s="15"/>
      <c r="SAI155" s="15"/>
      <c r="SAJ155" s="15"/>
      <c r="SAK155" s="15"/>
      <c r="SAL155" s="15"/>
      <c r="SAM155" s="15"/>
      <c r="SAN155" s="15"/>
      <c r="SAO155" s="15"/>
      <c r="SAP155" s="15"/>
      <c r="SAQ155" s="15"/>
      <c r="SAR155" s="15"/>
      <c r="SAS155" s="15"/>
      <c r="SAT155" s="15"/>
      <c r="SAU155" s="15"/>
      <c r="SAV155" s="15"/>
      <c r="SAW155" s="15"/>
      <c r="SAX155" s="15"/>
      <c r="SAY155" s="15"/>
      <c r="SAZ155" s="15"/>
      <c r="SBA155" s="15"/>
      <c r="SBB155" s="15"/>
      <c r="SBC155" s="15"/>
      <c r="SBD155" s="15"/>
      <c r="SBE155" s="15"/>
      <c r="SBF155" s="15"/>
      <c r="SBG155" s="15"/>
      <c r="SBH155" s="15"/>
      <c r="SBI155" s="15"/>
      <c r="SBJ155" s="15"/>
      <c r="SBK155" s="15"/>
      <c r="SBL155" s="15"/>
      <c r="SBM155" s="15"/>
      <c r="SBN155" s="15"/>
      <c r="SBO155" s="15"/>
      <c r="SBP155" s="15"/>
      <c r="SBQ155" s="15"/>
      <c r="SBR155" s="15"/>
      <c r="SBS155" s="15"/>
      <c r="SBT155" s="15"/>
      <c r="SBU155" s="15"/>
      <c r="SBV155" s="15"/>
      <c r="SBW155" s="15"/>
      <c r="SBX155" s="15"/>
      <c r="SBY155" s="15"/>
      <c r="SBZ155" s="15"/>
      <c r="SCA155" s="15"/>
      <c r="SCB155" s="15"/>
      <c r="SCC155" s="15"/>
      <c r="SCD155" s="15"/>
      <c r="SCE155" s="15"/>
      <c r="SCF155" s="15"/>
      <c r="SCG155" s="15"/>
      <c r="SCH155" s="15"/>
      <c r="SCI155" s="15"/>
      <c r="SCJ155" s="15"/>
      <c r="SCK155" s="15"/>
      <c r="SCL155" s="15"/>
      <c r="SCM155" s="15"/>
      <c r="SCN155" s="15"/>
      <c r="SCO155" s="15"/>
      <c r="SCP155" s="15"/>
      <c r="SCQ155" s="15"/>
      <c r="SCR155" s="15"/>
      <c r="SCS155" s="15"/>
      <c r="SCT155" s="15"/>
      <c r="SCU155" s="15"/>
      <c r="SCV155" s="15"/>
      <c r="SCW155" s="15"/>
      <c r="SCX155" s="15"/>
      <c r="SCY155" s="15"/>
      <c r="SCZ155" s="15"/>
      <c r="SDA155" s="15"/>
      <c r="SDB155" s="15"/>
      <c r="SDC155" s="15"/>
      <c r="SDD155" s="15"/>
      <c r="SDE155" s="15"/>
      <c r="SDF155" s="15"/>
      <c r="SDG155" s="15"/>
      <c r="SDH155" s="15"/>
      <c r="SDI155" s="15"/>
      <c r="SDJ155" s="15"/>
      <c r="SDK155" s="15"/>
      <c r="SDL155" s="15"/>
      <c r="SDM155" s="15"/>
      <c r="SDN155" s="15"/>
      <c r="SDO155" s="15"/>
      <c r="SDP155" s="15"/>
      <c r="SDQ155" s="15"/>
      <c r="SDR155" s="15"/>
      <c r="SDS155" s="15"/>
      <c r="SDT155" s="15"/>
      <c r="SDU155" s="15"/>
      <c r="SDV155" s="15"/>
      <c r="SDW155" s="15"/>
      <c r="SDX155" s="15"/>
      <c r="SDY155" s="15"/>
      <c r="SDZ155" s="15"/>
      <c r="SEA155" s="15"/>
      <c r="SEB155" s="15"/>
      <c r="SEC155" s="15"/>
      <c r="SED155" s="15"/>
      <c r="SEE155" s="15"/>
      <c r="SEF155" s="15"/>
      <c r="SEG155" s="15"/>
      <c r="SEH155" s="15"/>
      <c r="SEI155" s="15"/>
      <c r="SEJ155" s="15"/>
      <c r="SEK155" s="15"/>
      <c r="SEL155" s="15"/>
      <c r="SEM155" s="15"/>
      <c r="SEN155" s="15"/>
      <c r="SEO155" s="15"/>
      <c r="SEP155" s="15"/>
      <c r="SEQ155" s="15"/>
      <c r="SER155" s="15"/>
      <c r="SES155" s="15"/>
      <c r="SET155" s="15"/>
      <c r="SEU155" s="15"/>
      <c r="SEV155" s="15"/>
      <c r="SEW155" s="15"/>
      <c r="SEX155" s="15"/>
      <c r="SEY155" s="15"/>
      <c r="SEZ155" s="15"/>
      <c r="SFA155" s="15"/>
      <c r="SFB155" s="15"/>
      <c r="SFC155" s="15"/>
      <c r="SFD155" s="15"/>
      <c r="SFE155" s="15"/>
      <c r="SFF155" s="15"/>
      <c r="SFG155" s="15"/>
      <c r="SFH155" s="15"/>
      <c r="SFI155" s="15"/>
      <c r="SFJ155" s="15"/>
      <c r="SFK155" s="15"/>
      <c r="SFL155" s="15"/>
      <c r="SFM155" s="15"/>
      <c r="SFN155" s="15"/>
      <c r="SFO155" s="15"/>
      <c r="SFP155" s="15"/>
      <c r="SFQ155" s="15"/>
      <c r="SFR155" s="15"/>
      <c r="SFS155" s="15"/>
      <c r="SFT155" s="15"/>
      <c r="SFU155" s="15"/>
      <c r="SFV155" s="15"/>
      <c r="SFW155" s="15"/>
      <c r="SFX155" s="15"/>
      <c r="SFY155" s="15"/>
      <c r="SFZ155" s="15"/>
      <c r="SGA155" s="15"/>
      <c r="SGB155" s="15"/>
      <c r="SGC155" s="15"/>
      <c r="SGD155" s="15"/>
      <c r="SGE155" s="15"/>
      <c r="SGF155" s="15"/>
      <c r="SGG155" s="15"/>
      <c r="SGH155" s="15"/>
      <c r="SGI155" s="15"/>
      <c r="SGJ155" s="15"/>
      <c r="SGK155" s="15"/>
      <c r="SGL155" s="15"/>
      <c r="SGM155" s="15"/>
      <c r="SGN155" s="15"/>
      <c r="SGO155" s="15"/>
      <c r="SGP155" s="15"/>
      <c r="SGQ155" s="15"/>
      <c r="SGR155" s="15"/>
      <c r="SGS155" s="15"/>
      <c r="SGT155" s="15"/>
      <c r="SGU155" s="15"/>
      <c r="SGV155" s="15"/>
      <c r="SGW155" s="15"/>
      <c r="SGX155" s="15"/>
      <c r="SGY155" s="15"/>
      <c r="SGZ155" s="15"/>
      <c r="SHA155" s="15"/>
      <c r="SHB155" s="15"/>
      <c r="SHC155" s="15"/>
      <c r="SHD155" s="15"/>
      <c r="SHE155" s="15"/>
      <c r="SHF155" s="15"/>
      <c r="SHG155" s="15"/>
      <c r="SHH155" s="15"/>
      <c r="SHI155" s="15"/>
      <c r="SHJ155" s="15"/>
      <c r="SHK155" s="15"/>
      <c r="SHL155" s="15"/>
      <c r="SHM155" s="15"/>
      <c r="SHN155" s="15"/>
      <c r="SHO155" s="15"/>
      <c r="SHP155" s="15"/>
      <c r="SHQ155" s="15"/>
      <c r="SHR155" s="15"/>
      <c r="SHS155" s="15"/>
      <c r="SHT155" s="15"/>
      <c r="SHU155" s="15"/>
      <c r="SHV155" s="15"/>
      <c r="SHW155" s="15"/>
      <c r="SHX155" s="15"/>
      <c r="SHY155" s="15"/>
      <c r="SHZ155" s="15"/>
      <c r="SIA155" s="15"/>
      <c r="SIB155" s="15"/>
      <c r="SIC155" s="15"/>
      <c r="SID155" s="15"/>
      <c r="SIE155" s="15"/>
      <c r="SIF155" s="15"/>
      <c r="SIG155" s="15"/>
      <c r="SIH155" s="15"/>
      <c r="SII155" s="15"/>
      <c r="SIJ155" s="15"/>
      <c r="SIK155" s="15"/>
      <c r="SIL155" s="15"/>
      <c r="SIM155" s="15"/>
      <c r="SIN155" s="15"/>
      <c r="SIO155" s="15"/>
      <c r="SIP155" s="15"/>
      <c r="SIQ155" s="15"/>
      <c r="SIR155" s="15"/>
      <c r="SIS155" s="15"/>
      <c r="SIT155" s="15"/>
      <c r="SIU155" s="15"/>
      <c r="SIV155" s="15"/>
      <c r="SIW155" s="15"/>
      <c r="SIX155" s="15"/>
      <c r="SIY155" s="15"/>
      <c r="SIZ155" s="15"/>
      <c r="SJA155" s="15"/>
      <c r="SJB155" s="15"/>
      <c r="SJC155" s="15"/>
      <c r="SJD155" s="15"/>
      <c r="SJE155" s="15"/>
      <c r="SJF155" s="15"/>
      <c r="SJG155" s="15"/>
      <c r="SJH155" s="15"/>
      <c r="SJI155" s="15"/>
      <c r="SJJ155" s="15"/>
      <c r="SJK155" s="15"/>
      <c r="SJL155" s="15"/>
      <c r="SJM155" s="15"/>
      <c r="SJN155" s="15"/>
      <c r="SJO155" s="15"/>
      <c r="SJP155" s="15"/>
      <c r="SJQ155" s="15"/>
      <c r="SJR155" s="15"/>
      <c r="SJS155" s="15"/>
      <c r="SJT155" s="15"/>
      <c r="SJU155" s="15"/>
      <c r="SJV155" s="15"/>
      <c r="SJW155" s="15"/>
      <c r="SJX155" s="15"/>
      <c r="SJY155" s="15"/>
      <c r="SJZ155" s="15"/>
      <c r="SKA155" s="15"/>
      <c r="SKB155" s="15"/>
      <c r="SKC155" s="15"/>
      <c r="SKD155" s="15"/>
      <c r="SKE155" s="15"/>
      <c r="SKF155" s="15"/>
      <c r="SKG155" s="15"/>
      <c r="SKH155" s="15"/>
      <c r="SKI155" s="15"/>
      <c r="SKJ155" s="15"/>
      <c r="SKK155" s="15"/>
      <c r="SKL155" s="15"/>
      <c r="SKM155" s="15"/>
      <c r="SKN155" s="15"/>
      <c r="SKO155" s="15"/>
      <c r="SKP155" s="15"/>
      <c r="SKQ155" s="15"/>
      <c r="SKR155" s="15"/>
      <c r="SKS155" s="15"/>
      <c r="SKT155" s="15"/>
      <c r="SKU155" s="15"/>
      <c r="SKV155" s="15"/>
      <c r="SKW155" s="15"/>
      <c r="SKX155" s="15"/>
      <c r="SKY155" s="15"/>
      <c r="SKZ155" s="15"/>
      <c r="SLA155" s="15"/>
      <c r="SLB155" s="15"/>
      <c r="SLC155" s="15"/>
      <c r="SLD155" s="15"/>
      <c r="SLE155" s="15"/>
      <c r="SLF155" s="15"/>
      <c r="SLG155" s="15"/>
      <c r="SLH155" s="15"/>
      <c r="SLI155" s="15"/>
      <c r="SLJ155" s="15"/>
      <c r="SLK155" s="15"/>
      <c r="SLL155" s="15"/>
      <c r="SLM155" s="15"/>
      <c r="SLN155" s="15"/>
      <c r="SLO155" s="15"/>
      <c r="SLP155" s="15"/>
      <c r="SLQ155" s="15"/>
      <c r="SLR155" s="15"/>
      <c r="SLS155" s="15"/>
      <c r="SLT155" s="15"/>
      <c r="SLU155" s="15"/>
      <c r="SLV155" s="15"/>
      <c r="SLW155" s="15"/>
      <c r="SLX155" s="15"/>
      <c r="SLY155" s="15"/>
      <c r="SLZ155" s="15"/>
      <c r="SMA155" s="15"/>
      <c r="SMB155" s="15"/>
      <c r="SMC155" s="15"/>
      <c r="SMD155" s="15"/>
      <c r="SME155" s="15"/>
      <c r="SMF155" s="15"/>
      <c r="SMG155" s="15"/>
      <c r="SMH155" s="15"/>
      <c r="SMI155" s="15"/>
      <c r="SMJ155" s="15"/>
      <c r="SMK155" s="15"/>
      <c r="SML155" s="15"/>
      <c r="SMM155" s="15"/>
      <c r="SMN155" s="15"/>
      <c r="SMO155" s="15"/>
      <c r="SMP155" s="15"/>
      <c r="SMQ155" s="15"/>
      <c r="SMR155" s="15"/>
      <c r="SMS155" s="15"/>
      <c r="SMT155" s="15"/>
      <c r="SMU155" s="15"/>
      <c r="SMV155" s="15"/>
      <c r="SMW155" s="15"/>
      <c r="SMX155" s="15"/>
      <c r="SMY155" s="15"/>
      <c r="SMZ155" s="15"/>
      <c r="SNA155" s="15"/>
      <c r="SNB155" s="15"/>
      <c r="SNC155" s="15"/>
      <c r="SND155" s="15"/>
      <c r="SNE155" s="15"/>
      <c r="SNF155" s="15"/>
      <c r="SNG155" s="15"/>
      <c r="SNH155" s="15"/>
      <c r="SNI155" s="15"/>
      <c r="SNJ155" s="15"/>
      <c r="SNK155" s="15"/>
      <c r="SNL155" s="15"/>
      <c r="SNM155" s="15"/>
      <c r="SNN155" s="15"/>
      <c r="SNO155" s="15"/>
      <c r="SNP155" s="15"/>
      <c r="SNQ155" s="15"/>
      <c r="SNR155" s="15"/>
      <c r="SNS155" s="15"/>
      <c r="SNT155" s="15"/>
      <c r="SNU155" s="15"/>
      <c r="SNV155" s="15"/>
      <c r="SNW155" s="15"/>
      <c r="SNX155" s="15"/>
      <c r="SNY155" s="15"/>
      <c r="SNZ155" s="15"/>
      <c r="SOA155" s="15"/>
      <c r="SOB155" s="15"/>
      <c r="SOC155" s="15"/>
      <c r="SOD155" s="15"/>
      <c r="SOE155" s="15"/>
      <c r="SOF155" s="15"/>
      <c r="SOG155" s="15"/>
      <c r="SOH155" s="15"/>
      <c r="SOI155" s="15"/>
      <c r="SOJ155" s="15"/>
      <c r="SOK155" s="15"/>
      <c r="SOL155" s="15"/>
      <c r="SOM155" s="15"/>
      <c r="SON155" s="15"/>
      <c r="SOO155" s="15"/>
      <c r="SOP155" s="15"/>
      <c r="SOQ155" s="15"/>
      <c r="SOR155" s="15"/>
      <c r="SOS155" s="15"/>
      <c r="SOT155" s="15"/>
      <c r="SOU155" s="15"/>
      <c r="SOV155" s="15"/>
      <c r="SOW155" s="15"/>
      <c r="SOX155" s="15"/>
      <c r="SOY155" s="15"/>
      <c r="SOZ155" s="15"/>
      <c r="SPA155" s="15"/>
      <c r="SPB155" s="15"/>
      <c r="SPC155" s="15"/>
      <c r="SPD155" s="15"/>
      <c r="SPE155" s="15"/>
      <c r="SPF155" s="15"/>
      <c r="SPG155" s="15"/>
      <c r="SPH155" s="15"/>
      <c r="SPI155" s="15"/>
      <c r="SPJ155" s="15"/>
      <c r="SPK155" s="15"/>
      <c r="SPL155" s="15"/>
      <c r="SPM155" s="15"/>
      <c r="SPN155" s="15"/>
      <c r="SPO155" s="15"/>
      <c r="SPP155" s="15"/>
      <c r="SPQ155" s="15"/>
      <c r="SPR155" s="15"/>
      <c r="SPS155" s="15"/>
      <c r="SPT155" s="15"/>
      <c r="SPU155" s="15"/>
      <c r="SPV155" s="15"/>
      <c r="SPW155" s="15"/>
      <c r="SPX155" s="15"/>
      <c r="SPY155" s="15"/>
      <c r="SPZ155" s="15"/>
      <c r="SQA155" s="15"/>
      <c r="SQB155" s="15"/>
      <c r="SQC155" s="15"/>
      <c r="SQD155" s="15"/>
      <c r="SQE155" s="15"/>
      <c r="SQF155" s="15"/>
      <c r="SQG155" s="15"/>
      <c r="SQH155" s="15"/>
      <c r="SQI155" s="15"/>
      <c r="SQJ155" s="15"/>
      <c r="SQK155" s="15"/>
      <c r="SQL155" s="15"/>
      <c r="SQM155" s="15"/>
      <c r="SQN155" s="15"/>
      <c r="SQO155" s="15"/>
      <c r="SQP155" s="15"/>
      <c r="SQQ155" s="15"/>
      <c r="SQR155" s="15"/>
      <c r="SQS155" s="15"/>
      <c r="SQT155" s="15"/>
      <c r="SQU155" s="15"/>
      <c r="SQV155" s="15"/>
      <c r="SQW155" s="15"/>
      <c r="SQX155" s="15"/>
      <c r="SQY155" s="15"/>
      <c r="SQZ155" s="15"/>
      <c r="SRA155" s="15"/>
      <c r="SRB155" s="15"/>
      <c r="SRC155" s="15"/>
      <c r="SRD155" s="15"/>
      <c r="SRE155" s="15"/>
      <c r="SRF155" s="15"/>
      <c r="SRG155" s="15"/>
      <c r="SRH155" s="15"/>
      <c r="SRI155" s="15"/>
      <c r="SRJ155" s="15"/>
      <c r="SRK155" s="15"/>
      <c r="SRL155" s="15"/>
      <c r="SRM155" s="15"/>
      <c r="SRN155" s="15"/>
      <c r="SRO155" s="15"/>
      <c r="SRP155" s="15"/>
      <c r="SRQ155" s="15"/>
      <c r="SRR155" s="15"/>
      <c r="SRS155" s="15"/>
      <c r="SRT155" s="15"/>
      <c r="SRU155" s="15"/>
      <c r="SRV155" s="15"/>
      <c r="SRW155" s="15"/>
      <c r="SRX155" s="15"/>
      <c r="SRY155" s="15"/>
      <c r="SRZ155" s="15"/>
      <c r="SSA155" s="15"/>
      <c r="SSB155" s="15"/>
      <c r="SSC155" s="15"/>
      <c r="SSD155" s="15"/>
      <c r="SSE155" s="15"/>
      <c r="SSF155" s="15"/>
      <c r="SSG155" s="15"/>
      <c r="SSH155" s="15"/>
      <c r="SSI155" s="15"/>
      <c r="SSJ155" s="15"/>
      <c r="SSK155" s="15"/>
      <c r="SSL155" s="15"/>
      <c r="SSM155" s="15"/>
      <c r="SSN155" s="15"/>
      <c r="SSO155" s="15"/>
      <c r="SSP155" s="15"/>
      <c r="SSQ155" s="15"/>
      <c r="SSR155" s="15"/>
      <c r="SSS155" s="15"/>
      <c r="SST155" s="15"/>
      <c r="SSU155" s="15"/>
      <c r="SSV155" s="15"/>
      <c r="SSW155" s="15"/>
      <c r="SSX155" s="15"/>
      <c r="SSY155" s="15"/>
      <c r="SSZ155" s="15"/>
      <c r="STA155" s="15"/>
      <c r="STB155" s="15"/>
      <c r="STC155" s="15"/>
      <c r="STD155" s="15"/>
      <c r="STE155" s="15"/>
      <c r="STF155" s="15"/>
      <c r="STG155" s="15"/>
      <c r="STH155" s="15"/>
      <c r="STI155" s="15"/>
      <c r="STJ155" s="15"/>
      <c r="STK155" s="15"/>
      <c r="STL155" s="15"/>
      <c r="STM155" s="15"/>
      <c r="STN155" s="15"/>
      <c r="STO155" s="15"/>
      <c r="STP155" s="15"/>
      <c r="STQ155" s="15"/>
      <c r="STR155" s="15"/>
      <c r="STS155" s="15"/>
      <c r="STT155" s="15"/>
      <c r="STU155" s="15"/>
      <c r="STV155" s="15"/>
      <c r="STW155" s="15"/>
      <c r="STX155" s="15"/>
      <c r="STY155" s="15"/>
      <c r="STZ155" s="15"/>
      <c r="SUA155" s="15"/>
      <c r="SUB155" s="15"/>
      <c r="SUC155" s="15"/>
      <c r="SUD155" s="15"/>
      <c r="SUE155" s="15"/>
      <c r="SUF155" s="15"/>
      <c r="SUG155" s="15"/>
      <c r="SUH155" s="15"/>
      <c r="SUI155" s="15"/>
      <c r="SUJ155" s="15"/>
      <c r="SUK155" s="15"/>
      <c r="SUL155" s="15"/>
      <c r="SUM155" s="15"/>
      <c r="SUN155" s="15"/>
      <c r="SUO155" s="15"/>
      <c r="SUP155" s="15"/>
      <c r="SUQ155" s="15"/>
      <c r="SUR155" s="15"/>
      <c r="SUS155" s="15"/>
      <c r="SUT155" s="15"/>
      <c r="SUU155" s="15"/>
      <c r="SUV155" s="15"/>
      <c r="SUW155" s="15"/>
      <c r="SUX155" s="15"/>
      <c r="SUY155" s="15"/>
      <c r="SUZ155" s="15"/>
      <c r="SVA155" s="15"/>
      <c r="SVB155" s="15"/>
      <c r="SVC155" s="15"/>
      <c r="SVD155" s="15"/>
      <c r="SVE155" s="15"/>
      <c r="SVF155" s="15"/>
      <c r="SVG155" s="15"/>
      <c r="SVH155" s="15"/>
      <c r="SVI155" s="15"/>
      <c r="SVJ155" s="15"/>
      <c r="SVK155" s="15"/>
      <c r="SVL155" s="15"/>
      <c r="SVM155" s="15"/>
      <c r="SVN155" s="15"/>
      <c r="SVO155" s="15"/>
      <c r="SVP155" s="15"/>
      <c r="SVQ155" s="15"/>
      <c r="SVR155" s="15"/>
      <c r="SVS155" s="15"/>
      <c r="SVT155" s="15"/>
      <c r="SVU155" s="15"/>
      <c r="SVV155" s="15"/>
      <c r="SVW155" s="15"/>
      <c r="SVX155" s="15"/>
      <c r="SVY155" s="15"/>
      <c r="SVZ155" s="15"/>
      <c r="SWA155" s="15"/>
      <c r="SWB155" s="15"/>
      <c r="SWC155" s="15"/>
      <c r="SWD155" s="15"/>
      <c r="SWE155" s="15"/>
      <c r="SWF155" s="15"/>
      <c r="SWG155" s="15"/>
      <c r="SWH155" s="15"/>
      <c r="SWI155" s="15"/>
      <c r="SWJ155" s="15"/>
      <c r="SWK155" s="15"/>
      <c r="SWL155" s="15"/>
      <c r="SWM155" s="15"/>
      <c r="SWN155" s="15"/>
      <c r="SWO155" s="15"/>
      <c r="SWP155" s="15"/>
      <c r="SWQ155" s="15"/>
      <c r="SWR155" s="15"/>
      <c r="SWS155" s="15"/>
      <c r="SWT155" s="15"/>
      <c r="SWU155" s="15"/>
      <c r="SWV155" s="15"/>
      <c r="SWW155" s="15"/>
      <c r="SWX155" s="15"/>
      <c r="SWY155" s="15"/>
      <c r="SWZ155" s="15"/>
      <c r="SXA155" s="15"/>
      <c r="SXB155" s="15"/>
      <c r="SXC155" s="15"/>
      <c r="SXD155" s="15"/>
      <c r="SXE155" s="15"/>
      <c r="SXF155" s="15"/>
      <c r="SXG155" s="15"/>
      <c r="SXH155" s="15"/>
      <c r="SXI155" s="15"/>
      <c r="SXJ155" s="15"/>
      <c r="SXK155" s="15"/>
      <c r="SXL155" s="15"/>
      <c r="SXM155" s="15"/>
      <c r="SXN155" s="15"/>
      <c r="SXO155" s="15"/>
      <c r="SXP155" s="15"/>
      <c r="SXQ155" s="15"/>
      <c r="SXR155" s="15"/>
      <c r="SXS155" s="15"/>
      <c r="SXT155" s="15"/>
      <c r="SXU155" s="15"/>
      <c r="SXV155" s="15"/>
      <c r="SXW155" s="15"/>
      <c r="SXX155" s="15"/>
      <c r="SXY155" s="15"/>
      <c r="SXZ155" s="15"/>
      <c r="SYA155" s="15"/>
      <c r="SYB155" s="15"/>
      <c r="SYC155" s="15"/>
      <c r="SYD155" s="15"/>
      <c r="SYE155" s="15"/>
      <c r="SYF155" s="15"/>
      <c r="SYG155" s="15"/>
      <c r="SYH155" s="15"/>
      <c r="SYI155" s="15"/>
      <c r="SYJ155" s="15"/>
      <c r="SYK155" s="15"/>
      <c r="SYL155" s="15"/>
      <c r="SYM155" s="15"/>
      <c r="SYN155" s="15"/>
      <c r="SYO155" s="15"/>
      <c r="SYP155" s="15"/>
      <c r="SYQ155" s="15"/>
      <c r="SYR155" s="15"/>
      <c r="SYS155" s="15"/>
      <c r="SYT155" s="15"/>
      <c r="SYU155" s="15"/>
      <c r="SYV155" s="15"/>
      <c r="SYW155" s="15"/>
      <c r="SYX155" s="15"/>
      <c r="SYY155" s="15"/>
      <c r="SYZ155" s="15"/>
      <c r="SZA155" s="15"/>
      <c r="SZB155" s="15"/>
      <c r="SZC155" s="15"/>
      <c r="SZD155" s="15"/>
      <c r="SZE155" s="15"/>
      <c r="SZF155" s="15"/>
      <c r="SZG155" s="15"/>
      <c r="SZH155" s="15"/>
      <c r="SZI155" s="15"/>
      <c r="SZJ155" s="15"/>
      <c r="SZK155" s="15"/>
      <c r="SZL155" s="15"/>
      <c r="SZM155" s="15"/>
      <c r="SZN155" s="15"/>
      <c r="SZO155" s="15"/>
      <c r="SZP155" s="15"/>
      <c r="SZQ155" s="15"/>
      <c r="SZR155" s="15"/>
      <c r="SZS155" s="15"/>
      <c r="SZT155" s="15"/>
      <c r="SZU155" s="15"/>
      <c r="SZV155" s="15"/>
      <c r="SZW155" s="15"/>
      <c r="SZX155" s="15"/>
      <c r="SZY155" s="15"/>
      <c r="SZZ155" s="15"/>
      <c r="TAA155" s="15"/>
      <c r="TAB155" s="15"/>
      <c r="TAC155" s="15"/>
      <c r="TAD155" s="15"/>
      <c r="TAE155" s="15"/>
      <c r="TAF155" s="15"/>
      <c r="TAG155" s="15"/>
      <c r="TAH155" s="15"/>
      <c r="TAI155" s="15"/>
      <c r="TAJ155" s="15"/>
      <c r="TAK155" s="15"/>
      <c r="TAL155" s="15"/>
      <c r="TAM155" s="15"/>
      <c r="TAN155" s="15"/>
      <c r="TAO155" s="15"/>
      <c r="TAP155" s="15"/>
      <c r="TAQ155" s="15"/>
      <c r="TAR155" s="15"/>
      <c r="TAS155" s="15"/>
      <c r="TAT155" s="15"/>
      <c r="TAU155" s="15"/>
      <c r="TAV155" s="15"/>
      <c r="TAW155" s="15"/>
      <c r="TAX155" s="15"/>
      <c r="TAY155" s="15"/>
      <c r="TAZ155" s="15"/>
      <c r="TBA155" s="15"/>
      <c r="TBB155" s="15"/>
      <c r="TBC155" s="15"/>
      <c r="TBD155" s="15"/>
      <c r="TBE155" s="15"/>
      <c r="TBF155" s="15"/>
      <c r="TBG155" s="15"/>
      <c r="TBH155" s="15"/>
      <c r="TBI155" s="15"/>
      <c r="TBJ155" s="15"/>
      <c r="TBK155" s="15"/>
      <c r="TBL155" s="15"/>
      <c r="TBM155" s="15"/>
      <c r="TBN155" s="15"/>
      <c r="TBO155" s="15"/>
      <c r="TBP155" s="15"/>
      <c r="TBQ155" s="15"/>
      <c r="TBR155" s="15"/>
      <c r="TBS155" s="15"/>
      <c r="TBT155" s="15"/>
      <c r="TBU155" s="15"/>
      <c r="TBV155" s="15"/>
      <c r="TBW155" s="15"/>
      <c r="TBX155" s="15"/>
      <c r="TBY155" s="15"/>
      <c r="TBZ155" s="15"/>
      <c r="TCA155" s="15"/>
      <c r="TCB155" s="15"/>
      <c r="TCC155" s="15"/>
      <c r="TCD155" s="15"/>
      <c r="TCE155" s="15"/>
      <c r="TCF155" s="15"/>
      <c r="TCG155" s="15"/>
      <c r="TCH155" s="15"/>
      <c r="TCI155" s="15"/>
      <c r="TCJ155" s="15"/>
      <c r="TCK155" s="15"/>
      <c r="TCL155" s="15"/>
      <c r="TCM155" s="15"/>
      <c r="TCN155" s="15"/>
      <c r="TCO155" s="15"/>
      <c r="TCP155" s="15"/>
      <c r="TCQ155" s="15"/>
      <c r="TCR155" s="15"/>
      <c r="TCS155" s="15"/>
      <c r="TCT155" s="15"/>
      <c r="TCU155" s="15"/>
      <c r="TCV155" s="15"/>
      <c r="TCW155" s="15"/>
      <c r="TCX155" s="15"/>
      <c r="TCY155" s="15"/>
      <c r="TCZ155" s="15"/>
      <c r="TDA155" s="15"/>
      <c r="TDB155" s="15"/>
      <c r="TDC155" s="15"/>
      <c r="TDD155" s="15"/>
      <c r="TDE155" s="15"/>
      <c r="TDF155" s="15"/>
      <c r="TDG155" s="15"/>
      <c r="TDH155" s="15"/>
      <c r="TDI155" s="15"/>
      <c r="TDJ155" s="15"/>
      <c r="TDK155" s="15"/>
      <c r="TDL155" s="15"/>
      <c r="TDM155" s="15"/>
      <c r="TDN155" s="15"/>
      <c r="TDO155" s="15"/>
      <c r="TDP155" s="15"/>
      <c r="TDQ155" s="15"/>
      <c r="TDR155" s="15"/>
      <c r="TDS155" s="15"/>
      <c r="TDT155" s="15"/>
      <c r="TDU155" s="15"/>
      <c r="TDV155" s="15"/>
      <c r="TDW155" s="15"/>
      <c r="TDX155" s="15"/>
      <c r="TDY155" s="15"/>
      <c r="TDZ155" s="15"/>
      <c r="TEA155" s="15"/>
      <c r="TEB155" s="15"/>
      <c r="TEC155" s="15"/>
      <c r="TED155" s="15"/>
      <c r="TEE155" s="15"/>
      <c r="TEF155" s="15"/>
      <c r="TEG155" s="15"/>
      <c r="TEH155" s="15"/>
      <c r="TEI155" s="15"/>
      <c r="TEJ155" s="15"/>
      <c r="TEK155" s="15"/>
      <c r="TEL155" s="15"/>
      <c r="TEM155" s="15"/>
      <c r="TEN155" s="15"/>
      <c r="TEO155" s="15"/>
      <c r="TEP155" s="15"/>
      <c r="TEQ155" s="15"/>
      <c r="TER155" s="15"/>
      <c r="TES155" s="15"/>
      <c r="TET155" s="15"/>
      <c r="TEU155" s="15"/>
      <c r="TEV155" s="15"/>
      <c r="TEW155" s="15"/>
      <c r="TEX155" s="15"/>
      <c r="TEY155" s="15"/>
      <c r="TEZ155" s="15"/>
      <c r="TFA155" s="15"/>
      <c r="TFB155" s="15"/>
      <c r="TFC155" s="15"/>
      <c r="TFD155" s="15"/>
      <c r="TFE155" s="15"/>
      <c r="TFF155" s="15"/>
      <c r="TFG155" s="15"/>
      <c r="TFH155" s="15"/>
      <c r="TFI155" s="15"/>
      <c r="TFJ155" s="15"/>
      <c r="TFK155" s="15"/>
      <c r="TFL155" s="15"/>
      <c r="TFM155" s="15"/>
      <c r="TFN155" s="15"/>
      <c r="TFO155" s="15"/>
      <c r="TFP155" s="15"/>
      <c r="TFQ155" s="15"/>
      <c r="TFR155" s="15"/>
      <c r="TFS155" s="15"/>
      <c r="TFT155" s="15"/>
      <c r="TFU155" s="15"/>
      <c r="TFV155" s="15"/>
      <c r="TFW155" s="15"/>
      <c r="TFX155" s="15"/>
      <c r="TFY155" s="15"/>
      <c r="TFZ155" s="15"/>
      <c r="TGA155" s="15"/>
      <c r="TGB155" s="15"/>
      <c r="TGC155" s="15"/>
      <c r="TGD155" s="15"/>
      <c r="TGE155" s="15"/>
      <c r="TGF155" s="15"/>
      <c r="TGG155" s="15"/>
      <c r="TGH155" s="15"/>
      <c r="TGI155" s="15"/>
      <c r="TGJ155" s="15"/>
      <c r="TGK155" s="15"/>
      <c r="TGL155" s="15"/>
      <c r="TGM155" s="15"/>
      <c r="TGN155" s="15"/>
      <c r="TGO155" s="15"/>
      <c r="TGP155" s="15"/>
      <c r="TGQ155" s="15"/>
      <c r="TGR155" s="15"/>
      <c r="TGS155" s="15"/>
      <c r="TGT155" s="15"/>
      <c r="TGU155" s="15"/>
      <c r="TGV155" s="15"/>
      <c r="TGW155" s="15"/>
      <c r="TGX155" s="15"/>
      <c r="TGY155" s="15"/>
      <c r="TGZ155" s="15"/>
      <c r="THA155" s="15"/>
      <c r="THB155" s="15"/>
      <c r="THC155" s="15"/>
      <c r="THD155" s="15"/>
      <c r="THE155" s="15"/>
      <c r="THF155" s="15"/>
      <c r="THG155" s="15"/>
      <c r="THH155" s="15"/>
      <c r="THI155" s="15"/>
      <c r="THJ155" s="15"/>
      <c r="THK155" s="15"/>
      <c r="THL155" s="15"/>
      <c r="THM155" s="15"/>
      <c r="THN155" s="15"/>
      <c r="THO155" s="15"/>
      <c r="THP155" s="15"/>
      <c r="THQ155" s="15"/>
      <c r="THR155" s="15"/>
      <c r="THS155" s="15"/>
      <c r="THT155" s="15"/>
      <c r="THU155" s="15"/>
      <c r="THV155" s="15"/>
      <c r="THW155" s="15"/>
      <c r="THX155" s="15"/>
      <c r="THY155" s="15"/>
      <c r="THZ155" s="15"/>
      <c r="TIA155" s="15"/>
      <c r="TIB155" s="15"/>
      <c r="TIC155" s="15"/>
      <c r="TID155" s="15"/>
      <c r="TIE155" s="15"/>
      <c r="TIF155" s="15"/>
      <c r="TIG155" s="15"/>
      <c r="TIH155" s="15"/>
      <c r="TII155" s="15"/>
      <c r="TIJ155" s="15"/>
      <c r="TIK155" s="15"/>
      <c r="TIL155" s="15"/>
      <c r="TIM155" s="15"/>
      <c r="TIN155" s="15"/>
      <c r="TIO155" s="15"/>
      <c r="TIP155" s="15"/>
      <c r="TIQ155" s="15"/>
      <c r="TIR155" s="15"/>
      <c r="TIS155" s="15"/>
      <c r="TIT155" s="15"/>
      <c r="TIU155" s="15"/>
      <c r="TIV155" s="15"/>
      <c r="TIW155" s="15"/>
      <c r="TIX155" s="15"/>
      <c r="TIY155" s="15"/>
      <c r="TIZ155" s="15"/>
      <c r="TJA155" s="15"/>
      <c r="TJB155" s="15"/>
      <c r="TJC155" s="15"/>
      <c r="TJD155" s="15"/>
      <c r="TJE155" s="15"/>
      <c r="TJF155" s="15"/>
      <c r="TJG155" s="15"/>
      <c r="TJH155" s="15"/>
      <c r="TJI155" s="15"/>
      <c r="TJJ155" s="15"/>
      <c r="TJK155" s="15"/>
      <c r="TJL155" s="15"/>
      <c r="TJM155" s="15"/>
      <c r="TJN155" s="15"/>
      <c r="TJO155" s="15"/>
      <c r="TJP155" s="15"/>
      <c r="TJQ155" s="15"/>
      <c r="TJR155" s="15"/>
      <c r="TJS155" s="15"/>
      <c r="TJT155" s="15"/>
      <c r="TJU155" s="15"/>
      <c r="TJV155" s="15"/>
      <c r="TJW155" s="15"/>
      <c r="TJX155" s="15"/>
      <c r="TJY155" s="15"/>
      <c r="TJZ155" s="15"/>
      <c r="TKA155" s="15"/>
      <c r="TKB155" s="15"/>
      <c r="TKC155" s="15"/>
      <c r="TKD155" s="15"/>
      <c r="TKE155" s="15"/>
      <c r="TKF155" s="15"/>
      <c r="TKG155" s="15"/>
      <c r="TKH155" s="15"/>
      <c r="TKI155" s="15"/>
      <c r="TKJ155" s="15"/>
      <c r="TKK155" s="15"/>
      <c r="TKL155" s="15"/>
      <c r="TKM155" s="15"/>
      <c r="TKN155" s="15"/>
      <c r="TKO155" s="15"/>
      <c r="TKP155" s="15"/>
      <c r="TKQ155" s="15"/>
      <c r="TKR155" s="15"/>
      <c r="TKS155" s="15"/>
      <c r="TKT155" s="15"/>
      <c r="TKU155" s="15"/>
      <c r="TKV155" s="15"/>
      <c r="TKW155" s="15"/>
      <c r="TKX155" s="15"/>
      <c r="TKY155" s="15"/>
      <c r="TKZ155" s="15"/>
      <c r="TLA155" s="15"/>
      <c r="TLB155" s="15"/>
      <c r="TLC155" s="15"/>
      <c r="TLD155" s="15"/>
      <c r="TLE155" s="15"/>
      <c r="TLF155" s="15"/>
      <c r="TLG155" s="15"/>
      <c r="TLH155" s="15"/>
      <c r="TLI155" s="15"/>
      <c r="TLJ155" s="15"/>
      <c r="TLK155" s="15"/>
      <c r="TLL155" s="15"/>
      <c r="TLM155" s="15"/>
      <c r="TLN155" s="15"/>
      <c r="TLO155" s="15"/>
      <c r="TLP155" s="15"/>
      <c r="TLQ155" s="15"/>
      <c r="TLR155" s="15"/>
      <c r="TLS155" s="15"/>
      <c r="TLT155" s="15"/>
      <c r="TLU155" s="15"/>
      <c r="TLV155" s="15"/>
      <c r="TLW155" s="15"/>
      <c r="TLX155" s="15"/>
      <c r="TLY155" s="15"/>
      <c r="TLZ155" s="15"/>
      <c r="TMA155" s="15"/>
      <c r="TMB155" s="15"/>
      <c r="TMC155" s="15"/>
      <c r="TMD155" s="15"/>
      <c r="TME155" s="15"/>
      <c r="TMF155" s="15"/>
      <c r="TMG155" s="15"/>
      <c r="TMH155" s="15"/>
      <c r="TMI155" s="15"/>
      <c r="TMJ155" s="15"/>
      <c r="TMK155" s="15"/>
      <c r="TML155" s="15"/>
      <c r="TMM155" s="15"/>
      <c r="TMN155" s="15"/>
      <c r="TMO155" s="15"/>
      <c r="TMP155" s="15"/>
      <c r="TMQ155" s="15"/>
      <c r="TMR155" s="15"/>
      <c r="TMS155" s="15"/>
      <c r="TMT155" s="15"/>
      <c r="TMU155" s="15"/>
      <c r="TMV155" s="15"/>
      <c r="TMW155" s="15"/>
      <c r="TMX155" s="15"/>
      <c r="TMY155" s="15"/>
      <c r="TMZ155" s="15"/>
      <c r="TNA155" s="15"/>
      <c r="TNB155" s="15"/>
      <c r="TNC155" s="15"/>
      <c r="TND155" s="15"/>
      <c r="TNE155" s="15"/>
      <c r="TNF155" s="15"/>
      <c r="TNG155" s="15"/>
      <c r="TNH155" s="15"/>
      <c r="TNI155" s="15"/>
      <c r="TNJ155" s="15"/>
      <c r="TNK155" s="15"/>
      <c r="TNL155" s="15"/>
      <c r="TNM155" s="15"/>
      <c r="TNN155" s="15"/>
      <c r="TNO155" s="15"/>
      <c r="TNP155" s="15"/>
      <c r="TNQ155" s="15"/>
      <c r="TNR155" s="15"/>
      <c r="TNS155" s="15"/>
      <c r="TNT155" s="15"/>
      <c r="TNU155" s="15"/>
      <c r="TNV155" s="15"/>
      <c r="TNW155" s="15"/>
      <c r="TNX155" s="15"/>
      <c r="TNY155" s="15"/>
      <c r="TNZ155" s="15"/>
      <c r="TOA155" s="15"/>
      <c r="TOB155" s="15"/>
      <c r="TOC155" s="15"/>
      <c r="TOD155" s="15"/>
      <c r="TOE155" s="15"/>
      <c r="TOF155" s="15"/>
      <c r="TOG155" s="15"/>
      <c r="TOH155" s="15"/>
      <c r="TOI155" s="15"/>
      <c r="TOJ155" s="15"/>
      <c r="TOK155" s="15"/>
      <c r="TOL155" s="15"/>
      <c r="TOM155" s="15"/>
      <c r="TON155" s="15"/>
      <c r="TOO155" s="15"/>
      <c r="TOP155" s="15"/>
      <c r="TOQ155" s="15"/>
      <c r="TOR155" s="15"/>
      <c r="TOS155" s="15"/>
      <c r="TOT155" s="15"/>
      <c r="TOU155" s="15"/>
      <c r="TOV155" s="15"/>
      <c r="TOW155" s="15"/>
      <c r="TOX155" s="15"/>
      <c r="TOY155" s="15"/>
      <c r="TOZ155" s="15"/>
      <c r="TPA155" s="15"/>
      <c r="TPB155" s="15"/>
      <c r="TPC155" s="15"/>
      <c r="TPD155" s="15"/>
      <c r="TPE155" s="15"/>
      <c r="TPF155" s="15"/>
      <c r="TPG155" s="15"/>
      <c r="TPH155" s="15"/>
      <c r="TPI155" s="15"/>
      <c r="TPJ155" s="15"/>
      <c r="TPK155" s="15"/>
      <c r="TPL155" s="15"/>
      <c r="TPM155" s="15"/>
      <c r="TPN155" s="15"/>
      <c r="TPO155" s="15"/>
      <c r="TPP155" s="15"/>
      <c r="TPQ155" s="15"/>
      <c r="TPR155" s="15"/>
      <c r="TPS155" s="15"/>
      <c r="TPT155" s="15"/>
      <c r="TPU155" s="15"/>
      <c r="TPV155" s="15"/>
      <c r="TPW155" s="15"/>
      <c r="TPX155" s="15"/>
      <c r="TPY155" s="15"/>
      <c r="TPZ155" s="15"/>
      <c r="TQA155" s="15"/>
      <c r="TQB155" s="15"/>
      <c r="TQC155" s="15"/>
      <c r="TQD155" s="15"/>
      <c r="TQE155" s="15"/>
      <c r="TQF155" s="15"/>
      <c r="TQG155" s="15"/>
      <c r="TQH155" s="15"/>
      <c r="TQI155" s="15"/>
      <c r="TQJ155" s="15"/>
      <c r="TQK155" s="15"/>
      <c r="TQL155" s="15"/>
      <c r="TQM155" s="15"/>
      <c r="TQN155" s="15"/>
      <c r="TQO155" s="15"/>
      <c r="TQP155" s="15"/>
      <c r="TQQ155" s="15"/>
      <c r="TQR155" s="15"/>
      <c r="TQS155" s="15"/>
      <c r="TQT155" s="15"/>
      <c r="TQU155" s="15"/>
      <c r="TQV155" s="15"/>
      <c r="TQW155" s="15"/>
      <c r="TQX155" s="15"/>
      <c r="TQY155" s="15"/>
      <c r="TQZ155" s="15"/>
      <c r="TRA155" s="15"/>
      <c r="TRB155" s="15"/>
      <c r="TRC155" s="15"/>
      <c r="TRD155" s="15"/>
      <c r="TRE155" s="15"/>
      <c r="TRF155" s="15"/>
      <c r="TRG155" s="15"/>
      <c r="TRH155" s="15"/>
      <c r="TRI155" s="15"/>
      <c r="TRJ155" s="15"/>
      <c r="TRK155" s="15"/>
      <c r="TRL155" s="15"/>
      <c r="TRM155" s="15"/>
      <c r="TRN155" s="15"/>
      <c r="TRO155" s="15"/>
      <c r="TRP155" s="15"/>
      <c r="TRQ155" s="15"/>
      <c r="TRR155" s="15"/>
      <c r="TRS155" s="15"/>
      <c r="TRT155" s="15"/>
      <c r="TRU155" s="15"/>
      <c r="TRV155" s="15"/>
      <c r="TRW155" s="15"/>
      <c r="TRX155" s="15"/>
      <c r="TRY155" s="15"/>
      <c r="TRZ155" s="15"/>
      <c r="TSA155" s="15"/>
      <c r="TSB155" s="15"/>
      <c r="TSC155" s="15"/>
      <c r="TSD155" s="15"/>
      <c r="TSE155" s="15"/>
      <c r="TSF155" s="15"/>
      <c r="TSG155" s="15"/>
      <c r="TSH155" s="15"/>
      <c r="TSI155" s="15"/>
      <c r="TSJ155" s="15"/>
      <c r="TSK155" s="15"/>
      <c r="TSL155" s="15"/>
      <c r="TSM155" s="15"/>
      <c r="TSN155" s="15"/>
      <c r="TSO155" s="15"/>
      <c r="TSP155" s="15"/>
      <c r="TSQ155" s="15"/>
      <c r="TSR155" s="15"/>
      <c r="TSS155" s="15"/>
      <c r="TST155" s="15"/>
      <c r="TSU155" s="15"/>
      <c r="TSV155" s="15"/>
      <c r="TSW155" s="15"/>
      <c r="TSX155" s="15"/>
      <c r="TSY155" s="15"/>
      <c r="TSZ155" s="15"/>
      <c r="TTA155" s="15"/>
      <c r="TTB155" s="15"/>
      <c r="TTC155" s="15"/>
      <c r="TTD155" s="15"/>
      <c r="TTE155" s="15"/>
      <c r="TTF155" s="15"/>
      <c r="TTG155" s="15"/>
      <c r="TTH155" s="15"/>
      <c r="TTI155" s="15"/>
      <c r="TTJ155" s="15"/>
      <c r="TTK155" s="15"/>
      <c r="TTL155" s="15"/>
      <c r="TTM155" s="15"/>
      <c r="TTN155" s="15"/>
      <c r="TTO155" s="15"/>
      <c r="TTP155" s="15"/>
      <c r="TTQ155" s="15"/>
      <c r="TTR155" s="15"/>
      <c r="TTS155" s="15"/>
      <c r="TTT155" s="15"/>
      <c r="TTU155" s="15"/>
      <c r="TTV155" s="15"/>
      <c r="TTW155" s="15"/>
      <c r="TTX155" s="15"/>
      <c r="TTY155" s="15"/>
      <c r="TTZ155" s="15"/>
      <c r="TUA155" s="15"/>
      <c r="TUB155" s="15"/>
      <c r="TUC155" s="15"/>
      <c r="TUD155" s="15"/>
      <c r="TUE155" s="15"/>
      <c r="TUF155" s="15"/>
      <c r="TUG155" s="15"/>
      <c r="TUH155" s="15"/>
      <c r="TUI155" s="15"/>
      <c r="TUJ155" s="15"/>
      <c r="TUK155" s="15"/>
      <c r="TUL155" s="15"/>
      <c r="TUM155" s="15"/>
      <c r="TUN155" s="15"/>
      <c r="TUO155" s="15"/>
      <c r="TUP155" s="15"/>
      <c r="TUQ155" s="15"/>
      <c r="TUR155" s="15"/>
      <c r="TUS155" s="15"/>
      <c r="TUT155" s="15"/>
      <c r="TUU155" s="15"/>
      <c r="TUV155" s="15"/>
      <c r="TUW155" s="15"/>
      <c r="TUX155" s="15"/>
      <c r="TUY155" s="15"/>
      <c r="TUZ155" s="15"/>
      <c r="TVA155" s="15"/>
      <c r="TVB155" s="15"/>
      <c r="TVC155" s="15"/>
      <c r="TVD155" s="15"/>
      <c r="TVE155" s="15"/>
      <c r="TVF155" s="15"/>
      <c r="TVG155" s="15"/>
      <c r="TVH155" s="15"/>
      <c r="TVI155" s="15"/>
      <c r="TVJ155" s="15"/>
      <c r="TVK155" s="15"/>
      <c r="TVL155" s="15"/>
      <c r="TVM155" s="15"/>
      <c r="TVN155" s="15"/>
      <c r="TVO155" s="15"/>
      <c r="TVP155" s="15"/>
      <c r="TVQ155" s="15"/>
      <c r="TVR155" s="15"/>
      <c r="TVS155" s="15"/>
      <c r="TVT155" s="15"/>
      <c r="TVU155" s="15"/>
      <c r="TVV155" s="15"/>
      <c r="TVW155" s="15"/>
      <c r="TVX155" s="15"/>
      <c r="TVY155" s="15"/>
      <c r="TVZ155" s="15"/>
      <c r="TWA155" s="15"/>
      <c r="TWB155" s="15"/>
      <c r="TWC155" s="15"/>
      <c r="TWD155" s="15"/>
      <c r="TWE155" s="15"/>
      <c r="TWF155" s="15"/>
      <c r="TWG155" s="15"/>
      <c r="TWH155" s="15"/>
      <c r="TWI155" s="15"/>
      <c r="TWJ155" s="15"/>
      <c r="TWK155" s="15"/>
      <c r="TWL155" s="15"/>
      <c r="TWM155" s="15"/>
      <c r="TWN155" s="15"/>
      <c r="TWO155" s="15"/>
      <c r="TWP155" s="15"/>
      <c r="TWQ155" s="15"/>
      <c r="TWR155" s="15"/>
      <c r="TWS155" s="15"/>
      <c r="TWT155" s="15"/>
      <c r="TWU155" s="15"/>
      <c r="TWV155" s="15"/>
      <c r="TWW155" s="15"/>
      <c r="TWX155" s="15"/>
      <c r="TWY155" s="15"/>
      <c r="TWZ155" s="15"/>
      <c r="TXA155" s="15"/>
      <c r="TXB155" s="15"/>
      <c r="TXC155" s="15"/>
      <c r="TXD155" s="15"/>
      <c r="TXE155" s="15"/>
      <c r="TXF155" s="15"/>
      <c r="TXG155" s="15"/>
      <c r="TXH155" s="15"/>
      <c r="TXI155" s="15"/>
      <c r="TXJ155" s="15"/>
      <c r="TXK155" s="15"/>
      <c r="TXL155" s="15"/>
      <c r="TXM155" s="15"/>
      <c r="TXN155" s="15"/>
      <c r="TXO155" s="15"/>
      <c r="TXP155" s="15"/>
      <c r="TXQ155" s="15"/>
      <c r="TXR155" s="15"/>
      <c r="TXS155" s="15"/>
      <c r="TXT155" s="15"/>
      <c r="TXU155" s="15"/>
      <c r="TXV155" s="15"/>
      <c r="TXW155" s="15"/>
      <c r="TXX155" s="15"/>
      <c r="TXY155" s="15"/>
      <c r="TXZ155" s="15"/>
      <c r="TYA155" s="15"/>
      <c r="TYB155" s="15"/>
      <c r="TYC155" s="15"/>
      <c r="TYD155" s="15"/>
      <c r="TYE155" s="15"/>
      <c r="TYF155" s="15"/>
      <c r="TYG155" s="15"/>
      <c r="TYH155" s="15"/>
      <c r="TYI155" s="15"/>
      <c r="TYJ155" s="15"/>
      <c r="TYK155" s="15"/>
      <c r="TYL155" s="15"/>
      <c r="TYM155" s="15"/>
      <c r="TYN155" s="15"/>
      <c r="TYO155" s="15"/>
      <c r="TYP155" s="15"/>
      <c r="TYQ155" s="15"/>
      <c r="TYR155" s="15"/>
      <c r="TYS155" s="15"/>
      <c r="TYT155" s="15"/>
      <c r="TYU155" s="15"/>
      <c r="TYV155" s="15"/>
      <c r="TYW155" s="15"/>
      <c r="TYX155" s="15"/>
      <c r="TYY155" s="15"/>
      <c r="TYZ155" s="15"/>
      <c r="TZA155" s="15"/>
      <c r="TZB155" s="15"/>
      <c r="TZC155" s="15"/>
      <c r="TZD155" s="15"/>
      <c r="TZE155" s="15"/>
      <c r="TZF155" s="15"/>
      <c r="TZG155" s="15"/>
      <c r="TZH155" s="15"/>
      <c r="TZI155" s="15"/>
      <c r="TZJ155" s="15"/>
      <c r="TZK155" s="15"/>
      <c r="TZL155" s="15"/>
      <c r="TZM155" s="15"/>
      <c r="TZN155" s="15"/>
      <c r="TZO155" s="15"/>
      <c r="TZP155" s="15"/>
      <c r="TZQ155" s="15"/>
      <c r="TZR155" s="15"/>
      <c r="TZS155" s="15"/>
      <c r="TZT155" s="15"/>
      <c r="TZU155" s="15"/>
      <c r="TZV155" s="15"/>
      <c r="TZW155" s="15"/>
      <c r="TZX155" s="15"/>
      <c r="TZY155" s="15"/>
      <c r="TZZ155" s="15"/>
      <c r="UAA155" s="15"/>
      <c r="UAB155" s="15"/>
      <c r="UAC155" s="15"/>
      <c r="UAD155" s="15"/>
      <c r="UAE155" s="15"/>
      <c r="UAF155" s="15"/>
      <c r="UAG155" s="15"/>
      <c r="UAH155" s="15"/>
      <c r="UAI155" s="15"/>
      <c r="UAJ155" s="15"/>
      <c r="UAK155" s="15"/>
      <c r="UAL155" s="15"/>
      <c r="UAM155" s="15"/>
      <c r="UAN155" s="15"/>
      <c r="UAO155" s="15"/>
      <c r="UAP155" s="15"/>
      <c r="UAQ155" s="15"/>
      <c r="UAR155" s="15"/>
      <c r="UAS155" s="15"/>
      <c r="UAT155" s="15"/>
      <c r="UAU155" s="15"/>
      <c r="UAV155" s="15"/>
      <c r="UAW155" s="15"/>
      <c r="UAX155" s="15"/>
      <c r="UAY155" s="15"/>
      <c r="UAZ155" s="15"/>
      <c r="UBA155" s="15"/>
      <c r="UBB155" s="15"/>
      <c r="UBC155" s="15"/>
      <c r="UBD155" s="15"/>
      <c r="UBE155" s="15"/>
      <c r="UBF155" s="15"/>
      <c r="UBG155" s="15"/>
      <c r="UBH155" s="15"/>
      <c r="UBI155" s="15"/>
      <c r="UBJ155" s="15"/>
      <c r="UBK155" s="15"/>
      <c r="UBL155" s="15"/>
      <c r="UBM155" s="15"/>
      <c r="UBN155" s="15"/>
      <c r="UBO155" s="15"/>
      <c r="UBP155" s="15"/>
      <c r="UBQ155" s="15"/>
      <c r="UBR155" s="15"/>
      <c r="UBS155" s="15"/>
      <c r="UBT155" s="15"/>
      <c r="UBU155" s="15"/>
      <c r="UBV155" s="15"/>
      <c r="UBW155" s="15"/>
      <c r="UBX155" s="15"/>
      <c r="UBY155" s="15"/>
      <c r="UBZ155" s="15"/>
      <c r="UCA155" s="15"/>
      <c r="UCB155" s="15"/>
      <c r="UCC155" s="15"/>
      <c r="UCD155" s="15"/>
      <c r="UCE155" s="15"/>
      <c r="UCF155" s="15"/>
      <c r="UCG155" s="15"/>
      <c r="UCH155" s="15"/>
      <c r="UCI155" s="15"/>
      <c r="UCJ155" s="15"/>
      <c r="UCK155" s="15"/>
      <c r="UCL155" s="15"/>
      <c r="UCM155" s="15"/>
      <c r="UCN155" s="15"/>
      <c r="UCO155" s="15"/>
      <c r="UCP155" s="15"/>
      <c r="UCQ155" s="15"/>
      <c r="UCR155" s="15"/>
      <c r="UCS155" s="15"/>
      <c r="UCT155" s="15"/>
      <c r="UCU155" s="15"/>
      <c r="UCV155" s="15"/>
      <c r="UCW155" s="15"/>
      <c r="UCX155" s="15"/>
      <c r="UCY155" s="15"/>
      <c r="UCZ155" s="15"/>
      <c r="UDA155" s="15"/>
      <c r="UDB155" s="15"/>
      <c r="UDC155" s="15"/>
      <c r="UDD155" s="15"/>
      <c r="UDE155" s="15"/>
      <c r="UDF155" s="15"/>
      <c r="UDG155" s="15"/>
      <c r="UDH155" s="15"/>
      <c r="UDI155" s="15"/>
      <c r="UDJ155" s="15"/>
      <c r="UDK155" s="15"/>
      <c r="UDL155" s="15"/>
      <c r="UDM155" s="15"/>
      <c r="UDN155" s="15"/>
      <c r="UDO155" s="15"/>
      <c r="UDP155" s="15"/>
      <c r="UDQ155" s="15"/>
      <c r="UDR155" s="15"/>
      <c r="UDS155" s="15"/>
      <c r="UDT155" s="15"/>
      <c r="UDU155" s="15"/>
      <c r="UDV155" s="15"/>
      <c r="UDW155" s="15"/>
      <c r="UDX155" s="15"/>
      <c r="UDY155" s="15"/>
      <c r="UDZ155" s="15"/>
      <c r="UEA155" s="15"/>
      <c r="UEB155" s="15"/>
      <c r="UEC155" s="15"/>
      <c r="UED155" s="15"/>
      <c r="UEE155" s="15"/>
      <c r="UEF155" s="15"/>
      <c r="UEG155" s="15"/>
      <c r="UEH155" s="15"/>
      <c r="UEI155" s="15"/>
      <c r="UEJ155" s="15"/>
      <c r="UEK155" s="15"/>
      <c r="UEL155" s="15"/>
      <c r="UEM155" s="15"/>
      <c r="UEN155" s="15"/>
      <c r="UEO155" s="15"/>
      <c r="UEP155" s="15"/>
      <c r="UEQ155" s="15"/>
      <c r="UER155" s="15"/>
      <c r="UES155" s="15"/>
      <c r="UET155" s="15"/>
      <c r="UEU155" s="15"/>
      <c r="UEV155" s="15"/>
      <c r="UEW155" s="15"/>
      <c r="UEX155" s="15"/>
      <c r="UEY155" s="15"/>
      <c r="UEZ155" s="15"/>
      <c r="UFA155" s="15"/>
      <c r="UFB155" s="15"/>
      <c r="UFC155" s="15"/>
      <c r="UFD155" s="15"/>
      <c r="UFE155" s="15"/>
      <c r="UFF155" s="15"/>
      <c r="UFG155" s="15"/>
      <c r="UFH155" s="15"/>
      <c r="UFI155" s="15"/>
      <c r="UFJ155" s="15"/>
      <c r="UFK155" s="15"/>
      <c r="UFL155" s="15"/>
      <c r="UFM155" s="15"/>
      <c r="UFN155" s="15"/>
      <c r="UFO155" s="15"/>
      <c r="UFP155" s="15"/>
      <c r="UFQ155" s="15"/>
      <c r="UFR155" s="15"/>
      <c r="UFS155" s="15"/>
      <c r="UFT155" s="15"/>
      <c r="UFU155" s="15"/>
      <c r="UFV155" s="15"/>
      <c r="UFW155" s="15"/>
      <c r="UFX155" s="15"/>
      <c r="UFY155" s="15"/>
      <c r="UFZ155" s="15"/>
      <c r="UGA155" s="15"/>
      <c r="UGB155" s="15"/>
      <c r="UGC155" s="15"/>
      <c r="UGD155" s="15"/>
      <c r="UGE155" s="15"/>
      <c r="UGF155" s="15"/>
      <c r="UGG155" s="15"/>
      <c r="UGH155" s="15"/>
      <c r="UGI155" s="15"/>
      <c r="UGJ155" s="15"/>
      <c r="UGK155" s="15"/>
      <c r="UGL155" s="15"/>
      <c r="UGM155" s="15"/>
      <c r="UGN155" s="15"/>
      <c r="UGO155" s="15"/>
      <c r="UGP155" s="15"/>
      <c r="UGQ155" s="15"/>
      <c r="UGR155" s="15"/>
      <c r="UGS155" s="15"/>
      <c r="UGT155" s="15"/>
      <c r="UGU155" s="15"/>
      <c r="UGV155" s="15"/>
      <c r="UGW155" s="15"/>
      <c r="UGX155" s="15"/>
      <c r="UGY155" s="15"/>
      <c r="UGZ155" s="15"/>
      <c r="UHA155" s="15"/>
      <c r="UHB155" s="15"/>
      <c r="UHC155" s="15"/>
      <c r="UHD155" s="15"/>
      <c r="UHE155" s="15"/>
      <c r="UHF155" s="15"/>
      <c r="UHG155" s="15"/>
      <c r="UHH155" s="15"/>
      <c r="UHI155" s="15"/>
      <c r="UHJ155" s="15"/>
      <c r="UHK155" s="15"/>
      <c r="UHL155" s="15"/>
      <c r="UHM155" s="15"/>
      <c r="UHN155" s="15"/>
      <c r="UHO155" s="15"/>
      <c r="UHP155" s="15"/>
      <c r="UHQ155" s="15"/>
      <c r="UHR155" s="15"/>
      <c r="UHS155" s="15"/>
      <c r="UHT155" s="15"/>
      <c r="UHU155" s="15"/>
      <c r="UHV155" s="15"/>
      <c r="UHW155" s="15"/>
      <c r="UHX155" s="15"/>
      <c r="UHY155" s="15"/>
      <c r="UHZ155" s="15"/>
      <c r="UIA155" s="15"/>
      <c r="UIB155" s="15"/>
      <c r="UIC155" s="15"/>
      <c r="UID155" s="15"/>
      <c r="UIE155" s="15"/>
      <c r="UIF155" s="15"/>
      <c r="UIG155" s="15"/>
      <c r="UIH155" s="15"/>
      <c r="UII155" s="15"/>
      <c r="UIJ155" s="15"/>
      <c r="UIK155" s="15"/>
      <c r="UIL155" s="15"/>
      <c r="UIM155" s="15"/>
      <c r="UIN155" s="15"/>
      <c r="UIO155" s="15"/>
      <c r="UIP155" s="15"/>
      <c r="UIQ155" s="15"/>
      <c r="UIR155" s="15"/>
      <c r="UIS155" s="15"/>
      <c r="UIT155" s="15"/>
      <c r="UIU155" s="15"/>
      <c r="UIV155" s="15"/>
      <c r="UIW155" s="15"/>
      <c r="UIX155" s="15"/>
      <c r="UIY155" s="15"/>
      <c r="UIZ155" s="15"/>
      <c r="UJA155" s="15"/>
      <c r="UJB155" s="15"/>
      <c r="UJC155" s="15"/>
      <c r="UJD155" s="15"/>
      <c r="UJE155" s="15"/>
      <c r="UJF155" s="15"/>
      <c r="UJG155" s="15"/>
      <c r="UJH155" s="15"/>
      <c r="UJI155" s="15"/>
      <c r="UJJ155" s="15"/>
      <c r="UJK155" s="15"/>
      <c r="UJL155" s="15"/>
      <c r="UJM155" s="15"/>
      <c r="UJN155" s="15"/>
      <c r="UJO155" s="15"/>
      <c r="UJP155" s="15"/>
      <c r="UJQ155" s="15"/>
      <c r="UJR155" s="15"/>
      <c r="UJS155" s="15"/>
      <c r="UJT155" s="15"/>
      <c r="UJU155" s="15"/>
      <c r="UJV155" s="15"/>
      <c r="UJW155" s="15"/>
      <c r="UJX155" s="15"/>
      <c r="UJY155" s="15"/>
      <c r="UJZ155" s="15"/>
      <c r="UKA155" s="15"/>
      <c r="UKB155" s="15"/>
      <c r="UKC155" s="15"/>
      <c r="UKD155" s="15"/>
      <c r="UKE155" s="15"/>
      <c r="UKF155" s="15"/>
      <c r="UKG155" s="15"/>
      <c r="UKH155" s="15"/>
      <c r="UKI155" s="15"/>
      <c r="UKJ155" s="15"/>
      <c r="UKK155" s="15"/>
      <c r="UKL155" s="15"/>
      <c r="UKM155" s="15"/>
      <c r="UKN155" s="15"/>
      <c r="UKO155" s="15"/>
      <c r="UKP155" s="15"/>
      <c r="UKQ155" s="15"/>
      <c r="UKR155" s="15"/>
      <c r="UKS155" s="15"/>
      <c r="UKT155" s="15"/>
      <c r="UKU155" s="15"/>
      <c r="UKV155" s="15"/>
      <c r="UKW155" s="15"/>
      <c r="UKX155" s="15"/>
      <c r="UKY155" s="15"/>
      <c r="UKZ155" s="15"/>
      <c r="ULA155" s="15"/>
      <c r="ULB155" s="15"/>
      <c r="ULC155" s="15"/>
      <c r="ULD155" s="15"/>
      <c r="ULE155" s="15"/>
      <c r="ULF155" s="15"/>
      <c r="ULG155" s="15"/>
      <c r="ULH155" s="15"/>
      <c r="ULI155" s="15"/>
      <c r="ULJ155" s="15"/>
      <c r="ULK155" s="15"/>
      <c r="ULL155" s="15"/>
      <c r="ULM155" s="15"/>
      <c r="ULN155" s="15"/>
      <c r="ULO155" s="15"/>
      <c r="ULP155" s="15"/>
      <c r="ULQ155" s="15"/>
      <c r="ULR155" s="15"/>
      <c r="ULS155" s="15"/>
      <c r="ULT155" s="15"/>
      <c r="ULU155" s="15"/>
      <c r="ULV155" s="15"/>
      <c r="ULW155" s="15"/>
      <c r="ULX155" s="15"/>
      <c r="ULY155" s="15"/>
      <c r="ULZ155" s="15"/>
      <c r="UMA155" s="15"/>
      <c r="UMB155" s="15"/>
      <c r="UMC155" s="15"/>
      <c r="UMD155" s="15"/>
      <c r="UME155" s="15"/>
      <c r="UMF155" s="15"/>
      <c r="UMG155" s="15"/>
      <c r="UMH155" s="15"/>
      <c r="UMI155" s="15"/>
      <c r="UMJ155" s="15"/>
      <c r="UMK155" s="15"/>
      <c r="UML155" s="15"/>
      <c r="UMM155" s="15"/>
      <c r="UMN155" s="15"/>
      <c r="UMO155" s="15"/>
      <c r="UMP155" s="15"/>
      <c r="UMQ155" s="15"/>
      <c r="UMR155" s="15"/>
      <c r="UMS155" s="15"/>
      <c r="UMT155" s="15"/>
      <c r="UMU155" s="15"/>
      <c r="UMV155" s="15"/>
      <c r="UMW155" s="15"/>
      <c r="UMX155" s="15"/>
      <c r="UMY155" s="15"/>
      <c r="UMZ155" s="15"/>
      <c r="UNA155" s="15"/>
      <c r="UNB155" s="15"/>
      <c r="UNC155" s="15"/>
      <c r="UND155" s="15"/>
      <c r="UNE155" s="15"/>
      <c r="UNF155" s="15"/>
      <c r="UNG155" s="15"/>
      <c r="UNH155" s="15"/>
      <c r="UNI155" s="15"/>
      <c r="UNJ155" s="15"/>
      <c r="UNK155" s="15"/>
      <c r="UNL155" s="15"/>
      <c r="UNM155" s="15"/>
      <c r="UNN155" s="15"/>
      <c r="UNO155" s="15"/>
      <c r="UNP155" s="15"/>
      <c r="UNQ155" s="15"/>
      <c r="UNR155" s="15"/>
      <c r="UNS155" s="15"/>
      <c r="UNT155" s="15"/>
      <c r="UNU155" s="15"/>
      <c r="UNV155" s="15"/>
      <c r="UNW155" s="15"/>
      <c r="UNX155" s="15"/>
      <c r="UNY155" s="15"/>
      <c r="UNZ155" s="15"/>
      <c r="UOA155" s="15"/>
      <c r="UOB155" s="15"/>
      <c r="UOC155" s="15"/>
      <c r="UOD155" s="15"/>
      <c r="UOE155" s="15"/>
      <c r="UOF155" s="15"/>
      <c r="UOG155" s="15"/>
      <c r="UOH155" s="15"/>
      <c r="UOI155" s="15"/>
      <c r="UOJ155" s="15"/>
      <c r="UOK155" s="15"/>
      <c r="UOL155" s="15"/>
      <c r="UOM155" s="15"/>
      <c r="UON155" s="15"/>
      <c r="UOO155" s="15"/>
      <c r="UOP155" s="15"/>
      <c r="UOQ155" s="15"/>
      <c r="UOR155" s="15"/>
      <c r="UOS155" s="15"/>
      <c r="UOT155" s="15"/>
      <c r="UOU155" s="15"/>
      <c r="UOV155" s="15"/>
      <c r="UOW155" s="15"/>
      <c r="UOX155" s="15"/>
      <c r="UOY155" s="15"/>
      <c r="UOZ155" s="15"/>
      <c r="UPA155" s="15"/>
      <c r="UPB155" s="15"/>
      <c r="UPC155" s="15"/>
      <c r="UPD155" s="15"/>
      <c r="UPE155" s="15"/>
      <c r="UPF155" s="15"/>
      <c r="UPG155" s="15"/>
      <c r="UPH155" s="15"/>
      <c r="UPI155" s="15"/>
      <c r="UPJ155" s="15"/>
      <c r="UPK155" s="15"/>
      <c r="UPL155" s="15"/>
      <c r="UPM155" s="15"/>
      <c r="UPN155" s="15"/>
      <c r="UPO155" s="15"/>
      <c r="UPP155" s="15"/>
      <c r="UPQ155" s="15"/>
      <c r="UPR155" s="15"/>
      <c r="UPS155" s="15"/>
      <c r="UPT155" s="15"/>
      <c r="UPU155" s="15"/>
      <c r="UPV155" s="15"/>
      <c r="UPW155" s="15"/>
      <c r="UPX155" s="15"/>
      <c r="UPY155" s="15"/>
      <c r="UPZ155" s="15"/>
      <c r="UQA155" s="15"/>
      <c r="UQB155" s="15"/>
      <c r="UQC155" s="15"/>
      <c r="UQD155" s="15"/>
      <c r="UQE155" s="15"/>
      <c r="UQF155" s="15"/>
      <c r="UQG155" s="15"/>
      <c r="UQH155" s="15"/>
      <c r="UQI155" s="15"/>
      <c r="UQJ155" s="15"/>
      <c r="UQK155" s="15"/>
      <c r="UQL155" s="15"/>
      <c r="UQM155" s="15"/>
      <c r="UQN155" s="15"/>
      <c r="UQO155" s="15"/>
      <c r="UQP155" s="15"/>
      <c r="UQQ155" s="15"/>
      <c r="UQR155" s="15"/>
      <c r="UQS155" s="15"/>
      <c r="UQT155" s="15"/>
      <c r="UQU155" s="15"/>
      <c r="UQV155" s="15"/>
      <c r="UQW155" s="15"/>
      <c r="UQX155" s="15"/>
      <c r="UQY155" s="15"/>
      <c r="UQZ155" s="15"/>
      <c r="URA155" s="15"/>
      <c r="URB155" s="15"/>
      <c r="URC155" s="15"/>
      <c r="URD155" s="15"/>
      <c r="URE155" s="15"/>
      <c r="URF155" s="15"/>
      <c r="URG155" s="15"/>
      <c r="URH155" s="15"/>
      <c r="URI155" s="15"/>
      <c r="URJ155" s="15"/>
      <c r="URK155" s="15"/>
      <c r="URL155" s="15"/>
      <c r="URM155" s="15"/>
      <c r="URN155" s="15"/>
      <c r="URO155" s="15"/>
      <c r="URP155" s="15"/>
      <c r="URQ155" s="15"/>
      <c r="URR155" s="15"/>
      <c r="URS155" s="15"/>
      <c r="URT155" s="15"/>
      <c r="URU155" s="15"/>
      <c r="URV155" s="15"/>
      <c r="URW155" s="15"/>
      <c r="URX155" s="15"/>
      <c r="URY155" s="15"/>
      <c r="URZ155" s="15"/>
      <c r="USA155" s="15"/>
      <c r="USB155" s="15"/>
      <c r="USC155" s="15"/>
      <c r="USD155" s="15"/>
      <c r="USE155" s="15"/>
      <c r="USF155" s="15"/>
      <c r="USG155" s="15"/>
      <c r="USH155" s="15"/>
      <c r="USI155" s="15"/>
      <c r="USJ155" s="15"/>
      <c r="USK155" s="15"/>
      <c r="USL155" s="15"/>
      <c r="USM155" s="15"/>
      <c r="USN155" s="15"/>
      <c r="USO155" s="15"/>
      <c r="USP155" s="15"/>
      <c r="USQ155" s="15"/>
      <c r="USR155" s="15"/>
      <c r="USS155" s="15"/>
      <c r="UST155" s="15"/>
      <c r="USU155" s="15"/>
      <c r="USV155" s="15"/>
      <c r="USW155" s="15"/>
      <c r="USX155" s="15"/>
      <c r="USY155" s="15"/>
      <c r="USZ155" s="15"/>
      <c r="UTA155" s="15"/>
      <c r="UTB155" s="15"/>
      <c r="UTC155" s="15"/>
      <c r="UTD155" s="15"/>
      <c r="UTE155" s="15"/>
      <c r="UTF155" s="15"/>
      <c r="UTG155" s="15"/>
      <c r="UTH155" s="15"/>
      <c r="UTI155" s="15"/>
      <c r="UTJ155" s="15"/>
      <c r="UTK155" s="15"/>
      <c r="UTL155" s="15"/>
      <c r="UTM155" s="15"/>
      <c r="UTN155" s="15"/>
      <c r="UTO155" s="15"/>
      <c r="UTP155" s="15"/>
      <c r="UTQ155" s="15"/>
      <c r="UTR155" s="15"/>
      <c r="UTS155" s="15"/>
      <c r="UTT155" s="15"/>
      <c r="UTU155" s="15"/>
      <c r="UTV155" s="15"/>
      <c r="UTW155" s="15"/>
      <c r="UTX155" s="15"/>
      <c r="UTY155" s="15"/>
      <c r="UTZ155" s="15"/>
      <c r="UUA155" s="15"/>
      <c r="UUB155" s="15"/>
      <c r="UUC155" s="15"/>
      <c r="UUD155" s="15"/>
      <c r="UUE155" s="15"/>
      <c r="UUF155" s="15"/>
      <c r="UUG155" s="15"/>
      <c r="UUH155" s="15"/>
      <c r="UUI155" s="15"/>
      <c r="UUJ155" s="15"/>
      <c r="UUK155" s="15"/>
      <c r="UUL155" s="15"/>
      <c r="UUM155" s="15"/>
      <c r="UUN155" s="15"/>
      <c r="UUO155" s="15"/>
      <c r="UUP155" s="15"/>
      <c r="UUQ155" s="15"/>
      <c r="UUR155" s="15"/>
      <c r="UUS155" s="15"/>
      <c r="UUT155" s="15"/>
      <c r="UUU155" s="15"/>
      <c r="UUV155" s="15"/>
      <c r="UUW155" s="15"/>
      <c r="UUX155" s="15"/>
      <c r="UUY155" s="15"/>
      <c r="UUZ155" s="15"/>
      <c r="UVA155" s="15"/>
      <c r="UVB155" s="15"/>
      <c r="UVC155" s="15"/>
      <c r="UVD155" s="15"/>
      <c r="UVE155" s="15"/>
      <c r="UVF155" s="15"/>
      <c r="UVG155" s="15"/>
      <c r="UVH155" s="15"/>
      <c r="UVI155" s="15"/>
      <c r="UVJ155" s="15"/>
      <c r="UVK155" s="15"/>
      <c r="UVL155" s="15"/>
      <c r="UVM155" s="15"/>
      <c r="UVN155" s="15"/>
      <c r="UVO155" s="15"/>
      <c r="UVP155" s="15"/>
      <c r="UVQ155" s="15"/>
      <c r="UVR155" s="15"/>
      <c r="UVS155" s="15"/>
      <c r="UVT155" s="15"/>
      <c r="UVU155" s="15"/>
      <c r="UVV155" s="15"/>
      <c r="UVW155" s="15"/>
      <c r="UVX155" s="15"/>
      <c r="UVY155" s="15"/>
      <c r="UVZ155" s="15"/>
      <c r="UWA155" s="15"/>
      <c r="UWB155" s="15"/>
      <c r="UWC155" s="15"/>
      <c r="UWD155" s="15"/>
      <c r="UWE155" s="15"/>
      <c r="UWF155" s="15"/>
      <c r="UWG155" s="15"/>
      <c r="UWH155" s="15"/>
      <c r="UWI155" s="15"/>
      <c r="UWJ155" s="15"/>
      <c r="UWK155" s="15"/>
      <c r="UWL155" s="15"/>
      <c r="UWM155" s="15"/>
      <c r="UWN155" s="15"/>
      <c r="UWO155" s="15"/>
      <c r="UWP155" s="15"/>
      <c r="UWQ155" s="15"/>
      <c r="UWR155" s="15"/>
      <c r="UWS155" s="15"/>
      <c r="UWT155" s="15"/>
      <c r="UWU155" s="15"/>
      <c r="UWV155" s="15"/>
      <c r="UWW155" s="15"/>
      <c r="UWX155" s="15"/>
      <c r="UWY155" s="15"/>
      <c r="UWZ155" s="15"/>
      <c r="UXA155" s="15"/>
      <c r="UXB155" s="15"/>
      <c r="UXC155" s="15"/>
      <c r="UXD155" s="15"/>
      <c r="UXE155" s="15"/>
      <c r="UXF155" s="15"/>
      <c r="UXG155" s="15"/>
      <c r="UXH155" s="15"/>
      <c r="UXI155" s="15"/>
      <c r="UXJ155" s="15"/>
      <c r="UXK155" s="15"/>
      <c r="UXL155" s="15"/>
      <c r="UXM155" s="15"/>
      <c r="UXN155" s="15"/>
      <c r="UXO155" s="15"/>
      <c r="UXP155" s="15"/>
      <c r="UXQ155" s="15"/>
      <c r="UXR155" s="15"/>
      <c r="UXS155" s="15"/>
      <c r="UXT155" s="15"/>
      <c r="UXU155" s="15"/>
      <c r="UXV155" s="15"/>
      <c r="UXW155" s="15"/>
      <c r="UXX155" s="15"/>
      <c r="UXY155" s="15"/>
      <c r="UXZ155" s="15"/>
      <c r="UYA155" s="15"/>
      <c r="UYB155" s="15"/>
      <c r="UYC155" s="15"/>
      <c r="UYD155" s="15"/>
      <c r="UYE155" s="15"/>
      <c r="UYF155" s="15"/>
      <c r="UYG155" s="15"/>
      <c r="UYH155" s="15"/>
      <c r="UYI155" s="15"/>
      <c r="UYJ155" s="15"/>
      <c r="UYK155" s="15"/>
      <c r="UYL155" s="15"/>
      <c r="UYM155" s="15"/>
      <c r="UYN155" s="15"/>
      <c r="UYO155" s="15"/>
      <c r="UYP155" s="15"/>
      <c r="UYQ155" s="15"/>
      <c r="UYR155" s="15"/>
      <c r="UYS155" s="15"/>
      <c r="UYT155" s="15"/>
      <c r="UYU155" s="15"/>
      <c r="UYV155" s="15"/>
      <c r="UYW155" s="15"/>
      <c r="UYX155" s="15"/>
      <c r="UYY155" s="15"/>
      <c r="UYZ155" s="15"/>
      <c r="UZA155" s="15"/>
      <c r="UZB155" s="15"/>
      <c r="UZC155" s="15"/>
      <c r="UZD155" s="15"/>
      <c r="UZE155" s="15"/>
      <c r="UZF155" s="15"/>
      <c r="UZG155" s="15"/>
      <c r="UZH155" s="15"/>
      <c r="UZI155" s="15"/>
      <c r="UZJ155" s="15"/>
      <c r="UZK155" s="15"/>
      <c r="UZL155" s="15"/>
      <c r="UZM155" s="15"/>
      <c r="UZN155" s="15"/>
      <c r="UZO155" s="15"/>
      <c r="UZP155" s="15"/>
      <c r="UZQ155" s="15"/>
      <c r="UZR155" s="15"/>
      <c r="UZS155" s="15"/>
      <c r="UZT155" s="15"/>
      <c r="UZU155" s="15"/>
      <c r="UZV155" s="15"/>
      <c r="UZW155" s="15"/>
      <c r="UZX155" s="15"/>
      <c r="UZY155" s="15"/>
      <c r="UZZ155" s="15"/>
      <c r="VAA155" s="15"/>
      <c r="VAB155" s="15"/>
      <c r="VAC155" s="15"/>
      <c r="VAD155" s="15"/>
      <c r="VAE155" s="15"/>
      <c r="VAF155" s="15"/>
      <c r="VAG155" s="15"/>
      <c r="VAH155" s="15"/>
      <c r="VAI155" s="15"/>
      <c r="VAJ155" s="15"/>
      <c r="VAK155" s="15"/>
      <c r="VAL155" s="15"/>
      <c r="VAM155" s="15"/>
      <c r="VAN155" s="15"/>
      <c r="VAO155" s="15"/>
      <c r="VAP155" s="15"/>
      <c r="VAQ155" s="15"/>
      <c r="VAR155" s="15"/>
      <c r="VAS155" s="15"/>
      <c r="VAT155" s="15"/>
      <c r="VAU155" s="15"/>
      <c r="VAV155" s="15"/>
      <c r="VAW155" s="15"/>
      <c r="VAX155" s="15"/>
      <c r="VAY155" s="15"/>
      <c r="VAZ155" s="15"/>
      <c r="VBA155" s="15"/>
      <c r="VBB155" s="15"/>
      <c r="VBC155" s="15"/>
      <c r="VBD155" s="15"/>
      <c r="VBE155" s="15"/>
      <c r="VBF155" s="15"/>
      <c r="VBG155" s="15"/>
      <c r="VBH155" s="15"/>
      <c r="VBI155" s="15"/>
      <c r="VBJ155" s="15"/>
      <c r="VBK155" s="15"/>
      <c r="VBL155" s="15"/>
      <c r="VBM155" s="15"/>
      <c r="VBN155" s="15"/>
      <c r="VBO155" s="15"/>
      <c r="VBP155" s="15"/>
      <c r="VBQ155" s="15"/>
      <c r="VBR155" s="15"/>
      <c r="VBS155" s="15"/>
      <c r="VBT155" s="15"/>
      <c r="VBU155" s="15"/>
      <c r="VBV155" s="15"/>
      <c r="VBW155" s="15"/>
      <c r="VBX155" s="15"/>
      <c r="VBY155" s="15"/>
      <c r="VBZ155" s="15"/>
      <c r="VCA155" s="15"/>
      <c r="VCB155" s="15"/>
      <c r="VCC155" s="15"/>
      <c r="VCD155" s="15"/>
      <c r="VCE155" s="15"/>
      <c r="VCF155" s="15"/>
      <c r="VCG155" s="15"/>
      <c r="VCH155" s="15"/>
      <c r="VCI155" s="15"/>
      <c r="VCJ155" s="15"/>
      <c r="VCK155" s="15"/>
      <c r="VCL155" s="15"/>
      <c r="VCM155" s="15"/>
      <c r="VCN155" s="15"/>
      <c r="VCO155" s="15"/>
      <c r="VCP155" s="15"/>
      <c r="VCQ155" s="15"/>
      <c r="VCR155" s="15"/>
      <c r="VCS155" s="15"/>
      <c r="VCT155" s="15"/>
      <c r="VCU155" s="15"/>
      <c r="VCV155" s="15"/>
      <c r="VCW155" s="15"/>
      <c r="VCX155" s="15"/>
      <c r="VCY155" s="15"/>
      <c r="VCZ155" s="15"/>
      <c r="VDA155" s="15"/>
      <c r="VDB155" s="15"/>
      <c r="VDC155" s="15"/>
      <c r="VDD155" s="15"/>
      <c r="VDE155" s="15"/>
      <c r="VDF155" s="15"/>
      <c r="VDG155" s="15"/>
      <c r="VDH155" s="15"/>
      <c r="VDI155" s="15"/>
      <c r="VDJ155" s="15"/>
      <c r="VDK155" s="15"/>
      <c r="VDL155" s="15"/>
      <c r="VDM155" s="15"/>
      <c r="VDN155" s="15"/>
      <c r="VDO155" s="15"/>
      <c r="VDP155" s="15"/>
      <c r="VDQ155" s="15"/>
      <c r="VDR155" s="15"/>
      <c r="VDS155" s="15"/>
      <c r="VDT155" s="15"/>
      <c r="VDU155" s="15"/>
      <c r="VDV155" s="15"/>
      <c r="VDW155" s="15"/>
      <c r="VDX155" s="15"/>
      <c r="VDY155" s="15"/>
      <c r="VDZ155" s="15"/>
      <c r="VEA155" s="15"/>
      <c r="VEB155" s="15"/>
      <c r="VEC155" s="15"/>
      <c r="VED155" s="15"/>
      <c r="VEE155" s="15"/>
      <c r="VEF155" s="15"/>
      <c r="VEG155" s="15"/>
      <c r="VEH155" s="15"/>
      <c r="VEI155" s="15"/>
      <c r="VEJ155" s="15"/>
      <c r="VEK155" s="15"/>
      <c r="VEL155" s="15"/>
      <c r="VEM155" s="15"/>
      <c r="VEN155" s="15"/>
      <c r="VEO155" s="15"/>
      <c r="VEP155" s="15"/>
      <c r="VEQ155" s="15"/>
      <c r="VER155" s="15"/>
      <c r="VES155" s="15"/>
      <c r="VET155" s="15"/>
      <c r="VEU155" s="15"/>
      <c r="VEV155" s="15"/>
      <c r="VEW155" s="15"/>
      <c r="VEX155" s="15"/>
      <c r="VEY155" s="15"/>
      <c r="VEZ155" s="15"/>
      <c r="VFA155" s="15"/>
      <c r="VFB155" s="15"/>
      <c r="VFC155" s="15"/>
      <c r="VFD155" s="15"/>
      <c r="VFE155" s="15"/>
      <c r="VFF155" s="15"/>
      <c r="VFG155" s="15"/>
      <c r="VFH155" s="15"/>
      <c r="VFI155" s="15"/>
      <c r="VFJ155" s="15"/>
      <c r="VFK155" s="15"/>
      <c r="VFL155" s="15"/>
      <c r="VFM155" s="15"/>
      <c r="VFN155" s="15"/>
      <c r="VFO155" s="15"/>
      <c r="VFP155" s="15"/>
      <c r="VFQ155" s="15"/>
      <c r="VFR155" s="15"/>
      <c r="VFS155" s="15"/>
      <c r="VFT155" s="15"/>
      <c r="VFU155" s="15"/>
      <c r="VFV155" s="15"/>
      <c r="VFW155" s="15"/>
      <c r="VFX155" s="15"/>
      <c r="VFY155" s="15"/>
      <c r="VFZ155" s="15"/>
      <c r="VGA155" s="15"/>
      <c r="VGB155" s="15"/>
      <c r="VGC155" s="15"/>
      <c r="VGD155" s="15"/>
      <c r="VGE155" s="15"/>
      <c r="VGF155" s="15"/>
      <c r="VGG155" s="15"/>
      <c r="VGH155" s="15"/>
      <c r="VGI155" s="15"/>
      <c r="VGJ155" s="15"/>
      <c r="VGK155" s="15"/>
      <c r="VGL155" s="15"/>
      <c r="VGM155" s="15"/>
      <c r="VGN155" s="15"/>
      <c r="VGO155" s="15"/>
      <c r="VGP155" s="15"/>
      <c r="VGQ155" s="15"/>
      <c r="VGR155" s="15"/>
      <c r="VGS155" s="15"/>
      <c r="VGT155" s="15"/>
      <c r="VGU155" s="15"/>
      <c r="VGV155" s="15"/>
      <c r="VGW155" s="15"/>
      <c r="VGX155" s="15"/>
      <c r="VGY155" s="15"/>
      <c r="VGZ155" s="15"/>
      <c r="VHA155" s="15"/>
      <c r="VHB155" s="15"/>
      <c r="VHC155" s="15"/>
      <c r="VHD155" s="15"/>
      <c r="VHE155" s="15"/>
      <c r="VHF155" s="15"/>
      <c r="VHG155" s="15"/>
      <c r="VHH155" s="15"/>
      <c r="VHI155" s="15"/>
      <c r="VHJ155" s="15"/>
      <c r="VHK155" s="15"/>
      <c r="VHL155" s="15"/>
      <c r="VHM155" s="15"/>
      <c r="VHN155" s="15"/>
      <c r="VHO155" s="15"/>
      <c r="VHP155" s="15"/>
      <c r="VHQ155" s="15"/>
      <c r="VHR155" s="15"/>
      <c r="VHS155" s="15"/>
      <c r="VHT155" s="15"/>
      <c r="VHU155" s="15"/>
      <c r="VHV155" s="15"/>
      <c r="VHW155" s="15"/>
      <c r="VHX155" s="15"/>
      <c r="VHY155" s="15"/>
      <c r="VHZ155" s="15"/>
      <c r="VIA155" s="15"/>
      <c r="VIB155" s="15"/>
      <c r="VIC155" s="15"/>
      <c r="VID155" s="15"/>
      <c r="VIE155" s="15"/>
      <c r="VIF155" s="15"/>
      <c r="VIG155" s="15"/>
      <c r="VIH155" s="15"/>
      <c r="VII155" s="15"/>
      <c r="VIJ155" s="15"/>
      <c r="VIK155" s="15"/>
      <c r="VIL155" s="15"/>
      <c r="VIM155" s="15"/>
      <c r="VIN155" s="15"/>
      <c r="VIO155" s="15"/>
      <c r="VIP155" s="15"/>
      <c r="VIQ155" s="15"/>
      <c r="VIR155" s="15"/>
      <c r="VIS155" s="15"/>
      <c r="VIT155" s="15"/>
      <c r="VIU155" s="15"/>
      <c r="VIV155" s="15"/>
      <c r="VIW155" s="15"/>
      <c r="VIX155" s="15"/>
      <c r="VIY155" s="15"/>
      <c r="VIZ155" s="15"/>
      <c r="VJA155" s="15"/>
      <c r="VJB155" s="15"/>
      <c r="VJC155" s="15"/>
      <c r="VJD155" s="15"/>
      <c r="VJE155" s="15"/>
      <c r="VJF155" s="15"/>
      <c r="VJG155" s="15"/>
      <c r="VJH155" s="15"/>
      <c r="VJI155" s="15"/>
      <c r="VJJ155" s="15"/>
      <c r="VJK155" s="15"/>
      <c r="VJL155" s="15"/>
      <c r="VJM155" s="15"/>
      <c r="VJN155" s="15"/>
      <c r="VJO155" s="15"/>
      <c r="VJP155" s="15"/>
      <c r="VJQ155" s="15"/>
      <c r="VJR155" s="15"/>
      <c r="VJS155" s="15"/>
      <c r="VJT155" s="15"/>
      <c r="VJU155" s="15"/>
      <c r="VJV155" s="15"/>
      <c r="VJW155" s="15"/>
      <c r="VJX155" s="15"/>
      <c r="VJY155" s="15"/>
      <c r="VJZ155" s="15"/>
      <c r="VKA155" s="15"/>
      <c r="VKB155" s="15"/>
      <c r="VKC155" s="15"/>
      <c r="VKD155" s="15"/>
      <c r="VKE155" s="15"/>
      <c r="VKF155" s="15"/>
      <c r="VKG155" s="15"/>
      <c r="VKH155" s="15"/>
      <c r="VKI155" s="15"/>
      <c r="VKJ155" s="15"/>
      <c r="VKK155" s="15"/>
      <c r="VKL155" s="15"/>
      <c r="VKM155" s="15"/>
      <c r="VKN155" s="15"/>
      <c r="VKO155" s="15"/>
      <c r="VKP155" s="15"/>
      <c r="VKQ155" s="15"/>
      <c r="VKR155" s="15"/>
      <c r="VKS155" s="15"/>
      <c r="VKT155" s="15"/>
      <c r="VKU155" s="15"/>
      <c r="VKV155" s="15"/>
      <c r="VKW155" s="15"/>
      <c r="VKX155" s="15"/>
      <c r="VKY155" s="15"/>
      <c r="VKZ155" s="15"/>
      <c r="VLA155" s="15"/>
      <c r="VLB155" s="15"/>
      <c r="VLC155" s="15"/>
      <c r="VLD155" s="15"/>
      <c r="VLE155" s="15"/>
      <c r="VLF155" s="15"/>
      <c r="VLG155" s="15"/>
      <c r="VLH155" s="15"/>
      <c r="VLI155" s="15"/>
      <c r="VLJ155" s="15"/>
      <c r="VLK155" s="15"/>
      <c r="VLL155" s="15"/>
      <c r="VLM155" s="15"/>
      <c r="VLN155" s="15"/>
      <c r="VLO155" s="15"/>
      <c r="VLP155" s="15"/>
      <c r="VLQ155" s="15"/>
      <c r="VLR155" s="15"/>
      <c r="VLS155" s="15"/>
      <c r="VLT155" s="15"/>
      <c r="VLU155" s="15"/>
      <c r="VLV155" s="15"/>
      <c r="VLW155" s="15"/>
      <c r="VLX155" s="15"/>
      <c r="VLY155" s="15"/>
      <c r="VLZ155" s="15"/>
      <c r="VMA155" s="15"/>
      <c r="VMB155" s="15"/>
      <c r="VMC155" s="15"/>
      <c r="VMD155" s="15"/>
      <c r="VME155" s="15"/>
      <c r="VMF155" s="15"/>
      <c r="VMG155" s="15"/>
      <c r="VMH155" s="15"/>
      <c r="VMI155" s="15"/>
      <c r="VMJ155" s="15"/>
      <c r="VMK155" s="15"/>
      <c r="VML155" s="15"/>
      <c r="VMM155" s="15"/>
      <c r="VMN155" s="15"/>
      <c r="VMO155" s="15"/>
      <c r="VMP155" s="15"/>
      <c r="VMQ155" s="15"/>
      <c r="VMR155" s="15"/>
      <c r="VMS155" s="15"/>
      <c r="VMT155" s="15"/>
      <c r="VMU155" s="15"/>
      <c r="VMV155" s="15"/>
      <c r="VMW155" s="15"/>
      <c r="VMX155" s="15"/>
      <c r="VMY155" s="15"/>
      <c r="VMZ155" s="15"/>
      <c r="VNA155" s="15"/>
      <c r="VNB155" s="15"/>
      <c r="VNC155" s="15"/>
      <c r="VND155" s="15"/>
      <c r="VNE155" s="15"/>
      <c r="VNF155" s="15"/>
      <c r="VNG155" s="15"/>
      <c r="VNH155" s="15"/>
      <c r="VNI155" s="15"/>
      <c r="VNJ155" s="15"/>
      <c r="VNK155" s="15"/>
      <c r="VNL155" s="15"/>
      <c r="VNM155" s="15"/>
      <c r="VNN155" s="15"/>
      <c r="VNO155" s="15"/>
      <c r="VNP155" s="15"/>
      <c r="VNQ155" s="15"/>
      <c r="VNR155" s="15"/>
      <c r="VNS155" s="15"/>
      <c r="VNT155" s="15"/>
      <c r="VNU155" s="15"/>
      <c r="VNV155" s="15"/>
      <c r="VNW155" s="15"/>
      <c r="VNX155" s="15"/>
      <c r="VNY155" s="15"/>
      <c r="VNZ155" s="15"/>
      <c r="VOA155" s="15"/>
      <c r="VOB155" s="15"/>
      <c r="VOC155" s="15"/>
      <c r="VOD155" s="15"/>
      <c r="VOE155" s="15"/>
      <c r="VOF155" s="15"/>
      <c r="VOG155" s="15"/>
      <c r="VOH155" s="15"/>
      <c r="VOI155" s="15"/>
      <c r="VOJ155" s="15"/>
      <c r="VOK155" s="15"/>
      <c r="VOL155" s="15"/>
      <c r="VOM155" s="15"/>
      <c r="VON155" s="15"/>
      <c r="VOO155" s="15"/>
      <c r="VOP155" s="15"/>
      <c r="VOQ155" s="15"/>
      <c r="VOR155" s="15"/>
      <c r="VOS155" s="15"/>
      <c r="VOT155" s="15"/>
      <c r="VOU155" s="15"/>
      <c r="VOV155" s="15"/>
      <c r="VOW155" s="15"/>
      <c r="VOX155" s="15"/>
      <c r="VOY155" s="15"/>
      <c r="VOZ155" s="15"/>
      <c r="VPA155" s="15"/>
      <c r="VPB155" s="15"/>
      <c r="VPC155" s="15"/>
      <c r="VPD155" s="15"/>
      <c r="VPE155" s="15"/>
      <c r="VPF155" s="15"/>
      <c r="VPG155" s="15"/>
      <c r="VPH155" s="15"/>
      <c r="VPI155" s="15"/>
      <c r="VPJ155" s="15"/>
      <c r="VPK155" s="15"/>
      <c r="VPL155" s="15"/>
      <c r="VPM155" s="15"/>
      <c r="VPN155" s="15"/>
      <c r="VPO155" s="15"/>
      <c r="VPP155" s="15"/>
      <c r="VPQ155" s="15"/>
      <c r="VPR155" s="15"/>
      <c r="VPS155" s="15"/>
      <c r="VPT155" s="15"/>
      <c r="VPU155" s="15"/>
      <c r="VPV155" s="15"/>
      <c r="VPW155" s="15"/>
      <c r="VPX155" s="15"/>
      <c r="VPY155" s="15"/>
      <c r="VPZ155" s="15"/>
      <c r="VQA155" s="15"/>
      <c r="VQB155" s="15"/>
      <c r="VQC155" s="15"/>
      <c r="VQD155" s="15"/>
      <c r="VQE155" s="15"/>
      <c r="VQF155" s="15"/>
      <c r="VQG155" s="15"/>
      <c r="VQH155" s="15"/>
      <c r="VQI155" s="15"/>
      <c r="VQJ155" s="15"/>
      <c r="VQK155" s="15"/>
      <c r="VQL155" s="15"/>
      <c r="VQM155" s="15"/>
      <c r="VQN155" s="15"/>
      <c r="VQO155" s="15"/>
      <c r="VQP155" s="15"/>
      <c r="VQQ155" s="15"/>
      <c r="VQR155" s="15"/>
      <c r="VQS155" s="15"/>
      <c r="VQT155" s="15"/>
      <c r="VQU155" s="15"/>
      <c r="VQV155" s="15"/>
      <c r="VQW155" s="15"/>
      <c r="VQX155" s="15"/>
      <c r="VQY155" s="15"/>
      <c r="VQZ155" s="15"/>
      <c r="VRA155" s="15"/>
      <c r="VRB155" s="15"/>
      <c r="VRC155" s="15"/>
      <c r="VRD155" s="15"/>
      <c r="VRE155" s="15"/>
      <c r="VRF155" s="15"/>
      <c r="VRG155" s="15"/>
      <c r="VRH155" s="15"/>
      <c r="VRI155" s="15"/>
      <c r="VRJ155" s="15"/>
      <c r="VRK155" s="15"/>
      <c r="VRL155" s="15"/>
      <c r="VRM155" s="15"/>
      <c r="VRN155" s="15"/>
      <c r="VRO155" s="15"/>
      <c r="VRP155" s="15"/>
      <c r="VRQ155" s="15"/>
      <c r="VRR155" s="15"/>
      <c r="VRS155" s="15"/>
      <c r="VRT155" s="15"/>
      <c r="VRU155" s="15"/>
      <c r="VRV155" s="15"/>
      <c r="VRW155" s="15"/>
      <c r="VRX155" s="15"/>
      <c r="VRY155" s="15"/>
      <c r="VRZ155" s="15"/>
      <c r="VSA155" s="15"/>
      <c r="VSB155" s="15"/>
      <c r="VSC155" s="15"/>
      <c r="VSD155" s="15"/>
      <c r="VSE155" s="15"/>
      <c r="VSF155" s="15"/>
      <c r="VSG155" s="15"/>
      <c r="VSH155" s="15"/>
      <c r="VSI155" s="15"/>
      <c r="VSJ155" s="15"/>
      <c r="VSK155" s="15"/>
      <c r="VSL155" s="15"/>
      <c r="VSM155" s="15"/>
      <c r="VSN155" s="15"/>
      <c r="VSO155" s="15"/>
      <c r="VSP155" s="15"/>
      <c r="VSQ155" s="15"/>
      <c r="VSR155" s="15"/>
      <c r="VSS155" s="15"/>
      <c r="VST155" s="15"/>
      <c r="VSU155" s="15"/>
      <c r="VSV155" s="15"/>
      <c r="VSW155" s="15"/>
      <c r="VSX155" s="15"/>
      <c r="VSY155" s="15"/>
      <c r="VSZ155" s="15"/>
      <c r="VTA155" s="15"/>
      <c r="VTB155" s="15"/>
      <c r="VTC155" s="15"/>
      <c r="VTD155" s="15"/>
      <c r="VTE155" s="15"/>
      <c r="VTF155" s="15"/>
      <c r="VTG155" s="15"/>
      <c r="VTH155" s="15"/>
      <c r="VTI155" s="15"/>
      <c r="VTJ155" s="15"/>
      <c r="VTK155" s="15"/>
      <c r="VTL155" s="15"/>
      <c r="VTM155" s="15"/>
      <c r="VTN155" s="15"/>
      <c r="VTO155" s="15"/>
      <c r="VTP155" s="15"/>
      <c r="VTQ155" s="15"/>
      <c r="VTR155" s="15"/>
      <c r="VTS155" s="15"/>
      <c r="VTT155" s="15"/>
      <c r="VTU155" s="15"/>
      <c r="VTV155" s="15"/>
      <c r="VTW155" s="15"/>
      <c r="VTX155" s="15"/>
      <c r="VTY155" s="15"/>
      <c r="VTZ155" s="15"/>
      <c r="VUA155" s="15"/>
      <c r="VUB155" s="15"/>
      <c r="VUC155" s="15"/>
      <c r="VUD155" s="15"/>
      <c r="VUE155" s="15"/>
      <c r="VUF155" s="15"/>
      <c r="VUG155" s="15"/>
      <c r="VUH155" s="15"/>
      <c r="VUI155" s="15"/>
      <c r="VUJ155" s="15"/>
      <c r="VUK155" s="15"/>
      <c r="VUL155" s="15"/>
      <c r="VUM155" s="15"/>
      <c r="VUN155" s="15"/>
      <c r="VUO155" s="15"/>
      <c r="VUP155" s="15"/>
      <c r="VUQ155" s="15"/>
      <c r="VUR155" s="15"/>
      <c r="VUS155" s="15"/>
      <c r="VUT155" s="15"/>
      <c r="VUU155" s="15"/>
      <c r="VUV155" s="15"/>
      <c r="VUW155" s="15"/>
      <c r="VUX155" s="15"/>
      <c r="VUY155" s="15"/>
      <c r="VUZ155" s="15"/>
      <c r="VVA155" s="15"/>
      <c r="VVB155" s="15"/>
      <c r="VVC155" s="15"/>
      <c r="VVD155" s="15"/>
      <c r="VVE155" s="15"/>
      <c r="VVF155" s="15"/>
      <c r="VVG155" s="15"/>
      <c r="VVH155" s="15"/>
      <c r="VVI155" s="15"/>
      <c r="VVJ155" s="15"/>
      <c r="VVK155" s="15"/>
      <c r="VVL155" s="15"/>
      <c r="VVM155" s="15"/>
      <c r="VVN155" s="15"/>
      <c r="VVO155" s="15"/>
      <c r="VVP155" s="15"/>
      <c r="VVQ155" s="15"/>
      <c r="VVR155" s="15"/>
      <c r="VVS155" s="15"/>
      <c r="VVT155" s="15"/>
      <c r="VVU155" s="15"/>
      <c r="VVV155" s="15"/>
      <c r="VVW155" s="15"/>
      <c r="VVX155" s="15"/>
      <c r="VVY155" s="15"/>
      <c r="VVZ155" s="15"/>
      <c r="VWA155" s="15"/>
      <c r="VWB155" s="15"/>
      <c r="VWC155" s="15"/>
      <c r="VWD155" s="15"/>
      <c r="VWE155" s="15"/>
      <c r="VWF155" s="15"/>
      <c r="VWG155" s="15"/>
      <c r="VWH155" s="15"/>
      <c r="VWI155" s="15"/>
      <c r="VWJ155" s="15"/>
      <c r="VWK155" s="15"/>
      <c r="VWL155" s="15"/>
      <c r="VWM155" s="15"/>
      <c r="VWN155" s="15"/>
      <c r="VWO155" s="15"/>
      <c r="VWP155" s="15"/>
      <c r="VWQ155" s="15"/>
      <c r="VWR155" s="15"/>
      <c r="VWS155" s="15"/>
      <c r="VWT155" s="15"/>
      <c r="VWU155" s="15"/>
      <c r="VWV155" s="15"/>
      <c r="VWW155" s="15"/>
      <c r="VWX155" s="15"/>
      <c r="VWY155" s="15"/>
      <c r="VWZ155" s="15"/>
      <c r="VXA155" s="15"/>
      <c r="VXB155" s="15"/>
      <c r="VXC155" s="15"/>
      <c r="VXD155" s="15"/>
      <c r="VXE155" s="15"/>
      <c r="VXF155" s="15"/>
      <c r="VXG155" s="15"/>
      <c r="VXH155" s="15"/>
      <c r="VXI155" s="15"/>
      <c r="VXJ155" s="15"/>
      <c r="VXK155" s="15"/>
      <c r="VXL155" s="15"/>
      <c r="VXM155" s="15"/>
      <c r="VXN155" s="15"/>
      <c r="VXO155" s="15"/>
      <c r="VXP155" s="15"/>
      <c r="VXQ155" s="15"/>
      <c r="VXR155" s="15"/>
      <c r="VXS155" s="15"/>
      <c r="VXT155" s="15"/>
      <c r="VXU155" s="15"/>
      <c r="VXV155" s="15"/>
      <c r="VXW155" s="15"/>
      <c r="VXX155" s="15"/>
      <c r="VXY155" s="15"/>
      <c r="VXZ155" s="15"/>
      <c r="VYA155" s="15"/>
      <c r="VYB155" s="15"/>
      <c r="VYC155" s="15"/>
      <c r="VYD155" s="15"/>
      <c r="VYE155" s="15"/>
      <c r="VYF155" s="15"/>
      <c r="VYG155" s="15"/>
      <c r="VYH155" s="15"/>
      <c r="VYI155" s="15"/>
      <c r="VYJ155" s="15"/>
      <c r="VYK155" s="15"/>
      <c r="VYL155" s="15"/>
      <c r="VYM155" s="15"/>
      <c r="VYN155" s="15"/>
      <c r="VYO155" s="15"/>
      <c r="VYP155" s="15"/>
      <c r="VYQ155" s="15"/>
      <c r="VYR155" s="15"/>
      <c r="VYS155" s="15"/>
      <c r="VYT155" s="15"/>
      <c r="VYU155" s="15"/>
      <c r="VYV155" s="15"/>
      <c r="VYW155" s="15"/>
      <c r="VYX155" s="15"/>
      <c r="VYY155" s="15"/>
      <c r="VYZ155" s="15"/>
      <c r="VZA155" s="15"/>
      <c r="VZB155" s="15"/>
      <c r="VZC155" s="15"/>
      <c r="VZD155" s="15"/>
      <c r="VZE155" s="15"/>
      <c r="VZF155" s="15"/>
      <c r="VZG155" s="15"/>
      <c r="VZH155" s="15"/>
      <c r="VZI155" s="15"/>
      <c r="VZJ155" s="15"/>
      <c r="VZK155" s="15"/>
      <c r="VZL155" s="15"/>
      <c r="VZM155" s="15"/>
      <c r="VZN155" s="15"/>
      <c r="VZO155" s="15"/>
      <c r="VZP155" s="15"/>
      <c r="VZQ155" s="15"/>
      <c r="VZR155" s="15"/>
      <c r="VZS155" s="15"/>
      <c r="VZT155" s="15"/>
      <c r="VZU155" s="15"/>
      <c r="VZV155" s="15"/>
      <c r="VZW155" s="15"/>
      <c r="VZX155" s="15"/>
      <c r="VZY155" s="15"/>
      <c r="VZZ155" s="15"/>
      <c r="WAA155" s="15"/>
      <c r="WAB155" s="15"/>
      <c r="WAC155" s="15"/>
      <c r="WAD155" s="15"/>
      <c r="WAE155" s="15"/>
      <c r="WAF155" s="15"/>
      <c r="WAG155" s="15"/>
      <c r="WAH155" s="15"/>
      <c r="WAI155" s="15"/>
      <c r="WAJ155" s="15"/>
      <c r="WAK155" s="15"/>
      <c r="WAL155" s="15"/>
      <c r="WAM155" s="15"/>
      <c r="WAN155" s="15"/>
      <c r="WAO155" s="15"/>
      <c r="WAP155" s="15"/>
      <c r="WAQ155" s="15"/>
      <c r="WAR155" s="15"/>
      <c r="WAS155" s="15"/>
      <c r="WAT155" s="15"/>
      <c r="WAU155" s="15"/>
      <c r="WAV155" s="15"/>
      <c r="WAW155" s="15"/>
      <c r="WAX155" s="15"/>
      <c r="WAY155" s="15"/>
      <c r="WAZ155" s="15"/>
      <c r="WBA155" s="15"/>
      <c r="WBB155" s="15"/>
      <c r="WBC155" s="15"/>
      <c r="WBD155" s="15"/>
      <c r="WBE155" s="15"/>
      <c r="WBF155" s="15"/>
      <c r="WBG155" s="15"/>
      <c r="WBH155" s="15"/>
      <c r="WBI155" s="15"/>
      <c r="WBJ155" s="15"/>
      <c r="WBK155" s="15"/>
      <c r="WBL155" s="15"/>
      <c r="WBM155" s="15"/>
      <c r="WBN155" s="15"/>
      <c r="WBO155" s="15"/>
      <c r="WBP155" s="15"/>
      <c r="WBQ155" s="15"/>
      <c r="WBR155" s="15"/>
      <c r="WBS155" s="15"/>
      <c r="WBT155" s="15"/>
      <c r="WBU155" s="15"/>
      <c r="WBV155" s="15"/>
      <c r="WBW155" s="15"/>
      <c r="WBX155" s="15"/>
      <c r="WBY155" s="15"/>
      <c r="WBZ155" s="15"/>
      <c r="WCA155" s="15"/>
      <c r="WCB155" s="15"/>
      <c r="WCC155" s="15"/>
      <c r="WCD155" s="15"/>
      <c r="WCE155" s="15"/>
      <c r="WCF155" s="15"/>
      <c r="WCG155" s="15"/>
      <c r="WCH155" s="15"/>
      <c r="WCI155" s="15"/>
      <c r="WCJ155" s="15"/>
      <c r="WCK155" s="15"/>
      <c r="WCL155" s="15"/>
      <c r="WCM155" s="15"/>
      <c r="WCN155" s="15"/>
      <c r="WCO155" s="15"/>
      <c r="WCP155" s="15"/>
      <c r="WCQ155" s="15"/>
      <c r="WCR155" s="15"/>
      <c r="WCS155" s="15"/>
      <c r="WCT155" s="15"/>
      <c r="WCU155" s="15"/>
      <c r="WCV155" s="15"/>
      <c r="WCW155" s="15"/>
      <c r="WCX155" s="15"/>
      <c r="WCY155" s="15"/>
      <c r="WCZ155" s="15"/>
      <c r="WDA155" s="15"/>
      <c r="WDB155" s="15"/>
      <c r="WDC155" s="15"/>
      <c r="WDD155" s="15"/>
      <c r="WDE155" s="15"/>
      <c r="WDF155" s="15"/>
      <c r="WDG155" s="15"/>
      <c r="WDH155" s="15"/>
      <c r="WDI155" s="15"/>
      <c r="WDJ155" s="15"/>
      <c r="WDK155" s="15"/>
      <c r="WDL155" s="15"/>
      <c r="WDM155" s="15"/>
      <c r="WDN155" s="15"/>
      <c r="WDO155" s="15"/>
      <c r="WDP155" s="15"/>
      <c r="WDQ155" s="15"/>
      <c r="WDR155" s="15"/>
      <c r="WDS155" s="15"/>
      <c r="WDT155" s="15"/>
      <c r="WDU155" s="15"/>
      <c r="WDV155" s="15"/>
      <c r="WDW155" s="15"/>
      <c r="WDX155" s="15"/>
      <c r="WDY155" s="15"/>
      <c r="WDZ155" s="15"/>
      <c r="WEA155" s="15"/>
      <c r="WEB155" s="15"/>
      <c r="WEC155" s="15"/>
      <c r="WED155" s="15"/>
      <c r="WEE155" s="15"/>
      <c r="WEF155" s="15"/>
      <c r="WEG155" s="15"/>
      <c r="WEH155" s="15"/>
      <c r="WEI155" s="15"/>
      <c r="WEJ155" s="15"/>
      <c r="WEK155" s="15"/>
      <c r="WEL155" s="15"/>
      <c r="WEM155" s="15"/>
      <c r="WEN155" s="15"/>
      <c r="WEO155" s="15"/>
      <c r="WEP155" s="15"/>
      <c r="WEQ155" s="15"/>
      <c r="WER155" s="15"/>
      <c r="WES155" s="15"/>
      <c r="WET155" s="15"/>
      <c r="WEU155" s="15"/>
      <c r="WEV155" s="15"/>
      <c r="WEW155" s="15"/>
      <c r="WEX155" s="15"/>
      <c r="WEY155" s="15"/>
      <c r="WEZ155" s="15"/>
      <c r="WFA155" s="15"/>
      <c r="WFB155" s="15"/>
      <c r="WFC155" s="15"/>
      <c r="WFD155" s="15"/>
      <c r="WFE155" s="15"/>
      <c r="WFF155" s="15"/>
      <c r="WFG155" s="15"/>
      <c r="WFH155" s="15"/>
      <c r="WFI155" s="15"/>
      <c r="WFJ155" s="15"/>
      <c r="WFK155" s="15"/>
      <c r="WFL155" s="15"/>
      <c r="WFM155" s="15"/>
      <c r="WFN155" s="15"/>
      <c r="WFO155" s="15"/>
      <c r="WFP155" s="15"/>
      <c r="WFQ155" s="15"/>
      <c r="WFR155" s="15"/>
      <c r="WFS155" s="15"/>
      <c r="WFT155" s="15"/>
      <c r="WFU155" s="15"/>
      <c r="WFV155" s="15"/>
      <c r="WFW155" s="15"/>
      <c r="WFX155" s="15"/>
      <c r="WFY155" s="15"/>
      <c r="WFZ155" s="15"/>
      <c r="WGA155" s="15"/>
      <c r="WGB155" s="15"/>
      <c r="WGC155" s="15"/>
      <c r="WGD155" s="15"/>
      <c r="WGE155" s="15"/>
      <c r="WGF155" s="15"/>
      <c r="WGG155" s="15"/>
      <c r="WGH155" s="15"/>
      <c r="WGI155" s="15"/>
      <c r="WGJ155" s="15"/>
      <c r="WGK155" s="15"/>
      <c r="WGL155" s="15"/>
      <c r="WGM155" s="15"/>
      <c r="WGN155" s="15"/>
      <c r="WGO155" s="15"/>
      <c r="WGP155" s="15"/>
      <c r="WGQ155" s="15"/>
      <c r="WGR155" s="15"/>
      <c r="WGS155" s="15"/>
      <c r="WGT155" s="15"/>
      <c r="WGU155" s="15"/>
      <c r="WGV155" s="15"/>
      <c r="WGW155" s="15"/>
      <c r="WGX155" s="15"/>
      <c r="WGY155" s="15"/>
      <c r="WGZ155" s="15"/>
      <c r="WHA155" s="15"/>
      <c r="WHB155" s="15"/>
      <c r="WHC155" s="15"/>
      <c r="WHD155" s="15"/>
      <c r="WHE155" s="15"/>
      <c r="WHF155" s="15"/>
      <c r="WHG155" s="15"/>
      <c r="WHH155" s="15"/>
      <c r="WHI155" s="15"/>
      <c r="WHJ155" s="15"/>
      <c r="WHK155" s="15"/>
      <c r="WHL155" s="15"/>
      <c r="WHM155" s="15"/>
      <c r="WHN155" s="15"/>
      <c r="WHO155" s="15"/>
      <c r="WHP155" s="15"/>
      <c r="WHQ155" s="15"/>
      <c r="WHR155" s="15"/>
      <c r="WHS155" s="15"/>
      <c r="WHT155" s="15"/>
      <c r="WHU155" s="15"/>
      <c r="WHV155" s="15"/>
      <c r="WHW155" s="15"/>
      <c r="WHX155" s="15"/>
      <c r="WHY155" s="15"/>
      <c r="WHZ155" s="15"/>
      <c r="WIA155" s="15"/>
      <c r="WIB155" s="15"/>
      <c r="WIC155" s="15"/>
      <c r="WID155" s="15"/>
      <c r="WIE155" s="15"/>
      <c r="WIF155" s="15"/>
      <c r="WIG155" s="15"/>
      <c r="WIH155" s="15"/>
      <c r="WII155" s="15"/>
      <c r="WIJ155" s="15"/>
      <c r="WIK155" s="15"/>
      <c r="WIL155" s="15"/>
      <c r="WIM155" s="15"/>
      <c r="WIN155" s="15"/>
      <c r="WIO155" s="15"/>
      <c r="WIP155" s="15"/>
      <c r="WIQ155" s="15"/>
      <c r="WIR155" s="15"/>
      <c r="WIS155" s="15"/>
      <c r="WIT155" s="15"/>
      <c r="WIU155" s="15"/>
      <c r="WIV155" s="15"/>
      <c r="WIW155" s="15"/>
      <c r="WIX155" s="15"/>
      <c r="WIY155" s="15"/>
      <c r="WIZ155" s="15"/>
      <c r="WJA155" s="15"/>
      <c r="WJB155" s="15"/>
      <c r="WJC155" s="15"/>
      <c r="WJD155" s="15"/>
      <c r="WJE155" s="15"/>
      <c r="WJF155" s="15"/>
      <c r="WJG155" s="15"/>
      <c r="WJH155" s="15"/>
      <c r="WJI155" s="15"/>
      <c r="WJJ155" s="15"/>
      <c r="WJK155" s="15"/>
      <c r="WJL155" s="15"/>
      <c r="WJM155" s="15"/>
      <c r="WJN155" s="15"/>
      <c r="WJO155" s="15"/>
      <c r="WJP155" s="15"/>
      <c r="WJQ155" s="15"/>
      <c r="WJR155" s="15"/>
      <c r="WJS155" s="15"/>
      <c r="WJT155" s="15"/>
      <c r="WJU155" s="15"/>
      <c r="WJV155" s="15"/>
      <c r="WJW155" s="15"/>
      <c r="WJX155" s="15"/>
      <c r="WJY155" s="15"/>
      <c r="WJZ155" s="15"/>
      <c r="WKA155" s="15"/>
      <c r="WKB155" s="15"/>
      <c r="WKC155" s="15"/>
      <c r="WKD155" s="15"/>
      <c r="WKE155" s="15"/>
      <c r="WKF155" s="15"/>
      <c r="WKG155" s="15"/>
      <c r="WKH155" s="15"/>
      <c r="WKI155" s="15"/>
      <c r="WKJ155" s="15"/>
      <c r="WKK155" s="15"/>
      <c r="WKL155" s="15"/>
      <c r="WKM155" s="15"/>
      <c r="WKN155" s="15"/>
      <c r="WKO155" s="15"/>
      <c r="WKP155" s="15"/>
      <c r="WKQ155" s="15"/>
      <c r="WKR155" s="15"/>
      <c r="WKS155" s="15"/>
      <c r="WKT155" s="15"/>
      <c r="WKU155" s="15"/>
      <c r="WKV155" s="15"/>
      <c r="WKW155" s="15"/>
      <c r="WKX155" s="15"/>
      <c r="WKY155" s="15"/>
      <c r="WKZ155" s="15"/>
      <c r="WLA155" s="15"/>
      <c r="WLB155" s="15"/>
      <c r="WLC155" s="15"/>
      <c r="WLD155" s="15"/>
      <c r="WLE155" s="15"/>
      <c r="WLF155" s="15"/>
      <c r="WLG155" s="15"/>
      <c r="WLH155" s="15"/>
      <c r="WLI155" s="15"/>
      <c r="WLJ155" s="15"/>
      <c r="WLK155" s="15"/>
      <c r="WLL155" s="15"/>
      <c r="WLM155" s="15"/>
      <c r="WLN155" s="15"/>
      <c r="WLO155" s="15"/>
      <c r="WLP155" s="15"/>
      <c r="WLQ155" s="15"/>
      <c r="WLR155" s="15"/>
      <c r="WLS155" s="15"/>
      <c r="WLT155" s="15"/>
      <c r="WLU155" s="15"/>
      <c r="WLV155" s="15"/>
      <c r="WLW155" s="15"/>
      <c r="WLX155" s="15"/>
      <c r="WLY155" s="15"/>
      <c r="WLZ155" s="15"/>
      <c r="WMA155" s="15"/>
      <c r="WMB155" s="15"/>
      <c r="WMC155" s="15"/>
      <c r="WMD155" s="15"/>
      <c r="WME155" s="15"/>
      <c r="WMF155" s="15"/>
      <c r="WMG155" s="15"/>
      <c r="WMH155" s="15"/>
      <c r="WMI155" s="15"/>
      <c r="WMJ155" s="15"/>
      <c r="WMK155" s="15"/>
      <c r="WML155" s="15"/>
      <c r="WMM155" s="15"/>
      <c r="WMN155" s="15"/>
      <c r="WMO155" s="15"/>
      <c r="WMP155" s="15"/>
      <c r="WMQ155" s="15"/>
      <c r="WMR155" s="15"/>
      <c r="WMS155" s="15"/>
      <c r="WMT155" s="15"/>
      <c r="WMU155" s="15"/>
      <c r="WMV155" s="15"/>
      <c r="WMW155" s="15"/>
      <c r="WMX155" s="15"/>
      <c r="WMY155" s="15"/>
      <c r="WMZ155" s="15"/>
      <c r="WNA155" s="15"/>
      <c r="WNB155" s="15"/>
      <c r="WNC155" s="15"/>
      <c r="WND155" s="15"/>
      <c r="WNE155" s="15"/>
      <c r="WNF155" s="15"/>
      <c r="WNG155" s="15"/>
      <c r="WNH155" s="15"/>
      <c r="WNI155" s="15"/>
      <c r="WNJ155" s="15"/>
      <c r="WNK155" s="15"/>
      <c r="WNL155" s="15"/>
      <c r="WNM155" s="15"/>
      <c r="WNN155" s="15"/>
      <c r="WNO155" s="15"/>
      <c r="WNP155" s="15"/>
      <c r="WNQ155" s="15"/>
      <c r="WNR155" s="15"/>
      <c r="WNS155" s="15"/>
      <c r="WNT155" s="15"/>
      <c r="WNU155" s="15"/>
      <c r="WNV155" s="15"/>
      <c r="WNW155" s="15"/>
      <c r="WNX155" s="15"/>
      <c r="WNY155" s="15"/>
      <c r="WNZ155" s="15"/>
      <c r="WOA155" s="15"/>
      <c r="WOB155" s="15"/>
      <c r="WOC155" s="15"/>
      <c r="WOD155" s="15"/>
      <c r="WOE155" s="15"/>
      <c r="WOF155" s="15"/>
      <c r="WOG155" s="15"/>
      <c r="WOH155" s="15"/>
      <c r="WOI155" s="15"/>
      <c r="WOJ155" s="15"/>
      <c r="WOK155" s="15"/>
      <c r="WOL155" s="15"/>
      <c r="WOM155" s="15"/>
      <c r="WON155" s="15"/>
      <c r="WOO155" s="15"/>
      <c r="WOP155" s="15"/>
      <c r="WOQ155" s="15"/>
      <c r="WOR155" s="15"/>
      <c r="WOS155" s="15"/>
      <c r="WOT155" s="15"/>
      <c r="WOU155" s="15"/>
      <c r="WOV155" s="15"/>
      <c r="WOW155" s="15"/>
      <c r="WOX155" s="15"/>
      <c r="WOY155" s="15"/>
      <c r="WOZ155" s="15"/>
      <c r="WPA155" s="15"/>
      <c r="WPB155" s="15"/>
      <c r="WPC155" s="15"/>
      <c r="WPD155" s="15"/>
      <c r="WPE155" s="15"/>
      <c r="WPF155" s="15"/>
      <c r="WPG155" s="15"/>
      <c r="WPH155" s="15"/>
      <c r="WPI155" s="15"/>
      <c r="WPJ155" s="15"/>
      <c r="WPK155" s="15"/>
      <c r="WPL155" s="15"/>
      <c r="WPM155" s="15"/>
      <c r="WPN155" s="15"/>
      <c r="WPO155" s="15"/>
      <c r="WPP155" s="15"/>
      <c r="WPQ155" s="15"/>
      <c r="WPR155" s="15"/>
      <c r="WPS155" s="15"/>
      <c r="WPT155" s="15"/>
      <c r="WPU155" s="15"/>
      <c r="WPV155" s="15"/>
      <c r="WPW155" s="15"/>
      <c r="WPX155" s="15"/>
      <c r="WPY155" s="15"/>
      <c r="WPZ155" s="15"/>
      <c r="WQA155" s="15"/>
      <c r="WQB155" s="15"/>
      <c r="WQC155" s="15"/>
      <c r="WQD155" s="15"/>
      <c r="WQE155" s="15"/>
      <c r="WQF155" s="15"/>
      <c r="WQG155" s="15"/>
      <c r="WQH155" s="15"/>
      <c r="WQI155" s="15"/>
      <c r="WQJ155" s="15"/>
      <c r="WQK155" s="15"/>
      <c r="WQL155" s="15"/>
      <c r="WQM155" s="15"/>
      <c r="WQN155" s="15"/>
      <c r="WQO155" s="15"/>
      <c r="WQP155" s="15"/>
      <c r="WQQ155" s="15"/>
      <c r="WQR155" s="15"/>
      <c r="WQS155" s="15"/>
      <c r="WQT155" s="15"/>
      <c r="WQU155" s="15"/>
      <c r="WQV155" s="15"/>
      <c r="WQW155" s="15"/>
      <c r="WQX155" s="15"/>
      <c r="WQY155" s="15"/>
      <c r="WQZ155" s="15"/>
      <c r="WRA155" s="15"/>
      <c r="WRB155" s="15"/>
      <c r="WRC155" s="15"/>
      <c r="WRD155" s="15"/>
      <c r="WRE155" s="15"/>
      <c r="WRF155" s="15"/>
      <c r="WRG155" s="15"/>
      <c r="WRH155" s="15"/>
      <c r="WRI155" s="15"/>
      <c r="WRJ155" s="15"/>
      <c r="WRK155" s="15"/>
      <c r="WRL155" s="15"/>
      <c r="WRM155" s="15"/>
      <c r="WRN155" s="15"/>
      <c r="WRO155" s="15"/>
      <c r="WRP155" s="15"/>
      <c r="WRQ155" s="15"/>
      <c r="WRR155" s="15"/>
      <c r="WRS155" s="15"/>
      <c r="WRT155" s="15"/>
      <c r="WRU155" s="15"/>
      <c r="WRV155" s="15"/>
      <c r="WRW155" s="15"/>
      <c r="WRX155" s="15"/>
      <c r="WRY155" s="15"/>
      <c r="WRZ155" s="15"/>
      <c r="WSA155" s="15"/>
      <c r="WSB155" s="15"/>
      <c r="WSC155" s="15"/>
      <c r="WSD155" s="15"/>
      <c r="WSE155" s="15"/>
      <c r="WSF155" s="15"/>
      <c r="WSG155" s="15"/>
      <c r="WSH155" s="15"/>
      <c r="WSI155" s="15"/>
      <c r="WSJ155" s="15"/>
      <c r="WSK155" s="15"/>
      <c r="WSL155" s="15"/>
      <c r="WSM155" s="15"/>
      <c r="WSN155" s="15"/>
      <c r="WSO155" s="15"/>
      <c r="WSP155" s="15"/>
      <c r="WSQ155" s="15"/>
      <c r="WSR155" s="15"/>
      <c r="WSS155" s="15"/>
      <c r="WST155" s="15"/>
      <c r="WSU155" s="15"/>
      <c r="WSV155" s="15"/>
      <c r="WSW155" s="15"/>
      <c r="WSX155" s="15"/>
      <c r="WSY155" s="15"/>
      <c r="WSZ155" s="15"/>
      <c r="WTA155" s="15"/>
      <c r="WTB155" s="15"/>
      <c r="WTC155" s="15"/>
      <c r="WTD155" s="15"/>
      <c r="WTE155" s="15"/>
      <c r="WTF155" s="15"/>
      <c r="WTG155" s="15"/>
      <c r="WTH155" s="15"/>
      <c r="WTI155" s="15"/>
      <c r="WTJ155" s="15"/>
      <c r="WTK155" s="15"/>
      <c r="WTL155" s="15"/>
      <c r="WTM155" s="15"/>
      <c r="WTN155" s="15"/>
      <c r="WTO155" s="15"/>
      <c r="WTP155" s="15"/>
      <c r="WTQ155" s="15"/>
      <c r="WTR155" s="15"/>
      <c r="WTS155" s="15"/>
      <c r="WTT155" s="15"/>
      <c r="WTU155" s="15"/>
      <c r="WTV155" s="15"/>
      <c r="WTW155" s="15"/>
      <c r="WTX155" s="15"/>
      <c r="WTY155" s="15"/>
      <c r="WTZ155" s="15"/>
      <c r="WUA155" s="15"/>
      <c r="WUB155" s="15"/>
      <c r="WUC155" s="15"/>
      <c r="WUD155" s="15"/>
      <c r="WUE155" s="15"/>
      <c r="WUF155" s="15"/>
      <c r="WUG155" s="15"/>
      <c r="WUH155" s="15"/>
      <c r="WUI155" s="15"/>
      <c r="WUJ155" s="15"/>
      <c r="WUK155" s="15"/>
      <c r="WUL155" s="15"/>
      <c r="WUM155" s="15"/>
      <c r="WUN155" s="15"/>
      <c r="WUO155" s="15"/>
      <c r="WUP155" s="15"/>
      <c r="WUQ155" s="15"/>
      <c r="WUR155" s="15"/>
      <c r="WUS155" s="15"/>
      <c r="WUT155" s="15"/>
      <c r="WUU155" s="15"/>
      <c r="WUV155" s="15"/>
      <c r="WUW155" s="15"/>
      <c r="WUX155" s="15"/>
      <c r="WUY155" s="15"/>
      <c r="WUZ155" s="15"/>
      <c r="WVA155" s="15"/>
      <c r="WVB155" s="15"/>
      <c r="WVC155" s="15"/>
      <c r="WVD155" s="15"/>
      <c r="WVE155" s="15"/>
      <c r="WVF155" s="15"/>
      <c r="WVG155" s="15"/>
      <c r="WVH155" s="15"/>
      <c r="WVI155" s="15"/>
      <c r="WVJ155" s="15"/>
      <c r="WVK155" s="15"/>
      <c r="WVL155" s="15"/>
      <c r="WVM155" s="15"/>
      <c r="WVN155" s="15"/>
      <c r="WVO155" s="15"/>
      <c r="WVP155" s="15"/>
      <c r="WVQ155" s="15"/>
      <c r="WVR155" s="15"/>
      <c r="WVS155" s="15"/>
      <c r="WVT155" s="15"/>
      <c r="WVU155" s="15"/>
      <c r="WVV155" s="15"/>
      <c r="WVW155" s="15"/>
      <c r="WVX155" s="15"/>
      <c r="WVY155" s="15"/>
      <c r="WVZ155" s="15"/>
      <c r="WWA155" s="15"/>
      <c r="WWB155" s="15"/>
      <c r="WWC155" s="15"/>
      <c r="WWD155" s="15"/>
      <c r="WWE155" s="15"/>
      <c r="WWF155" s="15"/>
      <c r="WWG155" s="15"/>
      <c r="WWH155" s="15"/>
      <c r="WWI155" s="15"/>
      <c r="WWJ155" s="15"/>
      <c r="WWK155" s="15"/>
      <c r="WWL155" s="15"/>
      <c r="WWM155" s="15"/>
      <c r="WWN155" s="15"/>
      <c r="WWO155" s="15"/>
      <c r="WWP155" s="15"/>
      <c r="WWQ155" s="15"/>
      <c r="WWR155" s="15"/>
      <c r="WWS155" s="15"/>
      <c r="WWT155" s="15"/>
      <c r="WWU155" s="15"/>
      <c r="WWV155" s="15"/>
      <c r="WWW155" s="15"/>
      <c r="WWX155" s="15"/>
      <c r="WWY155" s="15"/>
      <c r="WWZ155" s="15"/>
      <c r="WXA155" s="15"/>
      <c r="WXB155" s="15"/>
      <c r="WXC155" s="15"/>
      <c r="WXD155" s="15"/>
      <c r="WXE155" s="15"/>
      <c r="WXF155" s="15"/>
      <c r="WXG155" s="15"/>
      <c r="WXH155" s="15"/>
      <c r="WXI155" s="15"/>
      <c r="WXJ155" s="15"/>
      <c r="WXK155" s="15"/>
      <c r="WXL155" s="15"/>
      <c r="WXM155" s="15"/>
      <c r="WXN155" s="15"/>
      <c r="WXO155" s="15"/>
      <c r="WXP155" s="15"/>
      <c r="WXQ155" s="15"/>
      <c r="WXR155" s="15"/>
      <c r="WXS155" s="15"/>
      <c r="WXT155" s="15"/>
      <c r="WXU155" s="15"/>
      <c r="WXV155" s="15"/>
      <c r="WXW155" s="15"/>
      <c r="WXX155" s="15"/>
      <c r="WXY155" s="15"/>
      <c r="WXZ155" s="15"/>
      <c r="WYA155" s="15"/>
      <c r="WYB155" s="15"/>
      <c r="WYC155" s="15"/>
      <c r="WYD155" s="15"/>
      <c r="WYE155" s="15"/>
      <c r="WYF155" s="15"/>
      <c r="WYG155" s="15"/>
      <c r="WYH155" s="15"/>
      <c r="WYI155" s="15"/>
      <c r="WYJ155" s="15"/>
      <c r="WYK155" s="15"/>
      <c r="WYL155" s="15"/>
      <c r="WYM155" s="15"/>
      <c r="WYN155" s="15"/>
      <c r="WYO155" s="15"/>
      <c r="WYP155" s="15"/>
      <c r="WYQ155" s="15"/>
      <c r="WYR155" s="15"/>
      <c r="WYS155" s="15"/>
      <c r="WYT155" s="15"/>
      <c r="WYU155" s="15"/>
      <c r="WYV155" s="15"/>
      <c r="WYW155" s="15"/>
      <c r="WYX155" s="15"/>
      <c r="WYY155" s="15"/>
      <c r="WYZ155" s="15"/>
      <c r="WZA155" s="15"/>
      <c r="WZB155" s="15"/>
      <c r="WZC155" s="15"/>
      <c r="WZD155" s="15"/>
      <c r="WZE155" s="15"/>
      <c r="WZF155" s="15"/>
      <c r="WZG155" s="15"/>
      <c r="WZH155" s="15"/>
      <c r="WZI155" s="15"/>
      <c r="WZJ155" s="15"/>
      <c r="WZK155" s="15"/>
      <c r="WZL155" s="15"/>
      <c r="WZM155" s="15"/>
      <c r="WZN155" s="15"/>
      <c r="WZO155" s="15"/>
      <c r="WZP155" s="15"/>
      <c r="WZQ155" s="15"/>
      <c r="WZR155" s="15"/>
      <c r="WZS155" s="15"/>
      <c r="WZT155" s="15"/>
      <c r="WZU155" s="15"/>
      <c r="WZV155" s="15"/>
      <c r="WZW155" s="15"/>
      <c r="WZX155" s="15"/>
      <c r="WZY155" s="15"/>
      <c r="WZZ155" s="15"/>
      <c r="XAA155" s="15"/>
      <c r="XAB155" s="15"/>
      <c r="XAC155" s="15"/>
      <c r="XAD155" s="15"/>
      <c r="XAE155" s="15"/>
      <c r="XAF155" s="15"/>
      <c r="XAG155" s="15"/>
      <c r="XAH155" s="15"/>
      <c r="XAI155" s="15"/>
      <c r="XAJ155" s="15"/>
      <c r="XAK155" s="15"/>
      <c r="XAL155" s="15"/>
      <c r="XAM155" s="15"/>
      <c r="XAN155" s="15"/>
      <c r="XAO155" s="15"/>
      <c r="XAP155" s="15"/>
      <c r="XAQ155" s="15"/>
      <c r="XAR155" s="15"/>
      <c r="XAS155" s="15"/>
      <c r="XAT155" s="15"/>
      <c r="XAU155" s="15"/>
      <c r="XAV155" s="15"/>
      <c r="XAW155" s="15"/>
      <c r="XAX155" s="15"/>
      <c r="XAY155" s="15"/>
      <c r="XAZ155" s="15"/>
      <c r="XBA155" s="15"/>
      <c r="XBB155" s="15"/>
      <c r="XBC155" s="15"/>
      <c r="XBD155" s="15"/>
      <c r="XBE155" s="15"/>
      <c r="XBF155" s="15"/>
      <c r="XBG155" s="15"/>
      <c r="XBH155" s="15"/>
      <c r="XBI155" s="15"/>
      <c r="XBJ155" s="15"/>
      <c r="XBK155" s="15"/>
      <c r="XBL155" s="15"/>
      <c r="XBM155" s="15"/>
      <c r="XBN155" s="15"/>
      <c r="XBO155" s="15"/>
      <c r="XBP155" s="15"/>
      <c r="XBQ155" s="15"/>
      <c r="XBR155" s="15"/>
      <c r="XBS155" s="15"/>
      <c r="XBT155" s="15"/>
      <c r="XBU155" s="15"/>
      <c r="XBV155" s="15"/>
      <c r="XBW155" s="15"/>
      <c r="XBX155" s="15"/>
      <c r="XBY155" s="15"/>
      <c r="XBZ155" s="15"/>
      <c r="XCA155" s="15"/>
      <c r="XCB155" s="15"/>
      <c r="XCC155" s="15"/>
      <c r="XCD155" s="15"/>
      <c r="XCE155" s="15"/>
      <c r="XCF155" s="15"/>
      <c r="XCG155" s="15"/>
      <c r="XCH155" s="15"/>
      <c r="XCI155" s="15"/>
      <c r="XCJ155" s="15"/>
      <c r="XCK155" s="15"/>
      <c r="XCL155" s="15"/>
      <c r="XCM155" s="15"/>
      <c r="XCN155" s="15"/>
      <c r="XCO155" s="15"/>
      <c r="XCP155" s="15"/>
      <c r="XCQ155" s="15"/>
      <c r="XCR155" s="15"/>
      <c r="XCS155" s="15"/>
      <c r="XCT155" s="15"/>
      <c r="XCU155" s="15"/>
      <c r="XCV155" s="15"/>
      <c r="XCW155" s="15"/>
      <c r="XCX155" s="15"/>
      <c r="XCY155" s="15"/>
      <c r="XCZ155" s="15"/>
      <c r="XDA155" s="15"/>
      <c r="XDB155" s="15"/>
      <c r="XDC155" s="15"/>
      <c r="XDD155" s="15"/>
      <c r="XDE155" s="15"/>
      <c r="XDF155" s="15"/>
      <c r="XDG155" s="15"/>
      <c r="XDH155" s="15"/>
      <c r="XDI155" s="15"/>
      <c r="XDJ155" s="15"/>
      <c r="XDK155" s="15"/>
      <c r="XDL155" s="15"/>
      <c r="XDM155" s="15"/>
      <c r="XDN155" s="15"/>
      <c r="XDO155" s="15"/>
      <c r="XDP155" s="15"/>
      <c r="XDQ155" s="15"/>
      <c r="XDR155" s="15"/>
      <c r="XDS155" s="15"/>
      <c r="XDT155" s="15"/>
      <c r="XDU155" s="15"/>
      <c r="XDV155" s="15"/>
      <c r="XDW155" s="15"/>
      <c r="XDX155" s="15"/>
      <c r="XDY155" s="15"/>
      <c r="XDZ155" s="15"/>
      <c r="XEA155" s="15"/>
      <c r="XEB155" s="15"/>
      <c r="XEC155" s="15"/>
      <c r="XED155" s="15"/>
      <c r="XEE155" s="15"/>
      <c r="XEF155" s="15"/>
      <c r="XEG155" s="15"/>
      <c r="XEH155" s="15"/>
      <c r="XEI155" s="15"/>
      <c r="XEJ155" s="15"/>
      <c r="XEK155" s="15"/>
      <c r="XEL155" s="15"/>
      <c r="XEM155" s="15"/>
      <c r="XEN155" s="15"/>
      <c r="XEO155" s="15"/>
      <c r="XEP155" s="15"/>
      <c r="XEQ155" s="15"/>
      <c r="XER155" s="15"/>
      <c r="XES155" s="15"/>
      <c r="XET155" s="15"/>
      <c r="XEU155" s="15"/>
      <c r="XEV155" s="15"/>
      <c r="XEW155" s="15"/>
      <c r="XEX155" s="15"/>
      <c r="XEY155" s="15"/>
      <c r="XEZ155" s="15"/>
      <c r="XFA155" s="15"/>
      <c r="XFB155" s="15"/>
      <c r="XFC155" s="15"/>
      <c r="XFD155" s="15"/>
    </row>
    <row r="156" spans="8:16384" x14ac:dyDescent="0.2">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c r="HW156" s="15"/>
      <c r="HX156" s="15"/>
      <c r="HY156" s="15"/>
      <c r="HZ156" s="15"/>
      <c r="IA156" s="15"/>
      <c r="IB156" s="15"/>
      <c r="IC156" s="15"/>
      <c r="ID156" s="15"/>
      <c r="IE156" s="15"/>
      <c r="IF156" s="15"/>
      <c r="IG156" s="15"/>
      <c r="IH156" s="15"/>
      <c r="II156" s="15"/>
      <c r="IJ156" s="15"/>
      <c r="IK156" s="15"/>
      <c r="IL156" s="15"/>
      <c r="IM156" s="15"/>
      <c r="IN156" s="15"/>
      <c r="IO156" s="15"/>
      <c r="IP156" s="15"/>
      <c r="IQ156" s="15"/>
      <c r="IR156" s="15"/>
      <c r="IS156" s="15"/>
      <c r="IT156" s="15"/>
      <c r="IU156" s="15"/>
      <c r="IV156" s="15"/>
      <c r="IW156" s="15"/>
      <c r="IX156" s="15"/>
      <c r="IY156" s="15"/>
      <c r="IZ156" s="15"/>
      <c r="JA156" s="15"/>
      <c r="JB156" s="15"/>
      <c r="JC156" s="15"/>
      <c r="JD156" s="15"/>
      <c r="JE156" s="15"/>
      <c r="JF156" s="15"/>
      <c r="JG156" s="15"/>
      <c r="JH156" s="15"/>
      <c r="JI156" s="15"/>
      <c r="JJ156" s="15"/>
      <c r="JK156" s="15"/>
      <c r="JL156" s="15"/>
      <c r="JM156" s="15"/>
      <c r="JN156" s="15"/>
      <c r="JO156" s="15"/>
      <c r="JP156" s="15"/>
      <c r="JQ156" s="15"/>
      <c r="JR156" s="15"/>
      <c r="JS156" s="15"/>
      <c r="JT156" s="15"/>
      <c r="JU156" s="15"/>
      <c r="JV156" s="15"/>
      <c r="JW156" s="15"/>
      <c r="JX156" s="15"/>
      <c r="JY156" s="15"/>
      <c r="JZ156" s="15"/>
      <c r="KA156" s="15"/>
      <c r="KB156" s="15"/>
      <c r="KC156" s="15"/>
      <c r="KD156" s="15"/>
      <c r="KE156" s="15"/>
      <c r="KF156" s="15"/>
      <c r="KG156" s="15"/>
      <c r="KH156" s="15"/>
      <c r="KI156" s="15"/>
      <c r="KJ156" s="15"/>
      <c r="KK156" s="15"/>
      <c r="KL156" s="15"/>
      <c r="KM156" s="15"/>
      <c r="KN156" s="15"/>
      <c r="KO156" s="15"/>
      <c r="KP156" s="15"/>
      <c r="KQ156" s="15"/>
      <c r="KR156" s="15"/>
      <c r="KS156" s="15"/>
      <c r="KT156" s="15"/>
      <c r="KU156" s="15"/>
      <c r="KV156" s="15"/>
      <c r="KW156" s="15"/>
      <c r="KX156" s="15"/>
      <c r="KY156" s="15"/>
      <c r="KZ156" s="15"/>
      <c r="LA156" s="15"/>
      <c r="LB156" s="15"/>
      <c r="LC156" s="15"/>
      <c r="LD156" s="15"/>
      <c r="LE156" s="15"/>
      <c r="LF156" s="15"/>
      <c r="LG156" s="15"/>
      <c r="LH156" s="15"/>
      <c r="LI156" s="15"/>
      <c r="LJ156" s="15"/>
      <c r="LK156" s="15"/>
      <c r="LL156" s="15"/>
      <c r="LM156" s="15"/>
      <c r="LN156" s="15"/>
      <c r="LO156" s="15"/>
      <c r="LP156" s="15"/>
      <c r="LQ156" s="15"/>
      <c r="LR156" s="15"/>
      <c r="LS156" s="15"/>
      <c r="LT156" s="15"/>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15"/>
      <c r="PR156" s="15"/>
      <c r="PS156" s="15"/>
      <c r="PT156" s="15"/>
      <c r="PU156" s="15"/>
      <c r="PV156" s="15"/>
      <c r="PW156" s="15"/>
      <c r="PX156" s="15"/>
      <c r="PY156" s="15"/>
      <c r="PZ156" s="15"/>
      <c r="QA156" s="15"/>
      <c r="QB156" s="15"/>
      <c r="QC156" s="15"/>
      <c r="QD156" s="15"/>
      <c r="QE156" s="15"/>
      <c r="QF156" s="15"/>
      <c r="QG156" s="15"/>
      <c r="QH156" s="15"/>
      <c r="QI156" s="15"/>
      <c r="QJ156" s="15"/>
      <c r="QK156" s="15"/>
      <c r="QL156" s="15"/>
      <c r="QM156" s="15"/>
      <c r="QN156" s="15"/>
      <c r="QO156" s="15"/>
      <c r="QP156" s="15"/>
      <c r="QQ156" s="15"/>
      <c r="QR156" s="15"/>
      <c r="QS156" s="15"/>
      <c r="QT156" s="15"/>
      <c r="QU156" s="15"/>
      <c r="QV156" s="15"/>
      <c r="QW156" s="15"/>
      <c r="QX156" s="15"/>
      <c r="QY156" s="15"/>
      <c r="QZ156" s="15"/>
      <c r="RA156" s="15"/>
      <c r="RB156" s="15"/>
      <c r="RC156" s="15"/>
      <c r="RD156" s="15"/>
      <c r="RE156" s="15"/>
      <c r="RF156" s="15"/>
      <c r="RG156" s="15"/>
      <c r="RH156" s="15"/>
      <c r="RI156" s="15"/>
      <c r="RJ156" s="15"/>
      <c r="RK156" s="15"/>
      <c r="RL156" s="15"/>
      <c r="RM156" s="15"/>
      <c r="RN156" s="15"/>
      <c r="RO156" s="15"/>
      <c r="RP156" s="15"/>
      <c r="RQ156" s="15"/>
      <c r="RR156" s="15"/>
      <c r="RS156" s="15"/>
      <c r="RT156" s="15"/>
      <c r="RU156" s="15"/>
      <c r="RV156" s="15"/>
      <c r="RW156" s="15"/>
      <c r="RX156" s="15"/>
      <c r="RY156" s="15"/>
      <c r="RZ156" s="15"/>
      <c r="SA156" s="15"/>
      <c r="SB156" s="15"/>
      <c r="SC156" s="15"/>
      <c r="SD156" s="15"/>
      <c r="SE156" s="15"/>
      <c r="SF156" s="15"/>
      <c r="SG156" s="15"/>
      <c r="SH156" s="15"/>
      <c r="SI156" s="15"/>
      <c r="SJ156" s="15"/>
      <c r="SK156" s="15"/>
      <c r="SL156" s="15"/>
      <c r="SM156" s="15"/>
      <c r="SN156" s="15"/>
      <c r="SO156" s="15"/>
      <c r="SP156" s="15"/>
      <c r="SQ156" s="15"/>
      <c r="SR156" s="15"/>
      <c r="SS156" s="15"/>
      <c r="ST156" s="15"/>
      <c r="SU156" s="15"/>
      <c r="SV156" s="15"/>
      <c r="SW156" s="15"/>
      <c r="SX156" s="15"/>
      <c r="SY156" s="15"/>
      <c r="SZ156" s="15"/>
      <c r="TA156" s="15"/>
      <c r="TB156" s="15"/>
      <c r="TC156" s="15"/>
      <c r="TD156" s="15"/>
      <c r="TE156" s="15"/>
      <c r="TF156" s="15"/>
      <c r="TG156" s="15"/>
      <c r="TH156" s="15"/>
      <c r="TI156" s="15"/>
      <c r="TJ156" s="15"/>
      <c r="TK156" s="15"/>
      <c r="TL156" s="15"/>
      <c r="TM156" s="15"/>
      <c r="TN156" s="15"/>
      <c r="TO156" s="15"/>
      <c r="TP156" s="15"/>
      <c r="TQ156" s="15"/>
      <c r="TR156" s="15"/>
      <c r="TS156" s="15"/>
      <c r="TT156" s="15"/>
      <c r="TU156" s="15"/>
      <c r="TV156" s="15"/>
      <c r="TW156" s="15"/>
      <c r="TX156" s="15"/>
      <c r="TY156" s="15"/>
      <c r="TZ156" s="15"/>
      <c r="UA156" s="15"/>
      <c r="UB156" s="15"/>
      <c r="UC156" s="15"/>
      <c r="UD156" s="15"/>
      <c r="UE156" s="15"/>
      <c r="UF156" s="15"/>
      <c r="UG156" s="15"/>
      <c r="UH156" s="15"/>
      <c r="UI156" s="15"/>
      <c r="UJ156" s="15"/>
      <c r="UK156" s="15"/>
      <c r="UL156" s="15"/>
      <c r="UM156" s="15"/>
      <c r="UN156" s="15"/>
      <c r="UO156" s="15"/>
      <c r="UP156" s="15"/>
      <c r="UQ156" s="15"/>
      <c r="UR156" s="15"/>
      <c r="US156" s="15"/>
      <c r="UT156" s="15"/>
      <c r="UU156" s="15"/>
      <c r="UV156" s="15"/>
      <c r="UW156" s="15"/>
      <c r="UX156" s="15"/>
      <c r="UY156" s="15"/>
      <c r="UZ156" s="15"/>
      <c r="VA156" s="15"/>
      <c r="VB156" s="15"/>
      <c r="VC156" s="15"/>
      <c r="VD156" s="15"/>
      <c r="VE156" s="15"/>
      <c r="VF156" s="15"/>
      <c r="VG156" s="15"/>
      <c r="VH156" s="15"/>
      <c r="VI156" s="15"/>
      <c r="VJ156" s="15"/>
      <c r="VK156" s="15"/>
      <c r="VL156" s="15"/>
      <c r="VM156" s="15"/>
      <c r="VN156" s="15"/>
      <c r="VO156" s="15"/>
      <c r="VP156" s="15"/>
      <c r="VQ156" s="15"/>
      <c r="VR156" s="15"/>
      <c r="VS156" s="15"/>
      <c r="VT156" s="15"/>
      <c r="VU156" s="15"/>
      <c r="VV156" s="15"/>
      <c r="VW156" s="15"/>
      <c r="VX156" s="15"/>
      <c r="VY156" s="15"/>
      <c r="VZ156" s="15"/>
      <c r="WA156" s="15"/>
      <c r="WB156" s="15"/>
      <c r="WC156" s="15"/>
      <c r="WD156" s="15"/>
      <c r="WE156" s="15"/>
      <c r="WF156" s="15"/>
      <c r="WG156" s="15"/>
      <c r="WH156" s="15"/>
      <c r="WI156" s="15"/>
      <c r="WJ156" s="15"/>
      <c r="WK156" s="15"/>
      <c r="WL156" s="15"/>
      <c r="WM156" s="15"/>
      <c r="WN156" s="15"/>
      <c r="WO156" s="15"/>
      <c r="WP156" s="15"/>
      <c r="WQ156" s="15"/>
      <c r="WR156" s="15"/>
      <c r="WS156" s="15"/>
      <c r="WT156" s="15"/>
      <c r="WU156" s="15"/>
      <c r="WV156" s="15"/>
      <c r="WW156" s="15"/>
      <c r="WX156" s="15"/>
      <c r="WY156" s="15"/>
      <c r="WZ156" s="15"/>
      <c r="XA156" s="15"/>
      <c r="XB156" s="15"/>
      <c r="XC156" s="15"/>
      <c r="XD156" s="15"/>
      <c r="XE156" s="15"/>
      <c r="XF156" s="15"/>
      <c r="XG156" s="15"/>
      <c r="XH156" s="15"/>
      <c r="XI156" s="15"/>
      <c r="XJ156" s="15"/>
      <c r="XK156" s="15"/>
      <c r="XL156" s="15"/>
      <c r="XM156" s="15"/>
      <c r="XN156" s="15"/>
      <c r="XO156" s="15"/>
      <c r="XP156" s="15"/>
      <c r="XQ156" s="15"/>
      <c r="XR156" s="15"/>
      <c r="XS156" s="15"/>
      <c r="XT156" s="15"/>
      <c r="XU156" s="15"/>
      <c r="XV156" s="15"/>
      <c r="XW156" s="15"/>
      <c r="XX156" s="15"/>
      <c r="XY156" s="15"/>
      <c r="XZ156" s="15"/>
      <c r="YA156" s="15"/>
      <c r="YB156" s="15"/>
      <c r="YC156" s="15"/>
      <c r="YD156" s="15"/>
      <c r="YE156" s="15"/>
      <c r="YF156" s="15"/>
      <c r="YG156" s="15"/>
      <c r="YH156" s="15"/>
      <c r="YI156" s="15"/>
      <c r="YJ156" s="15"/>
      <c r="YK156" s="15"/>
      <c r="YL156" s="15"/>
      <c r="YM156" s="15"/>
      <c r="YN156" s="15"/>
      <c r="YO156" s="15"/>
      <c r="YP156" s="15"/>
      <c r="YQ156" s="15"/>
      <c r="YR156" s="15"/>
      <c r="YS156" s="15"/>
      <c r="YT156" s="15"/>
      <c r="YU156" s="15"/>
      <c r="YV156" s="15"/>
      <c r="YW156" s="15"/>
      <c r="YX156" s="15"/>
      <c r="YY156" s="15"/>
      <c r="YZ156" s="15"/>
      <c r="ZA156" s="15"/>
      <c r="ZB156" s="15"/>
      <c r="ZC156" s="15"/>
      <c r="ZD156" s="15"/>
      <c r="ZE156" s="15"/>
      <c r="ZF156" s="15"/>
      <c r="ZG156" s="15"/>
      <c r="ZH156" s="15"/>
      <c r="ZI156" s="15"/>
      <c r="ZJ156" s="15"/>
      <c r="ZK156" s="15"/>
      <c r="ZL156" s="15"/>
      <c r="ZM156" s="15"/>
      <c r="ZN156" s="15"/>
      <c r="ZO156" s="15"/>
      <c r="ZP156" s="15"/>
      <c r="ZQ156" s="15"/>
      <c r="ZR156" s="15"/>
      <c r="ZS156" s="15"/>
      <c r="ZT156" s="15"/>
      <c r="ZU156" s="15"/>
      <c r="ZV156" s="15"/>
      <c r="ZW156" s="15"/>
      <c r="ZX156" s="15"/>
      <c r="ZY156" s="15"/>
      <c r="ZZ156" s="15"/>
      <c r="AAA156" s="15"/>
      <c r="AAB156" s="15"/>
      <c r="AAC156" s="15"/>
      <c r="AAD156" s="15"/>
      <c r="AAE156" s="15"/>
      <c r="AAF156" s="15"/>
      <c r="AAG156" s="15"/>
      <c r="AAH156" s="15"/>
      <c r="AAI156" s="15"/>
      <c r="AAJ156" s="15"/>
      <c r="AAK156" s="15"/>
      <c r="AAL156" s="15"/>
      <c r="AAM156" s="15"/>
      <c r="AAN156" s="15"/>
      <c r="AAO156" s="15"/>
      <c r="AAP156" s="15"/>
      <c r="AAQ156" s="15"/>
      <c r="AAR156" s="15"/>
      <c r="AAS156" s="15"/>
      <c r="AAT156" s="15"/>
      <c r="AAU156" s="15"/>
      <c r="AAV156" s="15"/>
      <c r="AAW156" s="15"/>
      <c r="AAX156" s="15"/>
      <c r="AAY156" s="15"/>
      <c r="AAZ156" s="15"/>
      <c r="ABA156" s="15"/>
      <c r="ABB156" s="15"/>
      <c r="ABC156" s="15"/>
      <c r="ABD156" s="15"/>
      <c r="ABE156" s="15"/>
      <c r="ABF156" s="15"/>
      <c r="ABG156" s="15"/>
      <c r="ABH156" s="15"/>
      <c r="ABI156" s="15"/>
      <c r="ABJ156" s="15"/>
      <c r="ABK156" s="15"/>
      <c r="ABL156" s="15"/>
      <c r="ABM156" s="15"/>
      <c r="ABN156" s="15"/>
      <c r="ABO156" s="15"/>
      <c r="ABP156" s="15"/>
      <c r="ABQ156" s="15"/>
      <c r="ABR156" s="15"/>
      <c r="ABS156" s="15"/>
      <c r="ABT156" s="15"/>
      <c r="ABU156" s="15"/>
      <c r="ABV156" s="15"/>
      <c r="ABW156" s="15"/>
      <c r="ABX156" s="15"/>
      <c r="ABY156" s="15"/>
      <c r="ABZ156" s="15"/>
      <c r="ACA156" s="15"/>
      <c r="ACB156" s="15"/>
      <c r="ACC156" s="15"/>
      <c r="ACD156" s="15"/>
      <c r="ACE156" s="15"/>
      <c r="ACF156" s="15"/>
      <c r="ACG156" s="15"/>
      <c r="ACH156" s="15"/>
      <c r="ACI156" s="15"/>
      <c r="ACJ156" s="15"/>
      <c r="ACK156" s="15"/>
      <c r="ACL156" s="15"/>
      <c r="ACM156" s="15"/>
      <c r="ACN156" s="15"/>
      <c r="ACO156" s="15"/>
      <c r="ACP156" s="15"/>
      <c r="ACQ156" s="15"/>
      <c r="ACR156" s="15"/>
      <c r="ACS156" s="15"/>
      <c r="ACT156" s="15"/>
      <c r="ACU156" s="15"/>
      <c r="ACV156" s="15"/>
      <c r="ACW156" s="15"/>
      <c r="ACX156" s="15"/>
      <c r="ACY156" s="15"/>
      <c r="ACZ156" s="15"/>
      <c r="ADA156" s="15"/>
      <c r="ADB156" s="15"/>
      <c r="ADC156" s="15"/>
      <c r="ADD156" s="15"/>
      <c r="ADE156" s="15"/>
      <c r="ADF156" s="15"/>
      <c r="ADG156" s="15"/>
      <c r="ADH156" s="15"/>
      <c r="ADI156" s="15"/>
      <c r="ADJ156" s="15"/>
      <c r="ADK156" s="15"/>
      <c r="ADL156" s="15"/>
      <c r="ADM156" s="15"/>
      <c r="ADN156" s="15"/>
      <c r="ADO156" s="15"/>
      <c r="ADP156" s="15"/>
      <c r="ADQ156" s="15"/>
      <c r="ADR156" s="15"/>
      <c r="ADS156" s="15"/>
      <c r="ADT156" s="15"/>
      <c r="ADU156" s="15"/>
      <c r="ADV156" s="15"/>
      <c r="ADW156" s="15"/>
      <c r="ADX156" s="15"/>
      <c r="ADY156" s="15"/>
      <c r="ADZ156" s="15"/>
      <c r="AEA156" s="15"/>
      <c r="AEB156" s="15"/>
      <c r="AEC156" s="15"/>
      <c r="AED156" s="15"/>
      <c r="AEE156" s="15"/>
      <c r="AEF156" s="15"/>
      <c r="AEG156" s="15"/>
      <c r="AEH156" s="15"/>
      <c r="AEI156" s="15"/>
      <c r="AEJ156" s="15"/>
      <c r="AEK156" s="15"/>
      <c r="AEL156" s="15"/>
      <c r="AEM156" s="15"/>
      <c r="AEN156" s="15"/>
      <c r="AEO156" s="15"/>
      <c r="AEP156" s="15"/>
      <c r="AEQ156" s="15"/>
      <c r="AER156" s="15"/>
      <c r="AES156" s="15"/>
      <c r="AET156" s="15"/>
      <c r="AEU156" s="15"/>
      <c r="AEV156" s="15"/>
      <c r="AEW156" s="15"/>
      <c r="AEX156" s="15"/>
      <c r="AEY156" s="15"/>
      <c r="AEZ156" s="15"/>
      <c r="AFA156" s="15"/>
      <c r="AFB156" s="15"/>
      <c r="AFC156" s="15"/>
      <c r="AFD156" s="15"/>
      <c r="AFE156" s="15"/>
      <c r="AFF156" s="15"/>
      <c r="AFG156" s="15"/>
      <c r="AFH156" s="15"/>
      <c r="AFI156" s="15"/>
      <c r="AFJ156" s="15"/>
      <c r="AFK156" s="15"/>
      <c r="AFL156" s="15"/>
      <c r="AFM156" s="15"/>
      <c r="AFN156" s="15"/>
      <c r="AFO156" s="15"/>
      <c r="AFP156" s="15"/>
      <c r="AFQ156" s="15"/>
      <c r="AFR156" s="15"/>
      <c r="AFS156" s="15"/>
      <c r="AFT156" s="15"/>
      <c r="AFU156" s="15"/>
      <c r="AFV156" s="15"/>
      <c r="AFW156" s="15"/>
      <c r="AFX156" s="15"/>
      <c r="AFY156" s="15"/>
      <c r="AFZ156" s="15"/>
      <c r="AGA156" s="15"/>
      <c r="AGB156" s="15"/>
      <c r="AGC156" s="15"/>
      <c r="AGD156" s="15"/>
      <c r="AGE156" s="15"/>
      <c r="AGF156" s="15"/>
      <c r="AGG156" s="15"/>
      <c r="AGH156" s="15"/>
      <c r="AGI156" s="15"/>
      <c r="AGJ156" s="15"/>
      <c r="AGK156" s="15"/>
      <c r="AGL156" s="15"/>
      <c r="AGM156" s="15"/>
      <c r="AGN156" s="15"/>
      <c r="AGO156" s="15"/>
      <c r="AGP156" s="15"/>
      <c r="AGQ156" s="15"/>
      <c r="AGR156" s="15"/>
      <c r="AGS156" s="15"/>
      <c r="AGT156" s="15"/>
      <c r="AGU156" s="15"/>
      <c r="AGV156" s="15"/>
      <c r="AGW156" s="15"/>
      <c r="AGX156" s="15"/>
      <c r="AGY156" s="15"/>
      <c r="AGZ156" s="15"/>
      <c r="AHA156" s="15"/>
      <c r="AHB156" s="15"/>
      <c r="AHC156" s="15"/>
      <c r="AHD156" s="15"/>
      <c r="AHE156" s="15"/>
      <c r="AHF156" s="15"/>
      <c r="AHG156" s="15"/>
      <c r="AHH156" s="15"/>
      <c r="AHI156" s="15"/>
      <c r="AHJ156" s="15"/>
      <c r="AHK156" s="15"/>
      <c r="AHL156" s="15"/>
      <c r="AHM156" s="15"/>
      <c r="AHN156" s="15"/>
      <c r="AHO156" s="15"/>
      <c r="AHP156" s="15"/>
      <c r="AHQ156" s="15"/>
      <c r="AHR156" s="15"/>
      <c r="AHS156" s="15"/>
      <c r="AHT156" s="15"/>
      <c r="AHU156" s="15"/>
      <c r="AHV156" s="15"/>
      <c r="AHW156" s="15"/>
      <c r="AHX156" s="15"/>
      <c r="AHY156" s="15"/>
      <c r="AHZ156" s="15"/>
      <c r="AIA156" s="15"/>
      <c r="AIB156" s="15"/>
      <c r="AIC156" s="15"/>
      <c r="AID156" s="15"/>
      <c r="AIE156" s="15"/>
      <c r="AIF156" s="15"/>
      <c r="AIG156" s="15"/>
      <c r="AIH156" s="15"/>
      <c r="AII156" s="15"/>
      <c r="AIJ156" s="15"/>
      <c r="AIK156" s="15"/>
      <c r="AIL156" s="15"/>
      <c r="AIM156" s="15"/>
      <c r="AIN156" s="15"/>
      <c r="AIO156" s="15"/>
      <c r="AIP156" s="15"/>
      <c r="AIQ156" s="15"/>
      <c r="AIR156" s="15"/>
      <c r="AIS156" s="15"/>
      <c r="AIT156" s="15"/>
      <c r="AIU156" s="15"/>
      <c r="AIV156" s="15"/>
      <c r="AIW156" s="15"/>
      <c r="AIX156" s="15"/>
      <c r="AIY156" s="15"/>
      <c r="AIZ156" s="15"/>
      <c r="AJA156" s="15"/>
      <c r="AJB156" s="15"/>
      <c r="AJC156" s="15"/>
      <c r="AJD156" s="15"/>
      <c r="AJE156" s="15"/>
      <c r="AJF156" s="15"/>
      <c r="AJG156" s="15"/>
      <c r="AJH156" s="15"/>
      <c r="AJI156" s="15"/>
      <c r="AJJ156" s="15"/>
      <c r="AJK156" s="15"/>
      <c r="AJL156" s="15"/>
      <c r="AJM156" s="15"/>
      <c r="AJN156" s="15"/>
      <c r="AJO156" s="15"/>
      <c r="AJP156" s="15"/>
      <c r="AJQ156" s="15"/>
      <c r="AJR156" s="15"/>
      <c r="AJS156" s="15"/>
      <c r="AJT156" s="15"/>
      <c r="AJU156" s="15"/>
      <c r="AJV156" s="15"/>
      <c r="AJW156" s="15"/>
      <c r="AJX156" s="15"/>
      <c r="AJY156" s="15"/>
      <c r="AJZ156" s="15"/>
      <c r="AKA156" s="15"/>
      <c r="AKB156" s="15"/>
      <c r="AKC156" s="15"/>
      <c r="AKD156" s="15"/>
      <c r="AKE156" s="15"/>
      <c r="AKF156" s="15"/>
      <c r="AKG156" s="15"/>
      <c r="AKH156" s="15"/>
      <c r="AKI156" s="15"/>
      <c r="AKJ156" s="15"/>
      <c r="AKK156" s="15"/>
      <c r="AKL156" s="15"/>
      <c r="AKM156" s="15"/>
      <c r="AKN156" s="15"/>
      <c r="AKO156" s="15"/>
      <c r="AKP156" s="15"/>
      <c r="AKQ156" s="15"/>
      <c r="AKR156" s="15"/>
      <c r="AKS156" s="15"/>
      <c r="AKT156" s="15"/>
      <c r="AKU156" s="15"/>
      <c r="AKV156" s="15"/>
      <c r="AKW156" s="15"/>
      <c r="AKX156" s="15"/>
      <c r="AKY156" s="15"/>
      <c r="AKZ156" s="15"/>
      <c r="ALA156" s="15"/>
      <c r="ALB156" s="15"/>
      <c r="ALC156" s="15"/>
      <c r="ALD156" s="15"/>
      <c r="ALE156" s="15"/>
      <c r="ALF156" s="15"/>
      <c r="ALG156" s="15"/>
      <c r="ALH156" s="15"/>
      <c r="ALI156" s="15"/>
      <c r="ALJ156" s="15"/>
      <c r="ALK156" s="15"/>
      <c r="ALL156" s="15"/>
      <c r="ALM156" s="15"/>
      <c r="ALN156" s="15"/>
      <c r="ALO156" s="15"/>
      <c r="ALP156" s="15"/>
      <c r="ALQ156" s="15"/>
      <c r="ALR156" s="15"/>
      <c r="ALS156" s="15"/>
      <c r="ALT156" s="15"/>
      <c r="ALU156" s="15"/>
      <c r="ALV156" s="15"/>
      <c r="ALW156" s="15"/>
      <c r="ALX156" s="15"/>
      <c r="ALY156" s="15"/>
      <c r="ALZ156" s="15"/>
      <c r="AMA156" s="15"/>
      <c r="AMB156" s="15"/>
      <c r="AMC156" s="15"/>
      <c r="AMD156" s="15"/>
      <c r="AME156" s="15"/>
      <c r="AMF156" s="15"/>
      <c r="AMG156" s="15"/>
      <c r="AMH156" s="15"/>
      <c r="AMI156" s="15"/>
      <c r="AMJ156" s="15"/>
      <c r="AMK156" s="15"/>
      <c r="AML156" s="15"/>
      <c r="AMM156" s="15"/>
      <c r="AMN156" s="15"/>
      <c r="AMO156" s="15"/>
      <c r="AMP156" s="15"/>
      <c r="AMQ156" s="15"/>
      <c r="AMR156" s="15"/>
      <c r="AMS156" s="15"/>
      <c r="AMT156" s="15"/>
      <c r="AMU156" s="15"/>
      <c r="AMV156" s="15"/>
      <c r="AMW156" s="15"/>
      <c r="AMX156" s="15"/>
      <c r="AMY156" s="15"/>
      <c r="AMZ156" s="15"/>
      <c r="ANA156" s="15"/>
      <c r="ANB156" s="15"/>
      <c r="ANC156" s="15"/>
      <c r="AND156" s="15"/>
      <c r="ANE156" s="15"/>
      <c r="ANF156" s="15"/>
      <c r="ANG156" s="15"/>
      <c r="ANH156" s="15"/>
      <c r="ANI156" s="15"/>
      <c r="ANJ156" s="15"/>
      <c r="ANK156" s="15"/>
      <c r="ANL156" s="15"/>
      <c r="ANM156" s="15"/>
      <c r="ANN156" s="15"/>
      <c r="ANO156" s="15"/>
      <c r="ANP156" s="15"/>
      <c r="ANQ156" s="15"/>
      <c r="ANR156" s="15"/>
      <c r="ANS156" s="15"/>
      <c r="ANT156" s="15"/>
      <c r="ANU156" s="15"/>
      <c r="ANV156" s="15"/>
      <c r="ANW156" s="15"/>
      <c r="ANX156" s="15"/>
      <c r="ANY156" s="15"/>
      <c r="ANZ156" s="15"/>
      <c r="AOA156" s="15"/>
      <c r="AOB156" s="15"/>
      <c r="AOC156" s="15"/>
      <c r="AOD156" s="15"/>
      <c r="AOE156" s="15"/>
      <c r="AOF156" s="15"/>
      <c r="AOG156" s="15"/>
      <c r="AOH156" s="15"/>
      <c r="AOI156" s="15"/>
      <c r="AOJ156" s="15"/>
      <c r="AOK156" s="15"/>
      <c r="AOL156" s="15"/>
      <c r="AOM156" s="15"/>
      <c r="AON156" s="15"/>
      <c r="AOO156" s="15"/>
      <c r="AOP156" s="15"/>
      <c r="AOQ156" s="15"/>
      <c r="AOR156" s="15"/>
      <c r="AOS156" s="15"/>
      <c r="AOT156" s="15"/>
      <c r="AOU156" s="15"/>
      <c r="AOV156" s="15"/>
      <c r="AOW156" s="15"/>
      <c r="AOX156" s="15"/>
      <c r="AOY156" s="15"/>
      <c r="AOZ156" s="15"/>
      <c r="APA156" s="15"/>
      <c r="APB156" s="15"/>
      <c r="APC156" s="15"/>
      <c r="APD156" s="15"/>
      <c r="APE156" s="15"/>
      <c r="APF156" s="15"/>
      <c r="APG156" s="15"/>
      <c r="APH156" s="15"/>
      <c r="API156" s="15"/>
      <c r="APJ156" s="15"/>
      <c r="APK156" s="15"/>
      <c r="APL156" s="15"/>
      <c r="APM156" s="15"/>
      <c r="APN156" s="15"/>
      <c r="APO156" s="15"/>
      <c r="APP156" s="15"/>
      <c r="APQ156" s="15"/>
      <c r="APR156" s="15"/>
      <c r="APS156" s="15"/>
      <c r="APT156" s="15"/>
      <c r="APU156" s="15"/>
      <c r="APV156" s="15"/>
      <c r="APW156" s="15"/>
      <c r="APX156" s="15"/>
      <c r="APY156" s="15"/>
      <c r="APZ156" s="15"/>
      <c r="AQA156" s="15"/>
      <c r="AQB156" s="15"/>
      <c r="AQC156" s="15"/>
      <c r="AQD156" s="15"/>
      <c r="AQE156" s="15"/>
      <c r="AQF156" s="15"/>
      <c r="AQG156" s="15"/>
      <c r="AQH156" s="15"/>
      <c r="AQI156" s="15"/>
      <c r="AQJ156" s="15"/>
      <c r="AQK156" s="15"/>
      <c r="AQL156" s="15"/>
      <c r="AQM156" s="15"/>
      <c r="AQN156" s="15"/>
      <c r="AQO156" s="15"/>
      <c r="AQP156" s="15"/>
      <c r="AQQ156" s="15"/>
      <c r="AQR156" s="15"/>
      <c r="AQS156" s="15"/>
      <c r="AQT156" s="15"/>
      <c r="AQU156" s="15"/>
      <c r="AQV156" s="15"/>
      <c r="AQW156" s="15"/>
      <c r="AQX156" s="15"/>
      <c r="AQY156" s="15"/>
      <c r="AQZ156" s="15"/>
      <c r="ARA156" s="15"/>
      <c r="ARB156" s="15"/>
      <c r="ARC156" s="15"/>
      <c r="ARD156" s="15"/>
      <c r="ARE156" s="15"/>
      <c r="ARF156" s="15"/>
      <c r="ARG156" s="15"/>
      <c r="ARH156" s="15"/>
      <c r="ARI156" s="15"/>
      <c r="ARJ156" s="15"/>
      <c r="ARK156" s="15"/>
      <c r="ARL156" s="15"/>
      <c r="ARM156" s="15"/>
      <c r="ARN156" s="15"/>
      <c r="ARO156" s="15"/>
      <c r="ARP156" s="15"/>
      <c r="ARQ156" s="15"/>
      <c r="ARR156" s="15"/>
      <c r="ARS156" s="15"/>
      <c r="ART156" s="15"/>
      <c r="ARU156" s="15"/>
      <c r="ARV156" s="15"/>
      <c r="ARW156" s="15"/>
      <c r="ARX156" s="15"/>
      <c r="ARY156" s="15"/>
      <c r="ARZ156" s="15"/>
      <c r="ASA156" s="15"/>
      <c r="ASB156" s="15"/>
      <c r="ASC156" s="15"/>
      <c r="ASD156" s="15"/>
      <c r="ASE156" s="15"/>
      <c r="ASF156" s="15"/>
      <c r="ASG156" s="15"/>
      <c r="ASH156" s="15"/>
      <c r="ASI156" s="15"/>
      <c r="ASJ156" s="15"/>
      <c r="ASK156" s="15"/>
      <c r="ASL156" s="15"/>
      <c r="ASM156" s="15"/>
      <c r="ASN156" s="15"/>
      <c r="ASO156" s="15"/>
      <c r="ASP156" s="15"/>
      <c r="ASQ156" s="15"/>
      <c r="ASR156" s="15"/>
      <c r="ASS156" s="15"/>
      <c r="AST156" s="15"/>
      <c r="ASU156" s="15"/>
      <c r="ASV156" s="15"/>
      <c r="ASW156" s="15"/>
      <c r="ASX156" s="15"/>
      <c r="ASY156" s="15"/>
      <c r="ASZ156" s="15"/>
      <c r="ATA156" s="15"/>
      <c r="ATB156" s="15"/>
      <c r="ATC156" s="15"/>
      <c r="ATD156" s="15"/>
      <c r="ATE156" s="15"/>
      <c r="ATF156" s="15"/>
      <c r="ATG156" s="15"/>
      <c r="ATH156" s="15"/>
      <c r="ATI156" s="15"/>
      <c r="ATJ156" s="15"/>
      <c r="ATK156" s="15"/>
      <c r="ATL156" s="15"/>
      <c r="ATM156" s="15"/>
      <c r="ATN156" s="15"/>
      <c r="ATO156" s="15"/>
      <c r="ATP156" s="15"/>
      <c r="ATQ156" s="15"/>
      <c r="ATR156" s="15"/>
      <c r="ATS156" s="15"/>
      <c r="ATT156" s="15"/>
      <c r="ATU156" s="15"/>
      <c r="ATV156" s="15"/>
      <c r="ATW156" s="15"/>
      <c r="ATX156" s="15"/>
      <c r="ATY156" s="15"/>
      <c r="ATZ156" s="15"/>
      <c r="AUA156" s="15"/>
      <c r="AUB156" s="15"/>
      <c r="AUC156" s="15"/>
      <c r="AUD156" s="15"/>
      <c r="AUE156" s="15"/>
      <c r="AUF156" s="15"/>
      <c r="AUG156" s="15"/>
      <c r="AUH156" s="15"/>
      <c r="AUI156" s="15"/>
      <c r="AUJ156" s="15"/>
      <c r="AUK156" s="15"/>
      <c r="AUL156" s="15"/>
      <c r="AUM156" s="15"/>
      <c r="AUN156" s="15"/>
      <c r="AUO156" s="15"/>
      <c r="AUP156" s="15"/>
      <c r="AUQ156" s="15"/>
      <c r="AUR156" s="15"/>
      <c r="AUS156" s="15"/>
      <c r="AUT156" s="15"/>
      <c r="AUU156" s="15"/>
      <c r="AUV156" s="15"/>
      <c r="AUW156" s="15"/>
      <c r="AUX156" s="15"/>
      <c r="AUY156" s="15"/>
      <c r="AUZ156" s="15"/>
      <c r="AVA156" s="15"/>
      <c r="AVB156" s="15"/>
      <c r="AVC156" s="15"/>
      <c r="AVD156" s="15"/>
      <c r="AVE156" s="15"/>
      <c r="AVF156" s="15"/>
      <c r="AVG156" s="15"/>
      <c r="AVH156" s="15"/>
      <c r="AVI156" s="15"/>
      <c r="AVJ156" s="15"/>
      <c r="AVK156" s="15"/>
      <c r="AVL156" s="15"/>
      <c r="AVM156" s="15"/>
      <c r="AVN156" s="15"/>
      <c r="AVO156" s="15"/>
      <c r="AVP156" s="15"/>
      <c r="AVQ156" s="15"/>
      <c r="AVR156" s="15"/>
      <c r="AVS156" s="15"/>
      <c r="AVT156" s="15"/>
      <c r="AVU156" s="15"/>
      <c r="AVV156" s="15"/>
      <c r="AVW156" s="15"/>
      <c r="AVX156" s="15"/>
      <c r="AVY156" s="15"/>
      <c r="AVZ156" s="15"/>
      <c r="AWA156" s="15"/>
      <c r="AWB156" s="15"/>
      <c r="AWC156" s="15"/>
      <c r="AWD156" s="15"/>
      <c r="AWE156" s="15"/>
      <c r="AWF156" s="15"/>
      <c r="AWG156" s="15"/>
      <c r="AWH156" s="15"/>
      <c r="AWI156" s="15"/>
      <c r="AWJ156" s="15"/>
      <c r="AWK156" s="15"/>
      <c r="AWL156" s="15"/>
      <c r="AWM156" s="15"/>
      <c r="AWN156" s="15"/>
      <c r="AWO156" s="15"/>
      <c r="AWP156" s="15"/>
      <c r="AWQ156" s="15"/>
      <c r="AWR156" s="15"/>
      <c r="AWS156" s="15"/>
      <c r="AWT156" s="15"/>
      <c r="AWU156" s="15"/>
      <c r="AWV156" s="15"/>
      <c r="AWW156" s="15"/>
      <c r="AWX156" s="15"/>
      <c r="AWY156" s="15"/>
      <c r="AWZ156" s="15"/>
      <c r="AXA156" s="15"/>
      <c r="AXB156" s="15"/>
      <c r="AXC156" s="15"/>
      <c r="AXD156" s="15"/>
      <c r="AXE156" s="15"/>
      <c r="AXF156" s="15"/>
      <c r="AXG156" s="15"/>
      <c r="AXH156" s="15"/>
      <c r="AXI156" s="15"/>
      <c r="AXJ156" s="15"/>
      <c r="AXK156" s="15"/>
      <c r="AXL156" s="15"/>
      <c r="AXM156" s="15"/>
      <c r="AXN156" s="15"/>
      <c r="AXO156" s="15"/>
      <c r="AXP156" s="15"/>
      <c r="AXQ156" s="15"/>
      <c r="AXR156" s="15"/>
      <c r="AXS156" s="15"/>
      <c r="AXT156" s="15"/>
      <c r="AXU156" s="15"/>
      <c r="AXV156" s="15"/>
      <c r="AXW156" s="15"/>
      <c r="AXX156" s="15"/>
      <c r="AXY156" s="15"/>
      <c r="AXZ156" s="15"/>
      <c r="AYA156" s="15"/>
      <c r="AYB156" s="15"/>
      <c r="AYC156" s="15"/>
      <c r="AYD156" s="15"/>
      <c r="AYE156" s="15"/>
      <c r="AYF156" s="15"/>
      <c r="AYG156" s="15"/>
      <c r="AYH156" s="15"/>
      <c r="AYI156" s="15"/>
      <c r="AYJ156" s="15"/>
      <c r="AYK156" s="15"/>
      <c r="AYL156" s="15"/>
      <c r="AYM156" s="15"/>
      <c r="AYN156" s="15"/>
      <c r="AYO156" s="15"/>
      <c r="AYP156" s="15"/>
      <c r="AYQ156" s="15"/>
      <c r="AYR156" s="15"/>
      <c r="AYS156" s="15"/>
      <c r="AYT156" s="15"/>
      <c r="AYU156" s="15"/>
      <c r="AYV156" s="15"/>
      <c r="AYW156" s="15"/>
      <c r="AYX156" s="15"/>
      <c r="AYY156" s="15"/>
      <c r="AYZ156" s="15"/>
      <c r="AZA156" s="15"/>
      <c r="AZB156" s="15"/>
      <c r="AZC156" s="15"/>
      <c r="AZD156" s="15"/>
      <c r="AZE156" s="15"/>
      <c r="AZF156" s="15"/>
      <c r="AZG156" s="15"/>
      <c r="AZH156" s="15"/>
      <c r="AZI156" s="15"/>
      <c r="AZJ156" s="15"/>
      <c r="AZK156" s="15"/>
      <c r="AZL156" s="15"/>
      <c r="AZM156" s="15"/>
      <c r="AZN156" s="15"/>
      <c r="AZO156" s="15"/>
      <c r="AZP156" s="15"/>
      <c r="AZQ156" s="15"/>
      <c r="AZR156" s="15"/>
      <c r="AZS156" s="15"/>
      <c r="AZT156" s="15"/>
      <c r="AZU156" s="15"/>
      <c r="AZV156" s="15"/>
      <c r="AZW156" s="15"/>
      <c r="AZX156" s="15"/>
      <c r="AZY156" s="15"/>
      <c r="AZZ156" s="15"/>
      <c r="BAA156" s="15"/>
      <c r="BAB156" s="15"/>
      <c r="BAC156" s="15"/>
      <c r="BAD156" s="15"/>
      <c r="BAE156" s="15"/>
      <c r="BAF156" s="15"/>
      <c r="BAG156" s="15"/>
      <c r="BAH156" s="15"/>
      <c r="BAI156" s="15"/>
      <c r="BAJ156" s="15"/>
      <c r="BAK156" s="15"/>
      <c r="BAL156" s="15"/>
      <c r="BAM156" s="15"/>
      <c r="BAN156" s="15"/>
      <c r="BAO156" s="15"/>
      <c r="BAP156" s="15"/>
      <c r="BAQ156" s="15"/>
      <c r="BAR156" s="15"/>
      <c r="BAS156" s="15"/>
      <c r="BAT156" s="15"/>
      <c r="BAU156" s="15"/>
      <c r="BAV156" s="15"/>
      <c r="BAW156" s="15"/>
      <c r="BAX156" s="15"/>
      <c r="BAY156" s="15"/>
      <c r="BAZ156" s="15"/>
      <c r="BBA156" s="15"/>
      <c r="BBB156" s="15"/>
      <c r="BBC156" s="15"/>
      <c r="BBD156" s="15"/>
      <c r="BBE156" s="15"/>
      <c r="BBF156" s="15"/>
      <c r="BBG156" s="15"/>
      <c r="BBH156" s="15"/>
      <c r="BBI156" s="15"/>
      <c r="BBJ156" s="15"/>
      <c r="BBK156" s="15"/>
      <c r="BBL156" s="15"/>
      <c r="BBM156" s="15"/>
      <c r="BBN156" s="15"/>
      <c r="BBO156" s="15"/>
      <c r="BBP156" s="15"/>
      <c r="BBQ156" s="15"/>
      <c r="BBR156" s="15"/>
      <c r="BBS156" s="15"/>
      <c r="BBT156" s="15"/>
      <c r="BBU156" s="15"/>
      <c r="BBV156" s="15"/>
      <c r="BBW156" s="15"/>
      <c r="BBX156" s="15"/>
      <c r="BBY156" s="15"/>
      <c r="BBZ156" s="15"/>
      <c r="BCA156" s="15"/>
      <c r="BCB156" s="15"/>
      <c r="BCC156" s="15"/>
      <c r="BCD156" s="15"/>
      <c r="BCE156" s="15"/>
      <c r="BCF156" s="15"/>
      <c r="BCG156" s="15"/>
      <c r="BCH156" s="15"/>
      <c r="BCI156" s="15"/>
      <c r="BCJ156" s="15"/>
      <c r="BCK156" s="15"/>
      <c r="BCL156" s="15"/>
      <c r="BCM156" s="15"/>
      <c r="BCN156" s="15"/>
      <c r="BCO156" s="15"/>
      <c r="BCP156" s="15"/>
      <c r="BCQ156" s="15"/>
      <c r="BCR156" s="15"/>
      <c r="BCS156" s="15"/>
      <c r="BCT156" s="15"/>
      <c r="BCU156" s="15"/>
      <c r="BCV156" s="15"/>
      <c r="BCW156" s="15"/>
      <c r="BCX156" s="15"/>
      <c r="BCY156" s="15"/>
      <c r="BCZ156" s="15"/>
      <c r="BDA156" s="15"/>
      <c r="BDB156" s="15"/>
      <c r="BDC156" s="15"/>
      <c r="BDD156" s="15"/>
      <c r="BDE156" s="15"/>
      <c r="BDF156" s="15"/>
      <c r="BDG156" s="15"/>
      <c r="BDH156" s="15"/>
      <c r="BDI156" s="15"/>
      <c r="BDJ156" s="15"/>
      <c r="BDK156" s="15"/>
      <c r="BDL156" s="15"/>
      <c r="BDM156" s="15"/>
      <c r="BDN156" s="15"/>
      <c r="BDO156" s="15"/>
      <c r="BDP156" s="15"/>
      <c r="BDQ156" s="15"/>
      <c r="BDR156" s="15"/>
      <c r="BDS156" s="15"/>
      <c r="BDT156" s="15"/>
      <c r="BDU156" s="15"/>
      <c r="BDV156" s="15"/>
      <c r="BDW156" s="15"/>
      <c r="BDX156" s="15"/>
      <c r="BDY156" s="15"/>
      <c r="BDZ156" s="15"/>
      <c r="BEA156" s="15"/>
      <c r="BEB156" s="15"/>
      <c r="BEC156" s="15"/>
      <c r="BED156" s="15"/>
      <c r="BEE156" s="15"/>
      <c r="BEF156" s="15"/>
      <c r="BEG156" s="15"/>
      <c r="BEH156" s="15"/>
      <c r="BEI156" s="15"/>
      <c r="BEJ156" s="15"/>
      <c r="BEK156" s="15"/>
      <c r="BEL156" s="15"/>
      <c r="BEM156" s="15"/>
      <c r="BEN156" s="15"/>
      <c r="BEO156" s="15"/>
      <c r="BEP156" s="15"/>
      <c r="BEQ156" s="15"/>
      <c r="BER156" s="15"/>
      <c r="BES156" s="15"/>
      <c r="BET156" s="15"/>
      <c r="BEU156" s="15"/>
      <c r="BEV156" s="15"/>
      <c r="BEW156" s="15"/>
      <c r="BEX156" s="15"/>
      <c r="BEY156" s="15"/>
      <c r="BEZ156" s="15"/>
      <c r="BFA156" s="15"/>
      <c r="BFB156" s="15"/>
      <c r="BFC156" s="15"/>
      <c r="BFD156" s="15"/>
      <c r="BFE156" s="15"/>
      <c r="BFF156" s="15"/>
      <c r="BFG156" s="15"/>
      <c r="BFH156" s="15"/>
      <c r="BFI156" s="15"/>
      <c r="BFJ156" s="15"/>
      <c r="BFK156" s="15"/>
      <c r="BFL156" s="15"/>
      <c r="BFM156" s="15"/>
      <c r="BFN156" s="15"/>
      <c r="BFO156" s="15"/>
      <c r="BFP156" s="15"/>
      <c r="BFQ156" s="15"/>
      <c r="BFR156" s="15"/>
      <c r="BFS156" s="15"/>
      <c r="BFT156" s="15"/>
      <c r="BFU156" s="15"/>
      <c r="BFV156" s="15"/>
      <c r="BFW156" s="15"/>
      <c r="BFX156" s="15"/>
      <c r="BFY156" s="15"/>
      <c r="BFZ156" s="15"/>
      <c r="BGA156" s="15"/>
      <c r="BGB156" s="15"/>
      <c r="BGC156" s="15"/>
      <c r="BGD156" s="15"/>
      <c r="BGE156" s="15"/>
      <c r="BGF156" s="15"/>
      <c r="BGG156" s="15"/>
      <c r="BGH156" s="15"/>
      <c r="BGI156" s="15"/>
      <c r="BGJ156" s="15"/>
      <c r="BGK156" s="15"/>
      <c r="BGL156" s="15"/>
      <c r="BGM156" s="15"/>
      <c r="BGN156" s="15"/>
      <c r="BGO156" s="15"/>
      <c r="BGP156" s="15"/>
      <c r="BGQ156" s="15"/>
      <c r="BGR156" s="15"/>
      <c r="BGS156" s="15"/>
      <c r="BGT156" s="15"/>
      <c r="BGU156" s="15"/>
      <c r="BGV156" s="15"/>
      <c r="BGW156" s="15"/>
      <c r="BGX156" s="15"/>
      <c r="BGY156" s="15"/>
      <c r="BGZ156" s="15"/>
      <c r="BHA156" s="15"/>
      <c r="BHB156" s="15"/>
      <c r="BHC156" s="15"/>
      <c r="BHD156" s="15"/>
      <c r="BHE156" s="15"/>
      <c r="BHF156" s="15"/>
      <c r="BHG156" s="15"/>
      <c r="BHH156" s="15"/>
      <c r="BHI156" s="15"/>
      <c r="BHJ156" s="15"/>
      <c r="BHK156" s="15"/>
      <c r="BHL156" s="15"/>
      <c r="BHM156" s="15"/>
      <c r="BHN156" s="15"/>
      <c r="BHO156" s="15"/>
      <c r="BHP156" s="15"/>
      <c r="BHQ156" s="15"/>
      <c r="BHR156" s="15"/>
      <c r="BHS156" s="15"/>
      <c r="BHT156" s="15"/>
      <c r="BHU156" s="15"/>
      <c r="BHV156" s="15"/>
      <c r="BHW156" s="15"/>
      <c r="BHX156" s="15"/>
      <c r="BHY156" s="15"/>
      <c r="BHZ156" s="15"/>
      <c r="BIA156" s="15"/>
      <c r="BIB156" s="15"/>
      <c r="BIC156" s="15"/>
      <c r="BID156" s="15"/>
      <c r="BIE156" s="15"/>
      <c r="BIF156" s="15"/>
      <c r="BIG156" s="15"/>
      <c r="BIH156" s="15"/>
      <c r="BII156" s="15"/>
      <c r="BIJ156" s="15"/>
      <c r="BIK156" s="15"/>
      <c r="BIL156" s="15"/>
      <c r="BIM156" s="15"/>
      <c r="BIN156" s="15"/>
      <c r="BIO156" s="15"/>
      <c r="BIP156" s="15"/>
      <c r="BIQ156" s="15"/>
      <c r="BIR156" s="15"/>
      <c r="BIS156" s="15"/>
      <c r="BIT156" s="15"/>
      <c r="BIU156" s="15"/>
      <c r="BIV156" s="15"/>
      <c r="BIW156" s="15"/>
      <c r="BIX156" s="15"/>
      <c r="BIY156" s="15"/>
      <c r="BIZ156" s="15"/>
      <c r="BJA156" s="15"/>
      <c r="BJB156" s="15"/>
      <c r="BJC156" s="15"/>
      <c r="BJD156" s="15"/>
      <c r="BJE156" s="15"/>
      <c r="BJF156" s="15"/>
      <c r="BJG156" s="15"/>
      <c r="BJH156" s="15"/>
      <c r="BJI156" s="15"/>
      <c r="BJJ156" s="15"/>
      <c r="BJK156" s="15"/>
      <c r="BJL156" s="15"/>
      <c r="BJM156" s="15"/>
      <c r="BJN156" s="15"/>
      <c r="BJO156" s="15"/>
      <c r="BJP156" s="15"/>
      <c r="BJQ156" s="15"/>
      <c r="BJR156" s="15"/>
      <c r="BJS156" s="15"/>
      <c r="BJT156" s="15"/>
      <c r="BJU156" s="15"/>
      <c r="BJV156" s="15"/>
      <c r="BJW156" s="15"/>
      <c r="BJX156" s="15"/>
      <c r="BJY156" s="15"/>
      <c r="BJZ156" s="15"/>
      <c r="BKA156" s="15"/>
      <c r="BKB156" s="15"/>
      <c r="BKC156" s="15"/>
      <c r="BKD156" s="15"/>
      <c r="BKE156" s="15"/>
      <c r="BKF156" s="15"/>
      <c r="BKG156" s="15"/>
      <c r="BKH156" s="15"/>
      <c r="BKI156" s="15"/>
      <c r="BKJ156" s="15"/>
      <c r="BKK156" s="15"/>
      <c r="BKL156" s="15"/>
      <c r="BKM156" s="15"/>
      <c r="BKN156" s="15"/>
      <c r="BKO156" s="15"/>
      <c r="BKP156" s="15"/>
      <c r="BKQ156" s="15"/>
      <c r="BKR156" s="15"/>
      <c r="BKS156" s="15"/>
      <c r="BKT156" s="15"/>
      <c r="BKU156" s="15"/>
      <c r="BKV156" s="15"/>
      <c r="BKW156" s="15"/>
      <c r="BKX156" s="15"/>
      <c r="BKY156" s="15"/>
      <c r="BKZ156" s="15"/>
      <c r="BLA156" s="15"/>
      <c r="BLB156" s="15"/>
      <c r="BLC156" s="15"/>
      <c r="BLD156" s="15"/>
      <c r="BLE156" s="15"/>
      <c r="BLF156" s="15"/>
      <c r="BLG156" s="15"/>
      <c r="BLH156" s="15"/>
      <c r="BLI156" s="15"/>
      <c r="BLJ156" s="15"/>
      <c r="BLK156" s="15"/>
      <c r="BLL156" s="15"/>
      <c r="BLM156" s="15"/>
      <c r="BLN156" s="15"/>
      <c r="BLO156" s="15"/>
      <c r="BLP156" s="15"/>
      <c r="BLQ156" s="15"/>
      <c r="BLR156" s="15"/>
      <c r="BLS156" s="15"/>
      <c r="BLT156" s="15"/>
      <c r="BLU156" s="15"/>
      <c r="BLV156" s="15"/>
      <c r="BLW156" s="15"/>
      <c r="BLX156" s="15"/>
      <c r="BLY156" s="15"/>
      <c r="BLZ156" s="15"/>
      <c r="BMA156" s="15"/>
      <c r="BMB156" s="15"/>
      <c r="BMC156" s="15"/>
      <c r="BMD156" s="15"/>
      <c r="BME156" s="15"/>
      <c r="BMF156" s="15"/>
      <c r="BMG156" s="15"/>
      <c r="BMH156" s="15"/>
      <c r="BMI156" s="15"/>
      <c r="BMJ156" s="15"/>
      <c r="BMK156" s="15"/>
      <c r="BML156" s="15"/>
      <c r="BMM156" s="15"/>
      <c r="BMN156" s="15"/>
      <c r="BMO156" s="15"/>
      <c r="BMP156" s="15"/>
      <c r="BMQ156" s="15"/>
      <c r="BMR156" s="15"/>
      <c r="BMS156" s="15"/>
      <c r="BMT156" s="15"/>
      <c r="BMU156" s="15"/>
      <c r="BMV156" s="15"/>
      <c r="BMW156" s="15"/>
      <c r="BMX156" s="15"/>
      <c r="BMY156" s="15"/>
      <c r="BMZ156" s="15"/>
      <c r="BNA156" s="15"/>
      <c r="BNB156" s="15"/>
      <c r="BNC156" s="15"/>
      <c r="BND156" s="15"/>
      <c r="BNE156" s="15"/>
      <c r="BNF156" s="15"/>
      <c r="BNG156" s="15"/>
      <c r="BNH156" s="15"/>
      <c r="BNI156" s="15"/>
      <c r="BNJ156" s="15"/>
      <c r="BNK156" s="15"/>
      <c r="BNL156" s="15"/>
      <c r="BNM156" s="15"/>
      <c r="BNN156" s="15"/>
      <c r="BNO156" s="15"/>
      <c r="BNP156" s="15"/>
      <c r="BNQ156" s="15"/>
      <c r="BNR156" s="15"/>
      <c r="BNS156" s="15"/>
      <c r="BNT156" s="15"/>
      <c r="BNU156" s="15"/>
      <c r="BNV156" s="15"/>
      <c r="BNW156" s="15"/>
      <c r="BNX156" s="15"/>
      <c r="BNY156" s="15"/>
      <c r="BNZ156" s="15"/>
      <c r="BOA156" s="15"/>
      <c r="BOB156" s="15"/>
      <c r="BOC156" s="15"/>
      <c r="BOD156" s="15"/>
      <c r="BOE156" s="15"/>
      <c r="BOF156" s="15"/>
      <c r="BOG156" s="15"/>
      <c r="BOH156" s="15"/>
      <c r="BOI156" s="15"/>
      <c r="BOJ156" s="15"/>
      <c r="BOK156" s="15"/>
      <c r="BOL156" s="15"/>
      <c r="BOM156" s="15"/>
      <c r="BON156" s="15"/>
      <c r="BOO156" s="15"/>
      <c r="BOP156" s="15"/>
      <c r="BOQ156" s="15"/>
      <c r="BOR156" s="15"/>
      <c r="BOS156" s="15"/>
      <c r="BOT156" s="15"/>
      <c r="BOU156" s="15"/>
      <c r="BOV156" s="15"/>
      <c r="BOW156" s="15"/>
      <c r="BOX156" s="15"/>
      <c r="BOY156" s="15"/>
      <c r="BOZ156" s="15"/>
      <c r="BPA156" s="15"/>
      <c r="BPB156" s="15"/>
      <c r="BPC156" s="15"/>
      <c r="BPD156" s="15"/>
      <c r="BPE156" s="15"/>
      <c r="BPF156" s="15"/>
      <c r="BPG156" s="15"/>
      <c r="BPH156" s="15"/>
      <c r="BPI156" s="15"/>
      <c r="BPJ156" s="15"/>
      <c r="BPK156" s="15"/>
      <c r="BPL156" s="15"/>
      <c r="BPM156" s="15"/>
      <c r="BPN156" s="15"/>
      <c r="BPO156" s="15"/>
      <c r="BPP156" s="15"/>
      <c r="BPQ156" s="15"/>
      <c r="BPR156" s="15"/>
      <c r="BPS156" s="15"/>
      <c r="BPT156" s="15"/>
      <c r="BPU156" s="15"/>
      <c r="BPV156" s="15"/>
      <c r="BPW156" s="15"/>
      <c r="BPX156" s="15"/>
      <c r="BPY156" s="15"/>
      <c r="BPZ156" s="15"/>
      <c r="BQA156" s="15"/>
      <c r="BQB156" s="15"/>
      <c r="BQC156" s="15"/>
      <c r="BQD156" s="15"/>
      <c r="BQE156" s="15"/>
      <c r="BQF156" s="15"/>
      <c r="BQG156" s="15"/>
      <c r="BQH156" s="15"/>
      <c r="BQI156" s="15"/>
      <c r="BQJ156" s="15"/>
      <c r="BQK156" s="15"/>
      <c r="BQL156" s="15"/>
      <c r="BQM156" s="15"/>
      <c r="BQN156" s="15"/>
      <c r="BQO156" s="15"/>
      <c r="BQP156" s="15"/>
      <c r="BQQ156" s="15"/>
      <c r="BQR156" s="15"/>
      <c r="BQS156" s="15"/>
      <c r="BQT156" s="15"/>
      <c r="BQU156" s="15"/>
      <c r="BQV156" s="15"/>
      <c r="BQW156" s="15"/>
      <c r="BQX156" s="15"/>
      <c r="BQY156" s="15"/>
      <c r="BQZ156" s="15"/>
      <c r="BRA156" s="15"/>
      <c r="BRB156" s="15"/>
      <c r="BRC156" s="15"/>
      <c r="BRD156" s="15"/>
      <c r="BRE156" s="15"/>
      <c r="BRF156" s="15"/>
      <c r="BRG156" s="15"/>
      <c r="BRH156" s="15"/>
      <c r="BRI156" s="15"/>
      <c r="BRJ156" s="15"/>
      <c r="BRK156" s="15"/>
      <c r="BRL156" s="15"/>
      <c r="BRM156" s="15"/>
      <c r="BRN156" s="15"/>
      <c r="BRO156" s="15"/>
      <c r="BRP156" s="15"/>
      <c r="BRQ156" s="15"/>
      <c r="BRR156" s="15"/>
      <c r="BRS156" s="15"/>
      <c r="BRT156" s="15"/>
      <c r="BRU156" s="15"/>
      <c r="BRV156" s="15"/>
      <c r="BRW156" s="15"/>
      <c r="BRX156" s="15"/>
      <c r="BRY156" s="15"/>
      <c r="BRZ156" s="15"/>
      <c r="BSA156" s="15"/>
      <c r="BSB156" s="15"/>
      <c r="BSC156" s="15"/>
      <c r="BSD156" s="15"/>
      <c r="BSE156" s="15"/>
      <c r="BSF156" s="15"/>
      <c r="BSG156" s="15"/>
      <c r="BSH156" s="15"/>
      <c r="BSI156" s="15"/>
      <c r="BSJ156" s="15"/>
      <c r="BSK156" s="15"/>
      <c r="BSL156" s="15"/>
      <c r="BSM156" s="15"/>
      <c r="BSN156" s="15"/>
      <c r="BSO156" s="15"/>
      <c r="BSP156" s="15"/>
      <c r="BSQ156" s="15"/>
      <c r="BSR156" s="15"/>
      <c r="BSS156" s="15"/>
      <c r="BST156" s="15"/>
      <c r="BSU156" s="15"/>
      <c r="BSV156" s="15"/>
      <c r="BSW156" s="15"/>
      <c r="BSX156" s="15"/>
      <c r="BSY156" s="15"/>
      <c r="BSZ156" s="15"/>
      <c r="BTA156" s="15"/>
      <c r="BTB156" s="15"/>
      <c r="BTC156" s="15"/>
      <c r="BTD156" s="15"/>
      <c r="BTE156" s="15"/>
      <c r="BTF156" s="15"/>
      <c r="BTG156" s="15"/>
      <c r="BTH156" s="15"/>
      <c r="BTI156" s="15"/>
      <c r="BTJ156" s="15"/>
      <c r="BTK156" s="15"/>
      <c r="BTL156" s="15"/>
      <c r="BTM156" s="15"/>
      <c r="BTN156" s="15"/>
      <c r="BTO156" s="15"/>
      <c r="BTP156" s="15"/>
      <c r="BTQ156" s="15"/>
      <c r="BTR156" s="15"/>
      <c r="BTS156" s="15"/>
      <c r="BTT156" s="15"/>
      <c r="BTU156" s="15"/>
      <c r="BTV156" s="15"/>
      <c r="BTW156" s="15"/>
      <c r="BTX156" s="15"/>
      <c r="BTY156" s="15"/>
      <c r="BTZ156" s="15"/>
      <c r="BUA156" s="15"/>
      <c r="BUB156" s="15"/>
      <c r="BUC156" s="15"/>
      <c r="BUD156" s="15"/>
      <c r="BUE156" s="15"/>
      <c r="BUF156" s="15"/>
      <c r="BUG156" s="15"/>
      <c r="BUH156" s="15"/>
      <c r="BUI156" s="15"/>
      <c r="BUJ156" s="15"/>
      <c r="BUK156" s="15"/>
      <c r="BUL156" s="15"/>
      <c r="BUM156" s="15"/>
      <c r="BUN156" s="15"/>
      <c r="BUO156" s="15"/>
      <c r="BUP156" s="15"/>
      <c r="BUQ156" s="15"/>
      <c r="BUR156" s="15"/>
      <c r="BUS156" s="15"/>
      <c r="BUT156" s="15"/>
      <c r="BUU156" s="15"/>
      <c r="BUV156" s="15"/>
      <c r="BUW156" s="15"/>
      <c r="BUX156" s="15"/>
      <c r="BUY156" s="15"/>
      <c r="BUZ156" s="15"/>
      <c r="BVA156" s="15"/>
      <c r="BVB156" s="15"/>
      <c r="BVC156" s="15"/>
      <c r="BVD156" s="15"/>
      <c r="BVE156" s="15"/>
      <c r="BVF156" s="15"/>
      <c r="BVG156" s="15"/>
      <c r="BVH156" s="15"/>
      <c r="BVI156" s="15"/>
      <c r="BVJ156" s="15"/>
      <c r="BVK156" s="15"/>
      <c r="BVL156" s="15"/>
      <c r="BVM156" s="15"/>
      <c r="BVN156" s="15"/>
      <c r="BVO156" s="15"/>
      <c r="BVP156" s="15"/>
      <c r="BVQ156" s="15"/>
      <c r="BVR156" s="15"/>
      <c r="BVS156" s="15"/>
      <c r="BVT156" s="15"/>
      <c r="BVU156" s="15"/>
      <c r="BVV156" s="15"/>
      <c r="BVW156" s="15"/>
      <c r="BVX156" s="15"/>
      <c r="BVY156" s="15"/>
      <c r="BVZ156" s="15"/>
      <c r="BWA156" s="15"/>
      <c r="BWB156" s="15"/>
      <c r="BWC156" s="15"/>
      <c r="BWD156" s="15"/>
      <c r="BWE156" s="15"/>
      <c r="BWF156" s="15"/>
      <c r="BWG156" s="15"/>
      <c r="BWH156" s="15"/>
      <c r="BWI156" s="15"/>
      <c r="BWJ156" s="15"/>
      <c r="BWK156" s="15"/>
      <c r="BWL156" s="15"/>
      <c r="BWM156" s="15"/>
      <c r="BWN156" s="15"/>
      <c r="BWO156" s="15"/>
      <c r="BWP156" s="15"/>
      <c r="BWQ156" s="15"/>
      <c r="BWR156" s="15"/>
      <c r="BWS156" s="15"/>
      <c r="BWT156" s="15"/>
      <c r="BWU156" s="15"/>
      <c r="BWV156" s="15"/>
      <c r="BWW156" s="15"/>
      <c r="BWX156" s="15"/>
      <c r="BWY156" s="15"/>
      <c r="BWZ156" s="15"/>
      <c r="BXA156" s="15"/>
      <c r="BXB156" s="15"/>
      <c r="BXC156" s="15"/>
      <c r="BXD156" s="15"/>
      <c r="BXE156" s="15"/>
      <c r="BXF156" s="15"/>
      <c r="BXG156" s="15"/>
      <c r="BXH156" s="15"/>
      <c r="BXI156" s="15"/>
      <c r="BXJ156" s="15"/>
      <c r="BXK156" s="15"/>
      <c r="BXL156" s="15"/>
      <c r="BXM156" s="15"/>
      <c r="BXN156" s="15"/>
      <c r="BXO156" s="15"/>
      <c r="BXP156" s="15"/>
      <c r="BXQ156" s="15"/>
      <c r="BXR156" s="15"/>
      <c r="BXS156" s="15"/>
      <c r="BXT156" s="15"/>
      <c r="BXU156" s="15"/>
      <c r="BXV156" s="15"/>
      <c r="BXW156" s="15"/>
      <c r="BXX156" s="15"/>
      <c r="BXY156" s="15"/>
      <c r="BXZ156" s="15"/>
      <c r="BYA156" s="15"/>
      <c r="BYB156" s="15"/>
      <c r="BYC156" s="15"/>
      <c r="BYD156" s="15"/>
      <c r="BYE156" s="15"/>
      <c r="BYF156" s="15"/>
      <c r="BYG156" s="15"/>
      <c r="BYH156" s="15"/>
      <c r="BYI156" s="15"/>
      <c r="BYJ156" s="15"/>
      <c r="BYK156" s="15"/>
      <c r="BYL156" s="15"/>
      <c r="BYM156" s="15"/>
      <c r="BYN156" s="15"/>
      <c r="BYO156" s="15"/>
      <c r="BYP156" s="15"/>
      <c r="BYQ156" s="15"/>
      <c r="BYR156" s="15"/>
      <c r="BYS156" s="15"/>
      <c r="BYT156" s="15"/>
      <c r="BYU156" s="15"/>
      <c r="BYV156" s="15"/>
      <c r="BYW156" s="15"/>
      <c r="BYX156" s="15"/>
      <c r="BYY156" s="15"/>
      <c r="BYZ156" s="15"/>
      <c r="BZA156" s="15"/>
      <c r="BZB156" s="15"/>
      <c r="BZC156" s="15"/>
      <c r="BZD156" s="15"/>
      <c r="BZE156" s="15"/>
      <c r="BZF156" s="15"/>
      <c r="BZG156" s="15"/>
      <c r="BZH156" s="15"/>
      <c r="BZI156" s="15"/>
      <c r="BZJ156" s="15"/>
      <c r="BZK156" s="15"/>
      <c r="BZL156" s="15"/>
      <c r="BZM156" s="15"/>
      <c r="BZN156" s="15"/>
      <c r="BZO156" s="15"/>
      <c r="BZP156" s="15"/>
      <c r="BZQ156" s="15"/>
      <c r="BZR156" s="15"/>
      <c r="BZS156" s="15"/>
      <c r="BZT156" s="15"/>
      <c r="BZU156" s="15"/>
      <c r="BZV156" s="15"/>
      <c r="BZW156" s="15"/>
      <c r="BZX156" s="15"/>
      <c r="BZY156" s="15"/>
      <c r="BZZ156" s="15"/>
      <c r="CAA156" s="15"/>
      <c r="CAB156" s="15"/>
      <c r="CAC156" s="15"/>
      <c r="CAD156" s="15"/>
      <c r="CAE156" s="15"/>
      <c r="CAF156" s="15"/>
      <c r="CAG156" s="15"/>
      <c r="CAH156" s="15"/>
      <c r="CAI156" s="15"/>
      <c r="CAJ156" s="15"/>
      <c r="CAK156" s="15"/>
      <c r="CAL156" s="15"/>
      <c r="CAM156" s="15"/>
      <c r="CAN156" s="15"/>
      <c r="CAO156" s="15"/>
      <c r="CAP156" s="15"/>
      <c r="CAQ156" s="15"/>
      <c r="CAR156" s="15"/>
      <c r="CAS156" s="15"/>
      <c r="CAT156" s="15"/>
      <c r="CAU156" s="15"/>
      <c r="CAV156" s="15"/>
      <c r="CAW156" s="15"/>
      <c r="CAX156" s="15"/>
      <c r="CAY156" s="15"/>
      <c r="CAZ156" s="15"/>
      <c r="CBA156" s="15"/>
      <c r="CBB156" s="15"/>
      <c r="CBC156" s="15"/>
      <c r="CBD156" s="15"/>
      <c r="CBE156" s="15"/>
      <c r="CBF156" s="15"/>
      <c r="CBG156" s="15"/>
      <c r="CBH156" s="15"/>
      <c r="CBI156" s="15"/>
      <c r="CBJ156" s="15"/>
      <c r="CBK156" s="15"/>
      <c r="CBL156" s="15"/>
      <c r="CBM156" s="15"/>
      <c r="CBN156" s="15"/>
      <c r="CBO156" s="15"/>
      <c r="CBP156" s="15"/>
      <c r="CBQ156" s="15"/>
      <c r="CBR156" s="15"/>
      <c r="CBS156" s="15"/>
      <c r="CBT156" s="15"/>
      <c r="CBU156" s="15"/>
      <c r="CBV156" s="15"/>
      <c r="CBW156" s="15"/>
      <c r="CBX156" s="15"/>
      <c r="CBY156" s="15"/>
      <c r="CBZ156" s="15"/>
      <c r="CCA156" s="15"/>
      <c r="CCB156" s="15"/>
      <c r="CCC156" s="15"/>
      <c r="CCD156" s="15"/>
      <c r="CCE156" s="15"/>
      <c r="CCF156" s="15"/>
      <c r="CCG156" s="15"/>
      <c r="CCH156" s="15"/>
      <c r="CCI156" s="15"/>
      <c r="CCJ156" s="15"/>
      <c r="CCK156" s="15"/>
      <c r="CCL156" s="15"/>
      <c r="CCM156" s="15"/>
      <c r="CCN156" s="15"/>
      <c r="CCO156" s="15"/>
      <c r="CCP156" s="15"/>
      <c r="CCQ156" s="15"/>
      <c r="CCR156" s="15"/>
      <c r="CCS156" s="15"/>
      <c r="CCT156" s="15"/>
      <c r="CCU156" s="15"/>
      <c r="CCV156" s="15"/>
      <c r="CCW156" s="15"/>
      <c r="CCX156" s="15"/>
      <c r="CCY156" s="15"/>
      <c r="CCZ156" s="15"/>
      <c r="CDA156" s="15"/>
      <c r="CDB156" s="15"/>
      <c r="CDC156" s="15"/>
      <c r="CDD156" s="15"/>
      <c r="CDE156" s="15"/>
      <c r="CDF156" s="15"/>
      <c r="CDG156" s="15"/>
      <c r="CDH156" s="15"/>
      <c r="CDI156" s="15"/>
      <c r="CDJ156" s="15"/>
      <c r="CDK156" s="15"/>
      <c r="CDL156" s="15"/>
      <c r="CDM156" s="15"/>
      <c r="CDN156" s="15"/>
      <c r="CDO156" s="15"/>
      <c r="CDP156" s="15"/>
      <c r="CDQ156" s="15"/>
      <c r="CDR156" s="15"/>
      <c r="CDS156" s="15"/>
      <c r="CDT156" s="15"/>
      <c r="CDU156" s="15"/>
      <c r="CDV156" s="15"/>
      <c r="CDW156" s="15"/>
      <c r="CDX156" s="15"/>
      <c r="CDY156" s="15"/>
      <c r="CDZ156" s="15"/>
      <c r="CEA156" s="15"/>
      <c r="CEB156" s="15"/>
      <c r="CEC156" s="15"/>
      <c r="CED156" s="15"/>
      <c r="CEE156" s="15"/>
      <c r="CEF156" s="15"/>
      <c r="CEG156" s="15"/>
      <c r="CEH156" s="15"/>
      <c r="CEI156" s="15"/>
      <c r="CEJ156" s="15"/>
      <c r="CEK156" s="15"/>
      <c r="CEL156" s="15"/>
      <c r="CEM156" s="15"/>
      <c r="CEN156" s="15"/>
      <c r="CEO156" s="15"/>
      <c r="CEP156" s="15"/>
      <c r="CEQ156" s="15"/>
      <c r="CER156" s="15"/>
      <c r="CES156" s="15"/>
      <c r="CET156" s="15"/>
      <c r="CEU156" s="15"/>
      <c r="CEV156" s="15"/>
      <c r="CEW156" s="15"/>
      <c r="CEX156" s="15"/>
      <c r="CEY156" s="15"/>
      <c r="CEZ156" s="15"/>
      <c r="CFA156" s="15"/>
      <c r="CFB156" s="15"/>
      <c r="CFC156" s="15"/>
      <c r="CFD156" s="15"/>
      <c r="CFE156" s="15"/>
      <c r="CFF156" s="15"/>
      <c r="CFG156" s="15"/>
      <c r="CFH156" s="15"/>
      <c r="CFI156" s="15"/>
      <c r="CFJ156" s="15"/>
      <c r="CFK156" s="15"/>
      <c r="CFL156" s="15"/>
      <c r="CFM156" s="15"/>
      <c r="CFN156" s="15"/>
      <c r="CFO156" s="15"/>
      <c r="CFP156" s="15"/>
      <c r="CFQ156" s="15"/>
      <c r="CFR156" s="15"/>
      <c r="CFS156" s="15"/>
      <c r="CFT156" s="15"/>
      <c r="CFU156" s="15"/>
      <c r="CFV156" s="15"/>
      <c r="CFW156" s="15"/>
      <c r="CFX156" s="15"/>
      <c r="CFY156" s="15"/>
      <c r="CFZ156" s="15"/>
      <c r="CGA156" s="15"/>
      <c r="CGB156" s="15"/>
      <c r="CGC156" s="15"/>
      <c r="CGD156" s="15"/>
      <c r="CGE156" s="15"/>
      <c r="CGF156" s="15"/>
      <c r="CGG156" s="15"/>
      <c r="CGH156" s="15"/>
      <c r="CGI156" s="15"/>
      <c r="CGJ156" s="15"/>
      <c r="CGK156" s="15"/>
      <c r="CGL156" s="15"/>
      <c r="CGM156" s="15"/>
      <c r="CGN156" s="15"/>
      <c r="CGO156" s="15"/>
      <c r="CGP156" s="15"/>
      <c r="CGQ156" s="15"/>
      <c r="CGR156" s="15"/>
      <c r="CGS156" s="15"/>
      <c r="CGT156" s="15"/>
      <c r="CGU156" s="15"/>
      <c r="CGV156" s="15"/>
      <c r="CGW156" s="15"/>
      <c r="CGX156" s="15"/>
      <c r="CGY156" s="15"/>
      <c r="CGZ156" s="15"/>
      <c r="CHA156" s="15"/>
      <c r="CHB156" s="15"/>
      <c r="CHC156" s="15"/>
      <c r="CHD156" s="15"/>
      <c r="CHE156" s="15"/>
      <c r="CHF156" s="15"/>
      <c r="CHG156" s="15"/>
      <c r="CHH156" s="15"/>
      <c r="CHI156" s="15"/>
      <c r="CHJ156" s="15"/>
      <c r="CHK156" s="15"/>
      <c r="CHL156" s="15"/>
      <c r="CHM156" s="15"/>
      <c r="CHN156" s="15"/>
      <c r="CHO156" s="15"/>
      <c r="CHP156" s="15"/>
      <c r="CHQ156" s="15"/>
      <c r="CHR156" s="15"/>
      <c r="CHS156" s="15"/>
      <c r="CHT156" s="15"/>
      <c r="CHU156" s="15"/>
      <c r="CHV156" s="15"/>
      <c r="CHW156" s="15"/>
      <c r="CHX156" s="15"/>
      <c r="CHY156" s="15"/>
      <c r="CHZ156" s="15"/>
      <c r="CIA156" s="15"/>
      <c r="CIB156" s="15"/>
      <c r="CIC156" s="15"/>
      <c r="CID156" s="15"/>
      <c r="CIE156" s="15"/>
      <c r="CIF156" s="15"/>
      <c r="CIG156" s="15"/>
      <c r="CIH156" s="15"/>
      <c r="CII156" s="15"/>
      <c r="CIJ156" s="15"/>
      <c r="CIK156" s="15"/>
      <c r="CIL156" s="15"/>
      <c r="CIM156" s="15"/>
      <c r="CIN156" s="15"/>
      <c r="CIO156" s="15"/>
      <c r="CIP156" s="15"/>
      <c r="CIQ156" s="15"/>
      <c r="CIR156" s="15"/>
      <c r="CIS156" s="15"/>
      <c r="CIT156" s="15"/>
      <c r="CIU156" s="15"/>
      <c r="CIV156" s="15"/>
      <c r="CIW156" s="15"/>
      <c r="CIX156" s="15"/>
      <c r="CIY156" s="15"/>
      <c r="CIZ156" s="15"/>
      <c r="CJA156" s="15"/>
      <c r="CJB156" s="15"/>
      <c r="CJC156" s="15"/>
      <c r="CJD156" s="15"/>
      <c r="CJE156" s="15"/>
      <c r="CJF156" s="15"/>
      <c r="CJG156" s="15"/>
      <c r="CJH156" s="15"/>
      <c r="CJI156" s="15"/>
      <c r="CJJ156" s="15"/>
      <c r="CJK156" s="15"/>
      <c r="CJL156" s="15"/>
      <c r="CJM156" s="15"/>
      <c r="CJN156" s="15"/>
      <c r="CJO156" s="15"/>
      <c r="CJP156" s="15"/>
      <c r="CJQ156" s="15"/>
      <c r="CJR156" s="15"/>
      <c r="CJS156" s="15"/>
      <c r="CJT156" s="15"/>
      <c r="CJU156" s="15"/>
      <c r="CJV156" s="15"/>
      <c r="CJW156" s="15"/>
      <c r="CJX156" s="15"/>
      <c r="CJY156" s="15"/>
      <c r="CJZ156" s="15"/>
      <c r="CKA156" s="15"/>
      <c r="CKB156" s="15"/>
      <c r="CKC156" s="15"/>
      <c r="CKD156" s="15"/>
      <c r="CKE156" s="15"/>
      <c r="CKF156" s="15"/>
      <c r="CKG156" s="15"/>
      <c r="CKH156" s="15"/>
      <c r="CKI156" s="15"/>
      <c r="CKJ156" s="15"/>
      <c r="CKK156" s="15"/>
      <c r="CKL156" s="15"/>
      <c r="CKM156" s="15"/>
      <c r="CKN156" s="15"/>
      <c r="CKO156" s="15"/>
      <c r="CKP156" s="15"/>
      <c r="CKQ156" s="15"/>
      <c r="CKR156" s="15"/>
      <c r="CKS156" s="15"/>
      <c r="CKT156" s="15"/>
      <c r="CKU156" s="15"/>
      <c r="CKV156" s="15"/>
      <c r="CKW156" s="15"/>
      <c r="CKX156" s="15"/>
      <c r="CKY156" s="15"/>
      <c r="CKZ156" s="15"/>
      <c r="CLA156" s="15"/>
      <c r="CLB156" s="15"/>
      <c r="CLC156" s="15"/>
      <c r="CLD156" s="15"/>
      <c r="CLE156" s="15"/>
      <c r="CLF156" s="15"/>
      <c r="CLG156" s="15"/>
      <c r="CLH156" s="15"/>
      <c r="CLI156" s="15"/>
      <c r="CLJ156" s="15"/>
      <c r="CLK156" s="15"/>
      <c r="CLL156" s="15"/>
      <c r="CLM156" s="15"/>
      <c r="CLN156" s="15"/>
      <c r="CLO156" s="15"/>
      <c r="CLP156" s="15"/>
      <c r="CLQ156" s="15"/>
      <c r="CLR156" s="15"/>
      <c r="CLS156" s="15"/>
      <c r="CLT156" s="15"/>
      <c r="CLU156" s="15"/>
      <c r="CLV156" s="15"/>
      <c r="CLW156" s="15"/>
      <c r="CLX156" s="15"/>
      <c r="CLY156" s="15"/>
      <c r="CLZ156" s="15"/>
      <c r="CMA156" s="15"/>
      <c r="CMB156" s="15"/>
      <c r="CMC156" s="15"/>
      <c r="CMD156" s="15"/>
      <c r="CME156" s="15"/>
      <c r="CMF156" s="15"/>
      <c r="CMG156" s="15"/>
      <c r="CMH156" s="15"/>
      <c r="CMI156" s="15"/>
      <c r="CMJ156" s="15"/>
      <c r="CMK156" s="15"/>
      <c r="CML156" s="15"/>
      <c r="CMM156" s="15"/>
      <c r="CMN156" s="15"/>
      <c r="CMO156" s="15"/>
      <c r="CMP156" s="15"/>
      <c r="CMQ156" s="15"/>
      <c r="CMR156" s="15"/>
      <c r="CMS156" s="15"/>
      <c r="CMT156" s="15"/>
      <c r="CMU156" s="15"/>
      <c r="CMV156" s="15"/>
      <c r="CMW156" s="15"/>
      <c r="CMX156" s="15"/>
      <c r="CMY156" s="15"/>
      <c r="CMZ156" s="15"/>
      <c r="CNA156" s="15"/>
      <c r="CNB156" s="15"/>
      <c r="CNC156" s="15"/>
      <c r="CND156" s="15"/>
      <c r="CNE156" s="15"/>
      <c r="CNF156" s="15"/>
      <c r="CNG156" s="15"/>
      <c r="CNH156" s="15"/>
      <c r="CNI156" s="15"/>
      <c r="CNJ156" s="15"/>
      <c r="CNK156" s="15"/>
      <c r="CNL156" s="15"/>
      <c r="CNM156" s="15"/>
      <c r="CNN156" s="15"/>
      <c r="CNO156" s="15"/>
      <c r="CNP156" s="15"/>
      <c r="CNQ156" s="15"/>
      <c r="CNR156" s="15"/>
      <c r="CNS156" s="15"/>
      <c r="CNT156" s="15"/>
      <c r="CNU156" s="15"/>
      <c r="CNV156" s="15"/>
      <c r="CNW156" s="15"/>
      <c r="CNX156" s="15"/>
      <c r="CNY156" s="15"/>
      <c r="CNZ156" s="15"/>
      <c r="COA156" s="15"/>
      <c r="COB156" s="15"/>
      <c r="COC156" s="15"/>
      <c r="COD156" s="15"/>
      <c r="COE156" s="15"/>
      <c r="COF156" s="15"/>
      <c r="COG156" s="15"/>
      <c r="COH156" s="15"/>
      <c r="COI156" s="15"/>
      <c r="COJ156" s="15"/>
      <c r="COK156" s="15"/>
      <c r="COL156" s="15"/>
      <c r="COM156" s="15"/>
      <c r="CON156" s="15"/>
      <c r="COO156" s="15"/>
      <c r="COP156" s="15"/>
      <c r="COQ156" s="15"/>
      <c r="COR156" s="15"/>
      <c r="COS156" s="15"/>
      <c r="COT156" s="15"/>
      <c r="COU156" s="15"/>
      <c r="COV156" s="15"/>
      <c r="COW156" s="15"/>
      <c r="COX156" s="15"/>
      <c r="COY156" s="15"/>
      <c r="COZ156" s="15"/>
      <c r="CPA156" s="15"/>
      <c r="CPB156" s="15"/>
      <c r="CPC156" s="15"/>
      <c r="CPD156" s="15"/>
      <c r="CPE156" s="15"/>
      <c r="CPF156" s="15"/>
      <c r="CPG156" s="15"/>
      <c r="CPH156" s="15"/>
      <c r="CPI156" s="15"/>
      <c r="CPJ156" s="15"/>
      <c r="CPK156" s="15"/>
      <c r="CPL156" s="15"/>
      <c r="CPM156" s="15"/>
      <c r="CPN156" s="15"/>
      <c r="CPO156" s="15"/>
      <c r="CPP156" s="15"/>
      <c r="CPQ156" s="15"/>
      <c r="CPR156" s="15"/>
      <c r="CPS156" s="15"/>
      <c r="CPT156" s="15"/>
      <c r="CPU156" s="15"/>
      <c r="CPV156" s="15"/>
      <c r="CPW156" s="15"/>
      <c r="CPX156" s="15"/>
      <c r="CPY156" s="15"/>
      <c r="CPZ156" s="15"/>
      <c r="CQA156" s="15"/>
      <c r="CQB156" s="15"/>
      <c r="CQC156" s="15"/>
      <c r="CQD156" s="15"/>
      <c r="CQE156" s="15"/>
      <c r="CQF156" s="15"/>
      <c r="CQG156" s="15"/>
      <c r="CQH156" s="15"/>
      <c r="CQI156" s="15"/>
      <c r="CQJ156" s="15"/>
      <c r="CQK156" s="15"/>
      <c r="CQL156" s="15"/>
      <c r="CQM156" s="15"/>
      <c r="CQN156" s="15"/>
      <c r="CQO156" s="15"/>
      <c r="CQP156" s="15"/>
      <c r="CQQ156" s="15"/>
      <c r="CQR156" s="15"/>
      <c r="CQS156" s="15"/>
      <c r="CQT156" s="15"/>
      <c r="CQU156" s="15"/>
      <c r="CQV156" s="15"/>
      <c r="CQW156" s="15"/>
      <c r="CQX156" s="15"/>
      <c r="CQY156" s="15"/>
      <c r="CQZ156" s="15"/>
      <c r="CRA156" s="15"/>
      <c r="CRB156" s="15"/>
      <c r="CRC156" s="15"/>
      <c r="CRD156" s="15"/>
      <c r="CRE156" s="15"/>
      <c r="CRF156" s="15"/>
      <c r="CRG156" s="15"/>
      <c r="CRH156" s="15"/>
      <c r="CRI156" s="15"/>
      <c r="CRJ156" s="15"/>
      <c r="CRK156" s="15"/>
      <c r="CRL156" s="15"/>
      <c r="CRM156" s="15"/>
      <c r="CRN156" s="15"/>
      <c r="CRO156" s="15"/>
      <c r="CRP156" s="15"/>
      <c r="CRQ156" s="15"/>
      <c r="CRR156" s="15"/>
      <c r="CRS156" s="15"/>
      <c r="CRT156" s="15"/>
      <c r="CRU156" s="15"/>
      <c r="CRV156" s="15"/>
      <c r="CRW156" s="15"/>
      <c r="CRX156" s="15"/>
      <c r="CRY156" s="15"/>
      <c r="CRZ156" s="15"/>
      <c r="CSA156" s="15"/>
      <c r="CSB156" s="15"/>
      <c r="CSC156" s="15"/>
      <c r="CSD156" s="15"/>
      <c r="CSE156" s="15"/>
      <c r="CSF156" s="15"/>
      <c r="CSG156" s="15"/>
      <c r="CSH156" s="15"/>
      <c r="CSI156" s="15"/>
      <c r="CSJ156" s="15"/>
      <c r="CSK156" s="15"/>
      <c r="CSL156" s="15"/>
      <c r="CSM156" s="15"/>
      <c r="CSN156" s="15"/>
      <c r="CSO156" s="15"/>
      <c r="CSP156" s="15"/>
      <c r="CSQ156" s="15"/>
      <c r="CSR156" s="15"/>
      <c r="CSS156" s="15"/>
      <c r="CST156" s="15"/>
      <c r="CSU156" s="15"/>
      <c r="CSV156" s="15"/>
      <c r="CSW156" s="15"/>
      <c r="CSX156" s="15"/>
      <c r="CSY156" s="15"/>
      <c r="CSZ156" s="15"/>
      <c r="CTA156" s="15"/>
      <c r="CTB156" s="15"/>
      <c r="CTC156" s="15"/>
      <c r="CTD156" s="15"/>
      <c r="CTE156" s="15"/>
      <c r="CTF156" s="15"/>
      <c r="CTG156" s="15"/>
      <c r="CTH156" s="15"/>
      <c r="CTI156" s="15"/>
      <c r="CTJ156" s="15"/>
      <c r="CTK156" s="15"/>
      <c r="CTL156" s="15"/>
      <c r="CTM156" s="15"/>
      <c r="CTN156" s="15"/>
      <c r="CTO156" s="15"/>
      <c r="CTP156" s="15"/>
      <c r="CTQ156" s="15"/>
      <c r="CTR156" s="15"/>
      <c r="CTS156" s="15"/>
      <c r="CTT156" s="15"/>
      <c r="CTU156" s="15"/>
      <c r="CTV156" s="15"/>
      <c r="CTW156" s="15"/>
      <c r="CTX156" s="15"/>
      <c r="CTY156" s="15"/>
      <c r="CTZ156" s="15"/>
      <c r="CUA156" s="15"/>
      <c r="CUB156" s="15"/>
      <c r="CUC156" s="15"/>
      <c r="CUD156" s="15"/>
      <c r="CUE156" s="15"/>
      <c r="CUF156" s="15"/>
      <c r="CUG156" s="15"/>
      <c r="CUH156" s="15"/>
      <c r="CUI156" s="15"/>
      <c r="CUJ156" s="15"/>
      <c r="CUK156" s="15"/>
      <c r="CUL156" s="15"/>
      <c r="CUM156" s="15"/>
      <c r="CUN156" s="15"/>
      <c r="CUO156" s="15"/>
      <c r="CUP156" s="15"/>
      <c r="CUQ156" s="15"/>
      <c r="CUR156" s="15"/>
      <c r="CUS156" s="15"/>
      <c r="CUT156" s="15"/>
      <c r="CUU156" s="15"/>
      <c r="CUV156" s="15"/>
      <c r="CUW156" s="15"/>
      <c r="CUX156" s="15"/>
      <c r="CUY156" s="15"/>
      <c r="CUZ156" s="15"/>
      <c r="CVA156" s="15"/>
      <c r="CVB156" s="15"/>
      <c r="CVC156" s="15"/>
      <c r="CVD156" s="15"/>
      <c r="CVE156" s="15"/>
      <c r="CVF156" s="15"/>
      <c r="CVG156" s="15"/>
      <c r="CVH156" s="15"/>
      <c r="CVI156" s="15"/>
      <c r="CVJ156" s="15"/>
      <c r="CVK156" s="15"/>
      <c r="CVL156" s="15"/>
      <c r="CVM156" s="15"/>
      <c r="CVN156" s="15"/>
      <c r="CVO156" s="15"/>
      <c r="CVP156" s="15"/>
      <c r="CVQ156" s="15"/>
      <c r="CVR156" s="15"/>
      <c r="CVS156" s="15"/>
      <c r="CVT156" s="15"/>
      <c r="CVU156" s="15"/>
      <c r="CVV156" s="15"/>
      <c r="CVW156" s="15"/>
      <c r="CVX156" s="15"/>
      <c r="CVY156" s="15"/>
      <c r="CVZ156" s="15"/>
      <c r="CWA156" s="15"/>
      <c r="CWB156" s="15"/>
      <c r="CWC156" s="15"/>
      <c r="CWD156" s="15"/>
      <c r="CWE156" s="15"/>
      <c r="CWF156" s="15"/>
      <c r="CWG156" s="15"/>
      <c r="CWH156" s="15"/>
      <c r="CWI156" s="15"/>
      <c r="CWJ156" s="15"/>
      <c r="CWK156" s="15"/>
      <c r="CWL156" s="15"/>
      <c r="CWM156" s="15"/>
      <c r="CWN156" s="15"/>
      <c r="CWO156" s="15"/>
      <c r="CWP156" s="15"/>
      <c r="CWQ156" s="15"/>
      <c r="CWR156" s="15"/>
      <c r="CWS156" s="15"/>
      <c r="CWT156" s="15"/>
      <c r="CWU156" s="15"/>
      <c r="CWV156" s="15"/>
      <c r="CWW156" s="15"/>
      <c r="CWX156" s="15"/>
      <c r="CWY156" s="15"/>
      <c r="CWZ156" s="15"/>
      <c r="CXA156" s="15"/>
      <c r="CXB156" s="15"/>
      <c r="CXC156" s="15"/>
      <c r="CXD156" s="15"/>
      <c r="CXE156" s="15"/>
      <c r="CXF156" s="15"/>
      <c r="CXG156" s="15"/>
      <c r="CXH156" s="15"/>
      <c r="CXI156" s="15"/>
      <c r="CXJ156" s="15"/>
      <c r="CXK156" s="15"/>
      <c r="CXL156" s="15"/>
      <c r="CXM156" s="15"/>
      <c r="CXN156" s="15"/>
      <c r="CXO156" s="15"/>
      <c r="CXP156" s="15"/>
      <c r="CXQ156" s="15"/>
      <c r="CXR156" s="15"/>
      <c r="CXS156" s="15"/>
      <c r="CXT156" s="15"/>
      <c r="CXU156" s="15"/>
      <c r="CXV156" s="15"/>
      <c r="CXW156" s="15"/>
      <c r="CXX156" s="15"/>
      <c r="CXY156" s="15"/>
      <c r="CXZ156" s="15"/>
      <c r="CYA156" s="15"/>
      <c r="CYB156" s="15"/>
      <c r="CYC156" s="15"/>
      <c r="CYD156" s="15"/>
      <c r="CYE156" s="15"/>
      <c r="CYF156" s="15"/>
      <c r="CYG156" s="15"/>
      <c r="CYH156" s="15"/>
      <c r="CYI156" s="15"/>
      <c r="CYJ156" s="15"/>
      <c r="CYK156" s="15"/>
      <c r="CYL156" s="15"/>
      <c r="CYM156" s="15"/>
      <c r="CYN156" s="15"/>
      <c r="CYO156" s="15"/>
      <c r="CYP156" s="15"/>
      <c r="CYQ156" s="15"/>
      <c r="CYR156" s="15"/>
      <c r="CYS156" s="15"/>
      <c r="CYT156" s="15"/>
      <c r="CYU156" s="15"/>
      <c r="CYV156" s="15"/>
      <c r="CYW156" s="15"/>
      <c r="CYX156" s="15"/>
      <c r="CYY156" s="15"/>
      <c r="CYZ156" s="15"/>
      <c r="CZA156" s="15"/>
      <c r="CZB156" s="15"/>
      <c r="CZC156" s="15"/>
      <c r="CZD156" s="15"/>
      <c r="CZE156" s="15"/>
      <c r="CZF156" s="15"/>
      <c r="CZG156" s="15"/>
      <c r="CZH156" s="15"/>
      <c r="CZI156" s="15"/>
      <c r="CZJ156" s="15"/>
      <c r="CZK156" s="15"/>
      <c r="CZL156" s="15"/>
      <c r="CZM156" s="15"/>
      <c r="CZN156" s="15"/>
      <c r="CZO156" s="15"/>
      <c r="CZP156" s="15"/>
      <c r="CZQ156" s="15"/>
      <c r="CZR156" s="15"/>
      <c r="CZS156" s="15"/>
      <c r="CZT156" s="15"/>
      <c r="CZU156" s="15"/>
      <c r="CZV156" s="15"/>
      <c r="CZW156" s="15"/>
      <c r="CZX156" s="15"/>
      <c r="CZY156" s="15"/>
      <c r="CZZ156" s="15"/>
      <c r="DAA156" s="15"/>
      <c r="DAB156" s="15"/>
      <c r="DAC156" s="15"/>
      <c r="DAD156" s="15"/>
      <c r="DAE156" s="15"/>
      <c r="DAF156" s="15"/>
      <c r="DAG156" s="15"/>
      <c r="DAH156" s="15"/>
      <c r="DAI156" s="15"/>
      <c r="DAJ156" s="15"/>
      <c r="DAK156" s="15"/>
      <c r="DAL156" s="15"/>
      <c r="DAM156" s="15"/>
      <c r="DAN156" s="15"/>
      <c r="DAO156" s="15"/>
      <c r="DAP156" s="15"/>
      <c r="DAQ156" s="15"/>
      <c r="DAR156" s="15"/>
      <c r="DAS156" s="15"/>
      <c r="DAT156" s="15"/>
      <c r="DAU156" s="15"/>
      <c r="DAV156" s="15"/>
      <c r="DAW156" s="15"/>
      <c r="DAX156" s="15"/>
      <c r="DAY156" s="15"/>
      <c r="DAZ156" s="15"/>
      <c r="DBA156" s="15"/>
      <c r="DBB156" s="15"/>
      <c r="DBC156" s="15"/>
      <c r="DBD156" s="15"/>
      <c r="DBE156" s="15"/>
      <c r="DBF156" s="15"/>
      <c r="DBG156" s="15"/>
      <c r="DBH156" s="15"/>
      <c r="DBI156" s="15"/>
      <c r="DBJ156" s="15"/>
      <c r="DBK156" s="15"/>
      <c r="DBL156" s="15"/>
      <c r="DBM156" s="15"/>
      <c r="DBN156" s="15"/>
      <c r="DBO156" s="15"/>
      <c r="DBP156" s="15"/>
      <c r="DBQ156" s="15"/>
      <c r="DBR156" s="15"/>
      <c r="DBS156" s="15"/>
      <c r="DBT156" s="15"/>
      <c r="DBU156" s="15"/>
      <c r="DBV156" s="15"/>
      <c r="DBW156" s="15"/>
      <c r="DBX156" s="15"/>
      <c r="DBY156" s="15"/>
      <c r="DBZ156" s="15"/>
      <c r="DCA156" s="15"/>
      <c r="DCB156" s="15"/>
      <c r="DCC156" s="15"/>
      <c r="DCD156" s="15"/>
      <c r="DCE156" s="15"/>
      <c r="DCF156" s="15"/>
      <c r="DCG156" s="15"/>
      <c r="DCH156" s="15"/>
      <c r="DCI156" s="15"/>
      <c r="DCJ156" s="15"/>
      <c r="DCK156" s="15"/>
      <c r="DCL156" s="15"/>
      <c r="DCM156" s="15"/>
      <c r="DCN156" s="15"/>
      <c r="DCO156" s="15"/>
      <c r="DCP156" s="15"/>
      <c r="DCQ156" s="15"/>
      <c r="DCR156" s="15"/>
      <c r="DCS156" s="15"/>
      <c r="DCT156" s="15"/>
      <c r="DCU156" s="15"/>
      <c r="DCV156" s="15"/>
      <c r="DCW156" s="15"/>
      <c r="DCX156" s="15"/>
      <c r="DCY156" s="15"/>
      <c r="DCZ156" s="15"/>
      <c r="DDA156" s="15"/>
      <c r="DDB156" s="15"/>
      <c r="DDC156" s="15"/>
      <c r="DDD156" s="15"/>
      <c r="DDE156" s="15"/>
      <c r="DDF156" s="15"/>
      <c r="DDG156" s="15"/>
      <c r="DDH156" s="15"/>
      <c r="DDI156" s="15"/>
      <c r="DDJ156" s="15"/>
      <c r="DDK156" s="15"/>
      <c r="DDL156" s="15"/>
      <c r="DDM156" s="15"/>
      <c r="DDN156" s="15"/>
      <c r="DDO156" s="15"/>
      <c r="DDP156" s="15"/>
      <c r="DDQ156" s="15"/>
      <c r="DDR156" s="15"/>
      <c r="DDS156" s="15"/>
      <c r="DDT156" s="15"/>
      <c r="DDU156" s="15"/>
      <c r="DDV156" s="15"/>
      <c r="DDW156" s="15"/>
      <c r="DDX156" s="15"/>
      <c r="DDY156" s="15"/>
      <c r="DDZ156" s="15"/>
      <c r="DEA156" s="15"/>
      <c r="DEB156" s="15"/>
      <c r="DEC156" s="15"/>
      <c r="DED156" s="15"/>
      <c r="DEE156" s="15"/>
      <c r="DEF156" s="15"/>
      <c r="DEG156" s="15"/>
      <c r="DEH156" s="15"/>
      <c r="DEI156" s="15"/>
      <c r="DEJ156" s="15"/>
      <c r="DEK156" s="15"/>
      <c r="DEL156" s="15"/>
      <c r="DEM156" s="15"/>
      <c r="DEN156" s="15"/>
      <c r="DEO156" s="15"/>
      <c r="DEP156" s="15"/>
      <c r="DEQ156" s="15"/>
      <c r="DER156" s="15"/>
      <c r="DES156" s="15"/>
      <c r="DET156" s="15"/>
      <c r="DEU156" s="15"/>
      <c r="DEV156" s="15"/>
      <c r="DEW156" s="15"/>
      <c r="DEX156" s="15"/>
      <c r="DEY156" s="15"/>
      <c r="DEZ156" s="15"/>
      <c r="DFA156" s="15"/>
      <c r="DFB156" s="15"/>
      <c r="DFC156" s="15"/>
      <c r="DFD156" s="15"/>
      <c r="DFE156" s="15"/>
      <c r="DFF156" s="15"/>
      <c r="DFG156" s="15"/>
      <c r="DFH156" s="15"/>
      <c r="DFI156" s="15"/>
      <c r="DFJ156" s="15"/>
      <c r="DFK156" s="15"/>
      <c r="DFL156" s="15"/>
      <c r="DFM156" s="15"/>
      <c r="DFN156" s="15"/>
      <c r="DFO156" s="15"/>
      <c r="DFP156" s="15"/>
      <c r="DFQ156" s="15"/>
      <c r="DFR156" s="15"/>
      <c r="DFS156" s="15"/>
      <c r="DFT156" s="15"/>
      <c r="DFU156" s="15"/>
      <c r="DFV156" s="15"/>
      <c r="DFW156" s="15"/>
      <c r="DFX156" s="15"/>
      <c r="DFY156" s="15"/>
      <c r="DFZ156" s="15"/>
      <c r="DGA156" s="15"/>
      <c r="DGB156" s="15"/>
      <c r="DGC156" s="15"/>
      <c r="DGD156" s="15"/>
      <c r="DGE156" s="15"/>
      <c r="DGF156" s="15"/>
      <c r="DGG156" s="15"/>
      <c r="DGH156" s="15"/>
      <c r="DGI156" s="15"/>
      <c r="DGJ156" s="15"/>
      <c r="DGK156" s="15"/>
      <c r="DGL156" s="15"/>
      <c r="DGM156" s="15"/>
      <c r="DGN156" s="15"/>
      <c r="DGO156" s="15"/>
      <c r="DGP156" s="15"/>
      <c r="DGQ156" s="15"/>
      <c r="DGR156" s="15"/>
      <c r="DGS156" s="15"/>
      <c r="DGT156" s="15"/>
      <c r="DGU156" s="15"/>
      <c r="DGV156" s="15"/>
      <c r="DGW156" s="15"/>
      <c r="DGX156" s="15"/>
      <c r="DGY156" s="15"/>
      <c r="DGZ156" s="15"/>
      <c r="DHA156" s="15"/>
      <c r="DHB156" s="15"/>
      <c r="DHC156" s="15"/>
      <c r="DHD156" s="15"/>
      <c r="DHE156" s="15"/>
      <c r="DHF156" s="15"/>
      <c r="DHG156" s="15"/>
      <c r="DHH156" s="15"/>
      <c r="DHI156" s="15"/>
      <c r="DHJ156" s="15"/>
      <c r="DHK156" s="15"/>
      <c r="DHL156" s="15"/>
      <c r="DHM156" s="15"/>
      <c r="DHN156" s="15"/>
      <c r="DHO156" s="15"/>
      <c r="DHP156" s="15"/>
      <c r="DHQ156" s="15"/>
      <c r="DHR156" s="15"/>
      <c r="DHS156" s="15"/>
      <c r="DHT156" s="15"/>
      <c r="DHU156" s="15"/>
      <c r="DHV156" s="15"/>
      <c r="DHW156" s="15"/>
      <c r="DHX156" s="15"/>
      <c r="DHY156" s="15"/>
      <c r="DHZ156" s="15"/>
      <c r="DIA156" s="15"/>
      <c r="DIB156" s="15"/>
      <c r="DIC156" s="15"/>
      <c r="DID156" s="15"/>
      <c r="DIE156" s="15"/>
      <c r="DIF156" s="15"/>
      <c r="DIG156" s="15"/>
      <c r="DIH156" s="15"/>
      <c r="DII156" s="15"/>
      <c r="DIJ156" s="15"/>
      <c r="DIK156" s="15"/>
      <c r="DIL156" s="15"/>
      <c r="DIM156" s="15"/>
      <c r="DIN156" s="15"/>
      <c r="DIO156" s="15"/>
      <c r="DIP156" s="15"/>
      <c r="DIQ156" s="15"/>
      <c r="DIR156" s="15"/>
      <c r="DIS156" s="15"/>
      <c r="DIT156" s="15"/>
      <c r="DIU156" s="15"/>
      <c r="DIV156" s="15"/>
      <c r="DIW156" s="15"/>
      <c r="DIX156" s="15"/>
      <c r="DIY156" s="15"/>
      <c r="DIZ156" s="15"/>
      <c r="DJA156" s="15"/>
      <c r="DJB156" s="15"/>
      <c r="DJC156" s="15"/>
      <c r="DJD156" s="15"/>
      <c r="DJE156" s="15"/>
      <c r="DJF156" s="15"/>
      <c r="DJG156" s="15"/>
      <c r="DJH156" s="15"/>
      <c r="DJI156" s="15"/>
      <c r="DJJ156" s="15"/>
      <c r="DJK156" s="15"/>
      <c r="DJL156" s="15"/>
      <c r="DJM156" s="15"/>
      <c r="DJN156" s="15"/>
      <c r="DJO156" s="15"/>
      <c r="DJP156" s="15"/>
      <c r="DJQ156" s="15"/>
      <c r="DJR156" s="15"/>
      <c r="DJS156" s="15"/>
      <c r="DJT156" s="15"/>
      <c r="DJU156" s="15"/>
      <c r="DJV156" s="15"/>
      <c r="DJW156" s="15"/>
      <c r="DJX156" s="15"/>
      <c r="DJY156" s="15"/>
      <c r="DJZ156" s="15"/>
      <c r="DKA156" s="15"/>
      <c r="DKB156" s="15"/>
      <c r="DKC156" s="15"/>
      <c r="DKD156" s="15"/>
      <c r="DKE156" s="15"/>
      <c r="DKF156" s="15"/>
      <c r="DKG156" s="15"/>
      <c r="DKH156" s="15"/>
      <c r="DKI156" s="15"/>
      <c r="DKJ156" s="15"/>
      <c r="DKK156" s="15"/>
      <c r="DKL156" s="15"/>
      <c r="DKM156" s="15"/>
      <c r="DKN156" s="15"/>
      <c r="DKO156" s="15"/>
      <c r="DKP156" s="15"/>
      <c r="DKQ156" s="15"/>
      <c r="DKR156" s="15"/>
      <c r="DKS156" s="15"/>
      <c r="DKT156" s="15"/>
      <c r="DKU156" s="15"/>
      <c r="DKV156" s="15"/>
      <c r="DKW156" s="15"/>
      <c r="DKX156" s="15"/>
      <c r="DKY156" s="15"/>
      <c r="DKZ156" s="15"/>
      <c r="DLA156" s="15"/>
      <c r="DLB156" s="15"/>
      <c r="DLC156" s="15"/>
      <c r="DLD156" s="15"/>
      <c r="DLE156" s="15"/>
      <c r="DLF156" s="15"/>
      <c r="DLG156" s="15"/>
      <c r="DLH156" s="15"/>
      <c r="DLI156" s="15"/>
      <c r="DLJ156" s="15"/>
      <c r="DLK156" s="15"/>
      <c r="DLL156" s="15"/>
      <c r="DLM156" s="15"/>
      <c r="DLN156" s="15"/>
      <c r="DLO156" s="15"/>
      <c r="DLP156" s="15"/>
      <c r="DLQ156" s="15"/>
      <c r="DLR156" s="15"/>
      <c r="DLS156" s="15"/>
      <c r="DLT156" s="15"/>
      <c r="DLU156" s="15"/>
      <c r="DLV156" s="15"/>
      <c r="DLW156" s="15"/>
      <c r="DLX156" s="15"/>
      <c r="DLY156" s="15"/>
      <c r="DLZ156" s="15"/>
      <c r="DMA156" s="15"/>
      <c r="DMB156" s="15"/>
      <c r="DMC156" s="15"/>
      <c r="DMD156" s="15"/>
      <c r="DME156" s="15"/>
      <c r="DMF156" s="15"/>
      <c r="DMG156" s="15"/>
      <c r="DMH156" s="15"/>
      <c r="DMI156" s="15"/>
      <c r="DMJ156" s="15"/>
      <c r="DMK156" s="15"/>
      <c r="DML156" s="15"/>
      <c r="DMM156" s="15"/>
      <c r="DMN156" s="15"/>
      <c r="DMO156" s="15"/>
      <c r="DMP156" s="15"/>
      <c r="DMQ156" s="15"/>
      <c r="DMR156" s="15"/>
      <c r="DMS156" s="15"/>
      <c r="DMT156" s="15"/>
      <c r="DMU156" s="15"/>
      <c r="DMV156" s="15"/>
      <c r="DMW156" s="15"/>
      <c r="DMX156" s="15"/>
      <c r="DMY156" s="15"/>
      <c r="DMZ156" s="15"/>
      <c r="DNA156" s="15"/>
      <c r="DNB156" s="15"/>
      <c r="DNC156" s="15"/>
      <c r="DND156" s="15"/>
      <c r="DNE156" s="15"/>
      <c r="DNF156" s="15"/>
      <c r="DNG156" s="15"/>
      <c r="DNH156" s="15"/>
      <c r="DNI156" s="15"/>
      <c r="DNJ156" s="15"/>
      <c r="DNK156" s="15"/>
      <c r="DNL156" s="15"/>
      <c r="DNM156" s="15"/>
      <c r="DNN156" s="15"/>
      <c r="DNO156" s="15"/>
      <c r="DNP156" s="15"/>
      <c r="DNQ156" s="15"/>
      <c r="DNR156" s="15"/>
      <c r="DNS156" s="15"/>
      <c r="DNT156" s="15"/>
      <c r="DNU156" s="15"/>
      <c r="DNV156" s="15"/>
      <c r="DNW156" s="15"/>
      <c r="DNX156" s="15"/>
      <c r="DNY156" s="15"/>
      <c r="DNZ156" s="15"/>
      <c r="DOA156" s="15"/>
      <c r="DOB156" s="15"/>
      <c r="DOC156" s="15"/>
      <c r="DOD156" s="15"/>
      <c r="DOE156" s="15"/>
      <c r="DOF156" s="15"/>
      <c r="DOG156" s="15"/>
      <c r="DOH156" s="15"/>
      <c r="DOI156" s="15"/>
      <c r="DOJ156" s="15"/>
      <c r="DOK156" s="15"/>
      <c r="DOL156" s="15"/>
      <c r="DOM156" s="15"/>
      <c r="DON156" s="15"/>
      <c r="DOO156" s="15"/>
      <c r="DOP156" s="15"/>
      <c r="DOQ156" s="15"/>
      <c r="DOR156" s="15"/>
      <c r="DOS156" s="15"/>
      <c r="DOT156" s="15"/>
      <c r="DOU156" s="15"/>
      <c r="DOV156" s="15"/>
      <c r="DOW156" s="15"/>
      <c r="DOX156" s="15"/>
      <c r="DOY156" s="15"/>
      <c r="DOZ156" s="15"/>
      <c r="DPA156" s="15"/>
      <c r="DPB156" s="15"/>
      <c r="DPC156" s="15"/>
      <c r="DPD156" s="15"/>
      <c r="DPE156" s="15"/>
      <c r="DPF156" s="15"/>
      <c r="DPG156" s="15"/>
      <c r="DPH156" s="15"/>
      <c r="DPI156" s="15"/>
      <c r="DPJ156" s="15"/>
      <c r="DPK156" s="15"/>
      <c r="DPL156" s="15"/>
      <c r="DPM156" s="15"/>
      <c r="DPN156" s="15"/>
      <c r="DPO156" s="15"/>
      <c r="DPP156" s="15"/>
      <c r="DPQ156" s="15"/>
      <c r="DPR156" s="15"/>
      <c r="DPS156" s="15"/>
      <c r="DPT156" s="15"/>
      <c r="DPU156" s="15"/>
      <c r="DPV156" s="15"/>
      <c r="DPW156" s="15"/>
      <c r="DPX156" s="15"/>
      <c r="DPY156" s="15"/>
      <c r="DPZ156" s="15"/>
      <c r="DQA156" s="15"/>
      <c r="DQB156" s="15"/>
      <c r="DQC156" s="15"/>
      <c r="DQD156" s="15"/>
      <c r="DQE156" s="15"/>
      <c r="DQF156" s="15"/>
      <c r="DQG156" s="15"/>
      <c r="DQH156" s="15"/>
      <c r="DQI156" s="15"/>
      <c r="DQJ156" s="15"/>
      <c r="DQK156" s="15"/>
      <c r="DQL156" s="15"/>
      <c r="DQM156" s="15"/>
      <c r="DQN156" s="15"/>
      <c r="DQO156" s="15"/>
      <c r="DQP156" s="15"/>
      <c r="DQQ156" s="15"/>
      <c r="DQR156" s="15"/>
      <c r="DQS156" s="15"/>
      <c r="DQT156" s="15"/>
      <c r="DQU156" s="15"/>
      <c r="DQV156" s="15"/>
      <c r="DQW156" s="15"/>
      <c r="DQX156" s="15"/>
      <c r="DQY156" s="15"/>
      <c r="DQZ156" s="15"/>
      <c r="DRA156" s="15"/>
      <c r="DRB156" s="15"/>
      <c r="DRC156" s="15"/>
      <c r="DRD156" s="15"/>
      <c r="DRE156" s="15"/>
      <c r="DRF156" s="15"/>
      <c r="DRG156" s="15"/>
      <c r="DRH156" s="15"/>
      <c r="DRI156" s="15"/>
      <c r="DRJ156" s="15"/>
      <c r="DRK156" s="15"/>
      <c r="DRL156" s="15"/>
      <c r="DRM156" s="15"/>
      <c r="DRN156" s="15"/>
      <c r="DRO156" s="15"/>
      <c r="DRP156" s="15"/>
      <c r="DRQ156" s="15"/>
      <c r="DRR156" s="15"/>
      <c r="DRS156" s="15"/>
      <c r="DRT156" s="15"/>
      <c r="DRU156" s="15"/>
      <c r="DRV156" s="15"/>
      <c r="DRW156" s="15"/>
      <c r="DRX156" s="15"/>
      <c r="DRY156" s="15"/>
      <c r="DRZ156" s="15"/>
      <c r="DSA156" s="15"/>
      <c r="DSB156" s="15"/>
      <c r="DSC156" s="15"/>
      <c r="DSD156" s="15"/>
      <c r="DSE156" s="15"/>
      <c r="DSF156" s="15"/>
      <c r="DSG156" s="15"/>
      <c r="DSH156" s="15"/>
      <c r="DSI156" s="15"/>
      <c r="DSJ156" s="15"/>
      <c r="DSK156" s="15"/>
      <c r="DSL156" s="15"/>
      <c r="DSM156" s="15"/>
      <c r="DSN156" s="15"/>
      <c r="DSO156" s="15"/>
      <c r="DSP156" s="15"/>
      <c r="DSQ156" s="15"/>
      <c r="DSR156" s="15"/>
      <c r="DSS156" s="15"/>
      <c r="DST156" s="15"/>
      <c r="DSU156" s="15"/>
      <c r="DSV156" s="15"/>
      <c r="DSW156" s="15"/>
      <c r="DSX156" s="15"/>
      <c r="DSY156" s="15"/>
      <c r="DSZ156" s="15"/>
      <c r="DTA156" s="15"/>
      <c r="DTB156" s="15"/>
      <c r="DTC156" s="15"/>
      <c r="DTD156" s="15"/>
      <c r="DTE156" s="15"/>
      <c r="DTF156" s="15"/>
      <c r="DTG156" s="15"/>
      <c r="DTH156" s="15"/>
      <c r="DTI156" s="15"/>
      <c r="DTJ156" s="15"/>
      <c r="DTK156" s="15"/>
      <c r="DTL156" s="15"/>
      <c r="DTM156" s="15"/>
      <c r="DTN156" s="15"/>
      <c r="DTO156" s="15"/>
      <c r="DTP156" s="15"/>
      <c r="DTQ156" s="15"/>
      <c r="DTR156" s="15"/>
      <c r="DTS156" s="15"/>
      <c r="DTT156" s="15"/>
      <c r="DTU156" s="15"/>
      <c r="DTV156" s="15"/>
      <c r="DTW156" s="15"/>
      <c r="DTX156" s="15"/>
      <c r="DTY156" s="15"/>
      <c r="DTZ156" s="15"/>
      <c r="DUA156" s="15"/>
      <c r="DUB156" s="15"/>
      <c r="DUC156" s="15"/>
      <c r="DUD156" s="15"/>
      <c r="DUE156" s="15"/>
      <c r="DUF156" s="15"/>
      <c r="DUG156" s="15"/>
      <c r="DUH156" s="15"/>
      <c r="DUI156" s="15"/>
      <c r="DUJ156" s="15"/>
      <c r="DUK156" s="15"/>
      <c r="DUL156" s="15"/>
      <c r="DUM156" s="15"/>
      <c r="DUN156" s="15"/>
      <c r="DUO156" s="15"/>
      <c r="DUP156" s="15"/>
      <c r="DUQ156" s="15"/>
      <c r="DUR156" s="15"/>
      <c r="DUS156" s="15"/>
      <c r="DUT156" s="15"/>
      <c r="DUU156" s="15"/>
      <c r="DUV156" s="15"/>
      <c r="DUW156" s="15"/>
      <c r="DUX156" s="15"/>
      <c r="DUY156" s="15"/>
      <c r="DUZ156" s="15"/>
      <c r="DVA156" s="15"/>
      <c r="DVB156" s="15"/>
      <c r="DVC156" s="15"/>
      <c r="DVD156" s="15"/>
      <c r="DVE156" s="15"/>
      <c r="DVF156" s="15"/>
      <c r="DVG156" s="15"/>
      <c r="DVH156" s="15"/>
      <c r="DVI156" s="15"/>
      <c r="DVJ156" s="15"/>
      <c r="DVK156" s="15"/>
      <c r="DVL156" s="15"/>
      <c r="DVM156" s="15"/>
      <c r="DVN156" s="15"/>
      <c r="DVO156" s="15"/>
      <c r="DVP156" s="15"/>
      <c r="DVQ156" s="15"/>
      <c r="DVR156" s="15"/>
      <c r="DVS156" s="15"/>
      <c r="DVT156" s="15"/>
      <c r="DVU156" s="15"/>
      <c r="DVV156" s="15"/>
      <c r="DVW156" s="15"/>
      <c r="DVX156" s="15"/>
      <c r="DVY156" s="15"/>
      <c r="DVZ156" s="15"/>
      <c r="DWA156" s="15"/>
      <c r="DWB156" s="15"/>
      <c r="DWC156" s="15"/>
      <c r="DWD156" s="15"/>
      <c r="DWE156" s="15"/>
      <c r="DWF156" s="15"/>
      <c r="DWG156" s="15"/>
      <c r="DWH156" s="15"/>
      <c r="DWI156" s="15"/>
      <c r="DWJ156" s="15"/>
      <c r="DWK156" s="15"/>
      <c r="DWL156" s="15"/>
      <c r="DWM156" s="15"/>
      <c r="DWN156" s="15"/>
      <c r="DWO156" s="15"/>
      <c r="DWP156" s="15"/>
      <c r="DWQ156" s="15"/>
      <c r="DWR156" s="15"/>
      <c r="DWS156" s="15"/>
      <c r="DWT156" s="15"/>
      <c r="DWU156" s="15"/>
      <c r="DWV156" s="15"/>
      <c r="DWW156" s="15"/>
      <c r="DWX156" s="15"/>
      <c r="DWY156" s="15"/>
      <c r="DWZ156" s="15"/>
      <c r="DXA156" s="15"/>
      <c r="DXB156" s="15"/>
      <c r="DXC156" s="15"/>
      <c r="DXD156" s="15"/>
      <c r="DXE156" s="15"/>
      <c r="DXF156" s="15"/>
      <c r="DXG156" s="15"/>
      <c r="DXH156" s="15"/>
      <c r="DXI156" s="15"/>
      <c r="DXJ156" s="15"/>
      <c r="DXK156" s="15"/>
      <c r="DXL156" s="15"/>
      <c r="DXM156" s="15"/>
      <c r="DXN156" s="15"/>
      <c r="DXO156" s="15"/>
      <c r="DXP156" s="15"/>
      <c r="DXQ156" s="15"/>
      <c r="DXR156" s="15"/>
      <c r="DXS156" s="15"/>
      <c r="DXT156" s="15"/>
      <c r="DXU156" s="15"/>
      <c r="DXV156" s="15"/>
      <c r="DXW156" s="15"/>
      <c r="DXX156" s="15"/>
      <c r="DXY156" s="15"/>
      <c r="DXZ156" s="15"/>
      <c r="DYA156" s="15"/>
      <c r="DYB156" s="15"/>
      <c r="DYC156" s="15"/>
      <c r="DYD156" s="15"/>
      <c r="DYE156" s="15"/>
      <c r="DYF156" s="15"/>
      <c r="DYG156" s="15"/>
      <c r="DYH156" s="15"/>
      <c r="DYI156" s="15"/>
      <c r="DYJ156" s="15"/>
      <c r="DYK156" s="15"/>
      <c r="DYL156" s="15"/>
      <c r="DYM156" s="15"/>
      <c r="DYN156" s="15"/>
      <c r="DYO156" s="15"/>
      <c r="DYP156" s="15"/>
      <c r="DYQ156" s="15"/>
      <c r="DYR156" s="15"/>
      <c r="DYS156" s="15"/>
      <c r="DYT156" s="15"/>
      <c r="DYU156" s="15"/>
      <c r="DYV156" s="15"/>
      <c r="DYW156" s="15"/>
      <c r="DYX156" s="15"/>
      <c r="DYY156" s="15"/>
      <c r="DYZ156" s="15"/>
      <c r="DZA156" s="15"/>
      <c r="DZB156" s="15"/>
      <c r="DZC156" s="15"/>
      <c r="DZD156" s="15"/>
      <c r="DZE156" s="15"/>
      <c r="DZF156" s="15"/>
      <c r="DZG156" s="15"/>
      <c r="DZH156" s="15"/>
      <c r="DZI156" s="15"/>
      <c r="DZJ156" s="15"/>
      <c r="DZK156" s="15"/>
      <c r="DZL156" s="15"/>
      <c r="DZM156" s="15"/>
      <c r="DZN156" s="15"/>
      <c r="DZO156" s="15"/>
      <c r="DZP156" s="15"/>
      <c r="DZQ156" s="15"/>
      <c r="DZR156" s="15"/>
      <c r="DZS156" s="15"/>
      <c r="DZT156" s="15"/>
      <c r="DZU156" s="15"/>
      <c r="DZV156" s="15"/>
      <c r="DZW156" s="15"/>
      <c r="DZX156" s="15"/>
      <c r="DZY156" s="15"/>
      <c r="DZZ156" s="15"/>
      <c r="EAA156" s="15"/>
      <c r="EAB156" s="15"/>
      <c r="EAC156" s="15"/>
      <c r="EAD156" s="15"/>
      <c r="EAE156" s="15"/>
      <c r="EAF156" s="15"/>
      <c r="EAG156" s="15"/>
      <c r="EAH156" s="15"/>
      <c r="EAI156" s="15"/>
      <c r="EAJ156" s="15"/>
      <c r="EAK156" s="15"/>
      <c r="EAL156" s="15"/>
      <c r="EAM156" s="15"/>
      <c r="EAN156" s="15"/>
      <c r="EAO156" s="15"/>
      <c r="EAP156" s="15"/>
      <c r="EAQ156" s="15"/>
      <c r="EAR156" s="15"/>
      <c r="EAS156" s="15"/>
      <c r="EAT156" s="15"/>
      <c r="EAU156" s="15"/>
      <c r="EAV156" s="15"/>
      <c r="EAW156" s="15"/>
      <c r="EAX156" s="15"/>
      <c r="EAY156" s="15"/>
      <c r="EAZ156" s="15"/>
      <c r="EBA156" s="15"/>
      <c r="EBB156" s="15"/>
      <c r="EBC156" s="15"/>
      <c r="EBD156" s="15"/>
      <c r="EBE156" s="15"/>
      <c r="EBF156" s="15"/>
      <c r="EBG156" s="15"/>
      <c r="EBH156" s="15"/>
      <c r="EBI156" s="15"/>
      <c r="EBJ156" s="15"/>
      <c r="EBK156" s="15"/>
      <c r="EBL156" s="15"/>
      <c r="EBM156" s="15"/>
      <c r="EBN156" s="15"/>
      <c r="EBO156" s="15"/>
      <c r="EBP156" s="15"/>
      <c r="EBQ156" s="15"/>
      <c r="EBR156" s="15"/>
      <c r="EBS156" s="15"/>
      <c r="EBT156" s="15"/>
      <c r="EBU156" s="15"/>
      <c r="EBV156" s="15"/>
      <c r="EBW156" s="15"/>
      <c r="EBX156" s="15"/>
      <c r="EBY156" s="15"/>
      <c r="EBZ156" s="15"/>
      <c r="ECA156" s="15"/>
      <c r="ECB156" s="15"/>
      <c r="ECC156" s="15"/>
      <c r="ECD156" s="15"/>
      <c r="ECE156" s="15"/>
      <c r="ECF156" s="15"/>
      <c r="ECG156" s="15"/>
      <c r="ECH156" s="15"/>
      <c r="ECI156" s="15"/>
      <c r="ECJ156" s="15"/>
      <c r="ECK156" s="15"/>
      <c r="ECL156" s="15"/>
      <c r="ECM156" s="15"/>
      <c r="ECN156" s="15"/>
      <c r="ECO156" s="15"/>
      <c r="ECP156" s="15"/>
      <c r="ECQ156" s="15"/>
      <c r="ECR156" s="15"/>
      <c r="ECS156" s="15"/>
      <c r="ECT156" s="15"/>
      <c r="ECU156" s="15"/>
      <c r="ECV156" s="15"/>
      <c r="ECW156" s="15"/>
      <c r="ECX156" s="15"/>
      <c r="ECY156" s="15"/>
      <c r="ECZ156" s="15"/>
      <c r="EDA156" s="15"/>
      <c r="EDB156" s="15"/>
      <c r="EDC156" s="15"/>
      <c r="EDD156" s="15"/>
      <c r="EDE156" s="15"/>
      <c r="EDF156" s="15"/>
      <c r="EDG156" s="15"/>
      <c r="EDH156" s="15"/>
      <c r="EDI156" s="15"/>
      <c r="EDJ156" s="15"/>
      <c r="EDK156" s="15"/>
      <c r="EDL156" s="15"/>
      <c r="EDM156" s="15"/>
      <c r="EDN156" s="15"/>
      <c r="EDO156" s="15"/>
      <c r="EDP156" s="15"/>
      <c r="EDQ156" s="15"/>
      <c r="EDR156" s="15"/>
      <c r="EDS156" s="15"/>
      <c r="EDT156" s="15"/>
      <c r="EDU156" s="15"/>
      <c r="EDV156" s="15"/>
      <c r="EDW156" s="15"/>
      <c r="EDX156" s="15"/>
      <c r="EDY156" s="15"/>
      <c r="EDZ156" s="15"/>
      <c r="EEA156" s="15"/>
      <c r="EEB156" s="15"/>
      <c r="EEC156" s="15"/>
      <c r="EED156" s="15"/>
      <c r="EEE156" s="15"/>
      <c r="EEF156" s="15"/>
      <c r="EEG156" s="15"/>
      <c r="EEH156" s="15"/>
      <c r="EEI156" s="15"/>
      <c r="EEJ156" s="15"/>
      <c r="EEK156" s="15"/>
      <c r="EEL156" s="15"/>
      <c r="EEM156" s="15"/>
      <c r="EEN156" s="15"/>
      <c r="EEO156" s="15"/>
      <c r="EEP156" s="15"/>
      <c r="EEQ156" s="15"/>
      <c r="EER156" s="15"/>
      <c r="EES156" s="15"/>
      <c r="EET156" s="15"/>
      <c r="EEU156" s="15"/>
      <c r="EEV156" s="15"/>
      <c r="EEW156" s="15"/>
      <c r="EEX156" s="15"/>
      <c r="EEY156" s="15"/>
      <c r="EEZ156" s="15"/>
      <c r="EFA156" s="15"/>
      <c r="EFB156" s="15"/>
      <c r="EFC156" s="15"/>
      <c r="EFD156" s="15"/>
      <c r="EFE156" s="15"/>
      <c r="EFF156" s="15"/>
      <c r="EFG156" s="15"/>
      <c r="EFH156" s="15"/>
      <c r="EFI156" s="15"/>
      <c r="EFJ156" s="15"/>
      <c r="EFK156" s="15"/>
      <c r="EFL156" s="15"/>
      <c r="EFM156" s="15"/>
      <c r="EFN156" s="15"/>
      <c r="EFO156" s="15"/>
      <c r="EFP156" s="15"/>
      <c r="EFQ156" s="15"/>
      <c r="EFR156" s="15"/>
      <c r="EFS156" s="15"/>
      <c r="EFT156" s="15"/>
      <c r="EFU156" s="15"/>
      <c r="EFV156" s="15"/>
      <c r="EFW156" s="15"/>
      <c r="EFX156" s="15"/>
      <c r="EFY156" s="15"/>
      <c r="EFZ156" s="15"/>
      <c r="EGA156" s="15"/>
      <c r="EGB156" s="15"/>
      <c r="EGC156" s="15"/>
      <c r="EGD156" s="15"/>
      <c r="EGE156" s="15"/>
      <c r="EGF156" s="15"/>
      <c r="EGG156" s="15"/>
      <c r="EGH156" s="15"/>
      <c r="EGI156" s="15"/>
      <c r="EGJ156" s="15"/>
      <c r="EGK156" s="15"/>
      <c r="EGL156" s="15"/>
      <c r="EGM156" s="15"/>
      <c r="EGN156" s="15"/>
      <c r="EGO156" s="15"/>
      <c r="EGP156" s="15"/>
      <c r="EGQ156" s="15"/>
      <c r="EGR156" s="15"/>
      <c r="EGS156" s="15"/>
      <c r="EGT156" s="15"/>
      <c r="EGU156" s="15"/>
      <c r="EGV156" s="15"/>
      <c r="EGW156" s="15"/>
      <c r="EGX156" s="15"/>
      <c r="EGY156" s="15"/>
      <c r="EGZ156" s="15"/>
      <c r="EHA156" s="15"/>
      <c r="EHB156" s="15"/>
      <c r="EHC156" s="15"/>
      <c r="EHD156" s="15"/>
      <c r="EHE156" s="15"/>
      <c r="EHF156" s="15"/>
      <c r="EHG156" s="15"/>
      <c r="EHH156" s="15"/>
      <c r="EHI156" s="15"/>
      <c r="EHJ156" s="15"/>
      <c r="EHK156" s="15"/>
      <c r="EHL156" s="15"/>
      <c r="EHM156" s="15"/>
      <c r="EHN156" s="15"/>
      <c r="EHO156" s="15"/>
      <c r="EHP156" s="15"/>
      <c r="EHQ156" s="15"/>
      <c r="EHR156" s="15"/>
      <c r="EHS156" s="15"/>
      <c r="EHT156" s="15"/>
      <c r="EHU156" s="15"/>
      <c r="EHV156" s="15"/>
      <c r="EHW156" s="15"/>
      <c r="EHX156" s="15"/>
      <c r="EHY156" s="15"/>
      <c r="EHZ156" s="15"/>
      <c r="EIA156" s="15"/>
      <c r="EIB156" s="15"/>
      <c r="EIC156" s="15"/>
      <c r="EID156" s="15"/>
      <c r="EIE156" s="15"/>
      <c r="EIF156" s="15"/>
      <c r="EIG156" s="15"/>
      <c r="EIH156" s="15"/>
      <c r="EII156" s="15"/>
      <c r="EIJ156" s="15"/>
      <c r="EIK156" s="15"/>
      <c r="EIL156" s="15"/>
      <c r="EIM156" s="15"/>
      <c r="EIN156" s="15"/>
      <c r="EIO156" s="15"/>
      <c r="EIP156" s="15"/>
      <c r="EIQ156" s="15"/>
      <c r="EIR156" s="15"/>
      <c r="EIS156" s="15"/>
      <c r="EIT156" s="15"/>
      <c r="EIU156" s="15"/>
      <c r="EIV156" s="15"/>
      <c r="EIW156" s="15"/>
      <c r="EIX156" s="15"/>
      <c r="EIY156" s="15"/>
      <c r="EIZ156" s="15"/>
      <c r="EJA156" s="15"/>
      <c r="EJB156" s="15"/>
      <c r="EJC156" s="15"/>
      <c r="EJD156" s="15"/>
      <c r="EJE156" s="15"/>
      <c r="EJF156" s="15"/>
      <c r="EJG156" s="15"/>
      <c r="EJH156" s="15"/>
      <c r="EJI156" s="15"/>
      <c r="EJJ156" s="15"/>
      <c r="EJK156" s="15"/>
      <c r="EJL156" s="15"/>
      <c r="EJM156" s="15"/>
      <c r="EJN156" s="15"/>
      <c r="EJO156" s="15"/>
      <c r="EJP156" s="15"/>
      <c r="EJQ156" s="15"/>
      <c r="EJR156" s="15"/>
      <c r="EJS156" s="15"/>
      <c r="EJT156" s="15"/>
      <c r="EJU156" s="15"/>
      <c r="EJV156" s="15"/>
      <c r="EJW156" s="15"/>
      <c r="EJX156" s="15"/>
      <c r="EJY156" s="15"/>
      <c r="EJZ156" s="15"/>
      <c r="EKA156" s="15"/>
      <c r="EKB156" s="15"/>
      <c r="EKC156" s="15"/>
      <c r="EKD156" s="15"/>
      <c r="EKE156" s="15"/>
      <c r="EKF156" s="15"/>
      <c r="EKG156" s="15"/>
      <c r="EKH156" s="15"/>
      <c r="EKI156" s="15"/>
      <c r="EKJ156" s="15"/>
      <c r="EKK156" s="15"/>
      <c r="EKL156" s="15"/>
      <c r="EKM156" s="15"/>
      <c r="EKN156" s="15"/>
      <c r="EKO156" s="15"/>
      <c r="EKP156" s="15"/>
      <c r="EKQ156" s="15"/>
      <c r="EKR156" s="15"/>
      <c r="EKS156" s="15"/>
      <c r="EKT156" s="15"/>
      <c r="EKU156" s="15"/>
      <c r="EKV156" s="15"/>
      <c r="EKW156" s="15"/>
      <c r="EKX156" s="15"/>
      <c r="EKY156" s="15"/>
      <c r="EKZ156" s="15"/>
      <c r="ELA156" s="15"/>
      <c r="ELB156" s="15"/>
      <c r="ELC156" s="15"/>
      <c r="ELD156" s="15"/>
      <c r="ELE156" s="15"/>
      <c r="ELF156" s="15"/>
      <c r="ELG156" s="15"/>
      <c r="ELH156" s="15"/>
      <c r="ELI156" s="15"/>
      <c r="ELJ156" s="15"/>
      <c r="ELK156" s="15"/>
      <c r="ELL156" s="15"/>
      <c r="ELM156" s="15"/>
      <c r="ELN156" s="15"/>
      <c r="ELO156" s="15"/>
      <c r="ELP156" s="15"/>
      <c r="ELQ156" s="15"/>
      <c r="ELR156" s="15"/>
      <c r="ELS156" s="15"/>
      <c r="ELT156" s="15"/>
      <c r="ELU156" s="15"/>
      <c r="ELV156" s="15"/>
      <c r="ELW156" s="15"/>
      <c r="ELX156" s="15"/>
      <c r="ELY156" s="15"/>
      <c r="ELZ156" s="15"/>
      <c r="EMA156" s="15"/>
      <c r="EMB156" s="15"/>
      <c r="EMC156" s="15"/>
      <c r="EMD156" s="15"/>
      <c r="EME156" s="15"/>
      <c r="EMF156" s="15"/>
      <c r="EMG156" s="15"/>
      <c r="EMH156" s="15"/>
      <c r="EMI156" s="15"/>
      <c r="EMJ156" s="15"/>
      <c r="EMK156" s="15"/>
      <c r="EML156" s="15"/>
      <c r="EMM156" s="15"/>
      <c r="EMN156" s="15"/>
      <c r="EMO156" s="15"/>
      <c r="EMP156" s="15"/>
      <c r="EMQ156" s="15"/>
      <c r="EMR156" s="15"/>
      <c r="EMS156" s="15"/>
      <c r="EMT156" s="15"/>
      <c r="EMU156" s="15"/>
      <c r="EMV156" s="15"/>
      <c r="EMW156" s="15"/>
      <c r="EMX156" s="15"/>
      <c r="EMY156" s="15"/>
      <c r="EMZ156" s="15"/>
      <c r="ENA156" s="15"/>
      <c r="ENB156" s="15"/>
      <c r="ENC156" s="15"/>
      <c r="END156" s="15"/>
      <c r="ENE156" s="15"/>
      <c r="ENF156" s="15"/>
      <c r="ENG156" s="15"/>
      <c r="ENH156" s="15"/>
      <c r="ENI156" s="15"/>
      <c r="ENJ156" s="15"/>
      <c r="ENK156" s="15"/>
      <c r="ENL156" s="15"/>
      <c r="ENM156" s="15"/>
      <c r="ENN156" s="15"/>
      <c r="ENO156" s="15"/>
      <c r="ENP156" s="15"/>
      <c r="ENQ156" s="15"/>
      <c r="ENR156" s="15"/>
      <c r="ENS156" s="15"/>
      <c r="ENT156" s="15"/>
      <c r="ENU156" s="15"/>
      <c r="ENV156" s="15"/>
      <c r="ENW156" s="15"/>
      <c r="ENX156" s="15"/>
      <c r="ENY156" s="15"/>
      <c r="ENZ156" s="15"/>
      <c r="EOA156" s="15"/>
      <c r="EOB156" s="15"/>
      <c r="EOC156" s="15"/>
      <c r="EOD156" s="15"/>
      <c r="EOE156" s="15"/>
      <c r="EOF156" s="15"/>
      <c r="EOG156" s="15"/>
      <c r="EOH156" s="15"/>
      <c r="EOI156" s="15"/>
      <c r="EOJ156" s="15"/>
      <c r="EOK156" s="15"/>
      <c r="EOL156" s="15"/>
      <c r="EOM156" s="15"/>
      <c r="EON156" s="15"/>
      <c r="EOO156" s="15"/>
      <c r="EOP156" s="15"/>
      <c r="EOQ156" s="15"/>
      <c r="EOR156" s="15"/>
      <c r="EOS156" s="15"/>
      <c r="EOT156" s="15"/>
      <c r="EOU156" s="15"/>
      <c r="EOV156" s="15"/>
      <c r="EOW156" s="15"/>
      <c r="EOX156" s="15"/>
      <c r="EOY156" s="15"/>
      <c r="EOZ156" s="15"/>
      <c r="EPA156" s="15"/>
      <c r="EPB156" s="15"/>
      <c r="EPC156" s="15"/>
      <c r="EPD156" s="15"/>
      <c r="EPE156" s="15"/>
      <c r="EPF156" s="15"/>
      <c r="EPG156" s="15"/>
      <c r="EPH156" s="15"/>
      <c r="EPI156" s="15"/>
      <c r="EPJ156" s="15"/>
      <c r="EPK156" s="15"/>
      <c r="EPL156" s="15"/>
      <c r="EPM156" s="15"/>
      <c r="EPN156" s="15"/>
      <c r="EPO156" s="15"/>
      <c r="EPP156" s="15"/>
      <c r="EPQ156" s="15"/>
      <c r="EPR156" s="15"/>
      <c r="EPS156" s="15"/>
      <c r="EPT156" s="15"/>
      <c r="EPU156" s="15"/>
      <c r="EPV156" s="15"/>
      <c r="EPW156" s="15"/>
      <c r="EPX156" s="15"/>
      <c r="EPY156" s="15"/>
      <c r="EPZ156" s="15"/>
      <c r="EQA156" s="15"/>
      <c r="EQB156" s="15"/>
      <c r="EQC156" s="15"/>
      <c r="EQD156" s="15"/>
      <c r="EQE156" s="15"/>
      <c r="EQF156" s="15"/>
      <c r="EQG156" s="15"/>
      <c r="EQH156" s="15"/>
      <c r="EQI156" s="15"/>
      <c r="EQJ156" s="15"/>
      <c r="EQK156" s="15"/>
      <c r="EQL156" s="15"/>
      <c r="EQM156" s="15"/>
      <c r="EQN156" s="15"/>
      <c r="EQO156" s="15"/>
      <c r="EQP156" s="15"/>
      <c r="EQQ156" s="15"/>
      <c r="EQR156" s="15"/>
      <c r="EQS156" s="15"/>
      <c r="EQT156" s="15"/>
      <c r="EQU156" s="15"/>
      <c r="EQV156" s="15"/>
      <c r="EQW156" s="15"/>
      <c r="EQX156" s="15"/>
      <c r="EQY156" s="15"/>
      <c r="EQZ156" s="15"/>
      <c r="ERA156" s="15"/>
      <c r="ERB156" s="15"/>
      <c r="ERC156" s="15"/>
      <c r="ERD156" s="15"/>
      <c r="ERE156" s="15"/>
      <c r="ERF156" s="15"/>
      <c r="ERG156" s="15"/>
      <c r="ERH156" s="15"/>
      <c r="ERI156" s="15"/>
      <c r="ERJ156" s="15"/>
      <c r="ERK156" s="15"/>
      <c r="ERL156" s="15"/>
      <c r="ERM156" s="15"/>
      <c r="ERN156" s="15"/>
      <c r="ERO156" s="15"/>
      <c r="ERP156" s="15"/>
      <c r="ERQ156" s="15"/>
      <c r="ERR156" s="15"/>
      <c r="ERS156" s="15"/>
      <c r="ERT156" s="15"/>
      <c r="ERU156" s="15"/>
      <c r="ERV156" s="15"/>
      <c r="ERW156" s="15"/>
      <c r="ERX156" s="15"/>
      <c r="ERY156" s="15"/>
      <c r="ERZ156" s="15"/>
      <c r="ESA156" s="15"/>
      <c r="ESB156" s="15"/>
      <c r="ESC156" s="15"/>
      <c r="ESD156" s="15"/>
      <c r="ESE156" s="15"/>
      <c r="ESF156" s="15"/>
      <c r="ESG156" s="15"/>
      <c r="ESH156" s="15"/>
      <c r="ESI156" s="15"/>
      <c r="ESJ156" s="15"/>
      <c r="ESK156" s="15"/>
      <c r="ESL156" s="15"/>
      <c r="ESM156" s="15"/>
      <c r="ESN156" s="15"/>
      <c r="ESO156" s="15"/>
      <c r="ESP156" s="15"/>
      <c r="ESQ156" s="15"/>
      <c r="ESR156" s="15"/>
      <c r="ESS156" s="15"/>
      <c r="EST156" s="15"/>
      <c r="ESU156" s="15"/>
      <c r="ESV156" s="15"/>
      <c r="ESW156" s="15"/>
      <c r="ESX156" s="15"/>
      <c r="ESY156" s="15"/>
      <c r="ESZ156" s="15"/>
      <c r="ETA156" s="15"/>
      <c r="ETB156" s="15"/>
      <c r="ETC156" s="15"/>
      <c r="ETD156" s="15"/>
      <c r="ETE156" s="15"/>
      <c r="ETF156" s="15"/>
      <c r="ETG156" s="15"/>
      <c r="ETH156" s="15"/>
      <c r="ETI156" s="15"/>
      <c r="ETJ156" s="15"/>
      <c r="ETK156" s="15"/>
      <c r="ETL156" s="15"/>
      <c r="ETM156" s="15"/>
      <c r="ETN156" s="15"/>
      <c r="ETO156" s="15"/>
      <c r="ETP156" s="15"/>
      <c r="ETQ156" s="15"/>
      <c r="ETR156" s="15"/>
      <c r="ETS156" s="15"/>
      <c r="ETT156" s="15"/>
      <c r="ETU156" s="15"/>
      <c r="ETV156" s="15"/>
      <c r="ETW156" s="15"/>
      <c r="ETX156" s="15"/>
      <c r="ETY156" s="15"/>
      <c r="ETZ156" s="15"/>
      <c r="EUA156" s="15"/>
      <c r="EUB156" s="15"/>
      <c r="EUC156" s="15"/>
      <c r="EUD156" s="15"/>
      <c r="EUE156" s="15"/>
      <c r="EUF156" s="15"/>
      <c r="EUG156" s="15"/>
      <c r="EUH156" s="15"/>
      <c r="EUI156" s="15"/>
      <c r="EUJ156" s="15"/>
      <c r="EUK156" s="15"/>
      <c r="EUL156" s="15"/>
      <c r="EUM156" s="15"/>
      <c r="EUN156" s="15"/>
      <c r="EUO156" s="15"/>
      <c r="EUP156" s="15"/>
      <c r="EUQ156" s="15"/>
      <c r="EUR156" s="15"/>
      <c r="EUS156" s="15"/>
      <c r="EUT156" s="15"/>
      <c r="EUU156" s="15"/>
      <c r="EUV156" s="15"/>
      <c r="EUW156" s="15"/>
      <c r="EUX156" s="15"/>
      <c r="EUY156" s="15"/>
      <c r="EUZ156" s="15"/>
      <c r="EVA156" s="15"/>
      <c r="EVB156" s="15"/>
      <c r="EVC156" s="15"/>
      <c r="EVD156" s="15"/>
      <c r="EVE156" s="15"/>
      <c r="EVF156" s="15"/>
      <c r="EVG156" s="15"/>
      <c r="EVH156" s="15"/>
      <c r="EVI156" s="15"/>
      <c r="EVJ156" s="15"/>
      <c r="EVK156" s="15"/>
      <c r="EVL156" s="15"/>
      <c r="EVM156" s="15"/>
      <c r="EVN156" s="15"/>
      <c r="EVO156" s="15"/>
      <c r="EVP156" s="15"/>
      <c r="EVQ156" s="15"/>
      <c r="EVR156" s="15"/>
      <c r="EVS156" s="15"/>
      <c r="EVT156" s="15"/>
      <c r="EVU156" s="15"/>
      <c r="EVV156" s="15"/>
      <c r="EVW156" s="15"/>
      <c r="EVX156" s="15"/>
      <c r="EVY156" s="15"/>
      <c r="EVZ156" s="15"/>
      <c r="EWA156" s="15"/>
      <c r="EWB156" s="15"/>
      <c r="EWC156" s="15"/>
      <c r="EWD156" s="15"/>
      <c r="EWE156" s="15"/>
      <c r="EWF156" s="15"/>
      <c r="EWG156" s="15"/>
      <c r="EWH156" s="15"/>
      <c r="EWI156" s="15"/>
      <c r="EWJ156" s="15"/>
      <c r="EWK156" s="15"/>
      <c r="EWL156" s="15"/>
      <c r="EWM156" s="15"/>
      <c r="EWN156" s="15"/>
      <c r="EWO156" s="15"/>
      <c r="EWP156" s="15"/>
      <c r="EWQ156" s="15"/>
      <c r="EWR156" s="15"/>
      <c r="EWS156" s="15"/>
      <c r="EWT156" s="15"/>
      <c r="EWU156" s="15"/>
      <c r="EWV156" s="15"/>
      <c r="EWW156" s="15"/>
      <c r="EWX156" s="15"/>
      <c r="EWY156" s="15"/>
      <c r="EWZ156" s="15"/>
      <c r="EXA156" s="15"/>
      <c r="EXB156" s="15"/>
      <c r="EXC156" s="15"/>
      <c r="EXD156" s="15"/>
      <c r="EXE156" s="15"/>
      <c r="EXF156" s="15"/>
      <c r="EXG156" s="15"/>
      <c r="EXH156" s="15"/>
      <c r="EXI156" s="15"/>
      <c r="EXJ156" s="15"/>
      <c r="EXK156" s="15"/>
      <c r="EXL156" s="15"/>
      <c r="EXM156" s="15"/>
      <c r="EXN156" s="15"/>
      <c r="EXO156" s="15"/>
      <c r="EXP156" s="15"/>
      <c r="EXQ156" s="15"/>
      <c r="EXR156" s="15"/>
      <c r="EXS156" s="15"/>
      <c r="EXT156" s="15"/>
      <c r="EXU156" s="15"/>
      <c r="EXV156" s="15"/>
      <c r="EXW156" s="15"/>
      <c r="EXX156" s="15"/>
      <c r="EXY156" s="15"/>
      <c r="EXZ156" s="15"/>
      <c r="EYA156" s="15"/>
      <c r="EYB156" s="15"/>
      <c r="EYC156" s="15"/>
      <c r="EYD156" s="15"/>
      <c r="EYE156" s="15"/>
      <c r="EYF156" s="15"/>
      <c r="EYG156" s="15"/>
      <c r="EYH156" s="15"/>
      <c r="EYI156" s="15"/>
      <c r="EYJ156" s="15"/>
      <c r="EYK156" s="15"/>
      <c r="EYL156" s="15"/>
      <c r="EYM156" s="15"/>
      <c r="EYN156" s="15"/>
      <c r="EYO156" s="15"/>
      <c r="EYP156" s="15"/>
      <c r="EYQ156" s="15"/>
      <c r="EYR156" s="15"/>
      <c r="EYS156" s="15"/>
      <c r="EYT156" s="15"/>
      <c r="EYU156" s="15"/>
      <c r="EYV156" s="15"/>
      <c r="EYW156" s="15"/>
      <c r="EYX156" s="15"/>
      <c r="EYY156" s="15"/>
      <c r="EYZ156" s="15"/>
      <c r="EZA156" s="15"/>
      <c r="EZB156" s="15"/>
      <c r="EZC156" s="15"/>
      <c r="EZD156" s="15"/>
      <c r="EZE156" s="15"/>
      <c r="EZF156" s="15"/>
      <c r="EZG156" s="15"/>
      <c r="EZH156" s="15"/>
      <c r="EZI156" s="15"/>
      <c r="EZJ156" s="15"/>
      <c r="EZK156" s="15"/>
      <c r="EZL156" s="15"/>
      <c r="EZM156" s="15"/>
      <c r="EZN156" s="15"/>
      <c r="EZO156" s="15"/>
      <c r="EZP156" s="15"/>
      <c r="EZQ156" s="15"/>
      <c r="EZR156" s="15"/>
      <c r="EZS156" s="15"/>
      <c r="EZT156" s="15"/>
      <c r="EZU156" s="15"/>
      <c r="EZV156" s="15"/>
      <c r="EZW156" s="15"/>
      <c r="EZX156" s="15"/>
      <c r="EZY156" s="15"/>
      <c r="EZZ156" s="15"/>
      <c r="FAA156" s="15"/>
      <c r="FAB156" s="15"/>
      <c r="FAC156" s="15"/>
      <c r="FAD156" s="15"/>
      <c r="FAE156" s="15"/>
      <c r="FAF156" s="15"/>
      <c r="FAG156" s="15"/>
      <c r="FAH156" s="15"/>
      <c r="FAI156" s="15"/>
      <c r="FAJ156" s="15"/>
      <c r="FAK156" s="15"/>
      <c r="FAL156" s="15"/>
      <c r="FAM156" s="15"/>
      <c r="FAN156" s="15"/>
      <c r="FAO156" s="15"/>
      <c r="FAP156" s="15"/>
      <c r="FAQ156" s="15"/>
      <c r="FAR156" s="15"/>
      <c r="FAS156" s="15"/>
      <c r="FAT156" s="15"/>
      <c r="FAU156" s="15"/>
      <c r="FAV156" s="15"/>
      <c r="FAW156" s="15"/>
      <c r="FAX156" s="15"/>
      <c r="FAY156" s="15"/>
      <c r="FAZ156" s="15"/>
      <c r="FBA156" s="15"/>
      <c r="FBB156" s="15"/>
      <c r="FBC156" s="15"/>
      <c r="FBD156" s="15"/>
      <c r="FBE156" s="15"/>
      <c r="FBF156" s="15"/>
      <c r="FBG156" s="15"/>
      <c r="FBH156" s="15"/>
      <c r="FBI156" s="15"/>
      <c r="FBJ156" s="15"/>
      <c r="FBK156" s="15"/>
      <c r="FBL156" s="15"/>
      <c r="FBM156" s="15"/>
      <c r="FBN156" s="15"/>
      <c r="FBO156" s="15"/>
      <c r="FBP156" s="15"/>
      <c r="FBQ156" s="15"/>
      <c r="FBR156" s="15"/>
      <c r="FBS156" s="15"/>
      <c r="FBT156" s="15"/>
      <c r="FBU156" s="15"/>
      <c r="FBV156" s="15"/>
      <c r="FBW156" s="15"/>
      <c r="FBX156" s="15"/>
      <c r="FBY156" s="15"/>
      <c r="FBZ156" s="15"/>
      <c r="FCA156" s="15"/>
      <c r="FCB156" s="15"/>
      <c r="FCC156" s="15"/>
      <c r="FCD156" s="15"/>
      <c r="FCE156" s="15"/>
      <c r="FCF156" s="15"/>
      <c r="FCG156" s="15"/>
      <c r="FCH156" s="15"/>
      <c r="FCI156" s="15"/>
      <c r="FCJ156" s="15"/>
      <c r="FCK156" s="15"/>
      <c r="FCL156" s="15"/>
      <c r="FCM156" s="15"/>
      <c r="FCN156" s="15"/>
      <c r="FCO156" s="15"/>
      <c r="FCP156" s="15"/>
      <c r="FCQ156" s="15"/>
      <c r="FCR156" s="15"/>
      <c r="FCS156" s="15"/>
      <c r="FCT156" s="15"/>
      <c r="FCU156" s="15"/>
      <c r="FCV156" s="15"/>
      <c r="FCW156" s="15"/>
      <c r="FCX156" s="15"/>
      <c r="FCY156" s="15"/>
      <c r="FCZ156" s="15"/>
      <c r="FDA156" s="15"/>
      <c r="FDB156" s="15"/>
      <c r="FDC156" s="15"/>
      <c r="FDD156" s="15"/>
      <c r="FDE156" s="15"/>
      <c r="FDF156" s="15"/>
      <c r="FDG156" s="15"/>
      <c r="FDH156" s="15"/>
      <c r="FDI156" s="15"/>
      <c r="FDJ156" s="15"/>
      <c r="FDK156" s="15"/>
      <c r="FDL156" s="15"/>
      <c r="FDM156" s="15"/>
      <c r="FDN156" s="15"/>
      <c r="FDO156" s="15"/>
      <c r="FDP156" s="15"/>
      <c r="FDQ156" s="15"/>
      <c r="FDR156" s="15"/>
      <c r="FDS156" s="15"/>
      <c r="FDT156" s="15"/>
      <c r="FDU156" s="15"/>
      <c r="FDV156" s="15"/>
      <c r="FDW156" s="15"/>
      <c r="FDX156" s="15"/>
      <c r="FDY156" s="15"/>
      <c r="FDZ156" s="15"/>
      <c r="FEA156" s="15"/>
      <c r="FEB156" s="15"/>
      <c r="FEC156" s="15"/>
      <c r="FED156" s="15"/>
      <c r="FEE156" s="15"/>
      <c r="FEF156" s="15"/>
      <c r="FEG156" s="15"/>
      <c r="FEH156" s="15"/>
      <c r="FEI156" s="15"/>
      <c r="FEJ156" s="15"/>
      <c r="FEK156" s="15"/>
      <c r="FEL156" s="15"/>
      <c r="FEM156" s="15"/>
      <c r="FEN156" s="15"/>
      <c r="FEO156" s="15"/>
      <c r="FEP156" s="15"/>
      <c r="FEQ156" s="15"/>
      <c r="FER156" s="15"/>
      <c r="FES156" s="15"/>
      <c r="FET156" s="15"/>
      <c r="FEU156" s="15"/>
      <c r="FEV156" s="15"/>
      <c r="FEW156" s="15"/>
      <c r="FEX156" s="15"/>
      <c r="FEY156" s="15"/>
      <c r="FEZ156" s="15"/>
      <c r="FFA156" s="15"/>
      <c r="FFB156" s="15"/>
      <c r="FFC156" s="15"/>
      <c r="FFD156" s="15"/>
      <c r="FFE156" s="15"/>
      <c r="FFF156" s="15"/>
      <c r="FFG156" s="15"/>
      <c r="FFH156" s="15"/>
      <c r="FFI156" s="15"/>
      <c r="FFJ156" s="15"/>
      <c r="FFK156" s="15"/>
      <c r="FFL156" s="15"/>
      <c r="FFM156" s="15"/>
      <c r="FFN156" s="15"/>
      <c r="FFO156" s="15"/>
      <c r="FFP156" s="15"/>
      <c r="FFQ156" s="15"/>
      <c r="FFR156" s="15"/>
      <c r="FFS156" s="15"/>
      <c r="FFT156" s="15"/>
      <c r="FFU156" s="15"/>
      <c r="FFV156" s="15"/>
      <c r="FFW156" s="15"/>
      <c r="FFX156" s="15"/>
      <c r="FFY156" s="15"/>
      <c r="FFZ156" s="15"/>
      <c r="FGA156" s="15"/>
      <c r="FGB156" s="15"/>
      <c r="FGC156" s="15"/>
      <c r="FGD156" s="15"/>
      <c r="FGE156" s="15"/>
      <c r="FGF156" s="15"/>
      <c r="FGG156" s="15"/>
      <c r="FGH156" s="15"/>
      <c r="FGI156" s="15"/>
      <c r="FGJ156" s="15"/>
      <c r="FGK156" s="15"/>
      <c r="FGL156" s="15"/>
      <c r="FGM156" s="15"/>
      <c r="FGN156" s="15"/>
      <c r="FGO156" s="15"/>
      <c r="FGP156" s="15"/>
      <c r="FGQ156" s="15"/>
      <c r="FGR156" s="15"/>
      <c r="FGS156" s="15"/>
      <c r="FGT156" s="15"/>
      <c r="FGU156" s="15"/>
      <c r="FGV156" s="15"/>
      <c r="FGW156" s="15"/>
      <c r="FGX156" s="15"/>
      <c r="FGY156" s="15"/>
      <c r="FGZ156" s="15"/>
      <c r="FHA156" s="15"/>
      <c r="FHB156" s="15"/>
      <c r="FHC156" s="15"/>
      <c r="FHD156" s="15"/>
      <c r="FHE156" s="15"/>
      <c r="FHF156" s="15"/>
      <c r="FHG156" s="15"/>
      <c r="FHH156" s="15"/>
      <c r="FHI156" s="15"/>
      <c r="FHJ156" s="15"/>
      <c r="FHK156" s="15"/>
      <c r="FHL156" s="15"/>
      <c r="FHM156" s="15"/>
      <c r="FHN156" s="15"/>
      <c r="FHO156" s="15"/>
      <c r="FHP156" s="15"/>
      <c r="FHQ156" s="15"/>
      <c r="FHR156" s="15"/>
      <c r="FHS156" s="15"/>
      <c r="FHT156" s="15"/>
      <c r="FHU156" s="15"/>
      <c r="FHV156" s="15"/>
      <c r="FHW156" s="15"/>
      <c r="FHX156" s="15"/>
      <c r="FHY156" s="15"/>
      <c r="FHZ156" s="15"/>
      <c r="FIA156" s="15"/>
      <c r="FIB156" s="15"/>
      <c r="FIC156" s="15"/>
      <c r="FID156" s="15"/>
      <c r="FIE156" s="15"/>
      <c r="FIF156" s="15"/>
      <c r="FIG156" s="15"/>
      <c r="FIH156" s="15"/>
      <c r="FII156" s="15"/>
      <c r="FIJ156" s="15"/>
      <c r="FIK156" s="15"/>
      <c r="FIL156" s="15"/>
      <c r="FIM156" s="15"/>
      <c r="FIN156" s="15"/>
      <c r="FIO156" s="15"/>
      <c r="FIP156" s="15"/>
      <c r="FIQ156" s="15"/>
      <c r="FIR156" s="15"/>
      <c r="FIS156" s="15"/>
      <c r="FIT156" s="15"/>
      <c r="FIU156" s="15"/>
      <c r="FIV156" s="15"/>
      <c r="FIW156" s="15"/>
      <c r="FIX156" s="15"/>
      <c r="FIY156" s="15"/>
      <c r="FIZ156" s="15"/>
      <c r="FJA156" s="15"/>
      <c r="FJB156" s="15"/>
      <c r="FJC156" s="15"/>
      <c r="FJD156" s="15"/>
      <c r="FJE156" s="15"/>
      <c r="FJF156" s="15"/>
      <c r="FJG156" s="15"/>
      <c r="FJH156" s="15"/>
      <c r="FJI156" s="15"/>
      <c r="FJJ156" s="15"/>
      <c r="FJK156" s="15"/>
      <c r="FJL156" s="15"/>
      <c r="FJM156" s="15"/>
      <c r="FJN156" s="15"/>
      <c r="FJO156" s="15"/>
      <c r="FJP156" s="15"/>
      <c r="FJQ156" s="15"/>
      <c r="FJR156" s="15"/>
      <c r="FJS156" s="15"/>
      <c r="FJT156" s="15"/>
      <c r="FJU156" s="15"/>
      <c r="FJV156" s="15"/>
      <c r="FJW156" s="15"/>
      <c r="FJX156" s="15"/>
      <c r="FJY156" s="15"/>
      <c r="FJZ156" s="15"/>
      <c r="FKA156" s="15"/>
      <c r="FKB156" s="15"/>
      <c r="FKC156" s="15"/>
      <c r="FKD156" s="15"/>
      <c r="FKE156" s="15"/>
      <c r="FKF156" s="15"/>
      <c r="FKG156" s="15"/>
      <c r="FKH156" s="15"/>
      <c r="FKI156" s="15"/>
      <c r="FKJ156" s="15"/>
      <c r="FKK156" s="15"/>
      <c r="FKL156" s="15"/>
      <c r="FKM156" s="15"/>
      <c r="FKN156" s="15"/>
      <c r="FKO156" s="15"/>
      <c r="FKP156" s="15"/>
      <c r="FKQ156" s="15"/>
      <c r="FKR156" s="15"/>
      <c r="FKS156" s="15"/>
      <c r="FKT156" s="15"/>
      <c r="FKU156" s="15"/>
      <c r="FKV156" s="15"/>
      <c r="FKW156" s="15"/>
      <c r="FKX156" s="15"/>
      <c r="FKY156" s="15"/>
      <c r="FKZ156" s="15"/>
      <c r="FLA156" s="15"/>
      <c r="FLB156" s="15"/>
      <c r="FLC156" s="15"/>
      <c r="FLD156" s="15"/>
      <c r="FLE156" s="15"/>
      <c r="FLF156" s="15"/>
      <c r="FLG156" s="15"/>
      <c r="FLH156" s="15"/>
      <c r="FLI156" s="15"/>
      <c r="FLJ156" s="15"/>
      <c r="FLK156" s="15"/>
      <c r="FLL156" s="15"/>
      <c r="FLM156" s="15"/>
      <c r="FLN156" s="15"/>
      <c r="FLO156" s="15"/>
      <c r="FLP156" s="15"/>
      <c r="FLQ156" s="15"/>
      <c r="FLR156" s="15"/>
      <c r="FLS156" s="15"/>
      <c r="FLT156" s="15"/>
      <c r="FLU156" s="15"/>
      <c r="FLV156" s="15"/>
      <c r="FLW156" s="15"/>
      <c r="FLX156" s="15"/>
      <c r="FLY156" s="15"/>
      <c r="FLZ156" s="15"/>
      <c r="FMA156" s="15"/>
      <c r="FMB156" s="15"/>
      <c r="FMC156" s="15"/>
      <c r="FMD156" s="15"/>
      <c r="FME156" s="15"/>
      <c r="FMF156" s="15"/>
      <c r="FMG156" s="15"/>
      <c r="FMH156" s="15"/>
      <c r="FMI156" s="15"/>
      <c r="FMJ156" s="15"/>
      <c r="FMK156" s="15"/>
      <c r="FML156" s="15"/>
      <c r="FMM156" s="15"/>
      <c r="FMN156" s="15"/>
      <c r="FMO156" s="15"/>
      <c r="FMP156" s="15"/>
      <c r="FMQ156" s="15"/>
      <c r="FMR156" s="15"/>
      <c r="FMS156" s="15"/>
      <c r="FMT156" s="15"/>
      <c r="FMU156" s="15"/>
      <c r="FMV156" s="15"/>
      <c r="FMW156" s="15"/>
      <c r="FMX156" s="15"/>
      <c r="FMY156" s="15"/>
      <c r="FMZ156" s="15"/>
      <c r="FNA156" s="15"/>
      <c r="FNB156" s="15"/>
      <c r="FNC156" s="15"/>
      <c r="FND156" s="15"/>
      <c r="FNE156" s="15"/>
      <c r="FNF156" s="15"/>
      <c r="FNG156" s="15"/>
      <c r="FNH156" s="15"/>
      <c r="FNI156" s="15"/>
      <c r="FNJ156" s="15"/>
      <c r="FNK156" s="15"/>
      <c r="FNL156" s="15"/>
      <c r="FNM156" s="15"/>
      <c r="FNN156" s="15"/>
      <c r="FNO156" s="15"/>
      <c r="FNP156" s="15"/>
      <c r="FNQ156" s="15"/>
      <c r="FNR156" s="15"/>
      <c r="FNS156" s="15"/>
      <c r="FNT156" s="15"/>
      <c r="FNU156" s="15"/>
      <c r="FNV156" s="15"/>
      <c r="FNW156" s="15"/>
      <c r="FNX156" s="15"/>
      <c r="FNY156" s="15"/>
      <c r="FNZ156" s="15"/>
      <c r="FOA156" s="15"/>
      <c r="FOB156" s="15"/>
      <c r="FOC156" s="15"/>
      <c r="FOD156" s="15"/>
      <c r="FOE156" s="15"/>
      <c r="FOF156" s="15"/>
      <c r="FOG156" s="15"/>
      <c r="FOH156" s="15"/>
      <c r="FOI156" s="15"/>
      <c r="FOJ156" s="15"/>
      <c r="FOK156" s="15"/>
      <c r="FOL156" s="15"/>
      <c r="FOM156" s="15"/>
      <c r="FON156" s="15"/>
      <c r="FOO156" s="15"/>
      <c r="FOP156" s="15"/>
      <c r="FOQ156" s="15"/>
      <c r="FOR156" s="15"/>
      <c r="FOS156" s="15"/>
      <c r="FOT156" s="15"/>
      <c r="FOU156" s="15"/>
      <c r="FOV156" s="15"/>
      <c r="FOW156" s="15"/>
      <c r="FOX156" s="15"/>
      <c r="FOY156" s="15"/>
      <c r="FOZ156" s="15"/>
      <c r="FPA156" s="15"/>
      <c r="FPB156" s="15"/>
      <c r="FPC156" s="15"/>
      <c r="FPD156" s="15"/>
      <c r="FPE156" s="15"/>
      <c r="FPF156" s="15"/>
      <c r="FPG156" s="15"/>
      <c r="FPH156" s="15"/>
      <c r="FPI156" s="15"/>
      <c r="FPJ156" s="15"/>
      <c r="FPK156" s="15"/>
      <c r="FPL156" s="15"/>
      <c r="FPM156" s="15"/>
      <c r="FPN156" s="15"/>
      <c r="FPO156" s="15"/>
      <c r="FPP156" s="15"/>
      <c r="FPQ156" s="15"/>
      <c r="FPR156" s="15"/>
      <c r="FPS156" s="15"/>
      <c r="FPT156" s="15"/>
      <c r="FPU156" s="15"/>
      <c r="FPV156" s="15"/>
      <c r="FPW156" s="15"/>
      <c r="FPX156" s="15"/>
      <c r="FPY156" s="15"/>
      <c r="FPZ156" s="15"/>
      <c r="FQA156" s="15"/>
      <c r="FQB156" s="15"/>
      <c r="FQC156" s="15"/>
      <c r="FQD156" s="15"/>
      <c r="FQE156" s="15"/>
      <c r="FQF156" s="15"/>
      <c r="FQG156" s="15"/>
      <c r="FQH156" s="15"/>
      <c r="FQI156" s="15"/>
      <c r="FQJ156" s="15"/>
      <c r="FQK156" s="15"/>
      <c r="FQL156" s="15"/>
      <c r="FQM156" s="15"/>
      <c r="FQN156" s="15"/>
      <c r="FQO156" s="15"/>
      <c r="FQP156" s="15"/>
      <c r="FQQ156" s="15"/>
      <c r="FQR156" s="15"/>
      <c r="FQS156" s="15"/>
      <c r="FQT156" s="15"/>
      <c r="FQU156" s="15"/>
      <c r="FQV156" s="15"/>
      <c r="FQW156" s="15"/>
      <c r="FQX156" s="15"/>
      <c r="FQY156" s="15"/>
      <c r="FQZ156" s="15"/>
      <c r="FRA156" s="15"/>
      <c r="FRB156" s="15"/>
      <c r="FRC156" s="15"/>
      <c r="FRD156" s="15"/>
      <c r="FRE156" s="15"/>
      <c r="FRF156" s="15"/>
      <c r="FRG156" s="15"/>
      <c r="FRH156" s="15"/>
      <c r="FRI156" s="15"/>
      <c r="FRJ156" s="15"/>
      <c r="FRK156" s="15"/>
      <c r="FRL156" s="15"/>
      <c r="FRM156" s="15"/>
      <c r="FRN156" s="15"/>
      <c r="FRO156" s="15"/>
      <c r="FRP156" s="15"/>
      <c r="FRQ156" s="15"/>
      <c r="FRR156" s="15"/>
      <c r="FRS156" s="15"/>
      <c r="FRT156" s="15"/>
      <c r="FRU156" s="15"/>
      <c r="FRV156" s="15"/>
      <c r="FRW156" s="15"/>
      <c r="FRX156" s="15"/>
      <c r="FRY156" s="15"/>
      <c r="FRZ156" s="15"/>
      <c r="FSA156" s="15"/>
      <c r="FSB156" s="15"/>
      <c r="FSC156" s="15"/>
      <c r="FSD156" s="15"/>
      <c r="FSE156" s="15"/>
      <c r="FSF156" s="15"/>
      <c r="FSG156" s="15"/>
      <c r="FSH156" s="15"/>
      <c r="FSI156" s="15"/>
      <c r="FSJ156" s="15"/>
      <c r="FSK156" s="15"/>
      <c r="FSL156" s="15"/>
      <c r="FSM156" s="15"/>
      <c r="FSN156" s="15"/>
      <c r="FSO156" s="15"/>
      <c r="FSP156" s="15"/>
      <c r="FSQ156" s="15"/>
      <c r="FSR156" s="15"/>
      <c r="FSS156" s="15"/>
      <c r="FST156" s="15"/>
      <c r="FSU156" s="15"/>
      <c r="FSV156" s="15"/>
      <c r="FSW156" s="15"/>
      <c r="FSX156" s="15"/>
      <c r="FSY156" s="15"/>
      <c r="FSZ156" s="15"/>
      <c r="FTA156" s="15"/>
      <c r="FTB156" s="15"/>
      <c r="FTC156" s="15"/>
      <c r="FTD156" s="15"/>
      <c r="FTE156" s="15"/>
      <c r="FTF156" s="15"/>
      <c r="FTG156" s="15"/>
      <c r="FTH156" s="15"/>
      <c r="FTI156" s="15"/>
      <c r="FTJ156" s="15"/>
      <c r="FTK156" s="15"/>
      <c r="FTL156" s="15"/>
      <c r="FTM156" s="15"/>
      <c r="FTN156" s="15"/>
      <c r="FTO156" s="15"/>
      <c r="FTP156" s="15"/>
      <c r="FTQ156" s="15"/>
      <c r="FTR156" s="15"/>
      <c r="FTS156" s="15"/>
      <c r="FTT156" s="15"/>
      <c r="FTU156" s="15"/>
      <c r="FTV156" s="15"/>
      <c r="FTW156" s="15"/>
      <c r="FTX156" s="15"/>
      <c r="FTY156" s="15"/>
      <c r="FTZ156" s="15"/>
      <c r="FUA156" s="15"/>
      <c r="FUB156" s="15"/>
      <c r="FUC156" s="15"/>
      <c r="FUD156" s="15"/>
      <c r="FUE156" s="15"/>
      <c r="FUF156" s="15"/>
      <c r="FUG156" s="15"/>
      <c r="FUH156" s="15"/>
      <c r="FUI156" s="15"/>
      <c r="FUJ156" s="15"/>
      <c r="FUK156" s="15"/>
      <c r="FUL156" s="15"/>
      <c r="FUM156" s="15"/>
      <c r="FUN156" s="15"/>
      <c r="FUO156" s="15"/>
      <c r="FUP156" s="15"/>
      <c r="FUQ156" s="15"/>
      <c r="FUR156" s="15"/>
      <c r="FUS156" s="15"/>
      <c r="FUT156" s="15"/>
      <c r="FUU156" s="15"/>
      <c r="FUV156" s="15"/>
      <c r="FUW156" s="15"/>
      <c r="FUX156" s="15"/>
      <c r="FUY156" s="15"/>
      <c r="FUZ156" s="15"/>
      <c r="FVA156" s="15"/>
      <c r="FVB156" s="15"/>
      <c r="FVC156" s="15"/>
      <c r="FVD156" s="15"/>
      <c r="FVE156" s="15"/>
      <c r="FVF156" s="15"/>
      <c r="FVG156" s="15"/>
      <c r="FVH156" s="15"/>
      <c r="FVI156" s="15"/>
      <c r="FVJ156" s="15"/>
      <c r="FVK156" s="15"/>
      <c r="FVL156" s="15"/>
      <c r="FVM156" s="15"/>
      <c r="FVN156" s="15"/>
      <c r="FVO156" s="15"/>
      <c r="FVP156" s="15"/>
      <c r="FVQ156" s="15"/>
      <c r="FVR156" s="15"/>
      <c r="FVS156" s="15"/>
      <c r="FVT156" s="15"/>
      <c r="FVU156" s="15"/>
      <c r="FVV156" s="15"/>
      <c r="FVW156" s="15"/>
      <c r="FVX156" s="15"/>
      <c r="FVY156" s="15"/>
      <c r="FVZ156" s="15"/>
      <c r="FWA156" s="15"/>
      <c r="FWB156" s="15"/>
      <c r="FWC156" s="15"/>
      <c r="FWD156" s="15"/>
      <c r="FWE156" s="15"/>
      <c r="FWF156" s="15"/>
      <c r="FWG156" s="15"/>
      <c r="FWH156" s="15"/>
      <c r="FWI156" s="15"/>
      <c r="FWJ156" s="15"/>
      <c r="FWK156" s="15"/>
      <c r="FWL156" s="15"/>
      <c r="FWM156" s="15"/>
      <c r="FWN156" s="15"/>
      <c r="FWO156" s="15"/>
      <c r="FWP156" s="15"/>
      <c r="FWQ156" s="15"/>
      <c r="FWR156" s="15"/>
      <c r="FWS156" s="15"/>
      <c r="FWT156" s="15"/>
      <c r="FWU156" s="15"/>
      <c r="FWV156" s="15"/>
      <c r="FWW156" s="15"/>
      <c r="FWX156" s="15"/>
      <c r="FWY156" s="15"/>
      <c r="FWZ156" s="15"/>
      <c r="FXA156" s="15"/>
      <c r="FXB156" s="15"/>
      <c r="FXC156" s="15"/>
      <c r="FXD156" s="15"/>
      <c r="FXE156" s="15"/>
      <c r="FXF156" s="15"/>
      <c r="FXG156" s="15"/>
      <c r="FXH156" s="15"/>
      <c r="FXI156" s="15"/>
      <c r="FXJ156" s="15"/>
      <c r="FXK156" s="15"/>
      <c r="FXL156" s="15"/>
      <c r="FXM156" s="15"/>
      <c r="FXN156" s="15"/>
      <c r="FXO156" s="15"/>
      <c r="FXP156" s="15"/>
      <c r="FXQ156" s="15"/>
      <c r="FXR156" s="15"/>
      <c r="FXS156" s="15"/>
      <c r="FXT156" s="15"/>
      <c r="FXU156" s="15"/>
      <c r="FXV156" s="15"/>
      <c r="FXW156" s="15"/>
      <c r="FXX156" s="15"/>
      <c r="FXY156" s="15"/>
      <c r="FXZ156" s="15"/>
      <c r="FYA156" s="15"/>
      <c r="FYB156" s="15"/>
      <c r="FYC156" s="15"/>
      <c r="FYD156" s="15"/>
      <c r="FYE156" s="15"/>
      <c r="FYF156" s="15"/>
      <c r="FYG156" s="15"/>
      <c r="FYH156" s="15"/>
      <c r="FYI156" s="15"/>
      <c r="FYJ156" s="15"/>
      <c r="FYK156" s="15"/>
      <c r="FYL156" s="15"/>
      <c r="FYM156" s="15"/>
      <c r="FYN156" s="15"/>
      <c r="FYO156" s="15"/>
      <c r="FYP156" s="15"/>
      <c r="FYQ156" s="15"/>
      <c r="FYR156" s="15"/>
      <c r="FYS156" s="15"/>
      <c r="FYT156" s="15"/>
      <c r="FYU156" s="15"/>
      <c r="FYV156" s="15"/>
      <c r="FYW156" s="15"/>
      <c r="FYX156" s="15"/>
      <c r="FYY156" s="15"/>
      <c r="FYZ156" s="15"/>
      <c r="FZA156" s="15"/>
      <c r="FZB156" s="15"/>
      <c r="FZC156" s="15"/>
      <c r="FZD156" s="15"/>
      <c r="FZE156" s="15"/>
      <c r="FZF156" s="15"/>
      <c r="FZG156" s="15"/>
      <c r="FZH156" s="15"/>
      <c r="FZI156" s="15"/>
      <c r="FZJ156" s="15"/>
      <c r="FZK156" s="15"/>
      <c r="FZL156" s="15"/>
      <c r="FZM156" s="15"/>
      <c r="FZN156" s="15"/>
      <c r="FZO156" s="15"/>
      <c r="FZP156" s="15"/>
      <c r="FZQ156" s="15"/>
      <c r="FZR156" s="15"/>
      <c r="FZS156" s="15"/>
      <c r="FZT156" s="15"/>
      <c r="FZU156" s="15"/>
      <c r="FZV156" s="15"/>
      <c r="FZW156" s="15"/>
      <c r="FZX156" s="15"/>
      <c r="FZY156" s="15"/>
      <c r="FZZ156" s="15"/>
      <c r="GAA156" s="15"/>
      <c r="GAB156" s="15"/>
      <c r="GAC156" s="15"/>
      <c r="GAD156" s="15"/>
      <c r="GAE156" s="15"/>
      <c r="GAF156" s="15"/>
      <c r="GAG156" s="15"/>
      <c r="GAH156" s="15"/>
      <c r="GAI156" s="15"/>
      <c r="GAJ156" s="15"/>
      <c r="GAK156" s="15"/>
      <c r="GAL156" s="15"/>
      <c r="GAM156" s="15"/>
      <c r="GAN156" s="15"/>
      <c r="GAO156" s="15"/>
      <c r="GAP156" s="15"/>
      <c r="GAQ156" s="15"/>
      <c r="GAR156" s="15"/>
      <c r="GAS156" s="15"/>
      <c r="GAT156" s="15"/>
      <c r="GAU156" s="15"/>
      <c r="GAV156" s="15"/>
      <c r="GAW156" s="15"/>
      <c r="GAX156" s="15"/>
      <c r="GAY156" s="15"/>
      <c r="GAZ156" s="15"/>
      <c r="GBA156" s="15"/>
      <c r="GBB156" s="15"/>
      <c r="GBC156" s="15"/>
      <c r="GBD156" s="15"/>
      <c r="GBE156" s="15"/>
      <c r="GBF156" s="15"/>
      <c r="GBG156" s="15"/>
      <c r="GBH156" s="15"/>
      <c r="GBI156" s="15"/>
      <c r="GBJ156" s="15"/>
      <c r="GBK156" s="15"/>
      <c r="GBL156" s="15"/>
      <c r="GBM156" s="15"/>
      <c r="GBN156" s="15"/>
      <c r="GBO156" s="15"/>
      <c r="GBP156" s="15"/>
      <c r="GBQ156" s="15"/>
      <c r="GBR156" s="15"/>
      <c r="GBS156" s="15"/>
      <c r="GBT156" s="15"/>
      <c r="GBU156" s="15"/>
      <c r="GBV156" s="15"/>
      <c r="GBW156" s="15"/>
      <c r="GBX156" s="15"/>
      <c r="GBY156" s="15"/>
      <c r="GBZ156" s="15"/>
      <c r="GCA156" s="15"/>
      <c r="GCB156" s="15"/>
      <c r="GCC156" s="15"/>
      <c r="GCD156" s="15"/>
      <c r="GCE156" s="15"/>
      <c r="GCF156" s="15"/>
      <c r="GCG156" s="15"/>
      <c r="GCH156" s="15"/>
      <c r="GCI156" s="15"/>
      <c r="GCJ156" s="15"/>
      <c r="GCK156" s="15"/>
      <c r="GCL156" s="15"/>
      <c r="GCM156" s="15"/>
      <c r="GCN156" s="15"/>
      <c r="GCO156" s="15"/>
      <c r="GCP156" s="15"/>
      <c r="GCQ156" s="15"/>
      <c r="GCR156" s="15"/>
      <c r="GCS156" s="15"/>
      <c r="GCT156" s="15"/>
      <c r="GCU156" s="15"/>
      <c r="GCV156" s="15"/>
      <c r="GCW156" s="15"/>
      <c r="GCX156" s="15"/>
      <c r="GCY156" s="15"/>
      <c r="GCZ156" s="15"/>
      <c r="GDA156" s="15"/>
      <c r="GDB156" s="15"/>
      <c r="GDC156" s="15"/>
      <c r="GDD156" s="15"/>
      <c r="GDE156" s="15"/>
      <c r="GDF156" s="15"/>
      <c r="GDG156" s="15"/>
      <c r="GDH156" s="15"/>
      <c r="GDI156" s="15"/>
      <c r="GDJ156" s="15"/>
      <c r="GDK156" s="15"/>
      <c r="GDL156" s="15"/>
      <c r="GDM156" s="15"/>
      <c r="GDN156" s="15"/>
      <c r="GDO156" s="15"/>
      <c r="GDP156" s="15"/>
      <c r="GDQ156" s="15"/>
      <c r="GDR156" s="15"/>
      <c r="GDS156" s="15"/>
      <c r="GDT156" s="15"/>
      <c r="GDU156" s="15"/>
      <c r="GDV156" s="15"/>
      <c r="GDW156" s="15"/>
      <c r="GDX156" s="15"/>
      <c r="GDY156" s="15"/>
      <c r="GDZ156" s="15"/>
      <c r="GEA156" s="15"/>
      <c r="GEB156" s="15"/>
      <c r="GEC156" s="15"/>
      <c r="GED156" s="15"/>
      <c r="GEE156" s="15"/>
      <c r="GEF156" s="15"/>
      <c r="GEG156" s="15"/>
      <c r="GEH156" s="15"/>
      <c r="GEI156" s="15"/>
      <c r="GEJ156" s="15"/>
      <c r="GEK156" s="15"/>
      <c r="GEL156" s="15"/>
      <c r="GEM156" s="15"/>
      <c r="GEN156" s="15"/>
      <c r="GEO156" s="15"/>
      <c r="GEP156" s="15"/>
      <c r="GEQ156" s="15"/>
      <c r="GER156" s="15"/>
      <c r="GES156" s="15"/>
      <c r="GET156" s="15"/>
      <c r="GEU156" s="15"/>
      <c r="GEV156" s="15"/>
      <c r="GEW156" s="15"/>
      <c r="GEX156" s="15"/>
      <c r="GEY156" s="15"/>
      <c r="GEZ156" s="15"/>
      <c r="GFA156" s="15"/>
      <c r="GFB156" s="15"/>
      <c r="GFC156" s="15"/>
      <c r="GFD156" s="15"/>
      <c r="GFE156" s="15"/>
      <c r="GFF156" s="15"/>
      <c r="GFG156" s="15"/>
      <c r="GFH156" s="15"/>
      <c r="GFI156" s="15"/>
      <c r="GFJ156" s="15"/>
      <c r="GFK156" s="15"/>
      <c r="GFL156" s="15"/>
      <c r="GFM156" s="15"/>
      <c r="GFN156" s="15"/>
      <c r="GFO156" s="15"/>
      <c r="GFP156" s="15"/>
      <c r="GFQ156" s="15"/>
      <c r="GFR156" s="15"/>
      <c r="GFS156" s="15"/>
      <c r="GFT156" s="15"/>
      <c r="GFU156" s="15"/>
      <c r="GFV156" s="15"/>
      <c r="GFW156" s="15"/>
      <c r="GFX156" s="15"/>
      <c r="GFY156" s="15"/>
      <c r="GFZ156" s="15"/>
      <c r="GGA156" s="15"/>
      <c r="GGB156" s="15"/>
      <c r="GGC156" s="15"/>
      <c r="GGD156" s="15"/>
      <c r="GGE156" s="15"/>
      <c r="GGF156" s="15"/>
      <c r="GGG156" s="15"/>
      <c r="GGH156" s="15"/>
      <c r="GGI156" s="15"/>
      <c r="GGJ156" s="15"/>
      <c r="GGK156" s="15"/>
      <c r="GGL156" s="15"/>
      <c r="GGM156" s="15"/>
      <c r="GGN156" s="15"/>
      <c r="GGO156" s="15"/>
      <c r="GGP156" s="15"/>
      <c r="GGQ156" s="15"/>
      <c r="GGR156" s="15"/>
      <c r="GGS156" s="15"/>
      <c r="GGT156" s="15"/>
      <c r="GGU156" s="15"/>
      <c r="GGV156" s="15"/>
      <c r="GGW156" s="15"/>
      <c r="GGX156" s="15"/>
      <c r="GGY156" s="15"/>
      <c r="GGZ156" s="15"/>
      <c r="GHA156" s="15"/>
      <c r="GHB156" s="15"/>
      <c r="GHC156" s="15"/>
      <c r="GHD156" s="15"/>
      <c r="GHE156" s="15"/>
      <c r="GHF156" s="15"/>
      <c r="GHG156" s="15"/>
      <c r="GHH156" s="15"/>
      <c r="GHI156" s="15"/>
      <c r="GHJ156" s="15"/>
      <c r="GHK156" s="15"/>
      <c r="GHL156" s="15"/>
      <c r="GHM156" s="15"/>
      <c r="GHN156" s="15"/>
      <c r="GHO156" s="15"/>
      <c r="GHP156" s="15"/>
      <c r="GHQ156" s="15"/>
      <c r="GHR156" s="15"/>
      <c r="GHS156" s="15"/>
      <c r="GHT156" s="15"/>
      <c r="GHU156" s="15"/>
      <c r="GHV156" s="15"/>
      <c r="GHW156" s="15"/>
      <c r="GHX156" s="15"/>
      <c r="GHY156" s="15"/>
      <c r="GHZ156" s="15"/>
      <c r="GIA156" s="15"/>
      <c r="GIB156" s="15"/>
      <c r="GIC156" s="15"/>
      <c r="GID156" s="15"/>
      <c r="GIE156" s="15"/>
      <c r="GIF156" s="15"/>
      <c r="GIG156" s="15"/>
      <c r="GIH156" s="15"/>
      <c r="GII156" s="15"/>
      <c r="GIJ156" s="15"/>
      <c r="GIK156" s="15"/>
      <c r="GIL156" s="15"/>
      <c r="GIM156" s="15"/>
      <c r="GIN156" s="15"/>
      <c r="GIO156" s="15"/>
      <c r="GIP156" s="15"/>
      <c r="GIQ156" s="15"/>
      <c r="GIR156" s="15"/>
      <c r="GIS156" s="15"/>
      <c r="GIT156" s="15"/>
      <c r="GIU156" s="15"/>
      <c r="GIV156" s="15"/>
      <c r="GIW156" s="15"/>
      <c r="GIX156" s="15"/>
      <c r="GIY156" s="15"/>
      <c r="GIZ156" s="15"/>
      <c r="GJA156" s="15"/>
      <c r="GJB156" s="15"/>
      <c r="GJC156" s="15"/>
      <c r="GJD156" s="15"/>
      <c r="GJE156" s="15"/>
      <c r="GJF156" s="15"/>
      <c r="GJG156" s="15"/>
      <c r="GJH156" s="15"/>
      <c r="GJI156" s="15"/>
      <c r="GJJ156" s="15"/>
      <c r="GJK156" s="15"/>
      <c r="GJL156" s="15"/>
      <c r="GJM156" s="15"/>
      <c r="GJN156" s="15"/>
      <c r="GJO156" s="15"/>
      <c r="GJP156" s="15"/>
      <c r="GJQ156" s="15"/>
      <c r="GJR156" s="15"/>
      <c r="GJS156" s="15"/>
      <c r="GJT156" s="15"/>
      <c r="GJU156" s="15"/>
      <c r="GJV156" s="15"/>
      <c r="GJW156" s="15"/>
      <c r="GJX156" s="15"/>
      <c r="GJY156" s="15"/>
      <c r="GJZ156" s="15"/>
      <c r="GKA156" s="15"/>
      <c r="GKB156" s="15"/>
      <c r="GKC156" s="15"/>
      <c r="GKD156" s="15"/>
      <c r="GKE156" s="15"/>
      <c r="GKF156" s="15"/>
      <c r="GKG156" s="15"/>
      <c r="GKH156" s="15"/>
      <c r="GKI156" s="15"/>
      <c r="GKJ156" s="15"/>
      <c r="GKK156" s="15"/>
      <c r="GKL156" s="15"/>
      <c r="GKM156" s="15"/>
      <c r="GKN156" s="15"/>
      <c r="GKO156" s="15"/>
      <c r="GKP156" s="15"/>
      <c r="GKQ156" s="15"/>
      <c r="GKR156" s="15"/>
      <c r="GKS156" s="15"/>
      <c r="GKT156" s="15"/>
      <c r="GKU156" s="15"/>
      <c r="GKV156" s="15"/>
      <c r="GKW156" s="15"/>
      <c r="GKX156" s="15"/>
      <c r="GKY156" s="15"/>
      <c r="GKZ156" s="15"/>
      <c r="GLA156" s="15"/>
      <c r="GLB156" s="15"/>
      <c r="GLC156" s="15"/>
      <c r="GLD156" s="15"/>
      <c r="GLE156" s="15"/>
      <c r="GLF156" s="15"/>
      <c r="GLG156" s="15"/>
      <c r="GLH156" s="15"/>
      <c r="GLI156" s="15"/>
      <c r="GLJ156" s="15"/>
      <c r="GLK156" s="15"/>
      <c r="GLL156" s="15"/>
      <c r="GLM156" s="15"/>
      <c r="GLN156" s="15"/>
      <c r="GLO156" s="15"/>
      <c r="GLP156" s="15"/>
      <c r="GLQ156" s="15"/>
      <c r="GLR156" s="15"/>
      <c r="GLS156" s="15"/>
      <c r="GLT156" s="15"/>
      <c r="GLU156" s="15"/>
      <c r="GLV156" s="15"/>
      <c r="GLW156" s="15"/>
      <c r="GLX156" s="15"/>
      <c r="GLY156" s="15"/>
      <c r="GLZ156" s="15"/>
      <c r="GMA156" s="15"/>
      <c r="GMB156" s="15"/>
      <c r="GMC156" s="15"/>
      <c r="GMD156" s="15"/>
      <c r="GME156" s="15"/>
      <c r="GMF156" s="15"/>
      <c r="GMG156" s="15"/>
      <c r="GMH156" s="15"/>
      <c r="GMI156" s="15"/>
      <c r="GMJ156" s="15"/>
      <c r="GMK156" s="15"/>
      <c r="GML156" s="15"/>
      <c r="GMM156" s="15"/>
      <c r="GMN156" s="15"/>
      <c r="GMO156" s="15"/>
      <c r="GMP156" s="15"/>
      <c r="GMQ156" s="15"/>
      <c r="GMR156" s="15"/>
      <c r="GMS156" s="15"/>
      <c r="GMT156" s="15"/>
      <c r="GMU156" s="15"/>
      <c r="GMV156" s="15"/>
      <c r="GMW156" s="15"/>
      <c r="GMX156" s="15"/>
      <c r="GMY156" s="15"/>
      <c r="GMZ156" s="15"/>
      <c r="GNA156" s="15"/>
      <c r="GNB156" s="15"/>
      <c r="GNC156" s="15"/>
      <c r="GND156" s="15"/>
      <c r="GNE156" s="15"/>
      <c r="GNF156" s="15"/>
      <c r="GNG156" s="15"/>
      <c r="GNH156" s="15"/>
      <c r="GNI156" s="15"/>
      <c r="GNJ156" s="15"/>
      <c r="GNK156" s="15"/>
      <c r="GNL156" s="15"/>
      <c r="GNM156" s="15"/>
      <c r="GNN156" s="15"/>
      <c r="GNO156" s="15"/>
      <c r="GNP156" s="15"/>
      <c r="GNQ156" s="15"/>
      <c r="GNR156" s="15"/>
      <c r="GNS156" s="15"/>
      <c r="GNT156" s="15"/>
      <c r="GNU156" s="15"/>
      <c r="GNV156" s="15"/>
      <c r="GNW156" s="15"/>
      <c r="GNX156" s="15"/>
      <c r="GNY156" s="15"/>
      <c r="GNZ156" s="15"/>
      <c r="GOA156" s="15"/>
      <c r="GOB156" s="15"/>
      <c r="GOC156" s="15"/>
      <c r="GOD156" s="15"/>
      <c r="GOE156" s="15"/>
      <c r="GOF156" s="15"/>
      <c r="GOG156" s="15"/>
      <c r="GOH156" s="15"/>
      <c r="GOI156" s="15"/>
      <c r="GOJ156" s="15"/>
      <c r="GOK156" s="15"/>
      <c r="GOL156" s="15"/>
      <c r="GOM156" s="15"/>
      <c r="GON156" s="15"/>
      <c r="GOO156" s="15"/>
      <c r="GOP156" s="15"/>
      <c r="GOQ156" s="15"/>
      <c r="GOR156" s="15"/>
      <c r="GOS156" s="15"/>
      <c r="GOT156" s="15"/>
      <c r="GOU156" s="15"/>
      <c r="GOV156" s="15"/>
      <c r="GOW156" s="15"/>
      <c r="GOX156" s="15"/>
      <c r="GOY156" s="15"/>
      <c r="GOZ156" s="15"/>
      <c r="GPA156" s="15"/>
      <c r="GPB156" s="15"/>
      <c r="GPC156" s="15"/>
      <c r="GPD156" s="15"/>
      <c r="GPE156" s="15"/>
      <c r="GPF156" s="15"/>
      <c r="GPG156" s="15"/>
      <c r="GPH156" s="15"/>
      <c r="GPI156" s="15"/>
      <c r="GPJ156" s="15"/>
      <c r="GPK156" s="15"/>
      <c r="GPL156" s="15"/>
      <c r="GPM156" s="15"/>
      <c r="GPN156" s="15"/>
      <c r="GPO156" s="15"/>
      <c r="GPP156" s="15"/>
      <c r="GPQ156" s="15"/>
      <c r="GPR156" s="15"/>
      <c r="GPS156" s="15"/>
      <c r="GPT156" s="15"/>
      <c r="GPU156" s="15"/>
      <c r="GPV156" s="15"/>
      <c r="GPW156" s="15"/>
      <c r="GPX156" s="15"/>
      <c r="GPY156" s="15"/>
      <c r="GPZ156" s="15"/>
      <c r="GQA156" s="15"/>
      <c r="GQB156" s="15"/>
      <c r="GQC156" s="15"/>
      <c r="GQD156" s="15"/>
      <c r="GQE156" s="15"/>
      <c r="GQF156" s="15"/>
      <c r="GQG156" s="15"/>
      <c r="GQH156" s="15"/>
      <c r="GQI156" s="15"/>
      <c r="GQJ156" s="15"/>
      <c r="GQK156" s="15"/>
      <c r="GQL156" s="15"/>
      <c r="GQM156" s="15"/>
      <c r="GQN156" s="15"/>
      <c r="GQO156" s="15"/>
      <c r="GQP156" s="15"/>
      <c r="GQQ156" s="15"/>
      <c r="GQR156" s="15"/>
      <c r="GQS156" s="15"/>
      <c r="GQT156" s="15"/>
      <c r="GQU156" s="15"/>
      <c r="GQV156" s="15"/>
      <c r="GQW156" s="15"/>
      <c r="GQX156" s="15"/>
      <c r="GQY156" s="15"/>
      <c r="GQZ156" s="15"/>
      <c r="GRA156" s="15"/>
      <c r="GRB156" s="15"/>
      <c r="GRC156" s="15"/>
      <c r="GRD156" s="15"/>
      <c r="GRE156" s="15"/>
      <c r="GRF156" s="15"/>
      <c r="GRG156" s="15"/>
      <c r="GRH156" s="15"/>
      <c r="GRI156" s="15"/>
      <c r="GRJ156" s="15"/>
      <c r="GRK156" s="15"/>
      <c r="GRL156" s="15"/>
      <c r="GRM156" s="15"/>
      <c r="GRN156" s="15"/>
      <c r="GRO156" s="15"/>
      <c r="GRP156" s="15"/>
      <c r="GRQ156" s="15"/>
      <c r="GRR156" s="15"/>
      <c r="GRS156" s="15"/>
      <c r="GRT156" s="15"/>
      <c r="GRU156" s="15"/>
      <c r="GRV156" s="15"/>
      <c r="GRW156" s="15"/>
      <c r="GRX156" s="15"/>
      <c r="GRY156" s="15"/>
      <c r="GRZ156" s="15"/>
      <c r="GSA156" s="15"/>
      <c r="GSB156" s="15"/>
      <c r="GSC156" s="15"/>
      <c r="GSD156" s="15"/>
      <c r="GSE156" s="15"/>
      <c r="GSF156" s="15"/>
      <c r="GSG156" s="15"/>
      <c r="GSH156" s="15"/>
      <c r="GSI156" s="15"/>
      <c r="GSJ156" s="15"/>
      <c r="GSK156" s="15"/>
      <c r="GSL156" s="15"/>
      <c r="GSM156" s="15"/>
      <c r="GSN156" s="15"/>
      <c r="GSO156" s="15"/>
      <c r="GSP156" s="15"/>
      <c r="GSQ156" s="15"/>
      <c r="GSR156" s="15"/>
      <c r="GSS156" s="15"/>
      <c r="GST156" s="15"/>
      <c r="GSU156" s="15"/>
      <c r="GSV156" s="15"/>
      <c r="GSW156" s="15"/>
      <c r="GSX156" s="15"/>
      <c r="GSY156" s="15"/>
      <c r="GSZ156" s="15"/>
      <c r="GTA156" s="15"/>
      <c r="GTB156" s="15"/>
      <c r="GTC156" s="15"/>
      <c r="GTD156" s="15"/>
      <c r="GTE156" s="15"/>
      <c r="GTF156" s="15"/>
      <c r="GTG156" s="15"/>
      <c r="GTH156" s="15"/>
      <c r="GTI156" s="15"/>
      <c r="GTJ156" s="15"/>
      <c r="GTK156" s="15"/>
      <c r="GTL156" s="15"/>
      <c r="GTM156" s="15"/>
      <c r="GTN156" s="15"/>
      <c r="GTO156" s="15"/>
      <c r="GTP156" s="15"/>
      <c r="GTQ156" s="15"/>
      <c r="GTR156" s="15"/>
      <c r="GTS156" s="15"/>
      <c r="GTT156" s="15"/>
      <c r="GTU156" s="15"/>
      <c r="GTV156" s="15"/>
      <c r="GTW156" s="15"/>
      <c r="GTX156" s="15"/>
      <c r="GTY156" s="15"/>
      <c r="GTZ156" s="15"/>
      <c r="GUA156" s="15"/>
      <c r="GUB156" s="15"/>
      <c r="GUC156" s="15"/>
      <c r="GUD156" s="15"/>
      <c r="GUE156" s="15"/>
      <c r="GUF156" s="15"/>
      <c r="GUG156" s="15"/>
      <c r="GUH156" s="15"/>
      <c r="GUI156" s="15"/>
      <c r="GUJ156" s="15"/>
      <c r="GUK156" s="15"/>
      <c r="GUL156" s="15"/>
      <c r="GUM156" s="15"/>
      <c r="GUN156" s="15"/>
      <c r="GUO156" s="15"/>
      <c r="GUP156" s="15"/>
      <c r="GUQ156" s="15"/>
      <c r="GUR156" s="15"/>
      <c r="GUS156" s="15"/>
      <c r="GUT156" s="15"/>
      <c r="GUU156" s="15"/>
      <c r="GUV156" s="15"/>
      <c r="GUW156" s="15"/>
      <c r="GUX156" s="15"/>
      <c r="GUY156" s="15"/>
      <c r="GUZ156" s="15"/>
      <c r="GVA156" s="15"/>
      <c r="GVB156" s="15"/>
      <c r="GVC156" s="15"/>
      <c r="GVD156" s="15"/>
      <c r="GVE156" s="15"/>
      <c r="GVF156" s="15"/>
      <c r="GVG156" s="15"/>
      <c r="GVH156" s="15"/>
      <c r="GVI156" s="15"/>
      <c r="GVJ156" s="15"/>
      <c r="GVK156" s="15"/>
      <c r="GVL156" s="15"/>
      <c r="GVM156" s="15"/>
      <c r="GVN156" s="15"/>
      <c r="GVO156" s="15"/>
      <c r="GVP156" s="15"/>
      <c r="GVQ156" s="15"/>
      <c r="GVR156" s="15"/>
      <c r="GVS156" s="15"/>
      <c r="GVT156" s="15"/>
      <c r="GVU156" s="15"/>
      <c r="GVV156" s="15"/>
      <c r="GVW156" s="15"/>
      <c r="GVX156" s="15"/>
      <c r="GVY156" s="15"/>
      <c r="GVZ156" s="15"/>
      <c r="GWA156" s="15"/>
      <c r="GWB156" s="15"/>
      <c r="GWC156" s="15"/>
      <c r="GWD156" s="15"/>
      <c r="GWE156" s="15"/>
      <c r="GWF156" s="15"/>
      <c r="GWG156" s="15"/>
      <c r="GWH156" s="15"/>
      <c r="GWI156" s="15"/>
      <c r="GWJ156" s="15"/>
      <c r="GWK156" s="15"/>
      <c r="GWL156" s="15"/>
      <c r="GWM156" s="15"/>
      <c r="GWN156" s="15"/>
      <c r="GWO156" s="15"/>
      <c r="GWP156" s="15"/>
      <c r="GWQ156" s="15"/>
      <c r="GWR156" s="15"/>
      <c r="GWS156" s="15"/>
      <c r="GWT156" s="15"/>
      <c r="GWU156" s="15"/>
      <c r="GWV156" s="15"/>
      <c r="GWW156" s="15"/>
      <c r="GWX156" s="15"/>
      <c r="GWY156" s="15"/>
      <c r="GWZ156" s="15"/>
      <c r="GXA156" s="15"/>
      <c r="GXB156" s="15"/>
      <c r="GXC156" s="15"/>
      <c r="GXD156" s="15"/>
      <c r="GXE156" s="15"/>
      <c r="GXF156" s="15"/>
      <c r="GXG156" s="15"/>
      <c r="GXH156" s="15"/>
      <c r="GXI156" s="15"/>
      <c r="GXJ156" s="15"/>
      <c r="GXK156" s="15"/>
      <c r="GXL156" s="15"/>
      <c r="GXM156" s="15"/>
      <c r="GXN156" s="15"/>
      <c r="GXO156" s="15"/>
      <c r="GXP156" s="15"/>
      <c r="GXQ156" s="15"/>
      <c r="GXR156" s="15"/>
      <c r="GXS156" s="15"/>
      <c r="GXT156" s="15"/>
      <c r="GXU156" s="15"/>
      <c r="GXV156" s="15"/>
      <c r="GXW156" s="15"/>
      <c r="GXX156" s="15"/>
      <c r="GXY156" s="15"/>
      <c r="GXZ156" s="15"/>
      <c r="GYA156" s="15"/>
      <c r="GYB156" s="15"/>
      <c r="GYC156" s="15"/>
      <c r="GYD156" s="15"/>
      <c r="GYE156" s="15"/>
      <c r="GYF156" s="15"/>
      <c r="GYG156" s="15"/>
      <c r="GYH156" s="15"/>
      <c r="GYI156" s="15"/>
      <c r="GYJ156" s="15"/>
      <c r="GYK156" s="15"/>
      <c r="GYL156" s="15"/>
      <c r="GYM156" s="15"/>
      <c r="GYN156" s="15"/>
      <c r="GYO156" s="15"/>
      <c r="GYP156" s="15"/>
      <c r="GYQ156" s="15"/>
      <c r="GYR156" s="15"/>
      <c r="GYS156" s="15"/>
      <c r="GYT156" s="15"/>
      <c r="GYU156" s="15"/>
      <c r="GYV156" s="15"/>
      <c r="GYW156" s="15"/>
      <c r="GYX156" s="15"/>
      <c r="GYY156" s="15"/>
      <c r="GYZ156" s="15"/>
      <c r="GZA156" s="15"/>
      <c r="GZB156" s="15"/>
      <c r="GZC156" s="15"/>
      <c r="GZD156" s="15"/>
      <c r="GZE156" s="15"/>
      <c r="GZF156" s="15"/>
      <c r="GZG156" s="15"/>
      <c r="GZH156" s="15"/>
      <c r="GZI156" s="15"/>
      <c r="GZJ156" s="15"/>
      <c r="GZK156" s="15"/>
      <c r="GZL156" s="15"/>
      <c r="GZM156" s="15"/>
      <c r="GZN156" s="15"/>
      <c r="GZO156" s="15"/>
      <c r="GZP156" s="15"/>
      <c r="GZQ156" s="15"/>
      <c r="GZR156" s="15"/>
      <c r="GZS156" s="15"/>
      <c r="GZT156" s="15"/>
      <c r="GZU156" s="15"/>
      <c r="GZV156" s="15"/>
      <c r="GZW156" s="15"/>
      <c r="GZX156" s="15"/>
      <c r="GZY156" s="15"/>
      <c r="GZZ156" s="15"/>
      <c r="HAA156" s="15"/>
      <c r="HAB156" s="15"/>
      <c r="HAC156" s="15"/>
      <c r="HAD156" s="15"/>
      <c r="HAE156" s="15"/>
      <c r="HAF156" s="15"/>
      <c r="HAG156" s="15"/>
      <c r="HAH156" s="15"/>
      <c r="HAI156" s="15"/>
      <c r="HAJ156" s="15"/>
      <c r="HAK156" s="15"/>
      <c r="HAL156" s="15"/>
      <c r="HAM156" s="15"/>
      <c r="HAN156" s="15"/>
      <c r="HAO156" s="15"/>
      <c r="HAP156" s="15"/>
      <c r="HAQ156" s="15"/>
      <c r="HAR156" s="15"/>
      <c r="HAS156" s="15"/>
      <c r="HAT156" s="15"/>
      <c r="HAU156" s="15"/>
      <c r="HAV156" s="15"/>
      <c r="HAW156" s="15"/>
      <c r="HAX156" s="15"/>
      <c r="HAY156" s="15"/>
      <c r="HAZ156" s="15"/>
      <c r="HBA156" s="15"/>
      <c r="HBB156" s="15"/>
      <c r="HBC156" s="15"/>
      <c r="HBD156" s="15"/>
      <c r="HBE156" s="15"/>
      <c r="HBF156" s="15"/>
      <c r="HBG156" s="15"/>
      <c r="HBH156" s="15"/>
      <c r="HBI156" s="15"/>
      <c r="HBJ156" s="15"/>
      <c r="HBK156" s="15"/>
      <c r="HBL156" s="15"/>
      <c r="HBM156" s="15"/>
      <c r="HBN156" s="15"/>
      <c r="HBO156" s="15"/>
      <c r="HBP156" s="15"/>
      <c r="HBQ156" s="15"/>
      <c r="HBR156" s="15"/>
      <c r="HBS156" s="15"/>
      <c r="HBT156" s="15"/>
      <c r="HBU156" s="15"/>
      <c r="HBV156" s="15"/>
      <c r="HBW156" s="15"/>
      <c r="HBX156" s="15"/>
      <c r="HBY156" s="15"/>
      <c r="HBZ156" s="15"/>
      <c r="HCA156" s="15"/>
      <c r="HCB156" s="15"/>
      <c r="HCC156" s="15"/>
      <c r="HCD156" s="15"/>
      <c r="HCE156" s="15"/>
      <c r="HCF156" s="15"/>
      <c r="HCG156" s="15"/>
      <c r="HCH156" s="15"/>
      <c r="HCI156" s="15"/>
      <c r="HCJ156" s="15"/>
      <c r="HCK156" s="15"/>
      <c r="HCL156" s="15"/>
      <c r="HCM156" s="15"/>
      <c r="HCN156" s="15"/>
      <c r="HCO156" s="15"/>
      <c r="HCP156" s="15"/>
      <c r="HCQ156" s="15"/>
      <c r="HCR156" s="15"/>
      <c r="HCS156" s="15"/>
      <c r="HCT156" s="15"/>
      <c r="HCU156" s="15"/>
      <c r="HCV156" s="15"/>
      <c r="HCW156" s="15"/>
      <c r="HCX156" s="15"/>
      <c r="HCY156" s="15"/>
      <c r="HCZ156" s="15"/>
      <c r="HDA156" s="15"/>
      <c r="HDB156" s="15"/>
      <c r="HDC156" s="15"/>
      <c r="HDD156" s="15"/>
      <c r="HDE156" s="15"/>
      <c r="HDF156" s="15"/>
      <c r="HDG156" s="15"/>
      <c r="HDH156" s="15"/>
      <c r="HDI156" s="15"/>
      <c r="HDJ156" s="15"/>
      <c r="HDK156" s="15"/>
      <c r="HDL156" s="15"/>
      <c r="HDM156" s="15"/>
      <c r="HDN156" s="15"/>
      <c r="HDO156" s="15"/>
      <c r="HDP156" s="15"/>
      <c r="HDQ156" s="15"/>
      <c r="HDR156" s="15"/>
      <c r="HDS156" s="15"/>
      <c r="HDT156" s="15"/>
      <c r="HDU156" s="15"/>
      <c r="HDV156" s="15"/>
      <c r="HDW156" s="15"/>
      <c r="HDX156" s="15"/>
      <c r="HDY156" s="15"/>
      <c r="HDZ156" s="15"/>
      <c r="HEA156" s="15"/>
      <c r="HEB156" s="15"/>
      <c r="HEC156" s="15"/>
      <c r="HED156" s="15"/>
      <c r="HEE156" s="15"/>
      <c r="HEF156" s="15"/>
      <c r="HEG156" s="15"/>
      <c r="HEH156" s="15"/>
      <c r="HEI156" s="15"/>
      <c r="HEJ156" s="15"/>
      <c r="HEK156" s="15"/>
      <c r="HEL156" s="15"/>
      <c r="HEM156" s="15"/>
      <c r="HEN156" s="15"/>
      <c r="HEO156" s="15"/>
      <c r="HEP156" s="15"/>
      <c r="HEQ156" s="15"/>
      <c r="HER156" s="15"/>
      <c r="HES156" s="15"/>
      <c r="HET156" s="15"/>
      <c r="HEU156" s="15"/>
      <c r="HEV156" s="15"/>
      <c r="HEW156" s="15"/>
      <c r="HEX156" s="15"/>
      <c r="HEY156" s="15"/>
      <c r="HEZ156" s="15"/>
      <c r="HFA156" s="15"/>
      <c r="HFB156" s="15"/>
      <c r="HFC156" s="15"/>
      <c r="HFD156" s="15"/>
      <c r="HFE156" s="15"/>
      <c r="HFF156" s="15"/>
      <c r="HFG156" s="15"/>
      <c r="HFH156" s="15"/>
      <c r="HFI156" s="15"/>
      <c r="HFJ156" s="15"/>
      <c r="HFK156" s="15"/>
      <c r="HFL156" s="15"/>
      <c r="HFM156" s="15"/>
      <c r="HFN156" s="15"/>
      <c r="HFO156" s="15"/>
      <c r="HFP156" s="15"/>
      <c r="HFQ156" s="15"/>
      <c r="HFR156" s="15"/>
      <c r="HFS156" s="15"/>
      <c r="HFT156" s="15"/>
      <c r="HFU156" s="15"/>
      <c r="HFV156" s="15"/>
      <c r="HFW156" s="15"/>
      <c r="HFX156" s="15"/>
      <c r="HFY156" s="15"/>
      <c r="HFZ156" s="15"/>
      <c r="HGA156" s="15"/>
      <c r="HGB156" s="15"/>
      <c r="HGC156" s="15"/>
      <c r="HGD156" s="15"/>
      <c r="HGE156" s="15"/>
      <c r="HGF156" s="15"/>
      <c r="HGG156" s="15"/>
      <c r="HGH156" s="15"/>
      <c r="HGI156" s="15"/>
      <c r="HGJ156" s="15"/>
      <c r="HGK156" s="15"/>
      <c r="HGL156" s="15"/>
      <c r="HGM156" s="15"/>
      <c r="HGN156" s="15"/>
      <c r="HGO156" s="15"/>
      <c r="HGP156" s="15"/>
      <c r="HGQ156" s="15"/>
      <c r="HGR156" s="15"/>
      <c r="HGS156" s="15"/>
      <c r="HGT156" s="15"/>
      <c r="HGU156" s="15"/>
      <c r="HGV156" s="15"/>
      <c r="HGW156" s="15"/>
      <c r="HGX156" s="15"/>
      <c r="HGY156" s="15"/>
      <c r="HGZ156" s="15"/>
      <c r="HHA156" s="15"/>
      <c r="HHB156" s="15"/>
      <c r="HHC156" s="15"/>
      <c r="HHD156" s="15"/>
      <c r="HHE156" s="15"/>
      <c r="HHF156" s="15"/>
      <c r="HHG156" s="15"/>
      <c r="HHH156" s="15"/>
      <c r="HHI156" s="15"/>
      <c r="HHJ156" s="15"/>
      <c r="HHK156" s="15"/>
      <c r="HHL156" s="15"/>
      <c r="HHM156" s="15"/>
      <c r="HHN156" s="15"/>
      <c r="HHO156" s="15"/>
      <c r="HHP156" s="15"/>
      <c r="HHQ156" s="15"/>
      <c r="HHR156" s="15"/>
      <c r="HHS156" s="15"/>
      <c r="HHT156" s="15"/>
      <c r="HHU156" s="15"/>
      <c r="HHV156" s="15"/>
      <c r="HHW156" s="15"/>
      <c r="HHX156" s="15"/>
      <c r="HHY156" s="15"/>
      <c r="HHZ156" s="15"/>
      <c r="HIA156" s="15"/>
      <c r="HIB156" s="15"/>
      <c r="HIC156" s="15"/>
      <c r="HID156" s="15"/>
      <c r="HIE156" s="15"/>
      <c r="HIF156" s="15"/>
      <c r="HIG156" s="15"/>
      <c r="HIH156" s="15"/>
      <c r="HII156" s="15"/>
      <c r="HIJ156" s="15"/>
      <c r="HIK156" s="15"/>
      <c r="HIL156" s="15"/>
      <c r="HIM156" s="15"/>
      <c r="HIN156" s="15"/>
      <c r="HIO156" s="15"/>
      <c r="HIP156" s="15"/>
      <c r="HIQ156" s="15"/>
      <c r="HIR156" s="15"/>
      <c r="HIS156" s="15"/>
      <c r="HIT156" s="15"/>
      <c r="HIU156" s="15"/>
      <c r="HIV156" s="15"/>
      <c r="HIW156" s="15"/>
      <c r="HIX156" s="15"/>
      <c r="HIY156" s="15"/>
      <c r="HIZ156" s="15"/>
      <c r="HJA156" s="15"/>
      <c r="HJB156" s="15"/>
      <c r="HJC156" s="15"/>
      <c r="HJD156" s="15"/>
      <c r="HJE156" s="15"/>
      <c r="HJF156" s="15"/>
      <c r="HJG156" s="15"/>
      <c r="HJH156" s="15"/>
      <c r="HJI156" s="15"/>
      <c r="HJJ156" s="15"/>
      <c r="HJK156" s="15"/>
      <c r="HJL156" s="15"/>
      <c r="HJM156" s="15"/>
      <c r="HJN156" s="15"/>
      <c r="HJO156" s="15"/>
      <c r="HJP156" s="15"/>
      <c r="HJQ156" s="15"/>
      <c r="HJR156" s="15"/>
      <c r="HJS156" s="15"/>
      <c r="HJT156" s="15"/>
      <c r="HJU156" s="15"/>
      <c r="HJV156" s="15"/>
      <c r="HJW156" s="15"/>
      <c r="HJX156" s="15"/>
      <c r="HJY156" s="15"/>
      <c r="HJZ156" s="15"/>
      <c r="HKA156" s="15"/>
      <c r="HKB156" s="15"/>
      <c r="HKC156" s="15"/>
      <c r="HKD156" s="15"/>
      <c r="HKE156" s="15"/>
      <c r="HKF156" s="15"/>
      <c r="HKG156" s="15"/>
      <c r="HKH156" s="15"/>
      <c r="HKI156" s="15"/>
      <c r="HKJ156" s="15"/>
      <c r="HKK156" s="15"/>
      <c r="HKL156" s="15"/>
      <c r="HKM156" s="15"/>
      <c r="HKN156" s="15"/>
      <c r="HKO156" s="15"/>
      <c r="HKP156" s="15"/>
      <c r="HKQ156" s="15"/>
      <c r="HKR156" s="15"/>
      <c r="HKS156" s="15"/>
      <c r="HKT156" s="15"/>
      <c r="HKU156" s="15"/>
      <c r="HKV156" s="15"/>
      <c r="HKW156" s="15"/>
      <c r="HKX156" s="15"/>
      <c r="HKY156" s="15"/>
      <c r="HKZ156" s="15"/>
      <c r="HLA156" s="15"/>
      <c r="HLB156" s="15"/>
      <c r="HLC156" s="15"/>
      <c r="HLD156" s="15"/>
      <c r="HLE156" s="15"/>
      <c r="HLF156" s="15"/>
      <c r="HLG156" s="15"/>
      <c r="HLH156" s="15"/>
      <c r="HLI156" s="15"/>
      <c r="HLJ156" s="15"/>
      <c r="HLK156" s="15"/>
      <c r="HLL156" s="15"/>
      <c r="HLM156" s="15"/>
      <c r="HLN156" s="15"/>
      <c r="HLO156" s="15"/>
      <c r="HLP156" s="15"/>
      <c r="HLQ156" s="15"/>
      <c r="HLR156" s="15"/>
      <c r="HLS156" s="15"/>
      <c r="HLT156" s="15"/>
      <c r="HLU156" s="15"/>
      <c r="HLV156" s="15"/>
      <c r="HLW156" s="15"/>
      <c r="HLX156" s="15"/>
      <c r="HLY156" s="15"/>
      <c r="HLZ156" s="15"/>
      <c r="HMA156" s="15"/>
      <c r="HMB156" s="15"/>
      <c r="HMC156" s="15"/>
      <c r="HMD156" s="15"/>
      <c r="HME156" s="15"/>
      <c r="HMF156" s="15"/>
      <c r="HMG156" s="15"/>
      <c r="HMH156" s="15"/>
      <c r="HMI156" s="15"/>
      <c r="HMJ156" s="15"/>
      <c r="HMK156" s="15"/>
      <c r="HML156" s="15"/>
      <c r="HMM156" s="15"/>
      <c r="HMN156" s="15"/>
      <c r="HMO156" s="15"/>
      <c r="HMP156" s="15"/>
      <c r="HMQ156" s="15"/>
      <c r="HMR156" s="15"/>
      <c r="HMS156" s="15"/>
      <c r="HMT156" s="15"/>
      <c r="HMU156" s="15"/>
      <c r="HMV156" s="15"/>
      <c r="HMW156" s="15"/>
      <c r="HMX156" s="15"/>
      <c r="HMY156" s="15"/>
      <c r="HMZ156" s="15"/>
      <c r="HNA156" s="15"/>
      <c r="HNB156" s="15"/>
      <c r="HNC156" s="15"/>
      <c r="HND156" s="15"/>
      <c r="HNE156" s="15"/>
      <c r="HNF156" s="15"/>
      <c r="HNG156" s="15"/>
      <c r="HNH156" s="15"/>
      <c r="HNI156" s="15"/>
      <c r="HNJ156" s="15"/>
      <c r="HNK156" s="15"/>
      <c r="HNL156" s="15"/>
      <c r="HNM156" s="15"/>
      <c r="HNN156" s="15"/>
      <c r="HNO156" s="15"/>
      <c r="HNP156" s="15"/>
      <c r="HNQ156" s="15"/>
      <c r="HNR156" s="15"/>
      <c r="HNS156" s="15"/>
      <c r="HNT156" s="15"/>
      <c r="HNU156" s="15"/>
      <c r="HNV156" s="15"/>
      <c r="HNW156" s="15"/>
      <c r="HNX156" s="15"/>
      <c r="HNY156" s="15"/>
      <c r="HNZ156" s="15"/>
      <c r="HOA156" s="15"/>
      <c r="HOB156" s="15"/>
      <c r="HOC156" s="15"/>
      <c r="HOD156" s="15"/>
      <c r="HOE156" s="15"/>
      <c r="HOF156" s="15"/>
      <c r="HOG156" s="15"/>
      <c r="HOH156" s="15"/>
      <c r="HOI156" s="15"/>
      <c r="HOJ156" s="15"/>
      <c r="HOK156" s="15"/>
      <c r="HOL156" s="15"/>
      <c r="HOM156" s="15"/>
      <c r="HON156" s="15"/>
      <c r="HOO156" s="15"/>
      <c r="HOP156" s="15"/>
      <c r="HOQ156" s="15"/>
      <c r="HOR156" s="15"/>
      <c r="HOS156" s="15"/>
      <c r="HOT156" s="15"/>
      <c r="HOU156" s="15"/>
      <c r="HOV156" s="15"/>
      <c r="HOW156" s="15"/>
      <c r="HOX156" s="15"/>
      <c r="HOY156" s="15"/>
      <c r="HOZ156" s="15"/>
      <c r="HPA156" s="15"/>
      <c r="HPB156" s="15"/>
      <c r="HPC156" s="15"/>
      <c r="HPD156" s="15"/>
      <c r="HPE156" s="15"/>
      <c r="HPF156" s="15"/>
      <c r="HPG156" s="15"/>
      <c r="HPH156" s="15"/>
      <c r="HPI156" s="15"/>
      <c r="HPJ156" s="15"/>
      <c r="HPK156" s="15"/>
      <c r="HPL156" s="15"/>
      <c r="HPM156" s="15"/>
      <c r="HPN156" s="15"/>
      <c r="HPO156" s="15"/>
      <c r="HPP156" s="15"/>
      <c r="HPQ156" s="15"/>
      <c r="HPR156" s="15"/>
      <c r="HPS156" s="15"/>
      <c r="HPT156" s="15"/>
      <c r="HPU156" s="15"/>
      <c r="HPV156" s="15"/>
      <c r="HPW156" s="15"/>
      <c r="HPX156" s="15"/>
      <c r="HPY156" s="15"/>
      <c r="HPZ156" s="15"/>
      <c r="HQA156" s="15"/>
      <c r="HQB156" s="15"/>
      <c r="HQC156" s="15"/>
      <c r="HQD156" s="15"/>
      <c r="HQE156" s="15"/>
      <c r="HQF156" s="15"/>
      <c r="HQG156" s="15"/>
      <c r="HQH156" s="15"/>
      <c r="HQI156" s="15"/>
      <c r="HQJ156" s="15"/>
      <c r="HQK156" s="15"/>
      <c r="HQL156" s="15"/>
      <c r="HQM156" s="15"/>
      <c r="HQN156" s="15"/>
      <c r="HQO156" s="15"/>
      <c r="HQP156" s="15"/>
      <c r="HQQ156" s="15"/>
      <c r="HQR156" s="15"/>
      <c r="HQS156" s="15"/>
      <c r="HQT156" s="15"/>
      <c r="HQU156" s="15"/>
      <c r="HQV156" s="15"/>
      <c r="HQW156" s="15"/>
      <c r="HQX156" s="15"/>
      <c r="HQY156" s="15"/>
      <c r="HQZ156" s="15"/>
      <c r="HRA156" s="15"/>
      <c r="HRB156" s="15"/>
      <c r="HRC156" s="15"/>
      <c r="HRD156" s="15"/>
      <c r="HRE156" s="15"/>
      <c r="HRF156" s="15"/>
      <c r="HRG156" s="15"/>
      <c r="HRH156" s="15"/>
      <c r="HRI156" s="15"/>
      <c r="HRJ156" s="15"/>
      <c r="HRK156" s="15"/>
      <c r="HRL156" s="15"/>
      <c r="HRM156" s="15"/>
      <c r="HRN156" s="15"/>
      <c r="HRO156" s="15"/>
      <c r="HRP156" s="15"/>
      <c r="HRQ156" s="15"/>
      <c r="HRR156" s="15"/>
      <c r="HRS156" s="15"/>
      <c r="HRT156" s="15"/>
      <c r="HRU156" s="15"/>
      <c r="HRV156" s="15"/>
      <c r="HRW156" s="15"/>
      <c r="HRX156" s="15"/>
      <c r="HRY156" s="15"/>
      <c r="HRZ156" s="15"/>
      <c r="HSA156" s="15"/>
      <c r="HSB156" s="15"/>
      <c r="HSC156" s="15"/>
      <c r="HSD156" s="15"/>
      <c r="HSE156" s="15"/>
      <c r="HSF156" s="15"/>
      <c r="HSG156" s="15"/>
      <c r="HSH156" s="15"/>
      <c r="HSI156" s="15"/>
      <c r="HSJ156" s="15"/>
      <c r="HSK156" s="15"/>
      <c r="HSL156" s="15"/>
      <c r="HSM156" s="15"/>
      <c r="HSN156" s="15"/>
      <c r="HSO156" s="15"/>
      <c r="HSP156" s="15"/>
      <c r="HSQ156" s="15"/>
      <c r="HSR156" s="15"/>
      <c r="HSS156" s="15"/>
      <c r="HST156" s="15"/>
      <c r="HSU156" s="15"/>
      <c r="HSV156" s="15"/>
      <c r="HSW156" s="15"/>
      <c r="HSX156" s="15"/>
      <c r="HSY156" s="15"/>
      <c r="HSZ156" s="15"/>
      <c r="HTA156" s="15"/>
      <c r="HTB156" s="15"/>
      <c r="HTC156" s="15"/>
      <c r="HTD156" s="15"/>
      <c r="HTE156" s="15"/>
      <c r="HTF156" s="15"/>
      <c r="HTG156" s="15"/>
      <c r="HTH156" s="15"/>
      <c r="HTI156" s="15"/>
      <c r="HTJ156" s="15"/>
      <c r="HTK156" s="15"/>
      <c r="HTL156" s="15"/>
      <c r="HTM156" s="15"/>
      <c r="HTN156" s="15"/>
      <c r="HTO156" s="15"/>
      <c r="HTP156" s="15"/>
      <c r="HTQ156" s="15"/>
      <c r="HTR156" s="15"/>
      <c r="HTS156" s="15"/>
      <c r="HTT156" s="15"/>
      <c r="HTU156" s="15"/>
      <c r="HTV156" s="15"/>
      <c r="HTW156" s="15"/>
      <c r="HTX156" s="15"/>
      <c r="HTY156" s="15"/>
      <c r="HTZ156" s="15"/>
      <c r="HUA156" s="15"/>
      <c r="HUB156" s="15"/>
      <c r="HUC156" s="15"/>
      <c r="HUD156" s="15"/>
      <c r="HUE156" s="15"/>
      <c r="HUF156" s="15"/>
      <c r="HUG156" s="15"/>
      <c r="HUH156" s="15"/>
      <c r="HUI156" s="15"/>
      <c r="HUJ156" s="15"/>
      <c r="HUK156" s="15"/>
      <c r="HUL156" s="15"/>
      <c r="HUM156" s="15"/>
      <c r="HUN156" s="15"/>
      <c r="HUO156" s="15"/>
      <c r="HUP156" s="15"/>
      <c r="HUQ156" s="15"/>
      <c r="HUR156" s="15"/>
      <c r="HUS156" s="15"/>
      <c r="HUT156" s="15"/>
      <c r="HUU156" s="15"/>
      <c r="HUV156" s="15"/>
      <c r="HUW156" s="15"/>
      <c r="HUX156" s="15"/>
      <c r="HUY156" s="15"/>
      <c r="HUZ156" s="15"/>
      <c r="HVA156" s="15"/>
      <c r="HVB156" s="15"/>
      <c r="HVC156" s="15"/>
      <c r="HVD156" s="15"/>
      <c r="HVE156" s="15"/>
      <c r="HVF156" s="15"/>
      <c r="HVG156" s="15"/>
      <c r="HVH156" s="15"/>
      <c r="HVI156" s="15"/>
      <c r="HVJ156" s="15"/>
      <c r="HVK156" s="15"/>
      <c r="HVL156" s="15"/>
      <c r="HVM156" s="15"/>
      <c r="HVN156" s="15"/>
      <c r="HVO156" s="15"/>
      <c r="HVP156" s="15"/>
      <c r="HVQ156" s="15"/>
      <c r="HVR156" s="15"/>
      <c r="HVS156" s="15"/>
      <c r="HVT156" s="15"/>
      <c r="HVU156" s="15"/>
      <c r="HVV156" s="15"/>
      <c r="HVW156" s="15"/>
      <c r="HVX156" s="15"/>
      <c r="HVY156" s="15"/>
      <c r="HVZ156" s="15"/>
      <c r="HWA156" s="15"/>
      <c r="HWB156" s="15"/>
      <c r="HWC156" s="15"/>
      <c r="HWD156" s="15"/>
      <c r="HWE156" s="15"/>
      <c r="HWF156" s="15"/>
      <c r="HWG156" s="15"/>
      <c r="HWH156" s="15"/>
      <c r="HWI156" s="15"/>
      <c r="HWJ156" s="15"/>
      <c r="HWK156" s="15"/>
      <c r="HWL156" s="15"/>
      <c r="HWM156" s="15"/>
      <c r="HWN156" s="15"/>
      <c r="HWO156" s="15"/>
      <c r="HWP156" s="15"/>
      <c r="HWQ156" s="15"/>
      <c r="HWR156" s="15"/>
      <c r="HWS156" s="15"/>
      <c r="HWT156" s="15"/>
      <c r="HWU156" s="15"/>
      <c r="HWV156" s="15"/>
      <c r="HWW156" s="15"/>
      <c r="HWX156" s="15"/>
      <c r="HWY156" s="15"/>
      <c r="HWZ156" s="15"/>
      <c r="HXA156" s="15"/>
      <c r="HXB156" s="15"/>
      <c r="HXC156" s="15"/>
      <c r="HXD156" s="15"/>
      <c r="HXE156" s="15"/>
      <c r="HXF156" s="15"/>
      <c r="HXG156" s="15"/>
      <c r="HXH156" s="15"/>
      <c r="HXI156" s="15"/>
      <c r="HXJ156" s="15"/>
      <c r="HXK156" s="15"/>
      <c r="HXL156" s="15"/>
      <c r="HXM156" s="15"/>
      <c r="HXN156" s="15"/>
      <c r="HXO156" s="15"/>
      <c r="HXP156" s="15"/>
      <c r="HXQ156" s="15"/>
      <c r="HXR156" s="15"/>
      <c r="HXS156" s="15"/>
      <c r="HXT156" s="15"/>
      <c r="HXU156" s="15"/>
      <c r="HXV156" s="15"/>
      <c r="HXW156" s="15"/>
      <c r="HXX156" s="15"/>
      <c r="HXY156" s="15"/>
      <c r="HXZ156" s="15"/>
      <c r="HYA156" s="15"/>
      <c r="HYB156" s="15"/>
      <c r="HYC156" s="15"/>
      <c r="HYD156" s="15"/>
      <c r="HYE156" s="15"/>
      <c r="HYF156" s="15"/>
      <c r="HYG156" s="15"/>
      <c r="HYH156" s="15"/>
      <c r="HYI156" s="15"/>
      <c r="HYJ156" s="15"/>
      <c r="HYK156" s="15"/>
      <c r="HYL156" s="15"/>
      <c r="HYM156" s="15"/>
      <c r="HYN156" s="15"/>
      <c r="HYO156" s="15"/>
      <c r="HYP156" s="15"/>
      <c r="HYQ156" s="15"/>
      <c r="HYR156" s="15"/>
      <c r="HYS156" s="15"/>
      <c r="HYT156" s="15"/>
      <c r="HYU156" s="15"/>
      <c r="HYV156" s="15"/>
      <c r="HYW156" s="15"/>
      <c r="HYX156" s="15"/>
      <c r="HYY156" s="15"/>
      <c r="HYZ156" s="15"/>
      <c r="HZA156" s="15"/>
      <c r="HZB156" s="15"/>
      <c r="HZC156" s="15"/>
      <c r="HZD156" s="15"/>
      <c r="HZE156" s="15"/>
      <c r="HZF156" s="15"/>
      <c r="HZG156" s="15"/>
      <c r="HZH156" s="15"/>
      <c r="HZI156" s="15"/>
      <c r="HZJ156" s="15"/>
      <c r="HZK156" s="15"/>
      <c r="HZL156" s="15"/>
      <c r="HZM156" s="15"/>
      <c r="HZN156" s="15"/>
      <c r="HZO156" s="15"/>
      <c r="HZP156" s="15"/>
      <c r="HZQ156" s="15"/>
      <c r="HZR156" s="15"/>
      <c r="HZS156" s="15"/>
      <c r="HZT156" s="15"/>
      <c r="HZU156" s="15"/>
      <c r="HZV156" s="15"/>
      <c r="HZW156" s="15"/>
      <c r="HZX156" s="15"/>
      <c r="HZY156" s="15"/>
      <c r="HZZ156" s="15"/>
      <c r="IAA156" s="15"/>
      <c r="IAB156" s="15"/>
      <c r="IAC156" s="15"/>
      <c r="IAD156" s="15"/>
      <c r="IAE156" s="15"/>
      <c r="IAF156" s="15"/>
      <c r="IAG156" s="15"/>
      <c r="IAH156" s="15"/>
      <c r="IAI156" s="15"/>
      <c r="IAJ156" s="15"/>
      <c r="IAK156" s="15"/>
      <c r="IAL156" s="15"/>
      <c r="IAM156" s="15"/>
      <c r="IAN156" s="15"/>
      <c r="IAO156" s="15"/>
      <c r="IAP156" s="15"/>
      <c r="IAQ156" s="15"/>
      <c r="IAR156" s="15"/>
      <c r="IAS156" s="15"/>
      <c r="IAT156" s="15"/>
      <c r="IAU156" s="15"/>
      <c r="IAV156" s="15"/>
      <c r="IAW156" s="15"/>
      <c r="IAX156" s="15"/>
      <c r="IAY156" s="15"/>
      <c r="IAZ156" s="15"/>
      <c r="IBA156" s="15"/>
      <c r="IBB156" s="15"/>
      <c r="IBC156" s="15"/>
      <c r="IBD156" s="15"/>
      <c r="IBE156" s="15"/>
      <c r="IBF156" s="15"/>
      <c r="IBG156" s="15"/>
      <c r="IBH156" s="15"/>
      <c r="IBI156" s="15"/>
      <c r="IBJ156" s="15"/>
      <c r="IBK156" s="15"/>
      <c r="IBL156" s="15"/>
      <c r="IBM156" s="15"/>
      <c r="IBN156" s="15"/>
      <c r="IBO156" s="15"/>
      <c r="IBP156" s="15"/>
      <c r="IBQ156" s="15"/>
      <c r="IBR156" s="15"/>
      <c r="IBS156" s="15"/>
      <c r="IBT156" s="15"/>
      <c r="IBU156" s="15"/>
      <c r="IBV156" s="15"/>
      <c r="IBW156" s="15"/>
      <c r="IBX156" s="15"/>
      <c r="IBY156" s="15"/>
      <c r="IBZ156" s="15"/>
      <c r="ICA156" s="15"/>
      <c r="ICB156" s="15"/>
      <c r="ICC156" s="15"/>
      <c r="ICD156" s="15"/>
      <c r="ICE156" s="15"/>
      <c r="ICF156" s="15"/>
      <c r="ICG156" s="15"/>
      <c r="ICH156" s="15"/>
      <c r="ICI156" s="15"/>
      <c r="ICJ156" s="15"/>
      <c r="ICK156" s="15"/>
      <c r="ICL156" s="15"/>
      <c r="ICM156" s="15"/>
      <c r="ICN156" s="15"/>
      <c r="ICO156" s="15"/>
      <c r="ICP156" s="15"/>
      <c r="ICQ156" s="15"/>
      <c r="ICR156" s="15"/>
      <c r="ICS156" s="15"/>
      <c r="ICT156" s="15"/>
      <c r="ICU156" s="15"/>
      <c r="ICV156" s="15"/>
      <c r="ICW156" s="15"/>
      <c r="ICX156" s="15"/>
      <c r="ICY156" s="15"/>
      <c r="ICZ156" s="15"/>
      <c r="IDA156" s="15"/>
      <c r="IDB156" s="15"/>
      <c r="IDC156" s="15"/>
      <c r="IDD156" s="15"/>
      <c r="IDE156" s="15"/>
      <c r="IDF156" s="15"/>
      <c r="IDG156" s="15"/>
      <c r="IDH156" s="15"/>
      <c r="IDI156" s="15"/>
      <c r="IDJ156" s="15"/>
      <c r="IDK156" s="15"/>
      <c r="IDL156" s="15"/>
      <c r="IDM156" s="15"/>
      <c r="IDN156" s="15"/>
      <c r="IDO156" s="15"/>
      <c r="IDP156" s="15"/>
      <c r="IDQ156" s="15"/>
      <c r="IDR156" s="15"/>
      <c r="IDS156" s="15"/>
      <c r="IDT156" s="15"/>
      <c r="IDU156" s="15"/>
      <c r="IDV156" s="15"/>
      <c r="IDW156" s="15"/>
      <c r="IDX156" s="15"/>
      <c r="IDY156" s="15"/>
      <c r="IDZ156" s="15"/>
      <c r="IEA156" s="15"/>
      <c r="IEB156" s="15"/>
      <c r="IEC156" s="15"/>
      <c r="IED156" s="15"/>
      <c r="IEE156" s="15"/>
      <c r="IEF156" s="15"/>
      <c r="IEG156" s="15"/>
      <c r="IEH156" s="15"/>
      <c r="IEI156" s="15"/>
      <c r="IEJ156" s="15"/>
      <c r="IEK156" s="15"/>
      <c r="IEL156" s="15"/>
      <c r="IEM156" s="15"/>
      <c r="IEN156" s="15"/>
      <c r="IEO156" s="15"/>
      <c r="IEP156" s="15"/>
      <c r="IEQ156" s="15"/>
      <c r="IER156" s="15"/>
      <c r="IES156" s="15"/>
      <c r="IET156" s="15"/>
      <c r="IEU156" s="15"/>
      <c r="IEV156" s="15"/>
      <c r="IEW156" s="15"/>
      <c r="IEX156" s="15"/>
      <c r="IEY156" s="15"/>
      <c r="IEZ156" s="15"/>
      <c r="IFA156" s="15"/>
      <c r="IFB156" s="15"/>
      <c r="IFC156" s="15"/>
      <c r="IFD156" s="15"/>
      <c r="IFE156" s="15"/>
      <c r="IFF156" s="15"/>
      <c r="IFG156" s="15"/>
      <c r="IFH156" s="15"/>
      <c r="IFI156" s="15"/>
      <c r="IFJ156" s="15"/>
      <c r="IFK156" s="15"/>
      <c r="IFL156" s="15"/>
      <c r="IFM156" s="15"/>
      <c r="IFN156" s="15"/>
      <c r="IFO156" s="15"/>
      <c r="IFP156" s="15"/>
      <c r="IFQ156" s="15"/>
      <c r="IFR156" s="15"/>
      <c r="IFS156" s="15"/>
      <c r="IFT156" s="15"/>
      <c r="IFU156" s="15"/>
      <c r="IFV156" s="15"/>
      <c r="IFW156" s="15"/>
      <c r="IFX156" s="15"/>
      <c r="IFY156" s="15"/>
      <c r="IFZ156" s="15"/>
      <c r="IGA156" s="15"/>
      <c r="IGB156" s="15"/>
      <c r="IGC156" s="15"/>
      <c r="IGD156" s="15"/>
      <c r="IGE156" s="15"/>
      <c r="IGF156" s="15"/>
      <c r="IGG156" s="15"/>
      <c r="IGH156" s="15"/>
      <c r="IGI156" s="15"/>
      <c r="IGJ156" s="15"/>
      <c r="IGK156" s="15"/>
      <c r="IGL156" s="15"/>
      <c r="IGM156" s="15"/>
      <c r="IGN156" s="15"/>
      <c r="IGO156" s="15"/>
      <c r="IGP156" s="15"/>
      <c r="IGQ156" s="15"/>
      <c r="IGR156" s="15"/>
      <c r="IGS156" s="15"/>
      <c r="IGT156" s="15"/>
      <c r="IGU156" s="15"/>
      <c r="IGV156" s="15"/>
      <c r="IGW156" s="15"/>
      <c r="IGX156" s="15"/>
      <c r="IGY156" s="15"/>
      <c r="IGZ156" s="15"/>
      <c r="IHA156" s="15"/>
      <c r="IHB156" s="15"/>
      <c r="IHC156" s="15"/>
      <c r="IHD156" s="15"/>
      <c r="IHE156" s="15"/>
      <c r="IHF156" s="15"/>
      <c r="IHG156" s="15"/>
      <c r="IHH156" s="15"/>
      <c r="IHI156" s="15"/>
      <c r="IHJ156" s="15"/>
      <c r="IHK156" s="15"/>
      <c r="IHL156" s="15"/>
      <c r="IHM156" s="15"/>
      <c r="IHN156" s="15"/>
      <c r="IHO156" s="15"/>
      <c r="IHP156" s="15"/>
      <c r="IHQ156" s="15"/>
      <c r="IHR156" s="15"/>
      <c r="IHS156" s="15"/>
      <c r="IHT156" s="15"/>
      <c r="IHU156" s="15"/>
      <c r="IHV156" s="15"/>
      <c r="IHW156" s="15"/>
      <c r="IHX156" s="15"/>
      <c r="IHY156" s="15"/>
      <c r="IHZ156" s="15"/>
      <c r="IIA156" s="15"/>
      <c r="IIB156" s="15"/>
      <c r="IIC156" s="15"/>
      <c r="IID156" s="15"/>
      <c r="IIE156" s="15"/>
      <c r="IIF156" s="15"/>
      <c r="IIG156" s="15"/>
      <c r="IIH156" s="15"/>
      <c r="III156" s="15"/>
      <c r="IIJ156" s="15"/>
      <c r="IIK156" s="15"/>
      <c r="IIL156" s="15"/>
      <c r="IIM156" s="15"/>
      <c r="IIN156" s="15"/>
      <c r="IIO156" s="15"/>
      <c r="IIP156" s="15"/>
      <c r="IIQ156" s="15"/>
      <c r="IIR156" s="15"/>
      <c r="IIS156" s="15"/>
      <c r="IIT156" s="15"/>
      <c r="IIU156" s="15"/>
      <c r="IIV156" s="15"/>
      <c r="IIW156" s="15"/>
      <c r="IIX156" s="15"/>
      <c r="IIY156" s="15"/>
      <c r="IIZ156" s="15"/>
      <c r="IJA156" s="15"/>
      <c r="IJB156" s="15"/>
      <c r="IJC156" s="15"/>
      <c r="IJD156" s="15"/>
      <c r="IJE156" s="15"/>
      <c r="IJF156" s="15"/>
      <c r="IJG156" s="15"/>
      <c r="IJH156" s="15"/>
      <c r="IJI156" s="15"/>
      <c r="IJJ156" s="15"/>
      <c r="IJK156" s="15"/>
      <c r="IJL156" s="15"/>
      <c r="IJM156" s="15"/>
      <c r="IJN156" s="15"/>
      <c r="IJO156" s="15"/>
      <c r="IJP156" s="15"/>
      <c r="IJQ156" s="15"/>
      <c r="IJR156" s="15"/>
      <c r="IJS156" s="15"/>
      <c r="IJT156" s="15"/>
      <c r="IJU156" s="15"/>
      <c r="IJV156" s="15"/>
      <c r="IJW156" s="15"/>
      <c r="IJX156" s="15"/>
      <c r="IJY156" s="15"/>
      <c r="IJZ156" s="15"/>
      <c r="IKA156" s="15"/>
      <c r="IKB156" s="15"/>
      <c r="IKC156" s="15"/>
      <c r="IKD156" s="15"/>
      <c r="IKE156" s="15"/>
      <c r="IKF156" s="15"/>
      <c r="IKG156" s="15"/>
      <c r="IKH156" s="15"/>
      <c r="IKI156" s="15"/>
      <c r="IKJ156" s="15"/>
      <c r="IKK156" s="15"/>
      <c r="IKL156" s="15"/>
      <c r="IKM156" s="15"/>
      <c r="IKN156" s="15"/>
      <c r="IKO156" s="15"/>
      <c r="IKP156" s="15"/>
      <c r="IKQ156" s="15"/>
      <c r="IKR156" s="15"/>
      <c r="IKS156" s="15"/>
      <c r="IKT156" s="15"/>
      <c r="IKU156" s="15"/>
      <c r="IKV156" s="15"/>
      <c r="IKW156" s="15"/>
      <c r="IKX156" s="15"/>
      <c r="IKY156" s="15"/>
      <c r="IKZ156" s="15"/>
      <c r="ILA156" s="15"/>
      <c r="ILB156" s="15"/>
      <c r="ILC156" s="15"/>
      <c r="ILD156" s="15"/>
      <c r="ILE156" s="15"/>
      <c r="ILF156" s="15"/>
      <c r="ILG156" s="15"/>
      <c r="ILH156" s="15"/>
      <c r="ILI156" s="15"/>
      <c r="ILJ156" s="15"/>
      <c r="ILK156" s="15"/>
      <c r="ILL156" s="15"/>
      <c r="ILM156" s="15"/>
      <c r="ILN156" s="15"/>
      <c r="ILO156" s="15"/>
      <c r="ILP156" s="15"/>
      <c r="ILQ156" s="15"/>
      <c r="ILR156" s="15"/>
      <c r="ILS156" s="15"/>
      <c r="ILT156" s="15"/>
      <c r="ILU156" s="15"/>
      <c r="ILV156" s="15"/>
      <c r="ILW156" s="15"/>
      <c r="ILX156" s="15"/>
      <c r="ILY156" s="15"/>
      <c r="ILZ156" s="15"/>
      <c r="IMA156" s="15"/>
      <c r="IMB156" s="15"/>
      <c r="IMC156" s="15"/>
      <c r="IMD156" s="15"/>
      <c r="IME156" s="15"/>
      <c r="IMF156" s="15"/>
      <c r="IMG156" s="15"/>
      <c r="IMH156" s="15"/>
      <c r="IMI156" s="15"/>
      <c r="IMJ156" s="15"/>
      <c r="IMK156" s="15"/>
      <c r="IML156" s="15"/>
      <c r="IMM156" s="15"/>
      <c r="IMN156" s="15"/>
      <c r="IMO156" s="15"/>
      <c r="IMP156" s="15"/>
      <c r="IMQ156" s="15"/>
      <c r="IMR156" s="15"/>
      <c r="IMS156" s="15"/>
      <c r="IMT156" s="15"/>
      <c r="IMU156" s="15"/>
      <c r="IMV156" s="15"/>
      <c r="IMW156" s="15"/>
      <c r="IMX156" s="15"/>
      <c r="IMY156" s="15"/>
      <c r="IMZ156" s="15"/>
      <c r="INA156" s="15"/>
      <c r="INB156" s="15"/>
      <c r="INC156" s="15"/>
      <c r="IND156" s="15"/>
      <c r="INE156" s="15"/>
      <c r="INF156" s="15"/>
      <c r="ING156" s="15"/>
      <c r="INH156" s="15"/>
      <c r="INI156" s="15"/>
      <c r="INJ156" s="15"/>
      <c r="INK156" s="15"/>
      <c r="INL156" s="15"/>
      <c r="INM156" s="15"/>
      <c r="INN156" s="15"/>
      <c r="INO156" s="15"/>
      <c r="INP156" s="15"/>
      <c r="INQ156" s="15"/>
      <c r="INR156" s="15"/>
      <c r="INS156" s="15"/>
      <c r="INT156" s="15"/>
      <c r="INU156" s="15"/>
      <c r="INV156" s="15"/>
      <c r="INW156" s="15"/>
      <c r="INX156" s="15"/>
      <c r="INY156" s="15"/>
      <c r="INZ156" s="15"/>
      <c r="IOA156" s="15"/>
      <c r="IOB156" s="15"/>
      <c r="IOC156" s="15"/>
      <c r="IOD156" s="15"/>
      <c r="IOE156" s="15"/>
      <c r="IOF156" s="15"/>
      <c r="IOG156" s="15"/>
      <c r="IOH156" s="15"/>
      <c r="IOI156" s="15"/>
      <c r="IOJ156" s="15"/>
      <c r="IOK156" s="15"/>
      <c r="IOL156" s="15"/>
      <c r="IOM156" s="15"/>
      <c r="ION156" s="15"/>
      <c r="IOO156" s="15"/>
      <c r="IOP156" s="15"/>
      <c r="IOQ156" s="15"/>
      <c r="IOR156" s="15"/>
      <c r="IOS156" s="15"/>
      <c r="IOT156" s="15"/>
      <c r="IOU156" s="15"/>
      <c r="IOV156" s="15"/>
      <c r="IOW156" s="15"/>
      <c r="IOX156" s="15"/>
      <c r="IOY156" s="15"/>
      <c r="IOZ156" s="15"/>
      <c r="IPA156" s="15"/>
      <c r="IPB156" s="15"/>
      <c r="IPC156" s="15"/>
      <c r="IPD156" s="15"/>
      <c r="IPE156" s="15"/>
      <c r="IPF156" s="15"/>
      <c r="IPG156" s="15"/>
      <c r="IPH156" s="15"/>
      <c r="IPI156" s="15"/>
      <c r="IPJ156" s="15"/>
      <c r="IPK156" s="15"/>
      <c r="IPL156" s="15"/>
      <c r="IPM156" s="15"/>
      <c r="IPN156" s="15"/>
      <c r="IPO156" s="15"/>
      <c r="IPP156" s="15"/>
      <c r="IPQ156" s="15"/>
      <c r="IPR156" s="15"/>
      <c r="IPS156" s="15"/>
      <c r="IPT156" s="15"/>
      <c r="IPU156" s="15"/>
      <c r="IPV156" s="15"/>
      <c r="IPW156" s="15"/>
      <c r="IPX156" s="15"/>
      <c r="IPY156" s="15"/>
      <c r="IPZ156" s="15"/>
      <c r="IQA156" s="15"/>
      <c r="IQB156" s="15"/>
      <c r="IQC156" s="15"/>
      <c r="IQD156" s="15"/>
      <c r="IQE156" s="15"/>
      <c r="IQF156" s="15"/>
      <c r="IQG156" s="15"/>
      <c r="IQH156" s="15"/>
      <c r="IQI156" s="15"/>
      <c r="IQJ156" s="15"/>
      <c r="IQK156" s="15"/>
      <c r="IQL156" s="15"/>
      <c r="IQM156" s="15"/>
      <c r="IQN156" s="15"/>
      <c r="IQO156" s="15"/>
      <c r="IQP156" s="15"/>
      <c r="IQQ156" s="15"/>
      <c r="IQR156" s="15"/>
      <c r="IQS156" s="15"/>
      <c r="IQT156" s="15"/>
      <c r="IQU156" s="15"/>
      <c r="IQV156" s="15"/>
      <c r="IQW156" s="15"/>
      <c r="IQX156" s="15"/>
      <c r="IQY156" s="15"/>
      <c r="IQZ156" s="15"/>
      <c r="IRA156" s="15"/>
      <c r="IRB156" s="15"/>
      <c r="IRC156" s="15"/>
      <c r="IRD156" s="15"/>
      <c r="IRE156" s="15"/>
      <c r="IRF156" s="15"/>
      <c r="IRG156" s="15"/>
      <c r="IRH156" s="15"/>
      <c r="IRI156" s="15"/>
      <c r="IRJ156" s="15"/>
      <c r="IRK156" s="15"/>
      <c r="IRL156" s="15"/>
      <c r="IRM156" s="15"/>
      <c r="IRN156" s="15"/>
      <c r="IRO156" s="15"/>
      <c r="IRP156" s="15"/>
      <c r="IRQ156" s="15"/>
      <c r="IRR156" s="15"/>
      <c r="IRS156" s="15"/>
      <c r="IRT156" s="15"/>
      <c r="IRU156" s="15"/>
      <c r="IRV156" s="15"/>
      <c r="IRW156" s="15"/>
      <c r="IRX156" s="15"/>
      <c r="IRY156" s="15"/>
      <c r="IRZ156" s="15"/>
      <c r="ISA156" s="15"/>
      <c r="ISB156" s="15"/>
      <c r="ISC156" s="15"/>
      <c r="ISD156" s="15"/>
      <c r="ISE156" s="15"/>
      <c r="ISF156" s="15"/>
      <c r="ISG156" s="15"/>
      <c r="ISH156" s="15"/>
      <c r="ISI156" s="15"/>
      <c r="ISJ156" s="15"/>
      <c r="ISK156" s="15"/>
      <c r="ISL156" s="15"/>
      <c r="ISM156" s="15"/>
      <c r="ISN156" s="15"/>
      <c r="ISO156" s="15"/>
      <c r="ISP156" s="15"/>
      <c r="ISQ156" s="15"/>
      <c r="ISR156" s="15"/>
      <c r="ISS156" s="15"/>
      <c r="IST156" s="15"/>
      <c r="ISU156" s="15"/>
      <c r="ISV156" s="15"/>
      <c r="ISW156" s="15"/>
      <c r="ISX156" s="15"/>
      <c r="ISY156" s="15"/>
      <c r="ISZ156" s="15"/>
      <c r="ITA156" s="15"/>
      <c r="ITB156" s="15"/>
      <c r="ITC156" s="15"/>
      <c r="ITD156" s="15"/>
      <c r="ITE156" s="15"/>
      <c r="ITF156" s="15"/>
      <c r="ITG156" s="15"/>
      <c r="ITH156" s="15"/>
      <c r="ITI156" s="15"/>
      <c r="ITJ156" s="15"/>
      <c r="ITK156" s="15"/>
      <c r="ITL156" s="15"/>
      <c r="ITM156" s="15"/>
      <c r="ITN156" s="15"/>
      <c r="ITO156" s="15"/>
      <c r="ITP156" s="15"/>
      <c r="ITQ156" s="15"/>
      <c r="ITR156" s="15"/>
      <c r="ITS156" s="15"/>
      <c r="ITT156" s="15"/>
      <c r="ITU156" s="15"/>
      <c r="ITV156" s="15"/>
      <c r="ITW156" s="15"/>
      <c r="ITX156" s="15"/>
      <c r="ITY156" s="15"/>
      <c r="ITZ156" s="15"/>
      <c r="IUA156" s="15"/>
      <c r="IUB156" s="15"/>
      <c r="IUC156" s="15"/>
      <c r="IUD156" s="15"/>
      <c r="IUE156" s="15"/>
      <c r="IUF156" s="15"/>
      <c r="IUG156" s="15"/>
      <c r="IUH156" s="15"/>
      <c r="IUI156" s="15"/>
      <c r="IUJ156" s="15"/>
      <c r="IUK156" s="15"/>
      <c r="IUL156" s="15"/>
      <c r="IUM156" s="15"/>
      <c r="IUN156" s="15"/>
      <c r="IUO156" s="15"/>
      <c r="IUP156" s="15"/>
      <c r="IUQ156" s="15"/>
      <c r="IUR156" s="15"/>
      <c r="IUS156" s="15"/>
      <c r="IUT156" s="15"/>
      <c r="IUU156" s="15"/>
      <c r="IUV156" s="15"/>
      <c r="IUW156" s="15"/>
      <c r="IUX156" s="15"/>
      <c r="IUY156" s="15"/>
      <c r="IUZ156" s="15"/>
      <c r="IVA156" s="15"/>
      <c r="IVB156" s="15"/>
      <c r="IVC156" s="15"/>
      <c r="IVD156" s="15"/>
      <c r="IVE156" s="15"/>
      <c r="IVF156" s="15"/>
      <c r="IVG156" s="15"/>
      <c r="IVH156" s="15"/>
      <c r="IVI156" s="15"/>
      <c r="IVJ156" s="15"/>
      <c r="IVK156" s="15"/>
      <c r="IVL156" s="15"/>
      <c r="IVM156" s="15"/>
      <c r="IVN156" s="15"/>
      <c r="IVO156" s="15"/>
      <c r="IVP156" s="15"/>
      <c r="IVQ156" s="15"/>
      <c r="IVR156" s="15"/>
      <c r="IVS156" s="15"/>
      <c r="IVT156" s="15"/>
      <c r="IVU156" s="15"/>
      <c r="IVV156" s="15"/>
      <c r="IVW156" s="15"/>
      <c r="IVX156" s="15"/>
      <c r="IVY156" s="15"/>
      <c r="IVZ156" s="15"/>
      <c r="IWA156" s="15"/>
      <c r="IWB156" s="15"/>
      <c r="IWC156" s="15"/>
      <c r="IWD156" s="15"/>
      <c r="IWE156" s="15"/>
      <c r="IWF156" s="15"/>
      <c r="IWG156" s="15"/>
      <c r="IWH156" s="15"/>
      <c r="IWI156" s="15"/>
      <c r="IWJ156" s="15"/>
      <c r="IWK156" s="15"/>
      <c r="IWL156" s="15"/>
      <c r="IWM156" s="15"/>
      <c r="IWN156" s="15"/>
      <c r="IWO156" s="15"/>
      <c r="IWP156" s="15"/>
      <c r="IWQ156" s="15"/>
      <c r="IWR156" s="15"/>
      <c r="IWS156" s="15"/>
      <c r="IWT156" s="15"/>
      <c r="IWU156" s="15"/>
      <c r="IWV156" s="15"/>
      <c r="IWW156" s="15"/>
      <c r="IWX156" s="15"/>
      <c r="IWY156" s="15"/>
      <c r="IWZ156" s="15"/>
      <c r="IXA156" s="15"/>
      <c r="IXB156" s="15"/>
      <c r="IXC156" s="15"/>
      <c r="IXD156" s="15"/>
      <c r="IXE156" s="15"/>
      <c r="IXF156" s="15"/>
      <c r="IXG156" s="15"/>
      <c r="IXH156" s="15"/>
      <c r="IXI156" s="15"/>
      <c r="IXJ156" s="15"/>
      <c r="IXK156" s="15"/>
      <c r="IXL156" s="15"/>
      <c r="IXM156" s="15"/>
      <c r="IXN156" s="15"/>
      <c r="IXO156" s="15"/>
      <c r="IXP156" s="15"/>
      <c r="IXQ156" s="15"/>
      <c r="IXR156" s="15"/>
      <c r="IXS156" s="15"/>
      <c r="IXT156" s="15"/>
      <c r="IXU156" s="15"/>
      <c r="IXV156" s="15"/>
      <c r="IXW156" s="15"/>
      <c r="IXX156" s="15"/>
      <c r="IXY156" s="15"/>
      <c r="IXZ156" s="15"/>
      <c r="IYA156" s="15"/>
      <c r="IYB156" s="15"/>
      <c r="IYC156" s="15"/>
      <c r="IYD156" s="15"/>
      <c r="IYE156" s="15"/>
      <c r="IYF156" s="15"/>
      <c r="IYG156" s="15"/>
      <c r="IYH156" s="15"/>
      <c r="IYI156" s="15"/>
      <c r="IYJ156" s="15"/>
      <c r="IYK156" s="15"/>
      <c r="IYL156" s="15"/>
      <c r="IYM156" s="15"/>
      <c r="IYN156" s="15"/>
      <c r="IYO156" s="15"/>
      <c r="IYP156" s="15"/>
      <c r="IYQ156" s="15"/>
      <c r="IYR156" s="15"/>
      <c r="IYS156" s="15"/>
      <c r="IYT156" s="15"/>
      <c r="IYU156" s="15"/>
      <c r="IYV156" s="15"/>
      <c r="IYW156" s="15"/>
      <c r="IYX156" s="15"/>
      <c r="IYY156" s="15"/>
      <c r="IYZ156" s="15"/>
      <c r="IZA156" s="15"/>
      <c r="IZB156" s="15"/>
      <c r="IZC156" s="15"/>
      <c r="IZD156" s="15"/>
      <c r="IZE156" s="15"/>
      <c r="IZF156" s="15"/>
      <c r="IZG156" s="15"/>
      <c r="IZH156" s="15"/>
      <c r="IZI156" s="15"/>
      <c r="IZJ156" s="15"/>
      <c r="IZK156" s="15"/>
      <c r="IZL156" s="15"/>
      <c r="IZM156" s="15"/>
      <c r="IZN156" s="15"/>
      <c r="IZO156" s="15"/>
      <c r="IZP156" s="15"/>
      <c r="IZQ156" s="15"/>
      <c r="IZR156" s="15"/>
      <c r="IZS156" s="15"/>
      <c r="IZT156" s="15"/>
      <c r="IZU156" s="15"/>
      <c r="IZV156" s="15"/>
      <c r="IZW156" s="15"/>
      <c r="IZX156" s="15"/>
      <c r="IZY156" s="15"/>
      <c r="IZZ156" s="15"/>
      <c r="JAA156" s="15"/>
      <c r="JAB156" s="15"/>
      <c r="JAC156" s="15"/>
      <c r="JAD156" s="15"/>
      <c r="JAE156" s="15"/>
      <c r="JAF156" s="15"/>
      <c r="JAG156" s="15"/>
      <c r="JAH156" s="15"/>
      <c r="JAI156" s="15"/>
      <c r="JAJ156" s="15"/>
      <c r="JAK156" s="15"/>
      <c r="JAL156" s="15"/>
      <c r="JAM156" s="15"/>
      <c r="JAN156" s="15"/>
      <c r="JAO156" s="15"/>
      <c r="JAP156" s="15"/>
      <c r="JAQ156" s="15"/>
      <c r="JAR156" s="15"/>
      <c r="JAS156" s="15"/>
      <c r="JAT156" s="15"/>
      <c r="JAU156" s="15"/>
      <c r="JAV156" s="15"/>
      <c r="JAW156" s="15"/>
      <c r="JAX156" s="15"/>
      <c r="JAY156" s="15"/>
      <c r="JAZ156" s="15"/>
      <c r="JBA156" s="15"/>
      <c r="JBB156" s="15"/>
      <c r="JBC156" s="15"/>
      <c r="JBD156" s="15"/>
      <c r="JBE156" s="15"/>
      <c r="JBF156" s="15"/>
      <c r="JBG156" s="15"/>
      <c r="JBH156" s="15"/>
      <c r="JBI156" s="15"/>
      <c r="JBJ156" s="15"/>
      <c r="JBK156" s="15"/>
      <c r="JBL156" s="15"/>
      <c r="JBM156" s="15"/>
      <c r="JBN156" s="15"/>
      <c r="JBO156" s="15"/>
      <c r="JBP156" s="15"/>
      <c r="JBQ156" s="15"/>
      <c r="JBR156" s="15"/>
      <c r="JBS156" s="15"/>
      <c r="JBT156" s="15"/>
      <c r="JBU156" s="15"/>
      <c r="JBV156" s="15"/>
      <c r="JBW156" s="15"/>
      <c r="JBX156" s="15"/>
      <c r="JBY156" s="15"/>
      <c r="JBZ156" s="15"/>
      <c r="JCA156" s="15"/>
      <c r="JCB156" s="15"/>
      <c r="JCC156" s="15"/>
      <c r="JCD156" s="15"/>
      <c r="JCE156" s="15"/>
      <c r="JCF156" s="15"/>
      <c r="JCG156" s="15"/>
      <c r="JCH156" s="15"/>
      <c r="JCI156" s="15"/>
      <c r="JCJ156" s="15"/>
      <c r="JCK156" s="15"/>
      <c r="JCL156" s="15"/>
      <c r="JCM156" s="15"/>
      <c r="JCN156" s="15"/>
      <c r="JCO156" s="15"/>
      <c r="JCP156" s="15"/>
      <c r="JCQ156" s="15"/>
      <c r="JCR156" s="15"/>
      <c r="JCS156" s="15"/>
      <c r="JCT156" s="15"/>
      <c r="JCU156" s="15"/>
      <c r="JCV156" s="15"/>
      <c r="JCW156" s="15"/>
      <c r="JCX156" s="15"/>
      <c r="JCY156" s="15"/>
      <c r="JCZ156" s="15"/>
      <c r="JDA156" s="15"/>
      <c r="JDB156" s="15"/>
      <c r="JDC156" s="15"/>
      <c r="JDD156" s="15"/>
      <c r="JDE156" s="15"/>
      <c r="JDF156" s="15"/>
      <c r="JDG156" s="15"/>
      <c r="JDH156" s="15"/>
      <c r="JDI156" s="15"/>
      <c r="JDJ156" s="15"/>
      <c r="JDK156" s="15"/>
      <c r="JDL156" s="15"/>
      <c r="JDM156" s="15"/>
      <c r="JDN156" s="15"/>
      <c r="JDO156" s="15"/>
      <c r="JDP156" s="15"/>
      <c r="JDQ156" s="15"/>
      <c r="JDR156" s="15"/>
      <c r="JDS156" s="15"/>
      <c r="JDT156" s="15"/>
      <c r="JDU156" s="15"/>
      <c r="JDV156" s="15"/>
      <c r="JDW156" s="15"/>
      <c r="JDX156" s="15"/>
      <c r="JDY156" s="15"/>
      <c r="JDZ156" s="15"/>
      <c r="JEA156" s="15"/>
      <c r="JEB156" s="15"/>
      <c r="JEC156" s="15"/>
      <c r="JED156" s="15"/>
      <c r="JEE156" s="15"/>
      <c r="JEF156" s="15"/>
      <c r="JEG156" s="15"/>
      <c r="JEH156" s="15"/>
      <c r="JEI156" s="15"/>
      <c r="JEJ156" s="15"/>
      <c r="JEK156" s="15"/>
      <c r="JEL156" s="15"/>
      <c r="JEM156" s="15"/>
      <c r="JEN156" s="15"/>
      <c r="JEO156" s="15"/>
      <c r="JEP156" s="15"/>
      <c r="JEQ156" s="15"/>
      <c r="JER156" s="15"/>
      <c r="JES156" s="15"/>
      <c r="JET156" s="15"/>
      <c r="JEU156" s="15"/>
      <c r="JEV156" s="15"/>
      <c r="JEW156" s="15"/>
      <c r="JEX156" s="15"/>
      <c r="JEY156" s="15"/>
      <c r="JEZ156" s="15"/>
      <c r="JFA156" s="15"/>
      <c r="JFB156" s="15"/>
      <c r="JFC156" s="15"/>
      <c r="JFD156" s="15"/>
      <c r="JFE156" s="15"/>
      <c r="JFF156" s="15"/>
      <c r="JFG156" s="15"/>
      <c r="JFH156" s="15"/>
      <c r="JFI156" s="15"/>
      <c r="JFJ156" s="15"/>
      <c r="JFK156" s="15"/>
      <c r="JFL156" s="15"/>
      <c r="JFM156" s="15"/>
      <c r="JFN156" s="15"/>
      <c r="JFO156" s="15"/>
      <c r="JFP156" s="15"/>
      <c r="JFQ156" s="15"/>
      <c r="JFR156" s="15"/>
      <c r="JFS156" s="15"/>
      <c r="JFT156" s="15"/>
      <c r="JFU156" s="15"/>
      <c r="JFV156" s="15"/>
      <c r="JFW156" s="15"/>
      <c r="JFX156" s="15"/>
      <c r="JFY156" s="15"/>
      <c r="JFZ156" s="15"/>
      <c r="JGA156" s="15"/>
      <c r="JGB156" s="15"/>
      <c r="JGC156" s="15"/>
      <c r="JGD156" s="15"/>
      <c r="JGE156" s="15"/>
      <c r="JGF156" s="15"/>
      <c r="JGG156" s="15"/>
      <c r="JGH156" s="15"/>
      <c r="JGI156" s="15"/>
      <c r="JGJ156" s="15"/>
      <c r="JGK156" s="15"/>
      <c r="JGL156" s="15"/>
      <c r="JGM156" s="15"/>
      <c r="JGN156" s="15"/>
      <c r="JGO156" s="15"/>
      <c r="JGP156" s="15"/>
      <c r="JGQ156" s="15"/>
      <c r="JGR156" s="15"/>
      <c r="JGS156" s="15"/>
      <c r="JGT156" s="15"/>
      <c r="JGU156" s="15"/>
      <c r="JGV156" s="15"/>
      <c r="JGW156" s="15"/>
      <c r="JGX156" s="15"/>
      <c r="JGY156" s="15"/>
      <c r="JGZ156" s="15"/>
      <c r="JHA156" s="15"/>
      <c r="JHB156" s="15"/>
      <c r="JHC156" s="15"/>
      <c r="JHD156" s="15"/>
      <c r="JHE156" s="15"/>
      <c r="JHF156" s="15"/>
      <c r="JHG156" s="15"/>
      <c r="JHH156" s="15"/>
      <c r="JHI156" s="15"/>
      <c r="JHJ156" s="15"/>
      <c r="JHK156" s="15"/>
      <c r="JHL156" s="15"/>
      <c r="JHM156" s="15"/>
      <c r="JHN156" s="15"/>
      <c r="JHO156" s="15"/>
      <c r="JHP156" s="15"/>
      <c r="JHQ156" s="15"/>
      <c r="JHR156" s="15"/>
      <c r="JHS156" s="15"/>
      <c r="JHT156" s="15"/>
      <c r="JHU156" s="15"/>
      <c r="JHV156" s="15"/>
      <c r="JHW156" s="15"/>
      <c r="JHX156" s="15"/>
      <c r="JHY156" s="15"/>
      <c r="JHZ156" s="15"/>
      <c r="JIA156" s="15"/>
      <c r="JIB156" s="15"/>
      <c r="JIC156" s="15"/>
      <c r="JID156" s="15"/>
      <c r="JIE156" s="15"/>
      <c r="JIF156" s="15"/>
      <c r="JIG156" s="15"/>
      <c r="JIH156" s="15"/>
      <c r="JII156" s="15"/>
      <c r="JIJ156" s="15"/>
      <c r="JIK156" s="15"/>
      <c r="JIL156" s="15"/>
      <c r="JIM156" s="15"/>
      <c r="JIN156" s="15"/>
      <c r="JIO156" s="15"/>
      <c r="JIP156" s="15"/>
      <c r="JIQ156" s="15"/>
      <c r="JIR156" s="15"/>
      <c r="JIS156" s="15"/>
      <c r="JIT156" s="15"/>
      <c r="JIU156" s="15"/>
      <c r="JIV156" s="15"/>
      <c r="JIW156" s="15"/>
      <c r="JIX156" s="15"/>
      <c r="JIY156" s="15"/>
      <c r="JIZ156" s="15"/>
      <c r="JJA156" s="15"/>
      <c r="JJB156" s="15"/>
      <c r="JJC156" s="15"/>
      <c r="JJD156" s="15"/>
      <c r="JJE156" s="15"/>
      <c r="JJF156" s="15"/>
      <c r="JJG156" s="15"/>
      <c r="JJH156" s="15"/>
      <c r="JJI156" s="15"/>
      <c r="JJJ156" s="15"/>
      <c r="JJK156" s="15"/>
      <c r="JJL156" s="15"/>
      <c r="JJM156" s="15"/>
      <c r="JJN156" s="15"/>
      <c r="JJO156" s="15"/>
      <c r="JJP156" s="15"/>
      <c r="JJQ156" s="15"/>
      <c r="JJR156" s="15"/>
      <c r="JJS156" s="15"/>
      <c r="JJT156" s="15"/>
      <c r="JJU156" s="15"/>
      <c r="JJV156" s="15"/>
      <c r="JJW156" s="15"/>
      <c r="JJX156" s="15"/>
      <c r="JJY156" s="15"/>
      <c r="JJZ156" s="15"/>
      <c r="JKA156" s="15"/>
      <c r="JKB156" s="15"/>
      <c r="JKC156" s="15"/>
      <c r="JKD156" s="15"/>
      <c r="JKE156" s="15"/>
      <c r="JKF156" s="15"/>
      <c r="JKG156" s="15"/>
      <c r="JKH156" s="15"/>
      <c r="JKI156" s="15"/>
      <c r="JKJ156" s="15"/>
      <c r="JKK156" s="15"/>
      <c r="JKL156" s="15"/>
      <c r="JKM156" s="15"/>
      <c r="JKN156" s="15"/>
      <c r="JKO156" s="15"/>
      <c r="JKP156" s="15"/>
      <c r="JKQ156" s="15"/>
      <c r="JKR156" s="15"/>
      <c r="JKS156" s="15"/>
      <c r="JKT156" s="15"/>
      <c r="JKU156" s="15"/>
      <c r="JKV156" s="15"/>
      <c r="JKW156" s="15"/>
      <c r="JKX156" s="15"/>
      <c r="JKY156" s="15"/>
      <c r="JKZ156" s="15"/>
      <c r="JLA156" s="15"/>
      <c r="JLB156" s="15"/>
      <c r="JLC156" s="15"/>
      <c r="JLD156" s="15"/>
      <c r="JLE156" s="15"/>
      <c r="JLF156" s="15"/>
      <c r="JLG156" s="15"/>
      <c r="JLH156" s="15"/>
      <c r="JLI156" s="15"/>
      <c r="JLJ156" s="15"/>
      <c r="JLK156" s="15"/>
      <c r="JLL156" s="15"/>
      <c r="JLM156" s="15"/>
      <c r="JLN156" s="15"/>
      <c r="JLO156" s="15"/>
      <c r="JLP156" s="15"/>
      <c r="JLQ156" s="15"/>
      <c r="JLR156" s="15"/>
      <c r="JLS156" s="15"/>
      <c r="JLT156" s="15"/>
      <c r="JLU156" s="15"/>
      <c r="JLV156" s="15"/>
      <c r="JLW156" s="15"/>
      <c r="JLX156" s="15"/>
      <c r="JLY156" s="15"/>
      <c r="JLZ156" s="15"/>
      <c r="JMA156" s="15"/>
      <c r="JMB156" s="15"/>
      <c r="JMC156" s="15"/>
      <c r="JMD156" s="15"/>
      <c r="JME156" s="15"/>
      <c r="JMF156" s="15"/>
      <c r="JMG156" s="15"/>
      <c r="JMH156" s="15"/>
      <c r="JMI156" s="15"/>
      <c r="JMJ156" s="15"/>
      <c r="JMK156" s="15"/>
      <c r="JML156" s="15"/>
      <c r="JMM156" s="15"/>
      <c r="JMN156" s="15"/>
      <c r="JMO156" s="15"/>
      <c r="JMP156" s="15"/>
      <c r="JMQ156" s="15"/>
      <c r="JMR156" s="15"/>
      <c r="JMS156" s="15"/>
      <c r="JMT156" s="15"/>
      <c r="JMU156" s="15"/>
      <c r="JMV156" s="15"/>
      <c r="JMW156" s="15"/>
      <c r="JMX156" s="15"/>
      <c r="JMY156" s="15"/>
      <c r="JMZ156" s="15"/>
      <c r="JNA156" s="15"/>
      <c r="JNB156" s="15"/>
      <c r="JNC156" s="15"/>
      <c r="JND156" s="15"/>
      <c r="JNE156" s="15"/>
      <c r="JNF156" s="15"/>
      <c r="JNG156" s="15"/>
      <c r="JNH156" s="15"/>
      <c r="JNI156" s="15"/>
      <c r="JNJ156" s="15"/>
      <c r="JNK156" s="15"/>
      <c r="JNL156" s="15"/>
      <c r="JNM156" s="15"/>
      <c r="JNN156" s="15"/>
      <c r="JNO156" s="15"/>
      <c r="JNP156" s="15"/>
      <c r="JNQ156" s="15"/>
      <c r="JNR156" s="15"/>
      <c r="JNS156" s="15"/>
      <c r="JNT156" s="15"/>
      <c r="JNU156" s="15"/>
      <c r="JNV156" s="15"/>
      <c r="JNW156" s="15"/>
      <c r="JNX156" s="15"/>
      <c r="JNY156" s="15"/>
      <c r="JNZ156" s="15"/>
      <c r="JOA156" s="15"/>
      <c r="JOB156" s="15"/>
      <c r="JOC156" s="15"/>
      <c r="JOD156" s="15"/>
      <c r="JOE156" s="15"/>
      <c r="JOF156" s="15"/>
      <c r="JOG156" s="15"/>
      <c r="JOH156" s="15"/>
      <c r="JOI156" s="15"/>
      <c r="JOJ156" s="15"/>
      <c r="JOK156" s="15"/>
      <c r="JOL156" s="15"/>
      <c r="JOM156" s="15"/>
      <c r="JON156" s="15"/>
      <c r="JOO156" s="15"/>
      <c r="JOP156" s="15"/>
      <c r="JOQ156" s="15"/>
      <c r="JOR156" s="15"/>
      <c r="JOS156" s="15"/>
      <c r="JOT156" s="15"/>
      <c r="JOU156" s="15"/>
      <c r="JOV156" s="15"/>
      <c r="JOW156" s="15"/>
      <c r="JOX156" s="15"/>
      <c r="JOY156" s="15"/>
      <c r="JOZ156" s="15"/>
      <c r="JPA156" s="15"/>
      <c r="JPB156" s="15"/>
      <c r="JPC156" s="15"/>
      <c r="JPD156" s="15"/>
      <c r="JPE156" s="15"/>
      <c r="JPF156" s="15"/>
      <c r="JPG156" s="15"/>
      <c r="JPH156" s="15"/>
      <c r="JPI156" s="15"/>
      <c r="JPJ156" s="15"/>
      <c r="JPK156" s="15"/>
      <c r="JPL156" s="15"/>
      <c r="JPM156" s="15"/>
      <c r="JPN156" s="15"/>
      <c r="JPO156" s="15"/>
      <c r="JPP156" s="15"/>
      <c r="JPQ156" s="15"/>
      <c r="JPR156" s="15"/>
      <c r="JPS156" s="15"/>
      <c r="JPT156" s="15"/>
      <c r="JPU156" s="15"/>
      <c r="JPV156" s="15"/>
      <c r="JPW156" s="15"/>
      <c r="JPX156" s="15"/>
      <c r="JPY156" s="15"/>
      <c r="JPZ156" s="15"/>
      <c r="JQA156" s="15"/>
      <c r="JQB156" s="15"/>
      <c r="JQC156" s="15"/>
      <c r="JQD156" s="15"/>
      <c r="JQE156" s="15"/>
      <c r="JQF156" s="15"/>
      <c r="JQG156" s="15"/>
      <c r="JQH156" s="15"/>
      <c r="JQI156" s="15"/>
      <c r="JQJ156" s="15"/>
      <c r="JQK156" s="15"/>
      <c r="JQL156" s="15"/>
      <c r="JQM156" s="15"/>
      <c r="JQN156" s="15"/>
      <c r="JQO156" s="15"/>
      <c r="JQP156" s="15"/>
      <c r="JQQ156" s="15"/>
      <c r="JQR156" s="15"/>
      <c r="JQS156" s="15"/>
      <c r="JQT156" s="15"/>
      <c r="JQU156" s="15"/>
      <c r="JQV156" s="15"/>
      <c r="JQW156" s="15"/>
      <c r="JQX156" s="15"/>
      <c r="JQY156" s="15"/>
      <c r="JQZ156" s="15"/>
      <c r="JRA156" s="15"/>
      <c r="JRB156" s="15"/>
      <c r="JRC156" s="15"/>
      <c r="JRD156" s="15"/>
      <c r="JRE156" s="15"/>
      <c r="JRF156" s="15"/>
      <c r="JRG156" s="15"/>
      <c r="JRH156" s="15"/>
      <c r="JRI156" s="15"/>
      <c r="JRJ156" s="15"/>
      <c r="JRK156" s="15"/>
      <c r="JRL156" s="15"/>
      <c r="JRM156" s="15"/>
      <c r="JRN156" s="15"/>
      <c r="JRO156" s="15"/>
      <c r="JRP156" s="15"/>
      <c r="JRQ156" s="15"/>
      <c r="JRR156" s="15"/>
      <c r="JRS156" s="15"/>
      <c r="JRT156" s="15"/>
      <c r="JRU156" s="15"/>
      <c r="JRV156" s="15"/>
      <c r="JRW156" s="15"/>
      <c r="JRX156" s="15"/>
      <c r="JRY156" s="15"/>
      <c r="JRZ156" s="15"/>
      <c r="JSA156" s="15"/>
      <c r="JSB156" s="15"/>
      <c r="JSC156" s="15"/>
      <c r="JSD156" s="15"/>
      <c r="JSE156" s="15"/>
      <c r="JSF156" s="15"/>
      <c r="JSG156" s="15"/>
      <c r="JSH156" s="15"/>
      <c r="JSI156" s="15"/>
      <c r="JSJ156" s="15"/>
      <c r="JSK156" s="15"/>
      <c r="JSL156" s="15"/>
      <c r="JSM156" s="15"/>
      <c r="JSN156" s="15"/>
      <c r="JSO156" s="15"/>
      <c r="JSP156" s="15"/>
      <c r="JSQ156" s="15"/>
      <c r="JSR156" s="15"/>
      <c r="JSS156" s="15"/>
      <c r="JST156" s="15"/>
      <c r="JSU156" s="15"/>
      <c r="JSV156" s="15"/>
      <c r="JSW156" s="15"/>
      <c r="JSX156" s="15"/>
      <c r="JSY156" s="15"/>
      <c r="JSZ156" s="15"/>
      <c r="JTA156" s="15"/>
      <c r="JTB156" s="15"/>
      <c r="JTC156" s="15"/>
      <c r="JTD156" s="15"/>
      <c r="JTE156" s="15"/>
      <c r="JTF156" s="15"/>
      <c r="JTG156" s="15"/>
      <c r="JTH156" s="15"/>
      <c r="JTI156" s="15"/>
      <c r="JTJ156" s="15"/>
      <c r="JTK156" s="15"/>
      <c r="JTL156" s="15"/>
      <c r="JTM156" s="15"/>
      <c r="JTN156" s="15"/>
      <c r="JTO156" s="15"/>
      <c r="JTP156" s="15"/>
      <c r="JTQ156" s="15"/>
      <c r="JTR156" s="15"/>
      <c r="JTS156" s="15"/>
      <c r="JTT156" s="15"/>
      <c r="JTU156" s="15"/>
      <c r="JTV156" s="15"/>
      <c r="JTW156" s="15"/>
      <c r="JTX156" s="15"/>
      <c r="JTY156" s="15"/>
      <c r="JTZ156" s="15"/>
      <c r="JUA156" s="15"/>
      <c r="JUB156" s="15"/>
      <c r="JUC156" s="15"/>
      <c r="JUD156" s="15"/>
      <c r="JUE156" s="15"/>
      <c r="JUF156" s="15"/>
      <c r="JUG156" s="15"/>
      <c r="JUH156" s="15"/>
      <c r="JUI156" s="15"/>
      <c r="JUJ156" s="15"/>
      <c r="JUK156" s="15"/>
      <c r="JUL156" s="15"/>
      <c r="JUM156" s="15"/>
      <c r="JUN156" s="15"/>
      <c r="JUO156" s="15"/>
      <c r="JUP156" s="15"/>
      <c r="JUQ156" s="15"/>
      <c r="JUR156" s="15"/>
      <c r="JUS156" s="15"/>
      <c r="JUT156" s="15"/>
      <c r="JUU156" s="15"/>
      <c r="JUV156" s="15"/>
      <c r="JUW156" s="15"/>
      <c r="JUX156" s="15"/>
      <c r="JUY156" s="15"/>
      <c r="JUZ156" s="15"/>
      <c r="JVA156" s="15"/>
      <c r="JVB156" s="15"/>
      <c r="JVC156" s="15"/>
      <c r="JVD156" s="15"/>
      <c r="JVE156" s="15"/>
      <c r="JVF156" s="15"/>
      <c r="JVG156" s="15"/>
      <c r="JVH156" s="15"/>
      <c r="JVI156" s="15"/>
      <c r="JVJ156" s="15"/>
      <c r="JVK156" s="15"/>
      <c r="JVL156" s="15"/>
      <c r="JVM156" s="15"/>
      <c r="JVN156" s="15"/>
      <c r="JVO156" s="15"/>
      <c r="JVP156" s="15"/>
      <c r="JVQ156" s="15"/>
      <c r="JVR156" s="15"/>
      <c r="JVS156" s="15"/>
      <c r="JVT156" s="15"/>
      <c r="JVU156" s="15"/>
      <c r="JVV156" s="15"/>
      <c r="JVW156" s="15"/>
      <c r="JVX156" s="15"/>
      <c r="JVY156" s="15"/>
      <c r="JVZ156" s="15"/>
      <c r="JWA156" s="15"/>
      <c r="JWB156" s="15"/>
      <c r="JWC156" s="15"/>
      <c r="JWD156" s="15"/>
      <c r="JWE156" s="15"/>
      <c r="JWF156" s="15"/>
      <c r="JWG156" s="15"/>
      <c r="JWH156" s="15"/>
      <c r="JWI156" s="15"/>
      <c r="JWJ156" s="15"/>
      <c r="JWK156" s="15"/>
      <c r="JWL156" s="15"/>
      <c r="JWM156" s="15"/>
      <c r="JWN156" s="15"/>
      <c r="JWO156" s="15"/>
      <c r="JWP156" s="15"/>
      <c r="JWQ156" s="15"/>
      <c r="JWR156" s="15"/>
      <c r="JWS156" s="15"/>
      <c r="JWT156" s="15"/>
      <c r="JWU156" s="15"/>
      <c r="JWV156" s="15"/>
      <c r="JWW156" s="15"/>
      <c r="JWX156" s="15"/>
      <c r="JWY156" s="15"/>
      <c r="JWZ156" s="15"/>
      <c r="JXA156" s="15"/>
      <c r="JXB156" s="15"/>
      <c r="JXC156" s="15"/>
      <c r="JXD156" s="15"/>
      <c r="JXE156" s="15"/>
      <c r="JXF156" s="15"/>
      <c r="JXG156" s="15"/>
      <c r="JXH156" s="15"/>
      <c r="JXI156" s="15"/>
      <c r="JXJ156" s="15"/>
      <c r="JXK156" s="15"/>
      <c r="JXL156" s="15"/>
      <c r="JXM156" s="15"/>
      <c r="JXN156" s="15"/>
      <c r="JXO156" s="15"/>
      <c r="JXP156" s="15"/>
      <c r="JXQ156" s="15"/>
      <c r="JXR156" s="15"/>
      <c r="JXS156" s="15"/>
      <c r="JXT156" s="15"/>
      <c r="JXU156" s="15"/>
      <c r="JXV156" s="15"/>
      <c r="JXW156" s="15"/>
      <c r="JXX156" s="15"/>
      <c r="JXY156" s="15"/>
      <c r="JXZ156" s="15"/>
      <c r="JYA156" s="15"/>
      <c r="JYB156" s="15"/>
      <c r="JYC156" s="15"/>
      <c r="JYD156" s="15"/>
      <c r="JYE156" s="15"/>
      <c r="JYF156" s="15"/>
      <c r="JYG156" s="15"/>
      <c r="JYH156" s="15"/>
      <c r="JYI156" s="15"/>
      <c r="JYJ156" s="15"/>
      <c r="JYK156" s="15"/>
      <c r="JYL156" s="15"/>
      <c r="JYM156" s="15"/>
      <c r="JYN156" s="15"/>
      <c r="JYO156" s="15"/>
      <c r="JYP156" s="15"/>
      <c r="JYQ156" s="15"/>
      <c r="JYR156" s="15"/>
      <c r="JYS156" s="15"/>
      <c r="JYT156" s="15"/>
      <c r="JYU156" s="15"/>
      <c r="JYV156" s="15"/>
      <c r="JYW156" s="15"/>
      <c r="JYX156" s="15"/>
      <c r="JYY156" s="15"/>
      <c r="JYZ156" s="15"/>
      <c r="JZA156" s="15"/>
      <c r="JZB156" s="15"/>
      <c r="JZC156" s="15"/>
      <c r="JZD156" s="15"/>
      <c r="JZE156" s="15"/>
      <c r="JZF156" s="15"/>
      <c r="JZG156" s="15"/>
      <c r="JZH156" s="15"/>
      <c r="JZI156" s="15"/>
      <c r="JZJ156" s="15"/>
      <c r="JZK156" s="15"/>
      <c r="JZL156" s="15"/>
      <c r="JZM156" s="15"/>
      <c r="JZN156" s="15"/>
      <c r="JZO156" s="15"/>
      <c r="JZP156" s="15"/>
      <c r="JZQ156" s="15"/>
      <c r="JZR156" s="15"/>
      <c r="JZS156" s="15"/>
      <c r="JZT156" s="15"/>
      <c r="JZU156" s="15"/>
      <c r="JZV156" s="15"/>
      <c r="JZW156" s="15"/>
      <c r="JZX156" s="15"/>
      <c r="JZY156" s="15"/>
      <c r="JZZ156" s="15"/>
      <c r="KAA156" s="15"/>
      <c r="KAB156" s="15"/>
      <c r="KAC156" s="15"/>
      <c r="KAD156" s="15"/>
      <c r="KAE156" s="15"/>
      <c r="KAF156" s="15"/>
      <c r="KAG156" s="15"/>
      <c r="KAH156" s="15"/>
      <c r="KAI156" s="15"/>
      <c r="KAJ156" s="15"/>
      <c r="KAK156" s="15"/>
      <c r="KAL156" s="15"/>
      <c r="KAM156" s="15"/>
      <c r="KAN156" s="15"/>
      <c r="KAO156" s="15"/>
      <c r="KAP156" s="15"/>
      <c r="KAQ156" s="15"/>
      <c r="KAR156" s="15"/>
      <c r="KAS156" s="15"/>
      <c r="KAT156" s="15"/>
      <c r="KAU156" s="15"/>
      <c r="KAV156" s="15"/>
      <c r="KAW156" s="15"/>
      <c r="KAX156" s="15"/>
      <c r="KAY156" s="15"/>
      <c r="KAZ156" s="15"/>
      <c r="KBA156" s="15"/>
      <c r="KBB156" s="15"/>
      <c r="KBC156" s="15"/>
      <c r="KBD156" s="15"/>
      <c r="KBE156" s="15"/>
      <c r="KBF156" s="15"/>
      <c r="KBG156" s="15"/>
      <c r="KBH156" s="15"/>
      <c r="KBI156" s="15"/>
      <c r="KBJ156" s="15"/>
      <c r="KBK156" s="15"/>
      <c r="KBL156" s="15"/>
      <c r="KBM156" s="15"/>
      <c r="KBN156" s="15"/>
      <c r="KBO156" s="15"/>
      <c r="KBP156" s="15"/>
      <c r="KBQ156" s="15"/>
      <c r="KBR156" s="15"/>
      <c r="KBS156" s="15"/>
      <c r="KBT156" s="15"/>
      <c r="KBU156" s="15"/>
      <c r="KBV156" s="15"/>
      <c r="KBW156" s="15"/>
      <c r="KBX156" s="15"/>
      <c r="KBY156" s="15"/>
      <c r="KBZ156" s="15"/>
      <c r="KCA156" s="15"/>
      <c r="KCB156" s="15"/>
      <c r="KCC156" s="15"/>
      <c r="KCD156" s="15"/>
      <c r="KCE156" s="15"/>
      <c r="KCF156" s="15"/>
      <c r="KCG156" s="15"/>
      <c r="KCH156" s="15"/>
      <c r="KCI156" s="15"/>
      <c r="KCJ156" s="15"/>
      <c r="KCK156" s="15"/>
      <c r="KCL156" s="15"/>
      <c r="KCM156" s="15"/>
      <c r="KCN156" s="15"/>
      <c r="KCO156" s="15"/>
      <c r="KCP156" s="15"/>
      <c r="KCQ156" s="15"/>
      <c r="KCR156" s="15"/>
      <c r="KCS156" s="15"/>
      <c r="KCT156" s="15"/>
      <c r="KCU156" s="15"/>
      <c r="KCV156" s="15"/>
      <c r="KCW156" s="15"/>
      <c r="KCX156" s="15"/>
      <c r="KCY156" s="15"/>
      <c r="KCZ156" s="15"/>
      <c r="KDA156" s="15"/>
      <c r="KDB156" s="15"/>
      <c r="KDC156" s="15"/>
      <c r="KDD156" s="15"/>
      <c r="KDE156" s="15"/>
      <c r="KDF156" s="15"/>
      <c r="KDG156" s="15"/>
      <c r="KDH156" s="15"/>
      <c r="KDI156" s="15"/>
      <c r="KDJ156" s="15"/>
      <c r="KDK156" s="15"/>
      <c r="KDL156" s="15"/>
      <c r="KDM156" s="15"/>
      <c r="KDN156" s="15"/>
      <c r="KDO156" s="15"/>
      <c r="KDP156" s="15"/>
      <c r="KDQ156" s="15"/>
      <c r="KDR156" s="15"/>
      <c r="KDS156" s="15"/>
      <c r="KDT156" s="15"/>
      <c r="KDU156" s="15"/>
      <c r="KDV156" s="15"/>
      <c r="KDW156" s="15"/>
      <c r="KDX156" s="15"/>
      <c r="KDY156" s="15"/>
      <c r="KDZ156" s="15"/>
      <c r="KEA156" s="15"/>
      <c r="KEB156" s="15"/>
      <c r="KEC156" s="15"/>
      <c r="KED156" s="15"/>
      <c r="KEE156" s="15"/>
      <c r="KEF156" s="15"/>
      <c r="KEG156" s="15"/>
      <c r="KEH156" s="15"/>
      <c r="KEI156" s="15"/>
      <c r="KEJ156" s="15"/>
      <c r="KEK156" s="15"/>
      <c r="KEL156" s="15"/>
      <c r="KEM156" s="15"/>
      <c r="KEN156" s="15"/>
      <c r="KEO156" s="15"/>
      <c r="KEP156" s="15"/>
      <c r="KEQ156" s="15"/>
      <c r="KER156" s="15"/>
      <c r="KES156" s="15"/>
      <c r="KET156" s="15"/>
      <c r="KEU156" s="15"/>
      <c r="KEV156" s="15"/>
      <c r="KEW156" s="15"/>
      <c r="KEX156" s="15"/>
      <c r="KEY156" s="15"/>
      <c r="KEZ156" s="15"/>
      <c r="KFA156" s="15"/>
      <c r="KFB156" s="15"/>
      <c r="KFC156" s="15"/>
      <c r="KFD156" s="15"/>
      <c r="KFE156" s="15"/>
      <c r="KFF156" s="15"/>
      <c r="KFG156" s="15"/>
      <c r="KFH156" s="15"/>
      <c r="KFI156" s="15"/>
      <c r="KFJ156" s="15"/>
      <c r="KFK156" s="15"/>
      <c r="KFL156" s="15"/>
      <c r="KFM156" s="15"/>
      <c r="KFN156" s="15"/>
      <c r="KFO156" s="15"/>
      <c r="KFP156" s="15"/>
      <c r="KFQ156" s="15"/>
      <c r="KFR156" s="15"/>
      <c r="KFS156" s="15"/>
      <c r="KFT156" s="15"/>
      <c r="KFU156" s="15"/>
      <c r="KFV156" s="15"/>
      <c r="KFW156" s="15"/>
      <c r="KFX156" s="15"/>
      <c r="KFY156" s="15"/>
      <c r="KFZ156" s="15"/>
      <c r="KGA156" s="15"/>
      <c r="KGB156" s="15"/>
      <c r="KGC156" s="15"/>
      <c r="KGD156" s="15"/>
      <c r="KGE156" s="15"/>
      <c r="KGF156" s="15"/>
      <c r="KGG156" s="15"/>
      <c r="KGH156" s="15"/>
      <c r="KGI156" s="15"/>
      <c r="KGJ156" s="15"/>
      <c r="KGK156" s="15"/>
      <c r="KGL156" s="15"/>
      <c r="KGM156" s="15"/>
      <c r="KGN156" s="15"/>
      <c r="KGO156" s="15"/>
      <c r="KGP156" s="15"/>
      <c r="KGQ156" s="15"/>
      <c r="KGR156" s="15"/>
      <c r="KGS156" s="15"/>
      <c r="KGT156" s="15"/>
      <c r="KGU156" s="15"/>
      <c r="KGV156" s="15"/>
      <c r="KGW156" s="15"/>
      <c r="KGX156" s="15"/>
      <c r="KGY156" s="15"/>
      <c r="KGZ156" s="15"/>
      <c r="KHA156" s="15"/>
      <c r="KHB156" s="15"/>
      <c r="KHC156" s="15"/>
      <c r="KHD156" s="15"/>
      <c r="KHE156" s="15"/>
      <c r="KHF156" s="15"/>
      <c r="KHG156" s="15"/>
      <c r="KHH156" s="15"/>
      <c r="KHI156" s="15"/>
      <c r="KHJ156" s="15"/>
      <c r="KHK156" s="15"/>
      <c r="KHL156" s="15"/>
      <c r="KHM156" s="15"/>
      <c r="KHN156" s="15"/>
      <c r="KHO156" s="15"/>
      <c r="KHP156" s="15"/>
      <c r="KHQ156" s="15"/>
      <c r="KHR156" s="15"/>
      <c r="KHS156" s="15"/>
      <c r="KHT156" s="15"/>
      <c r="KHU156" s="15"/>
      <c r="KHV156" s="15"/>
      <c r="KHW156" s="15"/>
      <c r="KHX156" s="15"/>
      <c r="KHY156" s="15"/>
      <c r="KHZ156" s="15"/>
      <c r="KIA156" s="15"/>
      <c r="KIB156" s="15"/>
      <c r="KIC156" s="15"/>
      <c r="KID156" s="15"/>
      <c r="KIE156" s="15"/>
      <c r="KIF156" s="15"/>
      <c r="KIG156" s="15"/>
      <c r="KIH156" s="15"/>
      <c r="KII156" s="15"/>
      <c r="KIJ156" s="15"/>
      <c r="KIK156" s="15"/>
      <c r="KIL156" s="15"/>
      <c r="KIM156" s="15"/>
      <c r="KIN156" s="15"/>
      <c r="KIO156" s="15"/>
      <c r="KIP156" s="15"/>
      <c r="KIQ156" s="15"/>
      <c r="KIR156" s="15"/>
      <c r="KIS156" s="15"/>
      <c r="KIT156" s="15"/>
      <c r="KIU156" s="15"/>
      <c r="KIV156" s="15"/>
      <c r="KIW156" s="15"/>
      <c r="KIX156" s="15"/>
      <c r="KIY156" s="15"/>
      <c r="KIZ156" s="15"/>
      <c r="KJA156" s="15"/>
      <c r="KJB156" s="15"/>
      <c r="KJC156" s="15"/>
      <c r="KJD156" s="15"/>
      <c r="KJE156" s="15"/>
      <c r="KJF156" s="15"/>
      <c r="KJG156" s="15"/>
      <c r="KJH156" s="15"/>
      <c r="KJI156" s="15"/>
      <c r="KJJ156" s="15"/>
      <c r="KJK156" s="15"/>
      <c r="KJL156" s="15"/>
      <c r="KJM156" s="15"/>
      <c r="KJN156" s="15"/>
      <c r="KJO156" s="15"/>
      <c r="KJP156" s="15"/>
      <c r="KJQ156" s="15"/>
      <c r="KJR156" s="15"/>
      <c r="KJS156" s="15"/>
      <c r="KJT156" s="15"/>
      <c r="KJU156" s="15"/>
      <c r="KJV156" s="15"/>
      <c r="KJW156" s="15"/>
      <c r="KJX156" s="15"/>
      <c r="KJY156" s="15"/>
      <c r="KJZ156" s="15"/>
      <c r="KKA156" s="15"/>
      <c r="KKB156" s="15"/>
      <c r="KKC156" s="15"/>
      <c r="KKD156" s="15"/>
      <c r="KKE156" s="15"/>
      <c r="KKF156" s="15"/>
      <c r="KKG156" s="15"/>
      <c r="KKH156" s="15"/>
      <c r="KKI156" s="15"/>
      <c r="KKJ156" s="15"/>
      <c r="KKK156" s="15"/>
      <c r="KKL156" s="15"/>
      <c r="KKM156" s="15"/>
      <c r="KKN156" s="15"/>
      <c r="KKO156" s="15"/>
      <c r="KKP156" s="15"/>
      <c r="KKQ156" s="15"/>
      <c r="KKR156" s="15"/>
      <c r="KKS156" s="15"/>
      <c r="KKT156" s="15"/>
      <c r="KKU156" s="15"/>
      <c r="KKV156" s="15"/>
      <c r="KKW156" s="15"/>
      <c r="KKX156" s="15"/>
      <c r="KKY156" s="15"/>
      <c r="KKZ156" s="15"/>
      <c r="KLA156" s="15"/>
      <c r="KLB156" s="15"/>
      <c r="KLC156" s="15"/>
      <c r="KLD156" s="15"/>
      <c r="KLE156" s="15"/>
      <c r="KLF156" s="15"/>
      <c r="KLG156" s="15"/>
      <c r="KLH156" s="15"/>
      <c r="KLI156" s="15"/>
      <c r="KLJ156" s="15"/>
      <c r="KLK156" s="15"/>
      <c r="KLL156" s="15"/>
      <c r="KLM156" s="15"/>
      <c r="KLN156" s="15"/>
      <c r="KLO156" s="15"/>
      <c r="KLP156" s="15"/>
      <c r="KLQ156" s="15"/>
      <c r="KLR156" s="15"/>
      <c r="KLS156" s="15"/>
      <c r="KLT156" s="15"/>
      <c r="KLU156" s="15"/>
      <c r="KLV156" s="15"/>
      <c r="KLW156" s="15"/>
      <c r="KLX156" s="15"/>
      <c r="KLY156" s="15"/>
      <c r="KLZ156" s="15"/>
      <c r="KMA156" s="15"/>
      <c r="KMB156" s="15"/>
      <c r="KMC156" s="15"/>
      <c r="KMD156" s="15"/>
      <c r="KME156" s="15"/>
      <c r="KMF156" s="15"/>
      <c r="KMG156" s="15"/>
      <c r="KMH156" s="15"/>
      <c r="KMI156" s="15"/>
      <c r="KMJ156" s="15"/>
      <c r="KMK156" s="15"/>
      <c r="KML156" s="15"/>
      <c r="KMM156" s="15"/>
      <c r="KMN156" s="15"/>
      <c r="KMO156" s="15"/>
      <c r="KMP156" s="15"/>
      <c r="KMQ156" s="15"/>
      <c r="KMR156" s="15"/>
      <c r="KMS156" s="15"/>
      <c r="KMT156" s="15"/>
      <c r="KMU156" s="15"/>
      <c r="KMV156" s="15"/>
      <c r="KMW156" s="15"/>
      <c r="KMX156" s="15"/>
      <c r="KMY156" s="15"/>
      <c r="KMZ156" s="15"/>
      <c r="KNA156" s="15"/>
      <c r="KNB156" s="15"/>
      <c r="KNC156" s="15"/>
      <c r="KND156" s="15"/>
      <c r="KNE156" s="15"/>
      <c r="KNF156" s="15"/>
      <c r="KNG156" s="15"/>
      <c r="KNH156" s="15"/>
      <c r="KNI156" s="15"/>
      <c r="KNJ156" s="15"/>
      <c r="KNK156" s="15"/>
      <c r="KNL156" s="15"/>
      <c r="KNM156" s="15"/>
      <c r="KNN156" s="15"/>
      <c r="KNO156" s="15"/>
      <c r="KNP156" s="15"/>
      <c r="KNQ156" s="15"/>
      <c r="KNR156" s="15"/>
      <c r="KNS156" s="15"/>
      <c r="KNT156" s="15"/>
      <c r="KNU156" s="15"/>
      <c r="KNV156" s="15"/>
      <c r="KNW156" s="15"/>
      <c r="KNX156" s="15"/>
      <c r="KNY156" s="15"/>
      <c r="KNZ156" s="15"/>
      <c r="KOA156" s="15"/>
      <c r="KOB156" s="15"/>
      <c r="KOC156" s="15"/>
      <c r="KOD156" s="15"/>
      <c r="KOE156" s="15"/>
      <c r="KOF156" s="15"/>
      <c r="KOG156" s="15"/>
      <c r="KOH156" s="15"/>
      <c r="KOI156" s="15"/>
      <c r="KOJ156" s="15"/>
      <c r="KOK156" s="15"/>
      <c r="KOL156" s="15"/>
      <c r="KOM156" s="15"/>
      <c r="KON156" s="15"/>
      <c r="KOO156" s="15"/>
      <c r="KOP156" s="15"/>
      <c r="KOQ156" s="15"/>
      <c r="KOR156" s="15"/>
      <c r="KOS156" s="15"/>
      <c r="KOT156" s="15"/>
      <c r="KOU156" s="15"/>
      <c r="KOV156" s="15"/>
      <c r="KOW156" s="15"/>
      <c r="KOX156" s="15"/>
      <c r="KOY156" s="15"/>
      <c r="KOZ156" s="15"/>
      <c r="KPA156" s="15"/>
      <c r="KPB156" s="15"/>
      <c r="KPC156" s="15"/>
      <c r="KPD156" s="15"/>
      <c r="KPE156" s="15"/>
      <c r="KPF156" s="15"/>
      <c r="KPG156" s="15"/>
      <c r="KPH156" s="15"/>
      <c r="KPI156" s="15"/>
      <c r="KPJ156" s="15"/>
      <c r="KPK156" s="15"/>
      <c r="KPL156" s="15"/>
      <c r="KPM156" s="15"/>
      <c r="KPN156" s="15"/>
      <c r="KPO156" s="15"/>
      <c r="KPP156" s="15"/>
      <c r="KPQ156" s="15"/>
      <c r="KPR156" s="15"/>
      <c r="KPS156" s="15"/>
      <c r="KPT156" s="15"/>
      <c r="KPU156" s="15"/>
      <c r="KPV156" s="15"/>
      <c r="KPW156" s="15"/>
      <c r="KPX156" s="15"/>
      <c r="KPY156" s="15"/>
      <c r="KPZ156" s="15"/>
      <c r="KQA156" s="15"/>
      <c r="KQB156" s="15"/>
      <c r="KQC156" s="15"/>
      <c r="KQD156" s="15"/>
      <c r="KQE156" s="15"/>
      <c r="KQF156" s="15"/>
      <c r="KQG156" s="15"/>
      <c r="KQH156" s="15"/>
      <c r="KQI156" s="15"/>
      <c r="KQJ156" s="15"/>
      <c r="KQK156" s="15"/>
      <c r="KQL156" s="15"/>
      <c r="KQM156" s="15"/>
      <c r="KQN156" s="15"/>
      <c r="KQO156" s="15"/>
      <c r="KQP156" s="15"/>
      <c r="KQQ156" s="15"/>
      <c r="KQR156" s="15"/>
      <c r="KQS156" s="15"/>
      <c r="KQT156" s="15"/>
      <c r="KQU156" s="15"/>
      <c r="KQV156" s="15"/>
      <c r="KQW156" s="15"/>
      <c r="KQX156" s="15"/>
      <c r="KQY156" s="15"/>
      <c r="KQZ156" s="15"/>
      <c r="KRA156" s="15"/>
      <c r="KRB156" s="15"/>
      <c r="KRC156" s="15"/>
      <c r="KRD156" s="15"/>
      <c r="KRE156" s="15"/>
      <c r="KRF156" s="15"/>
      <c r="KRG156" s="15"/>
      <c r="KRH156" s="15"/>
      <c r="KRI156" s="15"/>
      <c r="KRJ156" s="15"/>
      <c r="KRK156" s="15"/>
      <c r="KRL156" s="15"/>
      <c r="KRM156" s="15"/>
      <c r="KRN156" s="15"/>
      <c r="KRO156" s="15"/>
      <c r="KRP156" s="15"/>
      <c r="KRQ156" s="15"/>
      <c r="KRR156" s="15"/>
      <c r="KRS156" s="15"/>
      <c r="KRT156" s="15"/>
      <c r="KRU156" s="15"/>
      <c r="KRV156" s="15"/>
      <c r="KRW156" s="15"/>
      <c r="KRX156" s="15"/>
      <c r="KRY156" s="15"/>
      <c r="KRZ156" s="15"/>
      <c r="KSA156" s="15"/>
      <c r="KSB156" s="15"/>
      <c r="KSC156" s="15"/>
      <c r="KSD156" s="15"/>
      <c r="KSE156" s="15"/>
      <c r="KSF156" s="15"/>
      <c r="KSG156" s="15"/>
      <c r="KSH156" s="15"/>
      <c r="KSI156" s="15"/>
      <c r="KSJ156" s="15"/>
      <c r="KSK156" s="15"/>
      <c r="KSL156" s="15"/>
      <c r="KSM156" s="15"/>
      <c r="KSN156" s="15"/>
      <c r="KSO156" s="15"/>
      <c r="KSP156" s="15"/>
      <c r="KSQ156" s="15"/>
      <c r="KSR156" s="15"/>
      <c r="KSS156" s="15"/>
      <c r="KST156" s="15"/>
      <c r="KSU156" s="15"/>
      <c r="KSV156" s="15"/>
      <c r="KSW156" s="15"/>
      <c r="KSX156" s="15"/>
      <c r="KSY156" s="15"/>
      <c r="KSZ156" s="15"/>
      <c r="KTA156" s="15"/>
      <c r="KTB156" s="15"/>
      <c r="KTC156" s="15"/>
      <c r="KTD156" s="15"/>
      <c r="KTE156" s="15"/>
      <c r="KTF156" s="15"/>
      <c r="KTG156" s="15"/>
      <c r="KTH156" s="15"/>
      <c r="KTI156" s="15"/>
      <c r="KTJ156" s="15"/>
      <c r="KTK156" s="15"/>
      <c r="KTL156" s="15"/>
      <c r="KTM156" s="15"/>
      <c r="KTN156" s="15"/>
      <c r="KTO156" s="15"/>
      <c r="KTP156" s="15"/>
      <c r="KTQ156" s="15"/>
      <c r="KTR156" s="15"/>
      <c r="KTS156" s="15"/>
      <c r="KTT156" s="15"/>
      <c r="KTU156" s="15"/>
      <c r="KTV156" s="15"/>
      <c r="KTW156" s="15"/>
      <c r="KTX156" s="15"/>
      <c r="KTY156" s="15"/>
      <c r="KTZ156" s="15"/>
      <c r="KUA156" s="15"/>
      <c r="KUB156" s="15"/>
      <c r="KUC156" s="15"/>
      <c r="KUD156" s="15"/>
      <c r="KUE156" s="15"/>
      <c r="KUF156" s="15"/>
      <c r="KUG156" s="15"/>
      <c r="KUH156" s="15"/>
      <c r="KUI156" s="15"/>
      <c r="KUJ156" s="15"/>
      <c r="KUK156" s="15"/>
      <c r="KUL156" s="15"/>
      <c r="KUM156" s="15"/>
      <c r="KUN156" s="15"/>
      <c r="KUO156" s="15"/>
      <c r="KUP156" s="15"/>
      <c r="KUQ156" s="15"/>
      <c r="KUR156" s="15"/>
      <c r="KUS156" s="15"/>
      <c r="KUT156" s="15"/>
      <c r="KUU156" s="15"/>
      <c r="KUV156" s="15"/>
      <c r="KUW156" s="15"/>
      <c r="KUX156" s="15"/>
      <c r="KUY156" s="15"/>
      <c r="KUZ156" s="15"/>
      <c r="KVA156" s="15"/>
      <c r="KVB156" s="15"/>
      <c r="KVC156" s="15"/>
      <c r="KVD156" s="15"/>
      <c r="KVE156" s="15"/>
      <c r="KVF156" s="15"/>
      <c r="KVG156" s="15"/>
      <c r="KVH156" s="15"/>
      <c r="KVI156" s="15"/>
      <c r="KVJ156" s="15"/>
      <c r="KVK156" s="15"/>
      <c r="KVL156" s="15"/>
      <c r="KVM156" s="15"/>
      <c r="KVN156" s="15"/>
      <c r="KVO156" s="15"/>
      <c r="KVP156" s="15"/>
      <c r="KVQ156" s="15"/>
      <c r="KVR156" s="15"/>
      <c r="KVS156" s="15"/>
      <c r="KVT156" s="15"/>
      <c r="KVU156" s="15"/>
      <c r="KVV156" s="15"/>
      <c r="KVW156" s="15"/>
      <c r="KVX156" s="15"/>
      <c r="KVY156" s="15"/>
      <c r="KVZ156" s="15"/>
      <c r="KWA156" s="15"/>
      <c r="KWB156" s="15"/>
      <c r="KWC156" s="15"/>
      <c r="KWD156" s="15"/>
      <c r="KWE156" s="15"/>
      <c r="KWF156" s="15"/>
      <c r="KWG156" s="15"/>
      <c r="KWH156" s="15"/>
      <c r="KWI156" s="15"/>
      <c r="KWJ156" s="15"/>
      <c r="KWK156" s="15"/>
      <c r="KWL156" s="15"/>
      <c r="KWM156" s="15"/>
      <c r="KWN156" s="15"/>
      <c r="KWO156" s="15"/>
      <c r="KWP156" s="15"/>
      <c r="KWQ156" s="15"/>
      <c r="KWR156" s="15"/>
      <c r="KWS156" s="15"/>
      <c r="KWT156" s="15"/>
      <c r="KWU156" s="15"/>
      <c r="KWV156" s="15"/>
      <c r="KWW156" s="15"/>
      <c r="KWX156" s="15"/>
      <c r="KWY156" s="15"/>
      <c r="KWZ156" s="15"/>
      <c r="KXA156" s="15"/>
      <c r="KXB156" s="15"/>
      <c r="KXC156" s="15"/>
      <c r="KXD156" s="15"/>
      <c r="KXE156" s="15"/>
      <c r="KXF156" s="15"/>
      <c r="KXG156" s="15"/>
      <c r="KXH156" s="15"/>
      <c r="KXI156" s="15"/>
      <c r="KXJ156" s="15"/>
      <c r="KXK156" s="15"/>
      <c r="KXL156" s="15"/>
      <c r="KXM156" s="15"/>
      <c r="KXN156" s="15"/>
      <c r="KXO156" s="15"/>
      <c r="KXP156" s="15"/>
      <c r="KXQ156" s="15"/>
      <c r="KXR156" s="15"/>
      <c r="KXS156" s="15"/>
      <c r="KXT156" s="15"/>
      <c r="KXU156" s="15"/>
      <c r="KXV156" s="15"/>
      <c r="KXW156" s="15"/>
      <c r="KXX156" s="15"/>
      <c r="KXY156" s="15"/>
      <c r="KXZ156" s="15"/>
      <c r="KYA156" s="15"/>
      <c r="KYB156" s="15"/>
      <c r="KYC156" s="15"/>
      <c r="KYD156" s="15"/>
      <c r="KYE156" s="15"/>
      <c r="KYF156" s="15"/>
      <c r="KYG156" s="15"/>
      <c r="KYH156" s="15"/>
      <c r="KYI156" s="15"/>
      <c r="KYJ156" s="15"/>
      <c r="KYK156" s="15"/>
      <c r="KYL156" s="15"/>
      <c r="KYM156" s="15"/>
      <c r="KYN156" s="15"/>
      <c r="KYO156" s="15"/>
      <c r="KYP156" s="15"/>
      <c r="KYQ156" s="15"/>
      <c r="KYR156" s="15"/>
      <c r="KYS156" s="15"/>
      <c r="KYT156" s="15"/>
      <c r="KYU156" s="15"/>
      <c r="KYV156" s="15"/>
      <c r="KYW156" s="15"/>
      <c r="KYX156" s="15"/>
      <c r="KYY156" s="15"/>
      <c r="KYZ156" s="15"/>
      <c r="KZA156" s="15"/>
      <c r="KZB156" s="15"/>
      <c r="KZC156" s="15"/>
      <c r="KZD156" s="15"/>
      <c r="KZE156" s="15"/>
      <c r="KZF156" s="15"/>
      <c r="KZG156" s="15"/>
      <c r="KZH156" s="15"/>
      <c r="KZI156" s="15"/>
      <c r="KZJ156" s="15"/>
      <c r="KZK156" s="15"/>
      <c r="KZL156" s="15"/>
      <c r="KZM156" s="15"/>
      <c r="KZN156" s="15"/>
      <c r="KZO156" s="15"/>
      <c r="KZP156" s="15"/>
      <c r="KZQ156" s="15"/>
      <c r="KZR156" s="15"/>
      <c r="KZS156" s="15"/>
      <c r="KZT156" s="15"/>
      <c r="KZU156" s="15"/>
      <c r="KZV156" s="15"/>
      <c r="KZW156" s="15"/>
      <c r="KZX156" s="15"/>
      <c r="KZY156" s="15"/>
      <c r="KZZ156" s="15"/>
      <c r="LAA156" s="15"/>
      <c r="LAB156" s="15"/>
      <c r="LAC156" s="15"/>
      <c r="LAD156" s="15"/>
      <c r="LAE156" s="15"/>
      <c r="LAF156" s="15"/>
      <c r="LAG156" s="15"/>
      <c r="LAH156" s="15"/>
      <c r="LAI156" s="15"/>
      <c r="LAJ156" s="15"/>
      <c r="LAK156" s="15"/>
      <c r="LAL156" s="15"/>
      <c r="LAM156" s="15"/>
      <c r="LAN156" s="15"/>
      <c r="LAO156" s="15"/>
      <c r="LAP156" s="15"/>
      <c r="LAQ156" s="15"/>
      <c r="LAR156" s="15"/>
      <c r="LAS156" s="15"/>
      <c r="LAT156" s="15"/>
      <c r="LAU156" s="15"/>
      <c r="LAV156" s="15"/>
      <c r="LAW156" s="15"/>
      <c r="LAX156" s="15"/>
      <c r="LAY156" s="15"/>
      <c r="LAZ156" s="15"/>
      <c r="LBA156" s="15"/>
      <c r="LBB156" s="15"/>
      <c r="LBC156" s="15"/>
      <c r="LBD156" s="15"/>
      <c r="LBE156" s="15"/>
      <c r="LBF156" s="15"/>
      <c r="LBG156" s="15"/>
      <c r="LBH156" s="15"/>
      <c r="LBI156" s="15"/>
      <c r="LBJ156" s="15"/>
      <c r="LBK156" s="15"/>
      <c r="LBL156" s="15"/>
      <c r="LBM156" s="15"/>
      <c r="LBN156" s="15"/>
      <c r="LBO156" s="15"/>
      <c r="LBP156" s="15"/>
      <c r="LBQ156" s="15"/>
      <c r="LBR156" s="15"/>
      <c r="LBS156" s="15"/>
      <c r="LBT156" s="15"/>
      <c r="LBU156" s="15"/>
      <c r="LBV156" s="15"/>
      <c r="LBW156" s="15"/>
      <c r="LBX156" s="15"/>
      <c r="LBY156" s="15"/>
      <c r="LBZ156" s="15"/>
      <c r="LCA156" s="15"/>
      <c r="LCB156" s="15"/>
      <c r="LCC156" s="15"/>
      <c r="LCD156" s="15"/>
      <c r="LCE156" s="15"/>
      <c r="LCF156" s="15"/>
      <c r="LCG156" s="15"/>
      <c r="LCH156" s="15"/>
      <c r="LCI156" s="15"/>
      <c r="LCJ156" s="15"/>
      <c r="LCK156" s="15"/>
      <c r="LCL156" s="15"/>
      <c r="LCM156" s="15"/>
      <c r="LCN156" s="15"/>
      <c r="LCO156" s="15"/>
      <c r="LCP156" s="15"/>
      <c r="LCQ156" s="15"/>
      <c r="LCR156" s="15"/>
      <c r="LCS156" s="15"/>
      <c r="LCT156" s="15"/>
      <c r="LCU156" s="15"/>
      <c r="LCV156" s="15"/>
      <c r="LCW156" s="15"/>
      <c r="LCX156" s="15"/>
      <c r="LCY156" s="15"/>
      <c r="LCZ156" s="15"/>
      <c r="LDA156" s="15"/>
      <c r="LDB156" s="15"/>
      <c r="LDC156" s="15"/>
      <c r="LDD156" s="15"/>
      <c r="LDE156" s="15"/>
      <c r="LDF156" s="15"/>
      <c r="LDG156" s="15"/>
      <c r="LDH156" s="15"/>
      <c r="LDI156" s="15"/>
      <c r="LDJ156" s="15"/>
      <c r="LDK156" s="15"/>
      <c r="LDL156" s="15"/>
      <c r="LDM156" s="15"/>
      <c r="LDN156" s="15"/>
      <c r="LDO156" s="15"/>
      <c r="LDP156" s="15"/>
      <c r="LDQ156" s="15"/>
      <c r="LDR156" s="15"/>
      <c r="LDS156" s="15"/>
      <c r="LDT156" s="15"/>
      <c r="LDU156" s="15"/>
      <c r="LDV156" s="15"/>
      <c r="LDW156" s="15"/>
      <c r="LDX156" s="15"/>
      <c r="LDY156" s="15"/>
      <c r="LDZ156" s="15"/>
      <c r="LEA156" s="15"/>
      <c r="LEB156" s="15"/>
      <c r="LEC156" s="15"/>
      <c r="LED156" s="15"/>
      <c r="LEE156" s="15"/>
      <c r="LEF156" s="15"/>
      <c r="LEG156" s="15"/>
      <c r="LEH156" s="15"/>
      <c r="LEI156" s="15"/>
      <c r="LEJ156" s="15"/>
      <c r="LEK156" s="15"/>
      <c r="LEL156" s="15"/>
      <c r="LEM156" s="15"/>
      <c r="LEN156" s="15"/>
      <c r="LEO156" s="15"/>
      <c r="LEP156" s="15"/>
      <c r="LEQ156" s="15"/>
      <c r="LER156" s="15"/>
      <c r="LES156" s="15"/>
      <c r="LET156" s="15"/>
      <c r="LEU156" s="15"/>
      <c r="LEV156" s="15"/>
      <c r="LEW156" s="15"/>
      <c r="LEX156" s="15"/>
      <c r="LEY156" s="15"/>
      <c r="LEZ156" s="15"/>
      <c r="LFA156" s="15"/>
      <c r="LFB156" s="15"/>
      <c r="LFC156" s="15"/>
      <c r="LFD156" s="15"/>
      <c r="LFE156" s="15"/>
      <c r="LFF156" s="15"/>
      <c r="LFG156" s="15"/>
      <c r="LFH156" s="15"/>
      <c r="LFI156" s="15"/>
      <c r="LFJ156" s="15"/>
      <c r="LFK156" s="15"/>
      <c r="LFL156" s="15"/>
      <c r="LFM156" s="15"/>
      <c r="LFN156" s="15"/>
      <c r="LFO156" s="15"/>
      <c r="LFP156" s="15"/>
      <c r="LFQ156" s="15"/>
      <c r="LFR156" s="15"/>
      <c r="LFS156" s="15"/>
      <c r="LFT156" s="15"/>
      <c r="LFU156" s="15"/>
      <c r="LFV156" s="15"/>
      <c r="LFW156" s="15"/>
      <c r="LFX156" s="15"/>
      <c r="LFY156" s="15"/>
      <c r="LFZ156" s="15"/>
      <c r="LGA156" s="15"/>
      <c r="LGB156" s="15"/>
      <c r="LGC156" s="15"/>
      <c r="LGD156" s="15"/>
      <c r="LGE156" s="15"/>
      <c r="LGF156" s="15"/>
      <c r="LGG156" s="15"/>
      <c r="LGH156" s="15"/>
      <c r="LGI156" s="15"/>
      <c r="LGJ156" s="15"/>
      <c r="LGK156" s="15"/>
      <c r="LGL156" s="15"/>
      <c r="LGM156" s="15"/>
      <c r="LGN156" s="15"/>
      <c r="LGO156" s="15"/>
      <c r="LGP156" s="15"/>
      <c r="LGQ156" s="15"/>
      <c r="LGR156" s="15"/>
      <c r="LGS156" s="15"/>
      <c r="LGT156" s="15"/>
      <c r="LGU156" s="15"/>
      <c r="LGV156" s="15"/>
      <c r="LGW156" s="15"/>
      <c r="LGX156" s="15"/>
      <c r="LGY156" s="15"/>
      <c r="LGZ156" s="15"/>
      <c r="LHA156" s="15"/>
      <c r="LHB156" s="15"/>
      <c r="LHC156" s="15"/>
      <c r="LHD156" s="15"/>
      <c r="LHE156" s="15"/>
      <c r="LHF156" s="15"/>
      <c r="LHG156" s="15"/>
      <c r="LHH156" s="15"/>
      <c r="LHI156" s="15"/>
      <c r="LHJ156" s="15"/>
      <c r="LHK156" s="15"/>
      <c r="LHL156" s="15"/>
      <c r="LHM156" s="15"/>
      <c r="LHN156" s="15"/>
      <c r="LHO156" s="15"/>
      <c r="LHP156" s="15"/>
      <c r="LHQ156" s="15"/>
      <c r="LHR156" s="15"/>
      <c r="LHS156" s="15"/>
      <c r="LHT156" s="15"/>
      <c r="LHU156" s="15"/>
      <c r="LHV156" s="15"/>
      <c r="LHW156" s="15"/>
      <c r="LHX156" s="15"/>
      <c r="LHY156" s="15"/>
      <c r="LHZ156" s="15"/>
      <c r="LIA156" s="15"/>
      <c r="LIB156" s="15"/>
      <c r="LIC156" s="15"/>
      <c r="LID156" s="15"/>
      <c r="LIE156" s="15"/>
      <c r="LIF156" s="15"/>
      <c r="LIG156" s="15"/>
      <c r="LIH156" s="15"/>
      <c r="LII156" s="15"/>
      <c r="LIJ156" s="15"/>
      <c r="LIK156" s="15"/>
      <c r="LIL156" s="15"/>
      <c r="LIM156" s="15"/>
      <c r="LIN156" s="15"/>
      <c r="LIO156" s="15"/>
      <c r="LIP156" s="15"/>
      <c r="LIQ156" s="15"/>
      <c r="LIR156" s="15"/>
      <c r="LIS156" s="15"/>
      <c r="LIT156" s="15"/>
      <c r="LIU156" s="15"/>
      <c r="LIV156" s="15"/>
      <c r="LIW156" s="15"/>
      <c r="LIX156" s="15"/>
      <c r="LIY156" s="15"/>
      <c r="LIZ156" s="15"/>
      <c r="LJA156" s="15"/>
      <c r="LJB156" s="15"/>
      <c r="LJC156" s="15"/>
      <c r="LJD156" s="15"/>
      <c r="LJE156" s="15"/>
      <c r="LJF156" s="15"/>
      <c r="LJG156" s="15"/>
      <c r="LJH156" s="15"/>
      <c r="LJI156" s="15"/>
      <c r="LJJ156" s="15"/>
      <c r="LJK156" s="15"/>
      <c r="LJL156" s="15"/>
      <c r="LJM156" s="15"/>
      <c r="LJN156" s="15"/>
      <c r="LJO156" s="15"/>
      <c r="LJP156" s="15"/>
      <c r="LJQ156" s="15"/>
      <c r="LJR156" s="15"/>
      <c r="LJS156" s="15"/>
      <c r="LJT156" s="15"/>
      <c r="LJU156" s="15"/>
      <c r="LJV156" s="15"/>
      <c r="LJW156" s="15"/>
      <c r="LJX156" s="15"/>
      <c r="LJY156" s="15"/>
      <c r="LJZ156" s="15"/>
      <c r="LKA156" s="15"/>
      <c r="LKB156" s="15"/>
      <c r="LKC156" s="15"/>
      <c r="LKD156" s="15"/>
      <c r="LKE156" s="15"/>
      <c r="LKF156" s="15"/>
      <c r="LKG156" s="15"/>
      <c r="LKH156" s="15"/>
      <c r="LKI156" s="15"/>
      <c r="LKJ156" s="15"/>
      <c r="LKK156" s="15"/>
      <c r="LKL156" s="15"/>
      <c r="LKM156" s="15"/>
      <c r="LKN156" s="15"/>
      <c r="LKO156" s="15"/>
      <c r="LKP156" s="15"/>
      <c r="LKQ156" s="15"/>
      <c r="LKR156" s="15"/>
      <c r="LKS156" s="15"/>
      <c r="LKT156" s="15"/>
      <c r="LKU156" s="15"/>
      <c r="LKV156" s="15"/>
      <c r="LKW156" s="15"/>
      <c r="LKX156" s="15"/>
      <c r="LKY156" s="15"/>
      <c r="LKZ156" s="15"/>
      <c r="LLA156" s="15"/>
      <c r="LLB156" s="15"/>
      <c r="LLC156" s="15"/>
      <c r="LLD156" s="15"/>
      <c r="LLE156" s="15"/>
      <c r="LLF156" s="15"/>
      <c r="LLG156" s="15"/>
      <c r="LLH156" s="15"/>
      <c r="LLI156" s="15"/>
      <c r="LLJ156" s="15"/>
      <c r="LLK156" s="15"/>
      <c r="LLL156" s="15"/>
      <c r="LLM156" s="15"/>
      <c r="LLN156" s="15"/>
      <c r="LLO156" s="15"/>
      <c r="LLP156" s="15"/>
      <c r="LLQ156" s="15"/>
      <c r="LLR156" s="15"/>
      <c r="LLS156" s="15"/>
      <c r="LLT156" s="15"/>
      <c r="LLU156" s="15"/>
      <c r="LLV156" s="15"/>
      <c r="LLW156" s="15"/>
      <c r="LLX156" s="15"/>
      <c r="LLY156" s="15"/>
      <c r="LLZ156" s="15"/>
      <c r="LMA156" s="15"/>
      <c r="LMB156" s="15"/>
      <c r="LMC156" s="15"/>
      <c r="LMD156" s="15"/>
      <c r="LME156" s="15"/>
      <c r="LMF156" s="15"/>
      <c r="LMG156" s="15"/>
      <c r="LMH156" s="15"/>
      <c r="LMI156" s="15"/>
      <c r="LMJ156" s="15"/>
      <c r="LMK156" s="15"/>
      <c r="LML156" s="15"/>
      <c r="LMM156" s="15"/>
      <c r="LMN156" s="15"/>
      <c r="LMO156" s="15"/>
      <c r="LMP156" s="15"/>
      <c r="LMQ156" s="15"/>
      <c r="LMR156" s="15"/>
      <c r="LMS156" s="15"/>
      <c r="LMT156" s="15"/>
      <c r="LMU156" s="15"/>
      <c r="LMV156" s="15"/>
      <c r="LMW156" s="15"/>
      <c r="LMX156" s="15"/>
      <c r="LMY156" s="15"/>
      <c r="LMZ156" s="15"/>
      <c r="LNA156" s="15"/>
      <c r="LNB156" s="15"/>
      <c r="LNC156" s="15"/>
      <c r="LND156" s="15"/>
      <c r="LNE156" s="15"/>
      <c r="LNF156" s="15"/>
      <c r="LNG156" s="15"/>
      <c r="LNH156" s="15"/>
      <c r="LNI156" s="15"/>
      <c r="LNJ156" s="15"/>
      <c r="LNK156" s="15"/>
      <c r="LNL156" s="15"/>
      <c r="LNM156" s="15"/>
      <c r="LNN156" s="15"/>
      <c r="LNO156" s="15"/>
      <c r="LNP156" s="15"/>
      <c r="LNQ156" s="15"/>
      <c r="LNR156" s="15"/>
      <c r="LNS156" s="15"/>
      <c r="LNT156" s="15"/>
      <c r="LNU156" s="15"/>
      <c r="LNV156" s="15"/>
      <c r="LNW156" s="15"/>
      <c r="LNX156" s="15"/>
      <c r="LNY156" s="15"/>
      <c r="LNZ156" s="15"/>
      <c r="LOA156" s="15"/>
      <c r="LOB156" s="15"/>
      <c r="LOC156" s="15"/>
      <c r="LOD156" s="15"/>
      <c r="LOE156" s="15"/>
      <c r="LOF156" s="15"/>
      <c r="LOG156" s="15"/>
      <c r="LOH156" s="15"/>
      <c r="LOI156" s="15"/>
      <c r="LOJ156" s="15"/>
      <c r="LOK156" s="15"/>
      <c r="LOL156" s="15"/>
      <c r="LOM156" s="15"/>
      <c r="LON156" s="15"/>
      <c r="LOO156" s="15"/>
      <c r="LOP156" s="15"/>
      <c r="LOQ156" s="15"/>
      <c r="LOR156" s="15"/>
      <c r="LOS156" s="15"/>
      <c r="LOT156" s="15"/>
      <c r="LOU156" s="15"/>
      <c r="LOV156" s="15"/>
      <c r="LOW156" s="15"/>
      <c r="LOX156" s="15"/>
      <c r="LOY156" s="15"/>
      <c r="LOZ156" s="15"/>
      <c r="LPA156" s="15"/>
      <c r="LPB156" s="15"/>
      <c r="LPC156" s="15"/>
      <c r="LPD156" s="15"/>
      <c r="LPE156" s="15"/>
      <c r="LPF156" s="15"/>
      <c r="LPG156" s="15"/>
      <c r="LPH156" s="15"/>
      <c r="LPI156" s="15"/>
      <c r="LPJ156" s="15"/>
      <c r="LPK156" s="15"/>
      <c r="LPL156" s="15"/>
      <c r="LPM156" s="15"/>
      <c r="LPN156" s="15"/>
      <c r="LPO156" s="15"/>
      <c r="LPP156" s="15"/>
      <c r="LPQ156" s="15"/>
      <c r="LPR156" s="15"/>
      <c r="LPS156" s="15"/>
      <c r="LPT156" s="15"/>
      <c r="LPU156" s="15"/>
      <c r="LPV156" s="15"/>
      <c r="LPW156" s="15"/>
      <c r="LPX156" s="15"/>
      <c r="LPY156" s="15"/>
      <c r="LPZ156" s="15"/>
      <c r="LQA156" s="15"/>
      <c r="LQB156" s="15"/>
      <c r="LQC156" s="15"/>
      <c r="LQD156" s="15"/>
      <c r="LQE156" s="15"/>
      <c r="LQF156" s="15"/>
      <c r="LQG156" s="15"/>
      <c r="LQH156" s="15"/>
      <c r="LQI156" s="15"/>
      <c r="LQJ156" s="15"/>
      <c r="LQK156" s="15"/>
      <c r="LQL156" s="15"/>
      <c r="LQM156" s="15"/>
      <c r="LQN156" s="15"/>
      <c r="LQO156" s="15"/>
      <c r="LQP156" s="15"/>
      <c r="LQQ156" s="15"/>
      <c r="LQR156" s="15"/>
      <c r="LQS156" s="15"/>
      <c r="LQT156" s="15"/>
      <c r="LQU156" s="15"/>
      <c r="LQV156" s="15"/>
      <c r="LQW156" s="15"/>
      <c r="LQX156" s="15"/>
      <c r="LQY156" s="15"/>
      <c r="LQZ156" s="15"/>
      <c r="LRA156" s="15"/>
      <c r="LRB156" s="15"/>
      <c r="LRC156" s="15"/>
      <c r="LRD156" s="15"/>
      <c r="LRE156" s="15"/>
      <c r="LRF156" s="15"/>
      <c r="LRG156" s="15"/>
      <c r="LRH156" s="15"/>
      <c r="LRI156" s="15"/>
      <c r="LRJ156" s="15"/>
      <c r="LRK156" s="15"/>
      <c r="LRL156" s="15"/>
      <c r="LRM156" s="15"/>
      <c r="LRN156" s="15"/>
      <c r="LRO156" s="15"/>
      <c r="LRP156" s="15"/>
      <c r="LRQ156" s="15"/>
      <c r="LRR156" s="15"/>
      <c r="LRS156" s="15"/>
      <c r="LRT156" s="15"/>
      <c r="LRU156" s="15"/>
      <c r="LRV156" s="15"/>
      <c r="LRW156" s="15"/>
      <c r="LRX156" s="15"/>
      <c r="LRY156" s="15"/>
      <c r="LRZ156" s="15"/>
      <c r="LSA156" s="15"/>
      <c r="LSB156" s="15"/>
      <c r="LSC156" s="15"/>
      <c r="LSD156" s="15"/>
      <c r="LSE156" s="15"/>
      <c r="LSF156" s="15"/>
      <c r="LSG156" s="15"/>
      <c r="LSH156" s="15"/>
      <c r="LSI156" s="15"/>
      <c r="LSJ156" s="15"/>
      <c r="LSK156" s="15"/>
      <c r="LSL156" s="15"/>
      <c r="LSM156" s="15"/>
      <c r="LSN156" s="15"/>
      <c r="LSO156" s="15"/>
      <c r="LSP156" s="15"/>
      <c r="LSQ156" s="15"/>
      <c r="LSR156" s="15"/>
      <c r="LSS156" s="15"/>
      <c r="LST156" s="15"/>
      <c r="LSU156" s="15"/>
      <c r="LSV156" s="15"/>
      <c r="LSW156" s="15"/>
      <c r="LSX156" s="15"/>
      <c r="LSY156" s="15"/>
      <c r="LSZ156" s="15"/>
      <c r="LTA156" s="15"/>
      <c r="LTB156" s="15"/>
      <c r="LTC156" s="15"/>
      <c r="LTD156" s="15"/>
      <c r="LTE156" s="15"/>
      <c r="LTF156" s="15"/>
      <c r="LTG156" s="15"/>
      <c r="LTH156" s="15"/>
      <c r="LTI156" s="15"/>
      <c r="LTJ156" s="15"/>
      <c r="LTK156" s="15"/>
      <c r="LTL156" s="15"/>
      <c r="LTM156" s="15"/>
      <c r="LTN156" s="15"/>
      <c r="LTO156" s="15"/>
      <c r="LTP156" s="15"/>
      <c r="LTQ156" s="15"/>
      <c r="LTR156" s="15"/>
      <c r="LTS156" s="15"/>
      <c r="LTT156" s="15"/>
      <c r="LTU156" s="15"/>
      <c r="LTV156" s="15"/>
      <c r="LTW156" s="15"/>
      <c r="LTX156" s="15"/>
      <c r="LTY156" s="15"/>
      <c r="LTZ156" s="15"/>
      <c r="LUA156" s="15"/>
      <c r="LUB156" s="15"/>
      <c r="LUC156" s="15"/>
      <c r="LUD156" s="15"/>
      <c r="LUE156" s="15"/>
      <c r="LUF156" s="15"/>
      <c r="LUG156" s="15"/>
      <c r="LUH156" s="15"/>
      <c r="LUI156" s="15"/>
      <c r="LUJ156" s="15"/>
      <c r="LUK156" s="15"/>
      <c r="LUL156" s="15"/>
      <c r="LUM156" s="15"/>
      <c r="LUN156" s="15"/>
      <c r="LUO156" s="15"/>
      <c r="LUP156" s="15"/>
      <c r="LUQ156" s="15"/>
      <c r="LUR156" s="15"/>
      <c r="LUS156" s="15"/>
      <c r="LUT156" s="15"/>
      <c r="LUU156" s="15"/>
      <c r="LUV156" s="15"/>
      <c r="LUW156" s="15"/>
      <c r="LUX156" s="15"/>
      <c r="LUY156" s="15"/>
      <c r="LUZ156" s="15"/>
      <c r="LVA156" s="15"/>
      <c r="LVB156" s="15"/>
      <c r="LVC156" s="15"/>
      <c r="LVD156" s="15"/>
      <c r="LVE156" s="15"/>
      <c r="LVF156" s="15"/>
      <c r="LVG156" s="15"/>
      <c r="LVH156" s="15"/>
      <c r="LVI156" s="15"/>
      <c r="LVJ156" s="15"/>
      <c r="LVK156" s="15"/>
      <c r="LVL156" s="15"/>
      <c r="LVM156" s="15"/>
      <c r="LVN156" s="15"/>
      <c r="LVO156" s="15"/>
      <c r="LVP156" s="15"/>
      <c r="LVQ156" s="15"/>
      <c r="LVR156" s="15"/>
      <c r="LVS156" s="15"/>
      <c r="LVT156" s="15"/>
      <c r="LVU156" s="15"/>
      <c r="LVV156" s="15"/>
      <c r="LVW156" s="15"/>
      <c r="LVX156" s="15"/>
      <c r="LVY156" s="15"/>
      <c r="LVZ156" s="15"/>
      <c r="LWA156" s="15"/>
      <c r="LWB156" s="15"/>
      <c r="LWC156" s="15"/>
      <c r="LWD156" s="15"/>
      <c r="LWE156" s="15"/>
      <c r="LWF156" s="15"/>
      <c r="LWG156" s="15"/>
      <c r="LWH156" s="15"/>
      <c r="LWI156" s="15"/>
      <c r="LWJ156" s="15"/>
      <c r="LWK156" s="15"/>
      <c r="LWL156" s="15"/>
      <c r="LWM156" s="15"/>
      <c r="LWN156" s="15"/>
      <c r="LWO156" s="15"/>
      <c r="LWP156" s="15"/>
      <c r="LWQ156" s="15"/>
      <c r="LWR156" s="15"/>
      <c r="LWS156" s="15"/>
      <c r="LWT156" s="15"/>
      <c r="LWU156" s="15"/>
      <c r="LWV156" s="15"/>
      <c r="LWW156" s="15"/>
      <c r="LWX156" s="15"/>
      <c r="LWY156" s="15"/>
      <c r="LWZ156" s="15"/>
      <c r="LXA156" s="15"/>
      <c r="LXB156" s="15"/>
      <c r="LXC156" s="15"/>
      <c r="LXD156" s="15"/>
      <c r="LXE156" s="15"/>
      <c r="LXF156" s="15"/>
      <c r="LXG156" s="15"/>
      <c r="LXH156" s="15"/>
      <c r="LXI156" s="15"/>
      <c r="LXJ156" s="15"/>
      <c r="LXK156" s="15"/>
      <c r="LXL156" s="15"/>
      <c r="LXM156" s="15"/>
      <c r="LXN156" s="15"/>
      <c r="LXO156" s="15"/>
      <c r="LXP156" s="15"/>
      <c r="LXQ156" s="15"/>
      <c r="LXR156" s="15"/>
      <c r="LXS156" s="15"/>
      <c r="LXT156" s="15"/>
      <c r="LXU156" s="15"/>
      <c r="LXV156" s="15"/>
      <c r="LXW156" s="15"/>
      <c r="LXX156" s="15"/>
      <c r="LXY156" s="15"/>
      <c r="LXZ156" s="15"/>
      <c r="LYA156" s="15"/>
      <c r="LYB156" s="15"/>
      <c r="LYC156" s="15"/>
      <c r="LYD156" s="15"/>
      <c r="LYE156" s="15"/>
      <c r="LYF156" s="15"/>
      <c r="LYG156" s="15"/>
      <c r="LYH156" s="15"/>
      <c r="LYI156" s="15"/>
      <c r="LYJ156" s="15"/>
      <c r="LYK156" s="15"/>
      <c r="LYL156" s="15"/>
      <c r="LYM156" s="15"/>
      <c r="LYN156" s="15"/>
      <c r="LYO156" s="15"/>
      <c r="LYP156" s="15"/>
      <c r="LYQ156" s="15"/>
      <c r="LYR156" s="15"/>
      <c r="LYS156" s="15"/>
      <c r="LYT156" s="15"/>
      <c r="LYU156" s="15"/>
      <c r="LYV156" s="15"/>
      <c r="LYW156" s="15"/>
      <c r="LYX156" s="15"/>
      <c r="LYY156" s="15"/>
      <c r="LYZ156" s="15"/>
      <c r="LZA156" s="15"/>
      <c r="LZB156" s="15"/>
      <c r="LZC156" s="15"/>
      <c r="LZD156" s="15"/>
      <c r="LZE156" s="15"/>
      <c r="LZF156" s="15"/>
      <c r="LZG156" s="15"/>
      <c r="LZH156" s="15"/>
      <c r="LZI156" s="15"/>
      <c r="LZJ156" s="15"/>
      <c r="LZK156" s="15"/>
      <c r="LZL156" s="15"/>
      <c r="LZM156" s="15"/>
      <c r="LZN156" s="15"/>
      <c r="LZO156" s="15"/>
      <c r="LZP156" s="15"/>
      <c r="LZQ156" s="15"/>
      <c r="LZR156" s="15"/>
      <c r="LZS156" s="15"/>
      <c r="LZT156" s="15"/>
      <c r="LZU156" s="15"/>
      <c r="LZV156" s="15"/>
      <c r="LZW156" s="15"/>
      <c r="LZX156" s="15"/>
      <c r="LZY156" s="15"/>
      <c r="LZZ156" s="15"/>
      <c r="MAA156" s="15"/>
      <c r="MAB156" s="15"/>
      <c r="MAC156" s="15"/>
      <c r="MAD156" s="15"/>
      <c r="MAE156" s="15"/>
      <c r="MAF156" s="15"/>
      <c r="MAG156" s="15"/>
      <c r="MAH156" s="15"/>
      <c r="MAI156" s="15"/>
      <c r="MAJ156" s="15"/>
      <c r="MAK156" s="15"/>
      <c r="MAL156" s="15"/>
      <c r="MAM156" s="15"/>
      <c r="MAN156" s="15"/>
      <c r="MAO156" s="15"/>
      <c r="MAP156" s="15"/>
      <c r="MAQ156" s="15"/>
      <c r="MAR156" s="15"/>
      <c r="MAS156" s="15"/>
      <c r="MAT156" s="15"/>
      <c r="MAU156" s="15"/>
      <c r="MAV156" s="15"/>
      <c r="MAW156" s="15"/>
      <c r="MAX156" s="15"/>
      <c r="MAY156" s="15"/>
      <c r="MAZ156" s="15"/>
      <c r="MBA156" s="15"/>
      <c r="MBB156" s="15"/>
      <c r="MBC156" s="15"/>
      <c r="MBD156" s="15"/>
      <c r="MBE156" s="15"/>
      <c r="MBF156" s="15"/>
      <c r="MBG156" s="15"/>
      <c r="MBH156" s="15"/>
      <c r="MBI156" s="15"/>
      <c r="MBJ156" s="15"/>
      <c r="MBK156" s="15"/>
      <c r="MBL156" s="15"/>
      <c r="MBM156" s="15"/>
      <c r="MBN156" s="15"/>
      <c r="MBO156" s="15"/>
      <c r="MBP156" s="15"/>
      <c r="MBQ156" s="15"/>
      <c r="MBR156" s="15"/>
      <c r="MBS156" s="15"/>
      <c r="MBT156" s="15"/>
      <c r="MBU156" s="15"/>
      <c r="MBV156" s="15"/>
      <c r="MBW156" s="15"/>
      <c r="MBX156" s="15"/>
      <c r="MBY156" s="15"/>
      <c r="MBZ156" s="15"/>
      <c r="MCA156" s="15"/>
      <c r="MCB156" s="15"/>
      <c r="MCC156" s="15"/>
      <c r="MCD156" s="15"/>
      <c r="MCE156" s="15"/>
      <c r="MCF156" s="15"/>
      <c r="MCG156" s="15"/>
      <c r="MCH156" s="15"/>
      <c r="MCI156" s="15"/>
      <c r="MCJ156" s="15"/>
      <c r="MCK156" s="15"/>
      <c r="MCL156" s="15"/>
      <c r="MCM156" s="15"/>
      <c r="MCN156" s="15"/>
      <c r="MCO156" s="15"/>
      <c r="MCP156" s="15"/>
      <c r="MCQ156" s="15"/>
      <c r="MCR156" s="15"/>
      <c r="MCS156" s="15"/>
      <c r="MCT156" s="15"/>
      <c r="MCU156" s="15"/>
      <c r="MCV156" s="15"/>
      <c r="MCW156" s="15"/>
      <c r="MCX156" s="15"/>
      <c r="MCY156" s="15"/>
      <c r="MCZ156" s="15"/>
      <c r="MDA156" s="15"/>
      <c r="MDB156" s="15"/>
      <c r="MDC156" s="15"/>
      <c r="MDD156" s="15"/>
      <c r="MDE156" s="15"/>
      <c r="MDF156" s="15"/>
      <c r="MDG156" s="15"/>
      <c r="MDH156" s="15"/>
      <c r="MDI156" s="15"/>
      <c r="MDJ156" s="15"/>
      <c r="MDK156" s="15"/>
      <c r="MDL156" s="15"/>
      <c r="MDM156" s="15"/>
      <c r="MDN156" s="15"/>
      <c r="MDO156" s="15"/>
      <c r="MDP156" s="15"/>
      <c r="MDQ156" s="15"/>
      <c r="MDR156" s="15"/>
      <c r="MDS156" s="15"/>
      <c r="MDT156" s="15"/>
      <c r="MDU156" s="15"/>
      <c r="MDV156" s="15"/>
      <c r="MDW156" s="15"/>
      <c r="MDX156" s="15"/>
      <c r="MDY156" s="15"/>
      <c r="MDZ156" s="15"/>
      <c r="MEA156" s="15"/>
      <c r="MEB156" s="15"/>
      <c r="MEC156" s="15"/>
      <c r="MED156" s="15"/>
      <c r="MEE156" s="15"/>
      <c r="MEF156" s="15"/>
      <c r="MEG156" s="15"/>
      <c r="MEH156" s="15"/>
      <c r="MEI156" s="15"/>
      <c r="MEJ156" s="15"/>
      <c r="MEK156" s="15"/>
      <c r="MEL156" s="15"/>
      <c r="MEM156" s="15"/>
      <c r="MEN156" s="15"/>
      <c r="MEO156" s="15"/>
      <c r="MEP156" s="15"/>
      <c r="MEQ156" s="15"/>
      <c r="MER156" s="15"/>
      <c r="MES156" s="15"/>
      <c r="MET156" s="15"/>
      <c r="MEU156" s="15"/>
      <c r="MEV156" s="15"/>
      <c r="MEW156" s="15"/>
      <c r="MEX156" s="15"/>
      <c r="MEY156" s="15"/>
      <c r="MEZ156" s="15"/>
      <c r="MFA156" s="15"/>
      <c r="MFB156" s="15"/>
      <c r="MFC156" s="15"/>
      <c r="MFD156" s="15"/>
      <c r="MFE156" s="15"/>
      <c r="MFF156" s="15"/>
      <c r="MFG156" s="15"/>
      <c r="MFH156" s="15"/>
      <c r="MFI156" s="15"/>
      <c r="MFJ156" s="15"/>
      <c r="MFK156" s="15"/>
      <c r="MFL156" s="15"/>
      <c r="MFM156" s="15"/>
      <c r="MFN156" s="15"/>
      <c r="MFO156" s="15"/>
      <c r="MFP156" s="15"/>
      <c r="MFQ156" s="15"/>
      <c r="MFR156" s="15"/>
      <c r="MFS156" s="15"/>
      <c r="MFT156" s="15"/>
      <c r="MFU156" s="15"/>
      <c r="MFV156" s="15"/>
      <c r="MFW156" s="15"/>
      <c r="MFX156" s="15"/>
      <c r="MFY156" s="15"/>
      <c r="MFZ156" s="15"/>
      <c r="MGA156" s="15"/>
      <c r="MGB156" s="15"/>
      <c r="MGC156" s="15"/>
      <c r="MGD156" s="15"/>
      <c r="MGE156" s="15"/>
      <c r="MGF156" s="15"/>
      <c r="MGG156" s="15"/>
      <c r="MGH156" s="15"/>
      <c r="MGI156" s="15"/>
      <c r="MGJ156" s="15"/>
      <c r="MGK156" s="15"/>
      <c r="MGL156" s="15"/>
      <c r="MGM156" s="15"/>
      <c r="MGN156" s="15"/>
      <c r="MGO156" s="15"/>
      <c r="MGP156" s="15"/>
      <c r="MGQ156" s="15"/>
      <c r="MGR156" s="15"/>
      <c r="MGS156" s="15"/>
      <c r="MGT156" s="15"/>
      <c r="MGU156" s="15"/>
      <c r="MGV156" s="15"/>
      <c r="MGW156" s="15"/>
      <c r="MGX156" s="15"/>
      <c r="MGY156" s="15"/>
      <c r="MGZ156" s="15"/>
      <c r="MHA156" s="15"/>
      <c r="MHB156" s="15"/>
      <c r="MHC156" s="15"/>
      <c r="MHD156" s="15"/>
      <c r="MHE156" s="15"/>
      <c r="MHF156" s="15"/>
      <c r="MHG156" s="15"/>
      <c r="MHH156" s="15"/>
      <c r="MHI156" s="15"/>
      <c r="MHJ156" s="15"/>
      <c r="MHK156" s="15"/>
      <c r="MHL156" s="15"/>
      <c r="MHM156" s="15"/>
      <c r="MHN156" s="15"/>
      <c r="MHO156" s="15"/>
      <c r="MHP156" s="15"/>
      <c r="MHQ156" s="15"/>
      <c r="MHR156" s="15"/>
      <c r="MHS156" s="15"/>
      <c r="MHT156" s="15"/>
      <c r="MHU156" s="15"/>
      <c r="MHV156" s="15"/>
      <c r="MHW156" s="15"/>
      <c r="MHX156" s="15"/>
      <c r="MHY156" s="15"/>
      <c r="MHZ156" s="15"/>
      <c r="MIA156" s="15"/>
      <c r="MIB156" s="15"/>
      <c r="MIC156" s="15"/>
      <c r="MID156" s="15"/>
      <c r="MIE156" s="15"/>
      <c r="MIF156" s="15"/>
      <c r="MIG156" s="15"/>
      <c r="MIH156" s="15"/>
      <c r="MII156" s="15"/>
      <c r="MIJ156" s="15"/>
      <c r="MIK156" s="15"/>
      <c r="MIL156" s="15"/>
      <c r="MIM156" s="15"/>
      <c r="MIN156" s="15"/>
      <c r="MIO156" s="15"/>
      <c r="MIP156" s="15"/>
      <c r="MIQ156" s="15"/>
      <c r="MIR156" s="15"/>
      <c r="MIS156" s="15"/>
      <c r="MIT156" s="15"/>
      <c r="MIU156" s="15"/>
      <c r="MIV156" s="15"/>
      <c r="MIW156" s="15"/>
      <c r="MIX156" s="15"/>
      <c r="MIY156" s="15"/>
      <c r="MIZ156" s="15"/>
      <c r="MJA156" s="15"/>
      <c r="MJB156" s="15"/>
      <c r="MJC156" s="15"/>
      <c r="MJD156" s="15"/>
      <c r="MJE156" s="15"/>
      <c r="MJF156" s="15"/>
      <c r="MJG156" s="15"/>
      <c r="MJH156" s="15"/>
      <c r="MJI156" s="15"/>
      <c r="MJJ156" s="15"/>
      <c r="MJK156" s="15"/>
      <c r="MJL156" s="15"/>
      <c r="MJM156" s="15"/>
      <c r="MJN156" s="15"/>
      <c r="MJO156" s="15"/>
      <c r="MJP156" s="15"/>
      <c r="MJQ156" s="15"/>
      <c r="MJR156" s="15"/>
      <c r="MJS156" s="15"/>
      <c r="MJT156" s="15"/>
      <c r="MJU156" s="15"/>
      <c r="MJV156" s="15"/>
      <c r="MJW156" s="15"/>
      <c r="MJX156" s="15"/>
      <c r="MJY156" s="15"/>
      <c r="MJZ156" s="15"/>
      <c r="MKA156" s="15"/>
      <c r="MKB156" s="15"/>
      <c r="MKC156" s="15"/>
      <c r="MKD156" s="15"/>
      <c r="MKE156" s="15"/>
      <c r="MKF156" s="15"/>
      <c r="MKG156" s="15"/>
      <c r="MKH156" s="15"/>
      <c r="MKI156" s="15"/>
      <c r="MKJ156" s="15"/>
      <c r="MKK156" s="15"/>
      <c r="MKL156" s="15"/>
      <c r="MKM156" s="15"/>
      <c r="MKN156" s="15"/>
      <c r="MKO156" s="15"/>
      <c r="MKP156" s="15"/>
      <c r="MKQ156" s="15"/>
      <c r="MKR156" s="15"/>
      <c r="MKS156" s="15"/>
      <c r="MKT156" s="15"/>
      <c r="MKU156" s="15"/>
      <c r="MKV156" s="15"/>
      <c r="MKW156" s="15"/>
      <c r="MKX156" s="15"/>
      <c r="MKY156" s="15"/>
      <c r="MKZ156" s="15"/>
      <c r="MLA156" s="15"/>
      <c r="MLB156" s="15"/>
      <c r="MLC156" s="15"/>
      <c r="MLD156" s="15"/>
      <c r="MLE156" s="15"/>
      <c r="MLF156" s="15"/>
      <c r="MLG156" s="15"/>
      <c r="MLH156" s="15"/>
      <c r="MLI156" s="15"/>
      <c r="MLJ156" s="15"/>
      <c r="MLK156" s="15"/>
      <c r="MLL156" s="15"/>
      <c r="MLM156" s="15"/>
      <c r="MLN156" s="15"/>
      <c r="MLO156" s="15"/>
      <c r="MLP156" s="15"/>
      <c r="MLQ156" s="15"/>
      <c r="MLR156" s="15"/>
      <c r="MLS156" s="15"/>
      <c r="MLT156" s="15"/>
      <c r="MLU156" s="15"/>
      <c r="MLV156" s="15"/>
      <c r="MLW156" s="15"/>
      <c r="MLX156" s="15"/>
      <c r="MLY156" s="15"/>
      <c r="MLZ156" s="15"/>
      <c r="MMA156" s="15"/>
      <c r="MMB156" s="15"/>
      <c r="MMC156" s="15"/>
      <c r="MMD156" s="15"/>
      <c r="MME156" s="15"/>
      <c r="MMF156" s="15"/>
      <c r="MMG156" s="15"/>
      <c r="MMH156" s="15"/>
      <c r="MMI156" s="15"/>
      <c r="MMJ156" s="15"/>
      <c r="MMK156" s="15"/>
      <c r="MML156" s="15"/>
      <c r="MMM156" s="15"/>
      <c r="MMN156" s="15"/>
      <c r="MMO156" s="15"/>
      <c r="MMP156" s="15"/>
      <c r="MMQ156" s="15"/>
      <c r="MMR156" s="15"/>
      <c r="MMS156" s="15"/>
      <c r="MMT156" s="15"/>
      <c r="MMU156" s="15"/>
      <c r="MMV156" s="15"/>
      <c r="MMW156" s="15"/>
      <c r="MMX156" s="15"/>
      <c r="MMY156" s="15"/>
      <c r="MMZ156" s="15"/>
      <c r="MNA156" s="15"/>
      <c r="MNB156" s="15"/>
      <c r="MNC156" s="15"/>
      <c r="MND156" s="15"/>
      <c r="MNE156" s="15"/>
      <c r="MNF156" s="15"/>
      <c r="MNG156" s="15"/>
      <c r="MNH156" s="15"/>
      <c r="MNI156" s="15"/>
      <c r="MNJ156" s="15"/>
      <c r="MNK156" s="15"/>
      <c r="MNL156" s="15"/>
      <c r="MNM156" s="15"/>
      <c r="MNN156" s="15"/>
      <c r="MNO156" s="15"/>
      <c r="MNP156" s="15"/>
      <c r="MNQ156" s="15"/>
      <c r="MNR156" s="15"/>
      <c r="MNS156" s="15"/>
      <c r="MNT156" s="15"/>
      <c r="MNU156" s="15"/>
      <c r="MNV156" s="15"/>
      <c r="MNW156" s="15"/>
      <c r="MNX156" s="15"/>
      <c r="MNY156" s="15"/>
      <c r="MNZ156" s="15"/>
      <c r="MOA156" s="15"/>
      <c r="MOB156" s="15"/>
      <c r="MOC156" s="15"/>
      <c r="MOD156" s="15"/>
      <c r="MOE156" s="15"/>
      <c r="MOF156" s="15"/>
      <c r="MOG156" s="15"/>
      <c r="MOH156" s="15"/>
      <c r="MOI156" s="15"/>
      <c r="MOJ156" s="15"/>
      <c r="MOK156" s="15"/>
      <c r="MOL156" s="15"/>
      <c r="MOM156" s="15"/>
      <c r="MON156" s="15"/>
      <c r="MOO156" s="15"/>
      <c r="MOP156" s="15"/>
      <c r="MOQ156" s="15"/>
      <c r="MOR156" s="15"/>
      <c r="MOS156" s="15"/>
      <c r="MOT156" s="15"/>
      <c r="MOU156" s="15"/>
      <c r="MOV156" s="15"/>
      <c r="MOW156" s="15"/>
      <c r="MOX156" s="15"/>
      <c r="MOY156" s="15"/>
      <c r="MOZ156" s="15"/>
      <c r="MPA156" s="15"/>
      <c r="MPB156" s="15"/>
      <c r="MPC156" s="15"/>
      <c r="MPD156" s="15"/>
      <c r="MPE156" s="15"/>
      <c r="MPF156" s="15"/>
      <c r="MPG156" s="15"/>
      <c r="MPH156" s="15"/>
      <c r="MPI156" s="15"/>
      <c r="MPJ156" s="15"/>
      <c r="MPK156" s="15"/>
      <c r="MPL156" s="15"/>
      <c r="MPM156" s="15"/>
      <c r="MPN156" s="15"/>
      <c r="MPO156" s="15"/>
      <c r="MPP156" s="15"/>
      <c r="MPQ156" s="15"/>
      <c r="MPR156" s="15"/>
      <c r="MPS156" s="15"/>
      <c r="MPT156" s="15"/>
      <c r="MPU156" s="15"/>
      <c r="MPV156" s="15"/>
      <c r="MPW156" s="15"/>
      <c r="MPX156" s="15"/>
      <c r="MPY156" s="15"/>
      <c r="MPZ156" s="15"/>
      <c r="MQA156" s="15"/>
      <c r="MQB156" s="15"/>
      <c r="MQC156" s="15"/>
      <c r="MQD156" s="15"/>
      <c r="MQE156" s="15"/>
      <c r="MQF156" s="15"/>
      <c r="MQG156" s="15"/>
      <c r="MQH156" s="15"/>
      <c r="MQI156" s="15"/>
      <c r="MQJ156" s="15"/>
      <c r="MQK156" s="15"/>
      <c r="MQL156" s="15"/>
      <c r="MQM156" s="15"/>
      <c r="MQN156" s="15"/>
      <c r="MQO156" s="15"/>
      <c r="MQP156" s="15"/>
      <c r="MQQ156" s="15"/>
      <c r="MQR156" s="15"/>
      <c r="MQS156" s="15"/>
      <c r="MQT156" s="15"/>
      <c r="MQU156" s="15"/>
      <c r="MQV156" s="15"/>
      <c r="MQW156" s="15"/>
      <c r="MQX156" s="15"/>
      <c r="MQY156" s="15"/>
      <c r="MQZ156" s="15"/>
      <c r="MRA156" s="15"/>
      <c r="MRB156" s="15"/>
      <c r="MRC156" s="15"/>
      <c r="MRD156" s="15"/>
      <c r="MRE156" s="15"/>
      <c r="MRF156" s="15"/>
      <c r="MRG156" s="15"/>
      <c r="MRH156" s="15"/>
      <c r="MRI156" s="15"/>
      <c r="MRJ156" s="15"/>
      <c r="MRK156" s="15"/>
      <c r="MRL156" s="15"/>
      <c r="MRM156" s="15"/>
      <c r="MRN156" s="15"/>
      <c r="MRO156" s="15"/>
      <c r="MRP156" s="15"/>
      <c r="MRQ156" s="15"/>
      <c r="MRR156" s="15"/>
      <c r="MRS156" s="15"/>
      <c r="MRT156" s="15"/>
      <c r="MRU156" s="15"/>
      <c r="MRV156" s="15"/>
      <c r="MRW156" s="15"/>
      <c r="MRX156" s="15"/>
      <c r="MRY156" s="15"/>
      <c r="MRZ156" s="15"/>
      <c r="MSA156" s="15"/>
      <c r="MSB156" s="15"/>
      <c r="MSC156" s="15"/>
      <c r="MSD156" s="15"/>
      <c r="MSE156" s="15"/>
      <c r="MSF156" s="15"/>
      <c r="MSG156" s="15"/>
      <c r="MSH156" s="15"/>
      <c r="MSI156" s="15"/>
      <c r="MSJ156" s="15"/>
      <c r="MSK156" s="15"/>
      <c r="MSL156" s="15"/>
      <c r="MSM156" s="15"/>
      <c r="MSN156" s="15"/>
      <c r="MSO156" s="15"/>
      <c r="MSP156" s="15"/>
      <c r="MSQ156" s="15"/>
      <c r="MSR156" s="15"/>
      <c r="MSS156" s="15"/>
      <c r="MST156" s="15"/>
      <c r="MSU156" s="15"/>
      <c r="MSV156" s="15"/>
      <c r="MSW156" s="15"/>
      <c r="MSX156" s="15"/>
      <c r="MSY156" s="15"/>
      <c r="MSZ156" s="15"/>
      <c r="MTA156" s="15"/>
      <c r="MTB156" s="15"/>
      <c r="MTC156" s="15"/>
      <c r="MTD156" s="15"/>
      <c r="MTE156" s="15"/>
      <c r="MTF156" s="15"/>
      <c r="MTG156" s="15"/>
      <c r="MTH156" s="15"/>
      <c r="MTI156" s="15"/>
      <c r="MTJ156" s="15"/>
      <c r="MTK156" s="15"/>
      <c r="MTL156" s="15"/>
      <c r="MTM156" s="15"/>
      <c r="MTN156" s="15"/>
      <c r="MTO156" s="15"/>
      <c r="MTP156" s="15"/>
      <c r="MTQ156" s="15"/>
      <c r="MTR156" s="15"/>
      <c r="MTS156" s="15"/>
      <c r="MTT156" s="15"/>
      <c r="MTU156" s="15"/>
      <c r="MTV156" s="15"/>
      <c r="MTW156" s="15"/>
      <c r="MTX156" s="15"/>
      <c r="MTY156" s="15"/>
      <c r="MTZ156" s="15"/>
      <c r="MUA156" s="15"/>
      <c r="MUB156" s="15"/>
      <c r="MUC156" s="15"/>
      <c r="MUD156" s="15"/>
      <c r="MUE156" s="15"/>
      <c r="MUF156" s="15"/>
      <c r="MUG156" s="15"/>
      <c r="MUH156" s="15"/>
      <c r="MUI156" s="15"/>
      <c r="MUJ156" s="15"/>
      <c r="MUK156" s="15"/>
      <c r="MUL156" s="15"/>
      <c r="MUM156" s="15"/>
      <c r="MUN156" s="15"/>
      <c r="MUO156" s="15"/>
      <c r="MUP156" s="15"/>
      <c r="MUQ156" s="15"/>
      <c r="MUR156" s="15"/>
      <c r="MUS156" s="15"/>
      <c r="MUT156" s="15"/>
      <c r="MUU156" s="15"/>
      <c r="MUV156" s="15"/>
      <c r="MUW156" s="15"/>
      <c r="MUX156" s="15"/>
      <c r="MUY156" s="15"/>
      <c r="MUZ156" s="15"/>
      <c r="MVA156" s="15"/>
      <c r="MVB156" s="15"/>
      <c r="MVC156" s="15"/>
      <c r="MVD156" s="15"/>
      <c r="MVE156" s="15"/>
      <c r="MVF156" s="15"/>
      <c r="MVG156" s="15"/>
      <c r="MVH156" s="15"/>
      <c r="MVI156" s="15"/>
      <c r="MVJ156" s="15"/>
      <c r="MVK156" s="15"/>
      <c r="MVL156" s="15"/>
      <c r="MVM156" s="15"/>
      <c r="MVN156" s="15"/>
      <c r="MVO156" s="15"/>
      <c r="MVP156" s="15"/>
      <c r="MVQ156" s="15"/>
      <c r="MVR156" s="15"/>
      <c r="MVS156" s="15"/>
      <c r="MVT156" s="15"/>
      <c r="MVU156" s="15"/>
      <c r="MVV156" s="15"/>
      <c r="MVW156" s="15"/>
      <c r="MVX156" s="15"/>
      <c r="MVY156" s="15"/>
      <c r="MVZ156" s="15"/>
      <c r="MWA156" s="15"/>
      <c r="MWB156" s="15"/>
      <c r="MWC156" s="15"/>
      <c r="MWD156" s="15"/>
      <c r="MWE156" s="15"/>
      <c r="MWF156" s="15"/>
      <c r="MWG156" s="15"/>
      <c r="MWH156" s="15"/>
      <c r="MWI156" s="15"/>
      <c r="MWJ156" s="15"/>
      <c r="MWK156" s="15"/>
      <c r="MWL156" s="15"/>
      <c r="MWM156" s="15"/>
      <c r="MWN156" s="15"/>
      <c r="MWO156" s="15"/>
      <c r="MWP156" s="15"/>
      <c r="MWQ156" s="15"/>
      <c r="MWR156" s="15"/>
      <c r="MWS156" s="15"/>
      <c r="MWT156" s="15"/>
      <c r="MWU156" s="15"/>
      <c r="MWV156" s="15"/>
      <c r="MWW156" s="15"/>
      <c r="MWX156" s="15"/>
      <c r="MWY156" s="15"/>
      <c r="MWZ156" s="15"/>
      <c r="MXA156" s="15"/>
      <c r="MXB156" s="15"/>
      <c r="MXC156" s="15"/>
      <c r="MXD156" s="15"/>
      <c r="MXE156" s="15"/>
      <c r="MXF156" s="15"/>
      <c r="MXG156" s="15"/>
      <c r="MXH156" s="15"/>
      <c r="MXI156" s="15"/>
      <c r="MXJ156" s="15"/>
      <c r="MXK156" s="15"/>
      <c r="MXL156" s="15"/>
      <c r="MXM156" s="15"/>
      <c r="MXN156" s="15"/>
      <c r="MXO156" s="15"/>
      <c r="MXP156" s="15"/>
      <c r="MXQ156" s="15"/>
      <c r="MXR156" s="15"/>
      <c r="MXS156" s="15"/>
      <c r="MXT156" s="15"/>
      <c r="MXU156" s="15"/>
      <c r="MXV156" s="15"/>
      <c r="MXW156" s="15"/>
      <c r="MXX156" s="15"/>
      <c r="MXY156" s="15"/>
      <c r="MXZ156" s="15"/>
      <c r="MYA156" s="15"/>
      <c r="MYB156" s="15"/>
      <c r="MYC156" s="15"/>
      <c r="MYD156" s="15"/>
      <c r="MYE156" s="15"/>
      <c r="MYF156" s="15"/>
      <c r="MYG156" s="15"/>
      <c r="MYH156" s="15"/>
      <c r="MYI156" s="15"/>
      <c r="MYJ156" s="15"/>
      <c r="MYK156" s="15"/>
      <c r="MYL156" s="15"/>
      <c r="MYM156" s="15"/>
      <c r="MYN156" s="15"/>
      <c r="MYO156" s="15"/>
      <c r="MYP156" s="15"/>
      <c r="MYQ156" s="15"/>
      <c r="MYR156" s="15"/>
      <c r="MYS156" s="15"/>
      <c r="MYT156" s="15"/>
      <c r="MYU156" s="15"/>
      <c r="MYV156" s="15"/>
      <c r="MYW156" s="15"/>
      <c r="MYX156" s="15"/>
      <c r="MYY156" s="15"/>
      <c r="MYZ156" s="15"/>
      <c r="MZA156" s="15"/>
      <c r="MZB156" s="15"/>
      <c r="MZC156" s="15"/>
      <c r="MZD156" s="15"/>
      <c r="MZE156" s="15"/>
      <c r="MZF156" s="15"/>
      <c r="MZG156" s="15"/>
      <c r="MZH156" s="15"/>
      <c r="MZI156" s="15"/>
      <c r="MZJ156" s="15"/>
      <c r="MZK156" s="15"/>
      <c r="MZL156" s="15"/>
      <c r="MZM156" s="15"/>
      <c r="MZN156" s="15"/>
      <c r="MZO156" s="15"/>
      <c r="MZP156" s="15"/>
      <c r="MZQ156" s="15"/>
      <c r="MZR156" s="15"/>
      <c r="MZS156" s="15"/>
      <c r="MZT156" s="15"/>
      <c r="MZU156" s="15"/>
      <c r="MZV156" s="15"/>
      <c r="MZW156" s="15"/>
      <c r="MZX156" s="15"/>
      <c r="MZY156" s="15"/>
      <c r="MZZ156" s="15"/>
      <c r="NAA156" s="15"/>
      <c r="NAB156" s="15"/>
      <c r="NAC156" s="15"/>
      <c r="NAD156" s="15"/>
      <c r="NAE156" s="15"/>
      <c r="NAF156" s="15"/>
      <c r="NAG156" s="15"/>
      <c r="NAH156" s="15"/>
      <c r="NAI156" s="15"/>
      <c r="NAJ156" s="15"/>
      <c r="NAK156" s="15"/>
      <c r="NAL156" s="15"/>
      <c r="NAM156" s="15"/>
      <c r="NAN156" s="15"/>
      <c r="NAO156" s="15"/>
      <c r="NAP156" s="15"/>
      <c r="NAQ156" s="15"/>
      <c r="NAR156" s="15"/>
      <c r="NAS156" s="15"/>
      <c r="NAT156" s="15"/>
      <c r="NAU156" s="15"/>
      <c r="NAV156" s="15"/>
      <c r="NAW156" s="15"/>
      <c r="NAX156" s="15"/>
      <c r="NAY156" s="15"/>
      <c r="NAZ156" s="15"/>
      <c r="NBA156" s="15"/>
      <c r="NBB156" s="15"/>
      <c r="NBC156" s="15"/>
      <c r="NBD156" s="15"/>
      <c r="NBE156" s="15"/>
      <c r="NBF156" s="15"/>
      <c r="NBG156" s="15"/>
      <c r="NBH156" s="15"/>
      <c r="NBI156" s="15"/>
      <c r="NBJ156" s="15"/>
      <c r="NBK156" s="15"/>
      <c r="NBL156" s="15"/>
      <c r="NBM156" s="15"/>
      <c r="NBN156" s="15"/>
      <c r="NBO156" s="15"/>
      <c r="NBP156" s="15"/>
      <c r="NBQ156" s="15"/>
      <c r="NBR156" s="15"/>
      <c r="NBS156" s="15"/>
      <c r="NBT156" s="15"/>
      <c r="NBU156" s="15"/>
      <c r="NBV156" s="15"/>
      <c r="NBW156" s="15"/>
      <c r="NBX156" s="15"/>
      <c r="NBY156" s="15"/>
      <c r="NBZ156" s="15"/>
      <c r="NCA156" s="15"/>
      <c r="NCB156" s="15"/>
      <c r="NCC156" s="15"/>
      <c r="NCD156" s="15"/>
      <c r="NCE156" s="15"/>
      <c r="NCF156" s="15"/>
      <c r="NCG156" s="15"/>
      <c r="NCH156" s="15"/>
      <c r="NCI156" s="15"/>
      <c r="NCJ156" s="15"/>
      <c r="NCK156" s="15"/>
      <c r="NCL156" s="15"/>
      <c r="NCM156" s="15"/>
      <c r="NCN156" s="15"/>
      <c r="NCO156" s="15"/>
      <c r="NCP156" s="15"/>
      <c r="NCQ156" s="15"/>
      <c r="NCR156" s="15"/>
      <c r="NCS156" s="15"/>
      <c r="NCT156" s="15"/>
      <c r="NCU156" s="15"/>
      <c r="NCV156" s="15"/>
      <c r="NCW156" s="15"/>
      <c r="NCX156" s="15"/>
      <c r="NCY156" s="15"/>
      <c r="NCZ156" s="15"/>
      <c r="NDA156" s="15"/>
      <c r="NDB156" s="15"/>
      <c r="NDC156" s="15"/>
      <c r="NDD156" s="15"/>
      <c r="NDE156" s="15"/>
      <c r="NDF156" s="15"/>
      <c r="NDG156" s="15"/>
      <c r="NDH156" s="15"/>
      <c r="NDI156" s="15"/>
      <c r="NDJ156" s="15"/>
      <c r="NDK156" s="15"/>
      <c r="NDL156" s="15"/>
      <c r="NDM156" s="15"/>
      <c r="NDN156" s="15"/>
      <c r="NDO156" s="15"/>
      <c r="NDP156" s="15"/>
      <c r="NDQ156" s="15"/>
      <c r="NDR156" s="15"/>
      <c r="NDS156" s="15"/>
      <c r="NDT156" s="15"/>
      <c r="NDU156" s="15"/>
      <c r="NDV156" s="15"/>
      <c r="NDW156" s="15"/>
      <c r="NDX156" s="15"/>
      <c r="NDY156" s="15"/>
      <c r="NDZ156" s="15"/>
      <c r="NEA156" s="15"/>
      <c r="NEB156" s="15"/>
      <c r="NEC156" s="15"/>
      <c r="NED156" s="15"/>
      <c r="NEE156" s="15"/>
      <c r="NEF156" s="15"/>
      <c r="NEG156" s="15"/>
      <c r="NEH156" s="15"/>
      <c r="NEI156" s="15"/>
      <c r="NEJ156" s="15"/>
      <c r="NEK156" s="15"/>
      <c r="NEL156" s="15"/>
      <c r="NEM156" s="15"/>
      <c r="NEN156" s="15"/>
      <c r="NEO156" s="15"/>
      <c r="NEP156" s="15"/>
      <c r="NEQ156" s="15"/>
      <c r="NER156" s="15"/>
      <c r="NES156" s="15"/>
      <c r="NET156" s="15"/>
      <c r="NEU156" s="15"/>
      <c r="NEV156" s="15"/>
      <c r="NEW156" s="15"/>
      <c r="NEX156" s="15"/>
      <c r="NEY156" s="15"/>
      <c r="NEZ156" s="15"/>
      <c r="NFA156" s="15"/>
      <c r="NFB156" s="15"/>
      <c r="NFC156" s="15"/>
      <c r="NFD156" s="15"/>
      <c r="NFE156" s="15"/>
      <c r="NFF156" s="15"/>
      <c r="NFG156" s="15"/>
      <c r="NFH156" s="15"/>
      <c r="NFI156" s="15"/>
      <c r="NFJ156" s="15"/>
      <c r="NFK156" s="15"/>
      <c r="NFL156" s="15"/>
      <c r="NFM156" s="15"/>
      <c r="NFN156" s="15"/>
      <c r="NFO156" s="15"/>
      <c r="NFP156" s="15"/>
      <c r="NFQ156" s="15"/>
      <c r="NFR156" s="15"/>
      <c r="NFS156" s="15"/>
      <c r="NFT156" s="15"/>
      <c r="NFU156" s="15"/>
      <c r="NFV156" s="15"/>
      <c r="NFW156" s="15"/>
      <c r="NFX156" s="15"/>
      <c r="NFY156" s="15"/>
      <c r="NFZ156" s="15"/>
      <c r="NGA156" s="15"/>
      <c r="NGB156" s="15"/>
      <c r="NGC156" s="15"/>
      <c r="NGD156" s="15"/>
      <c r="NGE156" s="15"/>
      <c r="NGF156" s="15"/>
      <c r="NGG156" s="15"/>
      <c r="NGH156" s="15"/>
      <c r="NGI156" s="15"/>
      <c r="NGJ156" s="15"/>
      <c r="NGK156" s="15"/>
      <c r="NGL156" s="15"/>
      <c r="NGM156" s="15"/>
      <c r="NGN156" s="15"/>
      <c r="NGO156" s="15"/>
      <c r="NGP156" s="15"/>
      <c r="NGQ156" s="15"/>
      <c r="NGR156" s="15"/>
      <c r="NGS156" s="15"/>
      <c r="NGT156" s="15"/>
      <c r="NGU156" s="15"/>
      <c r="NGV156" s="15"/>
      <c r="NGW156" s="15"/>
      <c r="NGX156" s="15"/>
      <c r="NGY156" s="15"/>
      <c r="NGZ156" s="15"/>
      <c r="NHA156" s="15"/>
      <c r="NHB156" s="15"/>
      <c r="NHC156" s="15"/>
      <c r="NHD156" s="15"/>
      <c r="NHE156" s="15"/>
      <c r="NHF156" s="15"/>
      <c r="NHG156" s="15"/>
      <c r="NHH156" s="15"/>
      <c r="NHI156" s="15"/>
      <c r="NHJ156" s="15"/>
      <c r="NHK156" s="15"/>
      <c r="NHL156" s="15"/>
      <c r="NHM156" s="15"/>
      <c r="NHN156" s="15"/>
      <c r="NHO156" s="15"/>
      <c r="NHP156" s="15"/>
      <c r="NHQ156" s="15"/>
      <c r="NHR156" s="15"/>
      <c r="NHS156" s="15"/>
      <c r="NHT156" s="15"/>
      <c r="NHU156" s="15"/>
      <c r="NHV156" s="15"/>
      <c r="NHW156" s="15"/>
      <c r="NHX156" s="15"/>
      <c r="NHY156" s="15"/>
      <c r="NHZ156" s="15"/>
      <c r="NIA156" s="15"/>
      <c r="NIB156" s="15"/>
      <c r="NIC156" s="15"/>
      <c r="NID156" s="15"/>
      <c r="NIE156" s="15"/>
      <c r="NIF156" s="15"/>
      <c r="NIG156" s="15"/>
      <c r="NIH156" s="15"/>
      <c r="NII156" s="15"/>
      <c r="NIJ156" s="15"/>
      <c r="NIK156" s="15"/>
      <c r="NIL156" s="15"/>
      <c r="NIM156" s="15"/>
      <c r="NIN156" s="15"/>
      <c r="NIO156" s="15"/>
      <c r="NIP156" s="15"/>
      <c r="NIQ156" s="15"/>
      <c r="NIR156" s="15"/>
      <c r="NIS156" s="15"/>
      <c r="NIT156" s="15"/>
      <c r="NIU156" s="15"/>
      <c r="NIV156" s="15"/>
      <c r="NIW156" s="15"/>
      <c r="NIX156" s="15"/>
      <c r="NIY156" s="15"/>
      <c r="NIZ156" s="15"/>
      <c r="NJA156" s="15"/>
      <c r="NJB156" s="15"/>
      <c r="NJC156" s="15"/>
      <c r="NJD156" s="15"/>
      <c r="NJE156" s="15"/>
      <c r="NJF156" s="15"/>
      <c r="NJG156" s="15"/>
      <c r="NJH156" s="15"/>
      <c r="NJI156" s="15"/>
      <c r="NJJ156" s="15"/>
      <c r="NJK156" s="15"/>
      <c r="NJL156" s="15"/>
      <c r="NJM156" s="15"/>
      <c r="NJN156" s="15"/>
      <c r="NJO156" s="15"/>
      <c r="NJP156" s="15"/>
      <c r="NJQ156" s="15"/>
      <c r="NJR156" s="15"/>
      <c r="NJS156" s="15"/>
      <c r="NJT156" s="15"/>
      <c r="NJU156" s="15"/>
      <c r="NJV156" s="15"/>
      <c r="NJW156" s="15"/>
      <c r="NJX156" s="15"/>
      <c r="NJY156" s="15"/>
      <c r="NJZ156" s="15"/>
      <c r="NKA156" s="15"/>
      <c r="NKB156" s="15"/>
      <c r="NKC156" s="15"/>
      <c r="NKD156" s="15"/>
      <c r="NKE156" s="15"/>
      <c r="NKF156" s="15"/>
      <c r="NKG156" s="15"/>
      <c r="NKH156" s="15"/>
      <c r="NKI156" s="15"/>
      <c r="NKJ156" s="15"/>
      <c r="NKK156" s="15"/>
      <c r="NKL156" s="15"/>
      <c r="NKM156" s="15"/>
      <c r="NKN156" s="15"/>
      <c r="NKO156" s="15"/>
      <c r="NKP156" s="15"/>
      <c r="NKQ156" s="15"/>
      <c r="NKR156" s="15"/>
      <c r="NKS156" s="15"/>
      <c r="NKT156" s="15"/>
      <c r="NKU156" s="15"/>
      <c r="NKV156" s="15"/>
      <c r="NKW156" s="15"/>
      <c r="NKX156" s="15"/>
      <c r="NKY156" s="15"/>
      <c r="NKZ156" s="15"/>
      <c r="NLA156" s="15"/>
      <c r="NLB156" s="15"/>
      <c r="NLC156" s="15"/>
      <c r="NLD156" s="15"/>
      <c r="NLE156" s="15"/>
      <c r="NLF156" s="15"/>
      <c r="NLG156" s="15"/>
      <c r="NLH156" s="15"/>
      <c r="NLI156" s="15"/>
      <c r="NLJ156" s="15"/>
      <c r="NLK156" s="15"/>
      <c r="NLL156" s="15"/>
      <c r="NLM156" s="15"/>
      <c r="NLN156" s="15"/>
      <c r="NLO156" s="15"/>
      <c r="NLP156" s="15"/>
      <c r="NLQ156" s="15"/>
      <c r="NLR156" s="15"/>
      <c r="NLS156" s="15"/>
      <c r="NLT156" s="15"/>
      <c r="NLU156" s="15"/>
      <c r="NLV156" s="15"/>
      <c r="NLW156" s="15"/>
      <c r="NLX156" s="15"/>
      <c r="NLY156" s="15"/>
      <c r="NLZ156" s="15"/>
      <c r="NMA156" s="15"/>
      <c r="NMB156" s="15"/>
      <c r="NMC156" s="15"/>
      <c r="NMD156" s="15"/>
      <c r="NME156" s="15"/>
      <c r="NMF156" s="15"/>
      <c r="NMG156" s="15"/>
      <c r="NMH156" s="15"/>
      <c r="NMI156" s="15"/>
      <c r="NMJ156" s="15"/>
      <c r="NMK156" s="15"/>
      <c r="NML156" s="15"/>
      <c r="NMM156" s="15"/>
      <c r="NMN156" s="15"/>
      <c r="NMO156" s="15"/>
      <c r="NMP156" s="15"/>
      <c r="NMQ156" s="15"/>
      <c r="NMR156" s="15"/>
      <c r="NMS156" s="15"/>
      <c r="NMT156" s="15"/>
      <c r="NMU156" s="15"/>
      <c r="NMV156" s="15"/>
      <c r="NMW156" s="15"/>
      <c r="NMX156" s="15"/>
      <c r="NMY156" s="15"/>
      <c r="NMZ156" s="15"/>
      <c r="NNA156" s="15"/>
      <c r="NNB156" s="15"/>
      <c r="NNC156" s="15"/>
      <c r="NND156" s="15"/>
      <c r="NNE156" s="15"/>
      <c r="NNF156" s="15"/>
      <c r="NNG156" s="15"/>
      <c r="NNH156" s="15"/>
      <c r="NNI156" s="15"/>
      <c r="NNJ156" s="15"/>
      <c r="NNK156" s="15"/>
      <c r="NNL156" s="15"/>
      <c r="NNM156" s="15"/>
      <c r="NNN156" s="15"/>
      <c r="NNO156" s="15"/>
      <c r="NNP156" s="15"/>
      <c r="NNQ156" s="15"/>
      <c r="NNR156" s="15"/>
      <c r="NNS156" s="15"/>
      <c r="NNT156" s="15"/>
      <c r="NNU156" s="15"/>
      <c r="NNV156" s="15"/>
      <c r="NNW156" s="15"/>
      <c r="NNX156" s="15"/>
      <c r="NNY156" s="15"/>
      <c r="NNZ156" s="15"/>
      <c r="NOA156" s="15"/>
      <c r="NOB156" s="15"/>
      <c r="NOC156" s="15"/>
      <c r="NOD156" s="15"/>
      <c r="NOE156" s="15"/>
      <c r="NOF156" s="15"/>
      <c r="NOG156" s="15"/>
      <c r="NOH156" s="15"/>
      <c r="NOI156" s="15"/>
      <c r="NOJ156" s="15"/>
      <c r="NOK156" s="15"/>
      <c r="NOL156" s="15"/>
      <c r="NOM156" s="15"/>
      <c r="NON156" s="15"/>
      <c r="NOO156" s="15"/>
      <c r="NOP156" s="15"/>
      <c r="NOQ156" s="15"/>
      <c r="NOR156" s="15"/>
      <c r="NOS156" s="15"/>
      <c r="NOT156" s="15"/>
      <c r="NOU156" s="15"/>
      <c r="NOV156" s="15"/>
      <c r="NOW156" s="15"/>
      <c r="NOX156" s="15"/>
      <c r="NOY156" s="15"/>
      <c r="NOZ156" s="15"/>
      <c r="NPA156" s="15"/>
      <c r="NPB156" s="15"/>
      <c r="NPC156" s="15"/>
      <c r="NPD156" s="15"/>
      <c r="NPE156" s="15"/>
      <c r="NPF156" s="15"/>
      <c r="NPG156" s="15"/>
      <c r="NPH156" s="15"/>
      <c r="NPI156" s="15"/>
      <c r="NPJ156" s="15"/>
      <c r="NPK156" s="15"/>
      <c r="NPL156" s="15"/>
      <c r="NPM156" s="15"/>
      <c r="NPN156" s="15"/>
      <c r="NPO156" s="15"/>
      <c r="NPP156" s="15"/>
      <c r="NPQ156" s="15"/>
      <c r="NPR156" s="15"/>
      <c r="NPS156" s="15"/>
      <c r="NPT156" s="15"/>
      <c r="NPU156" s="15"/>
      <c r="NPV156" s="15"/>
      <c r="NPW156" s="15"/>
      <c r="NPX156" s="15"/>
      <c r="NPY156" s="15"/>
      <c r="NPZ156" s="15"/>
      <c r="NQA156" s="15"/>
      <c r="NQB156" s="15"/>
      <c r="NQC156" s="15"/>
      <c r="NQD156" s="15"/>
      <c r="NQE156" s="15"/>
      <c r="NQF156" s="15"/>
      <c r="NQG156" s="15"/>
      <c r="NQH156" s="15"/>
      <c r="NQI156" s="15"/>
      <c r="NQJ156" s="15"/>
      <c r="NQK156" s="15"/>
      <c r="NQL156" s="15"/>
      <c r="NQM156" s="15"/>
      <c r="NQN156" s="15"/>
      <c r="NQO156" s="15"/>
      <c r="NQP156" s="15"/>
      <c r="NQQ156" s="15"/>
      <c r="NQR156" s="15"/>
      <c r="NQS156" s="15"/>
      <c r="NQT156" s="15"/>
      <c r="NQU156" s="15"/>
      <c r="NQV156" s="15"/>
      <c r="NQW156" s="15"/>
      <c r="NQX156" s="15"/>
      <c r="NQY156" s="15"/>
      <c r="NQZ156" s="15"/>
      <c r="NRA156" s="15"/>
      <c r="NRB156" s="15"/>
      <c r="NRC156" s="15"/>
      <c r="NRD156" s="15"/>
      <c r="NRE156" s="15"/>
      <c r="NRF156" s="15"/>
      <c r="NRG156" s="15"/>
      <c r="NRH156" s="15"/>
      <c r="NRI156" s="15"/>
      <c r="NRJ156" s="15"/>
      <c r="NRK156" s="15"/>
      <c r="NRL156" s="15"/>
      <c r="NRM156" s="15"/>
      <c r="NRN156" s="15"/>
      <c r="NRO156" s="15"/>
      <c r="NRP156" s="15"/>
      <c r="NRQ156" s="15"/>
      <c r="NRR156" s="15"/>
      <c r="NRS156" s="15"/>
      <c r="NRT156" s="15"/>
      <c r="NRU156" s="15"/>
      <c r="NRV156" s="15"/>
      <c r="NRW156" s="15"/>
      <c r="NRX156" s="15"/>
      <c r="NRY156" s="15"/>
      <c r="NRZ156" s="15"/>
      <c r="NSA156" s="15"/>
      <c r="NSB156" s="15"/>
      <c r="NSC156" s="15"/>
      <c r="NSD156" s="15"/>
      <c r="NSE156" s="15"/>
      <c r="NSF156" s="15"/>
      <c r="NSG156" s="15"/>
      <c r="NSH156" s="15"/>
      <c r="NSI156" s="15"/>
      <c r="NSJ156" s="15"/>
      <c r="NSK156" s="15"/>
      <c r="NSL156" s="15"/>
      <c r="NSM156" s="15"/>
      <c r="NSN156" s="15"/>
      <c r="NSO156" s="15"/>
      <c r="NSP156" s="15"/>
      <c r="NSQ156" s="15"/>
      <c r="NSR156" s="15"/>
      <c r="NSS156" s="15"/>
      <c r="NST156" s="15"/>
      <c r="NSU156" s="15"/>
      <c r="NSV156" s="15"/>
      <c r="NSW156" s="15"/>
      <c r="NSX156" s="15"/>
      <c r="NSY156" s="15"/>
      <c r="NSZ156" s="15"/>
      <c r="NTA156" s="15"/>
      <c r="NTB156" s="15"/>
      <c r="NTC156" s="15"/>
      <c r="NTD156" s="15"/>
      <c r="NTE156" s="15"/>
      <c r="NTF156" s="15"/>
      <c r="NTG156" s="15"/>
      <c r="NTH156" s="15"/>
      <c r="NTI156" s="15"/>
      <c r="NTJ156" s="15"/>
      <c r="NTK156" s="15"/>
      <c r="NTL156" s="15"/>
      <c r="NTM156" s="15"/>
      <c r="NTN156" s="15"/>
      <c r="NTO156" s="15"/>
      <c r="NTP156" s="15"/>
      <c r="NTQ156" s="15"/>
      <c r="NTR156" s="15"/>
      <c r="NTS156" s="15"/>
      <c r="NTT156" s="15"/>
      <c r="NTU156" s="15"/>
      <c r="NTV156" s="15"/>
      <c r="NTW156" s="15"/>
      <c r="NTX156" s="15"/>
      <c r="NTY156" s="15"/>
      <c r="NTZ156" s="15"/>
      <c r="NUA156" s="15"/>
      <c r="NUB156" s="15"/>
      <c r="NUC156" s="15"/>
      <c r="NUD156" s="15"/>
      <c r="NUE156" s="15"/>
      <c r="NUF156" s="15"/>
      <c r="NUG156" s="15"/>
      <c r="NUH156" s="15"/>
      <c r="NUI156" s="15"/>
      <c r="NUJ156" s="15"/>
      <c r="NUK156" s="15"/>
      <c r="NUL156" s="15"/>
      <c r="NUM156" s="15"/>
      <c r="NUN156" s="15"/>
      <c r="NUO156" s="15"/>
      <c r="NUP156" s="15"/>
      <c r="NUQ156" s="15"/>
      <c r="NUR156" s="15"/>
      <c r="NUS156" s="15"/>
      <c r="NUT156" s="15"/>
      <c r="NUU156" s="15"/>
      <c r="NUV156" s="15"/>
      <c r="NUW156" s="15"/>
      <c r="NUX156" s="15"/>
      <c r="NUY156" s="15"/>
      <c r="NUZ156" s="15"/>
      <c r="NVA156" s="15"/>
      <c r="NVB156" s="15"/>
      <c r="NVC156" s="15"/>
      <c r="NVD156" s="15"/>
      <c r="NVE156" s="15"/>
      <c r="NVF156" s="15"/>
      <c r="NVG156" s="15"/>
      <c r="NVH156" s="15"/>
      <c r="NVI156" s="15"/>
      <c r="NVJ156" s="15"/>
      <c r="NVK156" s="15"/>
      <c r="NVL156" s="15"/>
      <c r="NVM156" s="15"/>
      <c r="NVN156" s="15"/>
      <c r="NVO156" s="15"/>
      <c r="NVP156" s="15"/>
      <c r="NVQ156" s="15"/>
      <c r="NVR156" s="15"/>
      <c r="NVS156" s="15"/>
      <c r="NVT156" s="15"/>
      <c r="NVU156" s="15"/>
      <c r="NVV156" s="15"/>
      <c r="NVW156" s="15"/>
      <c r="NVX156" s="15"/>
      <c r="NVY156" s="15"/>
      <c r="NVZ156" s="15"/>
      <c r="NWA156" s="15"/>
      <c r="NWB156" s="15"/>
      <c r="NWC156" s="15"/>
      <c r="NWD156" s="15"/>
      <c r="NWE156" s="15"/>
      <c r="NWF156" s="15"/>
      <c r="NWG156" s="15"/>
      <c r="NWH156" s="15"/>
      <c r="NWI156" s="15"/>
      <c r="NWJ156" s="15"/>
      <c r="NWK156" s="15"/>
      <c r="NWL156" s="15"/>
      <c r="NWM156" s="15"/>
      <c r="NWN156" s="15"/>
      <c r="NWO156" s="15"/>
      <c r="NWP156" s="15"/>
      <c r="NWQ156" s="15"/>
      <c r="NWR156" s="15"/>
      <c r="NWS156" s="15"/>
      <c r="NWT156" s="15"/>
      <c r="NWU156" s="15"/>
      <c r="NWV156" s="15"/>
      <c r="NWW156" s="15"/>
      <c r="NWX156" s="15"/>
      <c r="NWY156" s="15"/>
      <c r="NWZ156" s="15"/>
      <c r="NXA156" s="15"/>
      <c r="NXB156" s="15"/>
      <c r="NXC156" s="15"/>
      <c r="NXD156" s="15"/>
      <c r="NXE156" s="15"/>
      <c r="NXF156" s="15"/>
      <c r="NXG156" s="15"/>
      <c r="NXH156" s="15"/>
      <c r="NXI156" s="15"/>
      <c r="NXJ156" s="15"/>
      <c r="NXK156" s="15"/>
      <c r="NXL156" s="15"/>
      <c r="NXM156" s="15"/>
      <c r="NXN156" s="15"/>
      <c r="NXO156" s="15"/>
      <c r="NXP156" s="15"/>
      <c r="NXQ156" s="15"/>
      <c r="NXR156" s="15"/>
      <c r="NXS156" s="15"/>
      <c r="NXT156" s="15"/>
      <c r="NXU156" s="15"/>
      <c r="NXV156" s="15"/>
      <c r="NXW156" s="15"/>
      <c r="NXX156" s="15"/>
      <c r="NXY156" s="15"/>
      <c r="NXZ156" s="15"/>
      <c r="NYA156" s="15"/>
      <c r="NYB156" s="15"/>
      <c r="NYC156" s="15"/>
      <c r="NYD156" s="15"/>
      <c r="NYE156" s="15"/>
      <c r="NYF156" s="15"/>
      <c r="NYG156" s="15"/>
      <c r="NYH156" s="15"/>
      <c r="NYI156" s="15"/>
      <c r="NYJ156" s="15"/>
      <c r="NYK156" s="15"/>
      <c r="NYL156" s="15"/>
      <c r="NYM156" s="15"/>
      <c r="NYN156" s="15"/>
      <c r="NYO156" s="15"/>
      <c r="NYP156" s="15"/>
      <c r="NYQ156" s="15"/>
      <c r="NYR156" s="15"/>
      <c r="NYS156" s="15"/>
      <c r="NYT156" s="15"/>
      <c r="NYU156" s="15"/>
      <c r="NYV156" s="15"/>
      <c r="NYW156" s="15"/>
      <c r="NYX156" s="15"/>
      <c r="NYY156" s="15"/>
      <c r="NYZ156" s="15"/>
      <c r="NZA156" s="15"/>
      <c r="NZB156" s="15"/>
      <c r="NZC156" s="15"/>
      <c r="NZD156" s="15"/>
      <c r="NZE156" s="15"/>
      <c r="NZF156" s="15"/>
      <c r="NZG156" s="15"/>
      <c r="NZH156" s="15"/>
      <c r="NZI156" s="15"/>
      <c r="NZJ156" s="15"/>
      <c r="NZK156" s="15"/>
      <c r="NZL156" s="15"/>
      <c r="NZM156" s="15"/>
      <c r="NZN156" s="15"/>
      <c r="NZO156" s="15"/>
      <c r="NZP156" s="15"/>
      <c r="NZQ156" s="15"/>
      <c r="NZR156" s="15"/>
      <c r="NZS156" s="15"/>
      <c r="NZT156" s="15"/>
      <c r="NZU156" s="15"/>
      <c r="NZV156" s="15"/>
      <c r="NZW156" s="15"/>
      <c r="NZX156" s="15"/>
      <c r="NZY156" s="15"/>
      <c r="NZZ156" s="15"/>
      <c r="OAA156" s="15"/>
      <c r="OAB156" s="15"/>
      <c r="OAC156" s="15"/>
      <c r="OAD156" s="15"/>
      <c r="OAE156" s="15"/>
      <c r="OAF156" s="15"/>
      <c r="OAG156" s="15"/>
      <c r="OAH156" s="15"/>
      <c r="OAI156" s="15"/>
      <c r="OAJ156" s="15"/>
      <c r="OAK156" s="15"/>
      <c r="OAL156" s="15"/>
      <c r="OAM156" s="15"/>
      <c r="OAN156" s="15"/>
      <c r="OAO156" s="15"/>
      <c r="OAP156" s="15"/>
      <c r="OAQ156" s="15"/>
      <c r="OAR156" s="15"/>
      <c r="OAS156" s="15"/>
      <c r="OAT156" s="15"/>
      <c r="OAU156" s="15"/>
      <c r="OAV156" s="15"/>
      <c r="OAW156" s="15"/>
      <c r="OAX156" s="15"/>
      <c r="OAY156" s="15"/>
      <c r="OAZ156" s="15"/>
      <c r="OBA156" s="15"/>
      <c r="OBB156" s="15"/>
      <c r="OBC156" s="15"/>
      <c r="OBD156" s="15"/>
      <c r="OBE156" s="15"/>
      <c r="OBF156" s="15"/>
      <c r="OBG156" s="15"/>
      <c r="OBH156" s="15"/>
      <c r="OBI156" s="15"/>
      <c r="OBJ156" s="15"/>
      <c r="OBK156" s="15"/>
      <c r="OBL156" s="15"/>
      <c r="OBM156" s="15"/>
      <c r="OBN156" s="15"/>
      <c r="OBO156" s="15"/>
      <c r="OBP156" s="15"/>
      <c r="OBQ156" s="15"/>
      <c r="OBR156" s="15"/>
      <c r="OBS156" s="15"/>
      <c r="OBT156" s="15"/>
      <c r="OBU156" s="15"/>
      <c r="OBV156" s="15"/>
      <c r="OBW156" s="15"/>
      <c r="OBX156" s="15"/>
      <c r="OBY156" s="15"/>
      <c r="OBZ156" s="15"/>
      <c r="OCA156" s="15"/>
      <c r="OCB156" s="15"/>
      <c r="OCC156" s="15"/>
      <c r="OCD156" s="15"/>
      <c r="OCE156" s="15"/>
      <c r="OCF156" s="15"/>
      <c r="OCG156" s="15"/>
      <c r="OCH156" s="15"/>
      <c r="OCI156" s="15"/>
      <c r="OCJ156" s="15"/>
      <c r="OCK156" s="15"/>
      <c r="OCL156" s="15"/>
      <c r="OCM156" s="15"/>
      <c r="OCN156" s="15"/>
      <c r="OCO156" s="15"/>
      <c r="OCP156" s="15"/>
      <c r="OCQ156" s="15"/>
      <c r="OCR156" s="15"/>
      <c r="OCS156" s="15"/>
      <c r="OCT156" s="15"/>
      <c r="OCU156" s="15"/>
      <c r="OCV156" s="15"/>
      <c r="OCW156" s="15"/>
      <c r="OCX156" s="15"/>
      <c r="OCY156" s="15"/>
      <c r="OCZ156" s="15"/>
      <c r="ODA156" s="15"/>
      <c r="ODB156" s="15"/>
      <c r="ODC156" s="15"/>
      <c r="ODD156" s="15"/>
      <c r="ODE156" s="15"/>
      <c r="ODF156" s="15"/>
      <c r="ODG156" s="15"/>
      <c r="ODH156" s="15"/>
      <c r="ODI156" s="15"/>
      <c r="ODJ156" s="15"/>
      <c r="ODK156" s="15"/>
      <c r="ODL156" s="15"/>
      <c r="ODM156" s="15"/>
      <c r="ODN156" s="15"/>
      <c r="ODO156" s="15"/>
      <c r="ODP156" s="15"/>
      <c r="ODQ156" s="15"/>
      <c r="ODR156" s="15"/>
      <c r="ODS156" s="15"/>
      <c r="ODT156" s="15"/>
      <c r="ODU156" s="15"/>
      <c r="ODV156" s="15"/>
      <c r="ODW156" s="15"/>
      <c r="ODX156" s="15"/>
      <c r="ODY156" s="15"/>
      <c r="ODZ156" s="15"/>
      <c r="OEA156" s="15"/>
      <c r="OEB156" s="15"/>
      <c r="OEC156" s="15"/>
      <c r="OED156" s="15"/>
      <c r="OEE156" s="15"/>
      <c r="OEF156" s="15"/>
      <c r="OEG156" s="15"/>
      <c r="OEH156" s="15"/>
      <c r="OEI156" s="15"/>
      <c r="OEJ156" s="15"/>
      <c r="OEK156" s="15"/>
      <c r="OEL156" s="15"/>
      <c r="OEM156" s="15"/>
      <c r="OEN156" s="15"/>
      <c r="OEO156" s="15"/>
      <c r="OEP156" s="15"/>
      <c r="OEQ156" s="15"/>
      <c r="OER156" s="15"/>
      <c r="OES156" s="15"/>
      <c r="OET156" s="15"/>
      <c r="OEU156" s="15"/>
      <c r="OEV156" s="15"/>
      <c r="OEW156" s="15"/>
      <c r="OEX156" s="15"/>
      <c r="OEY156" s="15"/>
      <c r="OEZ156" s="15"/>
      <c r="OFA156" s="15"/>
      <c r="OFB156" s="15"/>
      <c r="OFC156" s="15"/>
      <c r="OFD156" s="15"/>
      <c r="OFE156" s="15"/>
      <c r="OFF156" s="15"/>
      <c r="OFG156" s="15"/>
      <c r="OFH156" s="15"/>
      <c r="OFI156" s="15"/>
      <c r="OFJ156" s="15"/>
      <c r="OFK156" s="15"/>
      <c r="OFL156" s="15"/>
      <c r="OFM156" s="15"/>
      <c r="OFN156" s="15"/>
      <c r="OFO156" s="15"/>
      <c r="OFP156" s="15"/>
      <c r="OFQ156" s="15"/>
      <c r="OFR156" s="15"/>
      <c r="OFS156" s="15"/>
      <c r="OFT156" s="15"/>
      <c r="OFU156" s="15"/>
      <c r="OFV156" s="15"/>
      <c r="OFW156" s="15"/>
      <c r="OFX156" s="15"/>
      <c r="OFY156" s="15"/>
      <c r="OFZ156" s="15"/>
      <c r="OGA156" s="15"/>
      <c r="OGB156" s="15"/>
      <c r="OGC156" s="15"/>
      <c r="OGD156" s="15"/>
      <c r="OGE156" s="15"/>
      <c r="OGF156" s="15"/>
      <c r="OGG156" s="15"/>
      <c r="OGH156" s="15"/>
      <c r="OGI156" s="15"/>
      <c r="OGJ156" s="15"/>
      <c r="OGK156" s="15"/>
      <c r="OGL156" s="15"/>
      <c r="OGM156" s="15"/>
      <c r="OGN156" s="15"/>
      <c r="OGO156" s="15"/>
      <c r="OGP156" s="15"/>
      <c r="OGQ156" s="15"/>
      <c r="OGR156" s="15"/>
      <c r="OGS156" s="15"/>
      <c r="OGT156" s="15"/>
      <c r="OGU156" s="15"/>
      <c r="OGV156" s="15"/>
      <c r="OGW156" s="15"/>
      <c r="OGX156" s="15"/>
      <c r="OGY156" s="15"/>
      <c r="OGZ156" s="15"/>
      <c r="OHA156" s="15"/>
      <c r="OHB156" s="15"/>
      <c r="OHC156" s="15"/>
      <c r="OHD156" s="15"/>
      <c r="OHE156" s="15"/>
      <c r="OHF156" s="15"/>
      <c r="OHG156" s="15"/>
      <c r="OHH156" s="15"/>
      <c r="OHI156" s="15"/>
      <c r="OHJ156" s="15"/>
      <c r="OHK156" s="15"/>
      <c r="OHL156" s="15"/>
      <c r="OHM156" s="15"/>
      <c r="OHN156" s="15"/>
      <c r="OHO156" s="15"/>
      <c r="OHP156" s="15"/>
      <c r="OHQ156" s="15"/>
      <c r="OHR156" s="15"/>
      <c r="OHS156" s="15"/>
      <c r="OHT156" s="15"/>
      <c r="OHU156" s="15"/>
      <c r="OHV156" s="15"/>
      <c r="OHW156" s="15"/>
      <c r="OHX156" s="15"/>
      <c r="OHY156" s="15"/>
      <c r="OHZ156" s="15"/>
      <c r="OIA156" s="15"/>
      <c r="OIB156" s="15"/>
      <c r="OIC156" s="15"/>
      <c r="OID156" s="15"/>
      <c r="OIE156" s="15"/>
      <c r="OIF156" s="15"/>
      <c r="OIG156" s="15"/>
      <c r="OIH156" s="15"/>
      <c r="OII156" s="15"/>
      <c r="OIJ156" s="15"/>
      <c r="OIK156" s="15"/>
      <c r="OIL156" s="15"/>
      <c r="OIM156" s="15"/>
      <c r="OIN156" s="15"/>
      <c r="OIO156" s="15"/>
      <c r="OIP156" s="15"/>
      <c r="OIQ156" s="15"/>
      <c r="OIR156" s="15"/>
      <c r="OIS156" s="15"/>
      <c r="OIT156" s="15"/>
      <c r="OIU156" s="15"/>
      <c r="OIV156" s="15"/>
      <c r="OIW156" s="15"/>
      <c r="OIX156" s="15"/>
      <c r="OIY156" s="15"/>
      <c r="OIZ156" s="15"/>
      <c r="OJA156" s="15"/>
      <c r="OJB156" s="15"/>
      <c r="OJC156" s="15"/>
      <c r="OJD156" s="15"/>
      <c r="OJE156" s="15"/>
      <c r="OJF156" s="15"/>
      <c r="OJG156" s="15"/>
      <c r="OJH156" s="15"/>
      <c r="OJI156" s="15"/>
      <c r="OJJ156" s="15"/>
      <c r="OJK156" s="15"/>
      <c r="OJL156" s="15"/>
      <c r="OJM156" s="15"/>
      <c r="OJN156" s="15"/>
      <c r="OJO156" s="15"/>
      <c r="OJP156" s="15"/>
      <c r="OJQ156" s="15"/>
      <c r="OJR156" s="15"/>
      <c r="OJS156" s="15"/>
      <c r="OJT156" s="15"/>
      <c r="OJU156" s="15"/>
      <c r="OJV156" s="15"/>
      <c r="OJW156" s="15"/>
      <c r="OJX156" s="15"/>
      <c r="OJY156" s="15"/>
      <c r="OJZ156" s="15"/>
      <c r="OKA156" s="15"/>
      <c r="OKB156" s="15"/>
      <c r="OKC156" s="15"/>
      <c r="OKD156" s="15"/>
      <c r="OKE156" s="15"/>
      <c r="OKF156" s="15"/>
      <c r="OKG156" s="15"/>
      <c r="OKH156" s="15"/>
      <c r="OKI156" s="15"/>
      <c r="OKJ156" s="15"/>
      <c r="OKK156" s="15"/>
      <c r="OKL156" s="15"/>
      <c r="OKM156" s="15"/>
      <c r="OKN156" s="15"/>
      <c r="OKO156" s="15"/>
      <c r="OKP156" s="15"/>
      <c r="OKQ156" s="15"/>
      <c r="OKR156" s="15"/>
      <c r="OKS156" s="15"/>
      <c r="OKT156" s="15"/>
      <c r="OKU156" s="15"/>
      <c r="OKV156" s="15"/>
      <c r="OKW156" s="15"/>
      <c r="OKX156" s="15"/>
      <c r="OKY156" s="15"/>
      <c r="OKZ156" s="15"/>
      <c r="OLA156" s="15"/>
      <c r="OLB156" s="15"/>
      <c r="OLC156" s="15"/>
      <c r="OLD156" s="15"/>
      <c r="OLE156" s="15"/>
      <c r="OLF156" s="15"/>
      <c r="OLG156" s="15"/>
      <c r="OLH156" s="15"/>
      <c r="OLI156" s="15"/>
      <c r="OLJ156" s="15"/>
      <c r="OLK156" s="15"/>
      <c r="OLL156" s="15"/>
      <c r="OLM156" s="15"/>
      <c r="OLN156" s="15"/>
      <c r="OLO156" s="15"/>
      <c r="OLP156" s="15"/>
      <c r="OLQ156" s="15"/>
      <c r="OLR156" s="15"/>
      <c r="OLS156" s="15"/>
      <c r="OLT156" s="15"/>
      <c r="OLU156" s="15"/>
      <c r="OLV156" s="15"/>
      <c r="OLW156" s="15"/>
      <c r="OLX156" s="15"/>
      <c r="OLY156" s="15"/>
      <c r="OLZ156" s="15"/>
      <c r="OMA156" s="15"/>
      <c r="OMB156" s="15"/>
      <c r="OMC156" s="15"/>
      <c r="OMD156" s="15"/>
      <c r="OME156" s="15"/>
      <c r="OMF156" s="15"/>
      <c r="OMG156" s="15"/>
      <c r="OMH156" s="15"/>
      <c r="OMI156" s="15"/>
      <c r="OMJ156" s="15"/>
      <c r="OMK156" s="15"/>
      <c r="OML156" s="15"/>
      <c r="OMM156" s="15"/>
      <c r="OMN156" s="15"/>
      <c r="OMO156" s="15"/>
      <c r="OMP156" s="15"/>
      <c r="OMQ156" s="15"/>
      <c r="OMR156" s="15"/>
      <c r="OMS156" s="15"/>
      <c r="OMT156" s="15"/>
      <c r="OMU156" s="15"/>
      <c r="OMV156" s="15"/>
      <c r="OMW156" s="15"/>
      <c r="OMX156" s="15"/>
      <c r="OMY156" s="15"/>
      <c r="OMZ156" s="15"/>
      <c r="ONA156" s="15"/>
      <c r="ONB156" s="15"/>
      <c r="ONC156" s="15"/>
      <c r="OND156" s="15"/>
      <c r="ONE156" s="15"/>
      <c r="ONF156" s="15"/>
      <c r="ONG156" s="15"/>
      <c r="ONH156" s="15"/>
      <c r="ONI156" s="15"/>
      <c r="ONJ156" s="15"/>
      <c r="ONK156" s="15"/>
      <c r="ONL156" s="15"/>
      <c r="ONM156" s="15"/>
      <c r="ONN156" s="15"/>
      <c r="ONO156" s="15"/>
      <c r="ONP156" s="15"/>
      <c r="ONQ156" s="15"/>
      <c r="ONR156" s="15"/>
      <c r="ONS156" s="15"/>
      <c r="ONT156" s="15"/>
      <c r="ONU156" s="15"/>
      <c r="ONV156" s="15"/>
      <c r="ONW156" s="15"/>
      <c r="ONX156" s="15"/>
      <c r="ONY156" s="15"/>
      <c r="ONZ156" s="15"/>
      <c r="OOA156" s="15"/>
      <c r="OOB156" s="15"/>
      <c r="OOC156" s="15"/>
      <c r="OOD156" s="15"/>
      <c r="OOE156" s="15"/>
      <c r="OOF156" s="15"/>
      <c r="OOG156" s="15"/>
      <c r="OOH156" s="15"/>
      <c r="OOI156" s="15"/>
      <c r="OOJ156" s="15"/>
      <c r="OOK156" s="15"/>
      <c r="OOL156" s="15"/>
      <c r="OOM156" s="15"/>
      <c r="OON156" s="15"/>
      <c r="OOO156" s="15"/>
      <c r="OOP156" s="15"/>
      <c r="OOQ156" s="15"/>
      <c r="OOR156" s="15"/>
      <c r="OOS156" s="15"/>
      <c r="OOT156" s="15"/>
      <c r="OOU156" s="15"/>
      <c r="OOV156" s="15"/>
      <c r="OOW156" s="15"/>
      <c r="OOX156" s="15"/>
      <c r="OOY156" s="15"/>
      <c r="OOZ156" s="15"/>
      <c r="OPA156" s="15"/>
      <c r="OPB156" s="15"/>
      <c r="OPC156" s="15"/>
      <c r="OPD156" s="15"/>
      <c r="OPE156" s="15"/>
      <c r="OPF156" s="15"/>
      <c r="OPG156" s="15"/>
      <c r="OPH156" s="15"/>
      <c r="OPI156" s="15"/>
      <c r="OPJ156" s="15"/>
      <c r="OPK156" s="15"/>
      <c r="OPL156" s="15"/>
      <c r="OPM156" s="15"/>
      <c r="OPN156" s="15"/>
      <c r="OPO156" s="15"/>
      <c r="OPP156" s="15"/>
      <c r="OPQ156" s="15"/>
      <c r="OPR156" s="15"/>
      <c r="OPS156" s="15"/>
      <c r="OPT156" s="15"/>
      <c r="OPU156" s="15"/>
      <c r="OPV156" s="15"/>
      <c r="OPW156" s="15"/>
      <c r="OPX156" s="15"/>
      <c r="OPY156" s="15"/>
      <c r="OPZ156" s="15"/>
      <c r="OQA156" s="15"/>
      <c r="OQB156" s="15"/>
      <c r="OQC156" s="15"/>
      <c r="OQD156" s="15"/>
      <c r="OQE156" s="15"/>
      <c r="OQF156" s="15"/>
      <c r="OQG156" s="15"/>
      <c r="OQH156" s="15"/>
      <c r="OQI156" s="15"/>
      <c r="OQJ156" s="15"/>
      <c r="OQK156" s="15"/>
      <c r="OQL156" s="15"/>
      <c r="OQM156" s="15"/>
      <c r="OQN156" s="15"/>
      <c r="OQO156" s="15"/>
      <c r="OQP156" s="15"/>
      <c r="OQQ156" s="15"/>
      <c r="OQR156" s="15"/>
      <c r="OQS156" s="15"/>
      <c r="OQT156" s="15"/>
      <c r="OQU156" s="15"/>
      <c r="OQV156" s="15"/>
      <c r="OQW156" s="15"/>
      <c r="OQX156" s="15"/>
      <c r="OQY156" s="15"/>
      <c r="OQZ156" s="15"/>
      <c r="ORA156" s="15"/>
      <c r="ORB156" s="15"/>
      <c r="ORC156" s="15"/>
      <c r="ORD156" s="15"/>
      <c r="ORE156" s="15"/>
      <c r="ORF156" s="15"/>
      <c r="ORG156" s="15"/>
      <c r="ORH156" s="15"/>
      <c r="ORI156" s="15"/>
      <c r="ORJ156" s="15"/>
      <c r="ORK156" s="15"/>
      <c r="ORL156" s="15"/>
      <c r="ORM156" s="15"/>
      <c r="ORN156" s="15"/>
      <c r="ORO156" s="15"/>
      <c r="ORP156" s="15"/>
      <c r="ORQ156" s="15"/>
      <c r="ORR156" s="15"/>
      <c r="ORS156" s="15"/>
      <c r="ORT156" s="15"/>
      <c r="ORU156" s="15"/>
      <c r="ORV156" s="15"/>
      <c r="ORW156" s="15"/>
      <c r="ORX156" s="15"/>
      <c r="ORY156" s="15"/>
      <c r="ORZ156" s="15"/>
      <c r="OSA156" s="15"/>
      <c r="OSB156" s="15"/>
      <c r="OSC156" s="15"/>
      <c r="OSD156" s="15"/>
      <c r="OSE156" s="15"/>
      <c r="OSF156" s="15"/>
      <c r="OSG156" s="15"/>
      <c r="OSH156" s="15"/>
      <c r="OSI156" s="15"/>
      <c r="OSJ156" s="15"/>
      <c r="OSK156" s="15"/>
      <c r="OSL156" s="15"/>
      <c r="OSM156" s="15"/>
      <c r="OSN156" s="15"/>
      <c r="OSO156" s="15"/>
      <c r="OSP156" s="15"/>
      <c r="OSQ156" s="15"/>
      <c r="OSR156" s="15"/>
      <c r="OSS156" s="15"/>
      <c r="OST156" s="15"/>
      <c r="OSU156" s="15"/>
      <c r="OSV156" s="15"/>
      <c r="OSW156" s="15"/>
      <c r="OSX156" s="15"/>
      <c r="OSY156" s="15"/>
      <c r="OSZ156" s="15"/>
      <c r="OTA156" s="15"/>
      <c r="OTB156" s="15"/>
      <c r="OTC156" s="15"/>
      <c r="OTD156" s="15"/>
      <c r="OTE156" s="15"/>
      <c r="OTF156" s="15"/>
      <c r="OTG156" s="15"/>
      <c r="OTH156" s="15"/>
      <c r="OTI156" s="15"/>
      <c r="OTJ156" s="15"/>
      <c r="OTK156" s="15"/>
      <c r="OTL156" s="15"/>
      <c r="OTM156" s="15"/>
      <c r="OTN156" s="15"/>
      <c r="OTO156" s="15"/>
      <c r="OTP156" s="15"/>
      <c r="OTQ156" s="15"/>
      <c r="OTR156" s="15"/>
      <c r="OTS156" s="15"/>
      <c r="OTT156" s="15"/>
      <c r="OTU156" s="15"/>
      <c r="OTV156" s="15"/>
      <c r="OTW156" s="15"/>
      <c r="OTX156" s="15"/>
      <c r="OTY156" s="15"/>
      <c r="OTZ156" s="15"/>
      <c r="OUA156" s="15"/>
      <c r="OUB156" s="15"/>
      <c r="OUC156" s="15"/>
      <c r="OUD156" s="15"/>
      <c r="OUE156" s="15"/>
      <c r="OUF156" s="15"/>
      <c r="OUG156" s="15"/>
      <c r="OUH156" s="15"/>
      <c r="OUI156" s="15"/>
      <c r="OUJ156" s="15"/>
      <c r="OUK156" s="15"/>
      <c r="OUL156" s="15"/>
      <c r="OUM156" s="15"/>
      <c r="OUN156" s="15"/>
      <c r="OUO156" s="15"/>
      <c r="OUP156" s="15"/>
      <c r="OUQ156" s="15"/>
      <c r="OUR156" s="15"/>
      <c r="OUS156" s="15"/>
      <c r="OUT156" s="15"/>
      <c r="OUU156" s="15"/>
      <c r="OUV156" s="15"/>
      <c r="OUW156" s="15"/>
      <c r="OUX156" s="15"/>
      <c r="OUY156" s="15"/>
      <c r="OUZ156" s="15"/>
      <c r="OVA156" s="15"/>
      <c r="OVB156" s="15"/>
      <c r="OVC156" s="15"/>
      <c r="OVD156" s="15"/>
      <c r="OVE156" s="15"/>
      <c r="OVF156" s="15"/>
      <c r="OVG156" s="15"/>
      <c r="OVH156" s="15"/>
      <c r="OVI156" s="15"/>
      <c r="OVJ156" s="15"/>
      <c r="OVK156" s="15"/>
      <c r="OVL156" s="15"/>
      <c r="OVM156" s="15"/>
      <c r="OVN156" s="15"/>
      <c r="OVO156" s="15"/>
      <c r="OVP156" s="15"/>
      <c r="OVQ156" s="15"/>
      <c r="OVR156" s="15"/>
      <c r="OVS156" s="15"/>
      <c r="OVT156" s="15"/>
      <c r="OVU156" s="15"/>
      <c r="OVV156" s="15"/>
      <c r="OVW156" s="15"/>
      <c r="OVX156" s="15"/>
      <c r="OVY156" s="15"/>
      <c r="OVZ156" s="15"/>
      <c r="OWA156" s="15"/>
      <c r="OWB156" s="15"/>
      <c r="OWC156" s="15"/>
      <c r="OWD156" s="15"/>
      <c r="OWE156" s="15"/>
      <c r="OWF156" s="15"/>
      <c r="OWG156" s="15"/>
      <c r="OWH156" s="15"/>
      <c r="OWI156" s="15"/>
      <c r="OWJ156" s="15"/>
      <c r="OWK156" s="15"/>
      <c r="OWL156" s="15"/>
      <c r="OWM156" s="15"/>
      <c r="OWN156" s="15"/>
      <c r="OWO156" s="15"/>
      <c r="OWP156" s="15"/>
      <c r="OWQ156" s="15"/>
      <c r="OWR156" s="15"/>
      <c r="OWS156" s="15"/>
      <c r="OWT156" s="15"/>
      <c r="OWU156" s="15"/>
      <c r="OWV156" s="15"/>
      <c r="OWW156" s="15"/>
      <c r="OWX156" s="15"/>
      <c r="OWY156" s="15"/>
      <c r="OWZ156" s="15"/>
      <c r="OXA156" s="15"/>
      <c r="OXB156" s="15"/>
      <c r="OXC156" s="15"/>
      <c r="OXD156" s="15"/>
      <c r="OXE156" s="15"/>
      <c r="OXF156" s="15"/>
      <c r="OXG156" s="15"/>
      <c r="OXH156" s="15"/>
      <c r="OXI156" s="15"/>
      <c r="OXJ156" s="15"/>
      <c r="OXK156" s="15"/>
      <c r="OXL156" s="15"/>
      <c r="OXM156" s="15"/>
      <c r="OXN156" s="15"/>
      <c r="OXO156" s="15"/>
      <c r="OXP156" s="15"/>
      <c r="OXQ156" s="15"/>
      <c r="OXR156" s="15"/>
      <c r="OXS156" s="15"/>
      <c r="OXT156" s="15"/>
      <c r="OXU156" s="15"/>
      <c r="OXV156" s="15"/>
      <c r="OXW156" s="15"/>
      <c r="OXX156" s="15"/>
      <c r="OXY156" s="15"/>
      <c r="OXZ156" s="15"/>
      <c r="OYA156" s="15"/>
      <c r="OYB156" s="15"/>
      <c r="OYC156" s="15"/>
      <c r="OYD156" s="15"/>
      <c r="OYE156" s="15"/>
      <c r="OYF156" s="15"/>
      <c r="OYG156" s="15"/>
      <c r="OYH156" s="15"/>
      <c r="OYI156" s="15"/>
      <c r="OYJ156" s="15"/>
      <c r="OYK156" s="15"/>
      <c r="OYL156" s="15"/>
      <c r="OYM156" s="15"/>
      <c r="OYN156" s="15"/>
      <c r="OYO156" s="15"/>
      <c r="OYP156" s="15"/>
      <c r="OYQ156" s="15"/>
      <c r="OYR156" s="15"/>
      <c r="OYS156" s="15"/>
      <c r="OYT156" s="15"/>
      <c r="OYU156" s="15"/>
      <c r="OYV156" s="15"/>
      <c r="OYW156" s="15"/>
      <c r="OYX156" s="15"/>
      <c r="OYY156" s="15"/>
      <c r="OYZ156" s="15"/>
      <c r="OZA156" s="15"/>
      <c r="OZB156" s="15"/>
      <c r="OZC156" s="15"/>
      <c r="OZD156" s="15"/>
      <c r="OZE156" s="15"/>
      <c r="OZF156" s="15"/>
      <c r="OZG156" s="15"/>
      <c r="OZH156" s="15"/>
      <c r="OZI156" s="15"/>
      <c r="OZJ156" s="15"/>
      <c r="OZK156" s="15"/>
      <c r="OZL156" s="15"/>
      <c r="OZM156" s="15"/>
      <c r="OZN156" s="15"/>
      <c r="OZO156" s="15"/>
      <c r="OZP156" s="15"/>
      <c r="OZQ156" s="15"/>
      <c r="OZR156" s="15"/>
      <c r="OZS156" s="15"/>
      <c r="OZT156" s="15"/>
      <c r="OZU156" s="15"/>
      <c r="OZV156" s="15"/>
      <c r="OZW156" s="15"/>
      <c r="OZX156" s="15"/>
      <c r="OZY156" s="15"/>
      <c r="OZZ156" s="15"/>
      <c r="PAA156" s="15"/>
      <c r="PAB156" s="15"/>
      <c r="PAC156" s="15"/>
      <c r="PAD156" s="15"/>
      <c r="PAE156" s="15"/>
      <c r="PAF156" s="15"/>
      <c r="PAG156" s="15"/>
      <c r="PAH156" s="15"/>
      <c r="PAI156" s="15"/>
      <c r="PAJ156" s="15"/>
      <c r="PAK156" s="15"/>
      <c r="PAL156" s="15"/>
      <c r="PAM156" s="15"/>
      <c r="PAN156" s="15"/>
      <c r="PAO156" s="15"/>
      <c r="PAP156" s="15"/>
      <c r="PAQ156" s="15"/>
      <c r="PAR156" s="15"/>
      <c r="PAS156" s="15"/>
      <c r="PAT156" s="15"/>
      <c r="PAU156" s="15"/>
      <c r="PAV156" s="15"/>
      <c r="PAW156" s="15"/>
      <c r="PAX156" s="15"/>
      <c r="PAY156" s="15"/>
      <c r="PAZ156" s="15"/>
      <c r="PBA156" s="15"/>
      <c r="PBB156" s="15"/>
      <c r="PBC156" s="15"/>
      <c r="PBD156" s="15"/>
      <c r="PBE156" s="15"/>
      <c r="PBF156" s="15"/>
      <c r="PBG156" s="15"/>
      <c r="PBH156" s="15"/>
      <c r="PBI156" s="15"/>
      <c r="PBJ156" s="15"/>
      <c r="PBK156" s="15"/>
      <c r="PBL156" s="15"/>
      <c r="PBM156" s="15"/>
      <c r="PBN156" s="15"/>
      <c r="PBO156" s="15"/>
      <c r="PBP156" s="15"/>
      <c r="PBQ156" s="15"/>
      <c r="PBR156" s="15"/>
      <c r="PBS156" s="15"/>
      <c r="PBT156" s="15"/>
      <c r="PBU156" s="15"/>
      <c r="PBV156" s="15"/>
      <c r="PBW156" s="15"/>
      <c r="PBX156" s="15"/>
      <c r="PBY156" s="15"/>
      <c r="PBZ156" s="15"/>
      <c r="PCA156" s="15"/>
      <c r="PCB156" s="15"/>
      <c r="PCC156" s="15"/>
      <c r="PCD156" s="15"/>
      <c r="PCE156" s="15"/>
      <c r="PCF156" s="15"/>
      <c r="PCG156" s="15"/>
      <c r="PCH156" s="15"/>
      <c r="PCI156" s="15"/>
      <c r="PCJ156" s="15"/>
      <c r="PCK156" s="15"/>
      <c r="PCL156" s="15"/>
      <c r="PCM156" s="15"/>
      <c r="PCN156" s="15"/>
      <c r="PCO156" s="15"/>
      <c r="PCP156" s="15"/>
      <c r="PCQ156" s="15"/>
      <c r="PCR156" s="15"/>
      <c r="PCS156" s="15"/>
      <c r="PCT156" s="15"/>
      <c r="PCU156" s="15"/>
      <c r="PCV156" s="15"/>
      <c r="PCW156" s="15"/>
      <c r="PCX156" s="15"/>
      <c r="PCY156" s="15"/>
      <c r="PCZ156" s="15"/>
      <c r="PDA156" s="15"/>
      <c r="PDB156" s="15"/>
      <c r="PDC156" s="15"/>
      <c r="PDD156" s="15"/>
      <c r="PDE156" s="15"/>
      <c r="PDF156" s="15"/>
      <c r="PDG156" s="15"/>
      <c r="PDH156" s="15"/>
      <c r="PDI156" s="15"/>
      <c r="PDJ156" s="15"/>
      <c r="PDK156" s="15"/>
      <c r="PDL156" s="15"/>
      <c r="PDM156" s="15"/>
      <c r="PDN156" s="15"/>
      <c r="PDO156" s="15"/>
      <c r="PDP156" s="15"/>
      <c r="PDQ156" s="15"/>
      <c r="PDR156" s="15"/>
      <c r="PDS156" s="15"/>
      <c r="PDT156" s="15"/>
      <c r="PDU156" s="15"/>
      <c r="PDV156" s="15"/>
      <c r="PDW156" s="15"/>
      <c r="PDX156" s="15"/>
      <c r="PDY156" s="15"/>
      <c r="PDZ156" s="15"/>
      <c r="PEA156" s="15"/>
      <c r="PEB156" s="15"/>
      <c r="PEC156" s="15"/>
      <c r="PED156" s="15"/>
      <c r="PEE156" s="15"/>
      <c r="PEF156" s="15"/>
      <c r="PEG156" s="15"/>
      <c r="PEH156" s="15"/>
      <c r="PEI156" s="15"/>
      <c r="PEJ156" s="15"/>
      <c r="PEK156" s="15"/>
      <c r="PEL156" s="15"/>
      <c r="PEM156" s="15"/>
      <c r="PEN156" s="15"/>
      <c r="PEO156" s="15"/>
      <c r="PEP156" s="15"/>
      <c r="PEQ156" s="15"/>
      <c r="PER156" s="15"/>
      <c r="PES156" s="15"/>
      <c r="PET156" s="15"/>
      <c r="PEU156" s="15"/>
      <c r="PEV156" s="15"/>
      <c r="PEW156" s="15"/>
      <c r="PEX156" s="15"/>
      <c r="PEY156" s="15"/>
      <c r="PEZ156" s="15"/>
      <c r="PFA156" s="15"/>
      <c r="PFB156" s="15"/>
      <c r="PFC156" s="15"/>
      <c r="PFD156" s="15"/>
      <c r="PFE156" s="15"/>
      <c r="PFF156" s="15"/>
      <c r="PFG156" s="15"/>
      <c r="PFH156" s="15"/>
      <c r="PFI156" s="15"/>
      <c r="PFJ156" s="15"/>
      <c r="PFK156" s="15"/>
      <c r="PFL156" s="15"/>
      <c r="PFM156" s="15"/>
      <c r="PFN156" s="15"/>
      <c r="PFO156" s="15"/>
      <c r="PFP156" s="15"/>
      <c r="PFQ156" s="15"/>
      <c r="PFR156" s="15"/>
      <c r="PFS156" s="15"/>
      <c r="PFT156" s="15"/>
      <c r="PFU156" s="15"/>
      <c r="PFV156" s="15"/>
      <c r="PFW156" s="15"/>
      <c r="PFX156" s="15"/>
      <c r="PFY156" s="15"/>
      <c r="PFZ156" s="15"/>
      <c r="PGA156" s="15"/>
      <c r="PGB156" s="15"/>
      <c r="PGC156" s="15"/>
      <c r="PGD156" s="15"/>
      <c r="PGE156" s="15"/>
      <c r="PGF156" s="15"/>
      <c r="PGG156" s="15"/>
      <c r="PGH156" s="15"/>
      <c r="PGI156" s="15"/>
      <c r="PGJ156" s="15"/>
      <c r="PGK156" s="15"/>
      <c r="PGL156" s="15"/>
      <c r="PGM156" s="15"/>
      <c r="PGN156" s="15"/>
      <c r="PGO156" s="15"/>
      <c r="PGP156" s="15"/>
      <c r="PGQ156" s="15"/>
      <c r="PGR156" s="15"/>
      <c r="PGS156" s="15"/>
      <c r="PGT156" s="15"/>
      <c r="PGU156" s="15"/>
      <c r="PGV156" s="15"/>
      <c r="PGW156" s="15"/>
      <c r="PGX156" s="15"/>
      <c r="PGY156" s="15"/>
      <c r="PGZ156" s="15"/>
      <c r="PHA156" s="15"/>
      <c r="PHB156" s="15"/>
      <c r="PHC156" s="15"/>
      <c r="PHD156" s="15"/>
      <c r="PHE156" s="15"/>
      <c r="PHF156" s="15"/>
      <c r="PHG156" s="15"/>
      <c r="PHH156" s="15"/>
      <c r="PHI156" s="15"/>
      <c r="PHJ156" s="15"/>
      <c r="PHK156" s="15"/>
      <c r="PHL156" s="15"/>
      <c r="PHM156" s="15"/>
      <c r="PHN156" s="15"/>
      <c r="PHO156" s="15"/>
      <c r="PHP156" s="15"/>
      <c r="PHQ156" s="15"/>
      <c r="PHR156" s="15"/>
      <c r="PHS156" s="15"/>
      <c r="PHT156" s="15"/>
      <c r="PHU156" s="15"/>
      <c r="PHV156" s="15"/>
      <c r="PHW156" s="15"/>
      <c r="PHX156" s="15"/>
      <c r="PHY156" s="15"/>
      <c r="PHZ156" s="15"/>
      <c r="PIA156" s="15"/>
      <c r="PIB156" s="15"/>
      <c r="PIC156" s="15"/>
      <c r="PID156" s="15"/>
      <c r="PIE156" s="15"/>
      <c r="PIF156" s="15"/>
      <c r="PIG156" s="15"/>
      <c r="PIH156" s="15"/>
      <c r="PII156" s="15"/>
      <c r="PIJ156" s="15"/>
      <c r="PIK156" s="15"/>
      <c r="PIL156" s="15"/>
      <c r="PIM156" s="15"/>
      <c r="PIN156" s="15"/>
      <c r="PIO156" s="15"/>
      <c r="PIP156" s="15"/>
      <c r="PIQ156" s="15"/>
      <c r="PIR156" s="15"/>
      <c r="PIS156" s="15"/>
      <c r="PIT156" s="15"/>
      <c r="PIU156" s="15"/>
      <c r="PIV156" s="15"/>
      <c r="PIW156" s="15"/>
      <c r="PIX156" s="15"/>
      <c r="PIY156" s="15"/>
      <c r="PIZ156" s="15"/>
      <c r="PJA156" s="15"/>
      <c r="PJB156" s="15"/>
      <c r="PJC156" s="15"/>
      <c r="PJD156" s="15"/>
      <c r="PJE156" s="15"/>
      <c r="PJF156" s="15"/>
      <c r="PJG156" s="15"/>
      <c r="PJH156" s="15"/>
      <c r="PJI156" s="15"/>
      <c r="PJJ156" s="15"/>
      <c r="PJK156" s="15"/>
      <c r="PJL156" s="15"/>
      <c r="PJM156" s="15"/>
      <c r="PJN156" s="15"/>
      <c r="PJO156" s="15"/>
      <c r="PJP156" s="15"/>
      <c r="PJQ156" s="15"/>
      <c r="PJR156" s="15"/>
      <c r="PJS156" s="15"/>
      <c r="PJT156" s="15"/>
      <c r="PJU156" s="15"/>
      <c r="PJV156" s="15"/>
      <c r="PJW156" s="15"/>
      <c r="PJX156" s="15"/>
      <c r="PJY156" s="15"/>
      <c r="PJZ156" s="15"/>
      <c r="PKA156" s="15"/>
      <c r="PKB156" s="15"/>
      <c r="PKC156" s="15"/>
      <c r="PKD156" s="15"/>
      <c r="PKE156" s="15"/>
      <c r="PKF156" s="15"/>
      <c r="PKG156" s="15"/>
      <c r="PKH156" s="15"/>
      <c r="PKI156" s="15"/>
      <c r="PKJ156" s="15"/>
      <c r="PKK156" s="15"/>
      <c r="PKL156" s="15"/>
      <c r="PKM156" s="15"/>
      <c r="PKN156" s="15"/>
      <c r="PKO156" s="15"/>
      <c r="PKP156" s="15"/>
      <c r="PKQ156" s="15"/>
      <c r="PKR156" s="15"/>
      <c r="PKS156" s="15"/>
      <c r="PKT156" s="15"/>
      <c r="PKU156" s="15"/>
      <c r="PKV156" s="15"/>
      <c r="PKW156" s="15"/>
      <c r="PKX156" s="15"/>
      <c r="PKY156" s="15"/>
      <c r="PKZ156" s="15"/>
      <c r="PLA156" s="15"/>
      <c r="PLB156" s="15"/>
      <c r="PLC156" s="15"/>
      <c r="PLD156" s="15"/>
      <c r="PLE156" s="15"/>
      <c r="PLF156" s="15"/>
      <c r="PLG156" s="15"/>
      <c r="PLH156" s="15"/>
      <c r="PLI156" s="15"/>
      <c r="PLJ156" s="15"/>
      <c r="PLK156" s="15"/>
      <c r="PLL156" s="15"/>
      <c r="PLM156" s="15"/>
      <c r="PLN156" s="15"/>
      <c r="PLO156" s="15"/>
      <c r="PLP156" s="15"/>
      <c r="PLQ156" s="15"/>
      <c r="PLR156" s="15"/>
      <c r="PLS156" s="15"/>
      <c r="PLT156" s="15"/>
      <c r="PLU156" s="15"/>
      <c r="PLV156" s="15"/>
      <c r="PLW156" s="15"/>
      <c r="PLX156" s="15"/>
      <c r="PLY156" s="15"/>
      <c r="PLZ156" s="15"/>
      <c r="PMA156" s="15"/>
      <c r="PMB156" s="15"/>
      <c r="PMC156" s="15"/>
      <c r="PMD156" s="15"/>
      <c r="PME156" s="15"/>
      <c r="PMF156" s="15"/>
      <c r="PMG156" s="15"/>
      <c r="PMH156" s="15"/>
      <c r="PMI156" s="15"/>
      <c r="PMJ156" s="15"/>
      <c r="PMK156" s="15"/>
      <c r="PML156" s="15"/>
      <c r="PMM156" s="15"/>
      <c r="PMN156" s="15"/>
      <c r="PMO156" s="15"/>
      <c r="PMP156" s="15"/>
      <c r="PMQ156" s="15"/>
      <c r="PMR156" s="15"/>
      <c r="PMS156" s="15"/>
      <c r="PMT156" s="15"/>
      <c r="PMU156" s="15"/>
      <c r="PMV156" s="15"/>
      <c r="PMW156" s="15"/>
      <c r="PMX156" s="15"/>
      <c r="PMY156" s="15"/>
      <c r="PMZ156" s="15"/>
      <c r="PNA156" s="15"/>
      <c r="PNB156" s="15"/>
      <c r="PNC156" s="15"/>
      <c r="PND156" s="15"/>
      <c r="PNE156" s="15"/>
      <c r="PNF156" s="15"/>
      <c r="PNG156" s="15"/>
      <c r="PNH156" s="15"/>
      <c r="PNI156" s="15"/>
      <c r="PNJ156" s="15"/>
      <c r="PNK156" s="15"/>
      <c r="PNL156" s="15"/>
      <c r="PNM156" s="15"/>
      <c r="PNN156" s="15"/>
      <c r="PNO156" s="15"/>
      <c r="PNP156" s="15"/>
      <c r="PNQ156" s="15"/>
      <c r="PNR156" s="15"/>
      <c r="PNS156" s="15"/>
      <c r="PNT156" s="15"/>
      <c r="PNU156" s="15"/>
      <c r="PNV156" s="15"/>
      <c r="PNW156" s="15"/>
      <c r="PNX156" s="15"/>
      <c r="PNY156" s="15"/>
      <c r="PNZ156" s="15"/>
      <c r="POA156" s="15"/>
      <c r="POB156" s="15"/>
      <c r="POC156" s="15"/>
      <c r="POD156" s="15"/>
      <c r="POE156" s="15"/>
      <c r="POF156" s="15"/>
      <c r="POG156" s="15"/>
      <c r="POH156" s="15"/>
      <c r="POI156" s="15"/>
      <c r="POJ156" s="15"/>
      <c r="POK156" s="15"/>
      <c r="POL156" s="15"/>
      <c r="POM156" s="15"/>
      <c r="PON156" s="15"/>
      <c r="POO156" s="15"/>
      <c r="POP156" s="15"/>
      <c r="POQ156" s="15"/>
      <c r="POR156" s="15"/>
      <c r="POS156" s="15"/>
      <c r="POT156" s="15"/>
      <c r="POU156" s="15"/>
      <c r="POV156" s="15"/>
      <c r="POW156" s="15"/>
      <c r="POX156" s="15"/>
      <c r="POY156" s="15"/>
      <c r="POZ156" s="15"/>
      <c r="PPA156" s="15"/>
      <c r="PPB156" s="15"/>
      <c r="PPC156" s="15"/>
      <c r="PPD156" s="15"/>
      <c r="PPE156" s="15"/>
      <c r="PPF156" s="15"/>
      <c r="PPG156" s="15"/>
      <c r="PPH156" s="15"/>
      <c r="PPI156" s="15"/>
      <c r="PPJ156" s="15"/>
      <c r="PPK156" s="15"/>
      <c r="PPL156" s="15"/>
      <c r="PPM156" s="15"/>
      <c r="PPN156" s="15"/>
      <c r="PPO156" s="15"/>
      <c r="PPP156" s="15"/>
      <c r="PPQ156" s="15"/>
      <c r="PPR156" s="15"/>
      <c r="PPS156" s="15"/>
      <c r="PPT156" s="15"/>
      <c r="PPU156" s="15"/>
      <c r="PPV156" s="15"/>
      <c r="PPW156" s="15"/>
      <c r="PPX156" s="15"/>
      <c r="PPY156" s="15"/>
      <c r="PPZ156" s="15"/>
      <c r="PQA156" s="15"/>
      <c r="PQB156" s="15"/>
      <c r="PQC156" s="15"/>
      <c r="PQD156" s="15"/>
      <c r="PQE156" s="15"/>
      <c r="PQF156" s="15"/>
      <c r="PQG156" s="15"/>
      <c r="PQH156" s="15"/>
      <c r="PQI156" s="15"/>
      <c r="PQJ156" s="15"/>
      <c r="PQK156" s="15"/>
      <c r="PQL156" s="15"/>
      <c r="PQM156" s="15"/>
      <c r="PQN156" s="15"/>
      <c r="PQO156" s="15"/>
      <c r="PQP156" s="15"/>
      <c r="PQQ156" s="15"/>
      <c r="PQR156" s="15"/>
      <c r="PQS156" s="15"/>
      <c r="PQT156" s="15"/>
      <c r="PQU156" s="15"/>
      <c r="PQV156" s="15"/>
      <c r="PQW156" s="15"/>
      <c r="PQX156" s="15"/>
      <c r="PQY156" s="15"/>
      <c r="PQZ156" s="15"/>
      <c r="PRA156" s="15"/>
      <c r="PRB156" s="15"/>
      <c r="PRC156" s="15"/>
      <c r="PRD156" s="15"/>
      <c r="PRE156" s="15"/>
      <c r="PRF156" s="15"/>
      <c r="PRG156" s="15"/>
      <c r="PRH156" s="15"/>
      <c r="PRI156" s="15"/>
      <c r="PRJ156" s="15"/>
      <c r="PRK156" s="15"/>
      <c r="PRL156" s="15"/>
      <c r="PRM156" s="15"/>
      <c r="PRN156" s="15"/>
      <c r="PRO156" s="15"/>
      <c r="PRP156" s="15"/>
      <c r="PRQ156" s="15"/>
      <c r="PRR156" s="15"/>
      <c r="PRS156" s="15"/>
      <c r="PRT156" s="15"/>
      <c r="PRU156" s="15"/>
      <c r="PRV156" s="15"/>
      <c r="PRW156" s="15"/>
      <c r="PRX156" s="15"/>
      <c r="PRY156" s="15"/>
      <c r="PRZ156" s="15"/>
      <c r="PSA156" s="15"/>
      <c r="PSB156" s="15"/>
      <c r="PSC156" s="15"/>
      <c r="PSD156" s="15"/>
      <c r="PSE156" s="15"/>
      <c r="PSF156" s="15"/>
      <c r="PSG156" s="15"/>
      <c r="PSH156" s="15"/>
      <c r="PSI156" s="15"/>
      <c r="PSJ156" s="15"/>
      <c r="PSK156" s="15"/>
      <c r="PSL156" s="15"/>
      <c r="PSM156" s="15"/>
      <c r="PSN156" s="15"/>
      <c r="PSO156" s="15"/>
      <c r="PSP156" s="15"/>
      <c r="PSQ156" s="15"/>
      <c r="PSR156" s="15"/>
      <c r="PSS156" s="15"/>
      <c r="PST156" s="15"/>
      <c r="PSU156" s="15"/>
      <c r="PSV156" s="15"/>
      <c r="PSW156" s="15"/>
      <c r="PSX156" s="15"/>
      <c r="PSY156" s="15"/>
      <c r="PSZ156" s="15"/>
      <c r="PTA156" s="15"/>
      <c r="PTB156" s="15"/>
      <c r="PTC156" s="15"/>
      <c r="PTD156" s="15"/>
      <c r="PTE156" s="15"/>
      <c r="PTF156" s="15"/>
      <c r="PTG156" s="15"/>
      <c r="PTH156" s="15"/>
      <c r="PTI156" s="15"/>
      <c r="PTJ156" s="15"/>
      <c r="PTK156" s="15"/>
      <c r="PTL156" s="15"/>
      <c r="PTM156" s="15"/>
      <c r="PTN156" s="15"/>
      <c r="PTO156" s="15"/>
      <c r="PTP156" s="15"/>
      <c r="PTQ156" s="15"/>
      <c r="PTR156" s="15"/>
      <c r="PTS156" s="15"/>
      <c r="PTT156" s="15"/>
      <c r="PTU156" s="15"/>
      <c r="PTV156" s="15"/>
      <c r="PTW156" s="15"/>
      <c r="PTX156" s="15"/>
      <c r="PTY156" s="15"/>
      <c r="PTZ156" s="15"/>
      <c r="PUA156" s="15"/>
      <c r="PUB156" s="15"/>
      <c r="PUC156" s="15"/>
      <c r="PUD156" s="15"/>
      <c r="PUE156" s="15"/>
      <c r="PUF156" s="15"/>
      <c r="PUG156" s="15"/>
      <c r="PUH156" s="15"/>
      <c r="PUI156" s="15"/>
      <c r="PUJ156" s="15"/>
      <c r="PUK156" s="15"/>
      <c r="PUL156" s="15"/>
      <c r="PUM156" s="15"/>
      <c r="PUN156" s="15"/>
      <c r="PUO156" s="15"/>
      <c r="PUP156" s="15"/>
      <c r="PUQ156" s="15"/>
      <c r="PUR156" s="15"/>
      <c r="PUS156" s="15"/>
      <c r="PUT156" s="15"/>
      <c r="PUU156" s="15"/>
      <c r="PUV156" s="15"/>
      <c r="PUW156" s="15"/>
      <c r="PUX156" s="15"/>
      <c r="PUY156" s="15"/>
      <c r="PUZ156" s="15"/>
      <c r="PVA156" s="15"/>
      <c r="PVB156" s="15"/>
      <c r="PVC156" s="15"/>
      <c r="PVD156" s="15"/>
      <c r="PVE156" s="15"/>
      <c r="PVF156" s="15"/>
      <c r="PVG156" s="15"/>
      <c r="PVH156" s="15"/>
      <c r="PVI156" s="15"/>
      <c r="PVJ156" s="15"/>
      <c r="PVK156" s="15"/>
      <c r="PVL156" s="15"/>
      <c r="PVM156" s="15"/>
      <c r="PVN156" s="15"/>
      <c r="PVO156" s="15"/>
      <c r="PVP156" s="15"/>
      <c r="PVQ156" s="15"/>
      <c r="PVR156" s="15"/>
      <c r="PVS156" s="15"/>
      <c r="PVT156" s="15"/>
      <c r="PVU156" s="15"/>
      <c r="PVV156" s="15"/>
      <c r="PVW156" s="15"/>
      <c r="PVX156" s="15"/>
      <c r="PVY156" s="15"/>
      <c r="PVZ156" s="15"/>
      <c r="PWA156" s="15"/>
      <c r="PWB156" s="15"/>
      <c r="PWC156" s="15"/>
      <c r="PWD156" s="15"/>
      <c r="PWE156" s="15"/>
      <c r="PWF156" s="15"/>
      <c r="PWG156" s="15"/>
      <c r="PWH156" s="15"/>
      <c r="PWI156" s="15"/>
      <c r="PWJ156" s="15"/>
      <c r="PWK156" s="15"/>
      <c r="PWL156" s="15"/>
      <c r="PWM156" s="15"/>
      <c r="PWN156" s="15"/>
      <c r="PWO156" s="15"/>
      <c r="PWP156" s="15"/>
      <c r="PWQ156" s="15"/>
      <c r="PWR156" s="15"/>
      <c r="PWS156" s="15"/>
      <c r="PWT156" s="15"/>
      <c r="PWU156" s="15"/>
      <c r="PWV156" s="15"/>
      <c r="PWW156" s="15"/>
      <c r="PWX156" s="15"/>
      <c r="PWY156" s="15"/>
      <c r="PWZ156" s="15"/>
      <c r="PXA156" s="15"/>
      <c r="PXB156" s="15"/>
      <c r="PXC156" s="15"/>
      <c r="PXD156" s="15"/>
      <c r="PXE156" s="15"/>
      <c r="PXF156" s="15"/>
      <c r="PXG156" s="15"/>
      <c r="PXH156" s="15"/>
      <c r="PXI156" s="15"/>
      <c r="PXJ156" s="15"/>
      <c r="PXK156" s="15"/>
      <c r="PXL156" s="15"/>
      <c r="PXM156" s="15"/>
      <c r="PXN156" s="15"/>
      <c r="PXO156" s="15"/>
      <c r="PXP156" s="15"/>
      <c r="PXQ156" s="15"/>
      <c r="PXR156" s="15"/>
      <c r="PXS156" s="15"/>
      <c r="PXT156" s="15"/>
      <c r="PXU156" s="15"/>
      <c r="PXV156" s="15"/>
      <c r="PXW156" s="15"/>
      <c r="PXX156" s="15"/>
      <c r="PXY156" s="15"/>
      <c r="PXZ156" s="15"/>
      <c r="PYA156" s="15"/>
      <c r="PYB156" s="15"/>
      <c r="PYC156" s="15"/>
      <c r="PYD156" s="15"/>
      <c r="PYE156" s="15"/>
      <c r="PYF156" s="15"/>
      <c r="PYG156" s="15"/>
      <c r="PYH156" s="15"/>
      <c r="PYI156" s="15"/>
      <c r="PYJ156" s="15"/>
      <c r="PYK156" s="15"/>
      <c r="PYL156" s="15"/>
      <c r="PYM156" s="15"/>
      <c r="PYN156" s="15"/>
      <c r="PYO156" s="15"/>
      <c r="PYP156" s="15"/>
      <c r="PYQ156" s="15"/>
      <c r="PYR156" s="15"/>
      <c r="PYS156" s="15"/>
      <c r="PYT156" s="15"/>
      <c r="PYU156" s="15"/>
      <c r="PYV156" s="15"/>
      <c r="PYW156" s="15"/>
      <c r="PYX156" s="15"/>
      <c r="PYY156" s="15"/>
      <c r="PYZ156" s="15"/>
      <c r="PZA156" s="15"/>
      <c r="PZB156" s="15"/>
      <c r="PZC156" s="15"/>
      <c r="PZD156" s="15"/>
      <c r="PZE156" s="15"/>
      <c r="PZF156" s="15"/>
      <c r="PZG156" s="15"/>
      <c r="PZH156" s="15"/>
      <c r="PZI156" s="15"/>
      <c r="PZJ156" s="15"/>
      <c r="PZK156" s="15"/>
      <c r="PZL156" s="15"/>
      <c r="PZM156" s="15"/>
      <c r="PZN156" s="15"/>
      <c r="PZO156" s="15"/>
      <c r="PZP156" s="15"/>
      <c r="PZQ156" s="15"/>
      <c r="PZR156" s="15"/>
      <c r="PZS156" s="15"/>
      <c r="PZT156" s="15"/>
      <c r="PZU156" s="15"/>
      <c r="PZV156" s="15"/>
      <c r="PZW156" s="15"/>
      <c r="PZX156" s="15"/>
      <c r="PZY156" s="15"/>
      <c r="PZZ156" s="15"/>
      <c r="QAA156" s="15"/>
      <c r="QAB156" s="15"/>
      <c r="QAC156" s="15"/>
      <c r="QAD156" s="15"/>
      <c r="QAE156" s="15"/>
      <c r="QAF156" s="15"/>
      <c r="QAG156" s="15"/>
      <c r="QAH156" s="15"/>
      <c r="QAI156" s="15"/>
      <c r="QAJ156" s="15"/>
      <c r="QAK156" s="15"/>
      <c r="QAL156" s="15"/>
      <c r="QAM156" s="15"/>
      <c r="QAN156" s="15"/>
      <c r="QAO156" s="15"/>
      <c r="QAP156" s="15"/>
      <c r="QAQ156" s="15"/>
      <c r="QAR156" s="15"/>
      <c r="QAS156" s="15"/>
      <c r="QAT156" s="15"/>
      <c r="QAU156" s="15"/>
      <c r="QAV156" s="15"/>
      <c r="QAW156" s="15"/>
      <c r="QAX156" s="15"/>
      <c r="QAY156" s="15"/>
      <c r="QAZ156" s="15"/>
      <c r="QBA156" s="15"/>
      <c r="QBB156" s="15"/>
      <c r="QBC156" s="15"/>
      <c r="QBD156" s="15"/>
      <c r="QBE156" s="15"/>
      <c r="QBF156" s="15"/>
      <c r="QBG156" s="15"/>
      <c r="QBH156" s="15"/>
      <c r="QBI156" s="15"/>
      <c r="QBJ156" s="15"/>
      <c r="QBK156" s="15"/>
      <c r="QBL156" s="15"/>
      <c r="QBM156" s="15"/>
      <c r="QBN156" s="15"/>
      <c r="QBO156" s="15"/>
      <c r="QBP156" s="15"/>
      <c r="QBQ156" s="15"/>
      <c r="QBR156" s="15"/>
      <c r="QBS156" s="15"/>
      <c r="QBT156" s="15"/>
      <c r="QBU156" s="15"/>
      <c r="QBV156" s="15"/>
      <c r="QBW156" s="15"/>
      <c r="QBX156" s="15"/>
      <c r="QBY156" s="15"/>
      <c r="QBZ156" s="15"/>
      <c r="QCA156" s="15"/>
      <c r="QCB156" s="15"/>
      <c r="QCC156" s="15"/>
      <c r="QCD156" s="15"/>
      <c r="QCE156" s="15"/>
      <c r="QCF156" s="15"/>
      <c r="QCG156" s="15"/>
      <c r="QCH156" s="15"/>
      <c r="QCI156" s="15"/>
      <c r="QCJ156" s="15"/>
      <c r="QCK156" s="15"/>
      <c r="QCL156" s="15"/>
      <c r="QCM156" s="15"/>
      <c r="QCN156" s="15"/>
      <c r="QCO156" s="15"/>
      <c r="QCP156" s="15"/>
      <c r="QCQ156" s="15"/>
      <c r="QCR156" s="15"/>
      <c r="QCS156" s="15"/>
      <c r="QCT156" s="15"/>
      <c r="QCU156" s="15"/>
      <c r="QCV156" s="15"/>
      <c r="QCW156" s="15"/>
      <c r="QCX156" s="15"/>
      <c r="QCY156" s="15"/>
      <c r="QCZ156" s="15"/>
      <c r="QDA156" s="15"/>
      <c r="QDB156" s="15"/>
      <c r="QDC156" s="15"/>
      <c r="QDD156" s="15"/>
      <c r="QDE156" s="15"/>
      <c r="QDF156" s="15"/>
      <c r="QDG156" s="15"/>
      <c r="QDH156" s="15"/>
      <c r="QDI156" s="15"/>
      <c r="QDJ156" s="15"/>
      <c r="QDK156" s="15"/>
      <c r="QDL156" s="15"/>
      <c r="QDM156" s="15"/>
      <c r="QDN156" s="15"/>
      <c r="QDO156" s="15"/>
      <c r="QDP156" s="15"/>
      <c r="QDQ156" s="15"/>
      <c r="QDR156" s="15"/>
      <c r="QDS156" s="15"/>
      <c r="QDT156" s="15"/>
      <c r="QDU156" s="15"/>
      <c r="QDV156" s="15"/>
      <c r="QDW156" s="15"/>
      <c r="QDX156" s="15"/>
      <c r="QDY156" s="15"/>
      <c r="QDZ156" s="15"/>
      <c r="QEA156" s="15"/>
      <c r="QEB156" s="15"/>
      <c r="QEC156" s="15"/>
      <c r="QED156" s="15"/>
      <c r="QEE156" s="15"/>
      <c r="QEF156" s="15"/>
      <c r="QEG156" s="15"/>
      <c r="QEH156" s="15"/>
      <c r="QEI156" s="15"/>
      <c r="QEJ156" s="15"/>
      <c r="QEK156" s="15"/>
      <c r="QEL156" s="15"/>
      <c r="QEM156" s="15"/>
      <c r="QEN156" s="15"/>
      <c r="QEO156" s="15"/>
      <c r="QEP156" s="15"/>
      <c r="QEQ156" s="15"/>
      <c r="QER156" s="15"/>
      <c r="QES156" s="15"/>
      <c r="QET156" s="15"/>
      <c r="QEU156" s="15"/>
      <c r="QEV156" s="15"/>
      <c r="QEW156" s="15"/>
      <c r="QEX156" s="15"/>
      <c r="QEY156" s="15"/>
      <c r="QEZ156" s="15"/>
      <c r="QFA156" s="15"/>
      <c r="QFB156" s="15"/>
      <c r="QFC156" s="15"/>
      <c r="QFD156" s="15"/>
      <c r="QFE156" s="15"/>
      <c r="QFF156" s="15"/>
      <c r="QFG156" s="15"/>
      <c r="QFH156" s="15"/>
      <c r="QFI156" s="15"/>
      <c r="QFJ156" s="15"/>
      <c r="QFK156" s="15"/>
      <c r="QFL156" s="15"/>
      <c r="QFM156" s="15"/>
      <c r="QFN156" s="15"/>
      <c r="QFO156" s="15"/>
      <c r="QFP156" s="15"/>
      <c r="QFQ156" s="15"/>
      <c r="QFR156" s="15"/>
      <c r="QFS156" s="15"/>
      <c r="QFT156" s="15"/>
      <c r="QFU156" s="15"/>
      <c r="QFV156" s="15"/>
      <c r="QFW156" s="15"/>
      <c r="QFX156" s="15"/>
      <c r="QFY156" s="15"/>
      <c r="QFZ156" s="15"/>
      <c r="QGA156" s="15"/>
      <c r="QGB156" s="15"/>
      <c r="QGC156" s="15"/>
      <c r="QGD156" s="15"/>
      <c r="QGE156" s="15"/>
      <c r="QGF156" s="15"/>
      <c r="QGG156" s="15"/>
      <c r="QGH156" s="15"/>
      <c r="QGI156" s="15"/>
      <c r="QGJ156" s="15"/>
      <c r="QGK156" s="15"/>
      <c r="QGL156" s="15"/>
      <c r="QGM156" s="15"/>
      <c r="QGN156" s="15"/>
      <c r="QGO156" s="15"/>
      <c r="QGP156" s="15"/>
      <c r="QGQ156" s="15"/>
      <c r="QGR156" s="15"/>
      <c r="QGS156" s="15"/>
      <c r="QGT156" s="15"/>
      <c r="QGU156" s="15"/>
      <c r="QGV156" s="15"/>
      <c r="QGW156" s="15"/>
      <c r="QGX156" s="15"/>
      <c r="QGY156" s="15"/>
      <c r="QGZ156" s="15"/>
      <c r="QHA156" s="15"/>
      <c r="QHB156" s="15"/>
      <c r="QHC156" s="15"/>
      <c r="QHD156" s="15"/>
      <c r="QHE156" s="15"/>
      <c r="QHF156" s="15"/>
      <c r="QHG156" s="15"/>
      <c r="QHH156" s="15"/>
      <c r="QHI156" s="15"/>
      <c r="QHJ156" s="15"/>
      <c r="QHK156" s="15"/>
      <c r="QHL156" s="15"/>
      <c r="QHM156" s="15"/>
      <c r="QHN156" s="15"/>
      <c r="QHO156" s="15"/>
      <c r="QHP156" s="15"/>
      <c r="QHQ156" s="15"/>
      <c r="QHR156" s="15"/>
      <c r="QHS156" s="15"/>
      <c r="QHT156" s="15"/>
      <c r="QHU156" s="15"/>
      <c r="QHV156" s="15"/>
      <c r="QHW156" s="15"/>
      <c r="QHX156" s="15"/>
      <c r="QHY156" s="15"/>
      <c r="QHZ156" s="15"/>
      <c r="QIA156" s="15"/>
      <c r="QIB156" s="15"/>
      <c r="QIC156" s="15"/>
      <c r="QID156" s="15"/>
      <c r="QIE156" s="15"/>
      <c r="QIF156" s="15"/>
      <c r="QIG156" s="15"/>
      <c r="QIH156" s="15"/>
      <c r="QII156" s="15"/>
      <c r="QIJ156" s="15"/>
      <c r="QIK156" s="15"/>
      <c r="QIL156" s="15"/>
      <c r="QIM156" s="15"/>
      <c r="QIN156" s="15"/>
      <c r="QIO156" s="15"/>
      <c r="QIP156" s="15"/>
      <c r="QIQ156" s="15"/>
      <c r="QIR156" s="15"/>
      <c r="QIS156" s="15"/>
      <c r="QIT156" s="15"/>
      <c r="QIU156" s="15"/>
      <c r="QIV156" s="15"/>
      <c r="QIW156" s="15"/>
      <c r="QIX156" s="15"/>
      <c r="QIY156" s="15"/>
      <c r="QIZ156" s="15"/>
      <c r="QJA156" s="15"/>
      <c r="QJB156" s="15"/>
      <c r="QJC156" s="15"/>
      <c r="QJD156" s="15"/>
      <c r="QJE156" s="15"/>
      <c r="QJF156" s="15"/>
      <c r="QJG156" s="15"/>
      <c r="QJH156" s="15"/>
      <c r="QJI156" s="15"/>
      <c r="QJJ156" s="15"/>
      <c r="QJK156" s="15"/>
      <c r="QJL156" s="15"/>
      <c r="QJM156" s="15"/>
      <c r="QJN156" s="15"/>
      <c r="QJO156" s="15"/>
      <c r="QJP156" s="15"/>
      <c r="QJQ156" s="15"/>
      <c r="QJR156" s="15"/>
      <c r="QJS156" s="15"/>
      <c r="QJT156" s="15"/>
      <c r="QJU156" s="15"/>
      <c r="QJV156" s="15"/>
      <c r="QJW156" s="15"/>
      <c r="QJX156" s="15"/>
      <c r="QJY156" s="15"/>
      <c r="QJZ156" s="15"/>
      <c r="QKA156" s="15"/>
      <c r="QKB156" s="15"/>
      <c r="QKC156" s="15"/>
      <c r="QKD156" s="15"/>
      <c r="QKE156" s="15"/>
      <c r="QKF156" s="15"/>
      <c r="QKG156" s="15"/>
      <c r="QKH156" s="15"/>
      <c r="QKI156" s="15"/>
      <c r="QKJ156" s="15"/>
      <c r="QKK156" s="15"/>
      <c r="QKL156" s="15"/>
      <c r="QKM156" s="15"/>
      <c r="QKN156" s="15"/>
      <c r="QKO156" s="15"/>
      <c r="QKP156" s="15"/>
      <c r="QKQ156" s="15"/>
      <c r="QKR156" s="15"/>
      <c r="QKS156" s="15"/>
      <c r="QKT156" s="15"/>
      <c r="QKU156" s="15"/>
      <c r="QKV156" s="15"/>
      <c r="QKW156" s="15"/>
      <c r="QKX156" s="15"/>
      <c r="QKY156" s="15"/>
      <c r="QKZ156" s="15"/>
      <c r="QLA156" s="15"/>
      <c r="QLB156" s="15"/>
      <c r="QLC156" s="15"/>
      <c r="QLD156" s="15"/>
      <c r="QLE156" s="15"/>
      <c r="QLF156" s="15"/>
      <c r="QLG156" s="15"/>
      <c r="QLH156" s="15"/>
      <c r="QLI156" s="15"/>
      <c r="QLJ156" s="15"/>
      <c r="QLK156" s="15"/>
      <c r="QLL156" s="15"/>
      <c r="QLM156" s="15"/>
      <c r="QLN156" s="15"/>
      <c r="QLO156" s="15"/>
      <c r="QLP156" s="15"/>
      <c r="QLQ156" s="15"/>
      <c r="QLR156" s="15"/>
      <c r="QLS156" s="15"/>
      <c r="QLT156" s="15"/>
      <c r="QLU156" s="15"/>
      <c r="QLV156" s="15"/>
      <c r="QLW156" s="15"/>
      <c r="QLX156" s="15"/>
      <c r="QLY156" s="15"/>
      <c r="QLZ156" s="15"/>
      <c r="QMA156" s="15"/>
      <c r="QMB156" s="15"/>
      <c r="QMC156" s="15"/>
      <c r="QMD156" s="15"/>
      <c r="QME156" s="15"/>
      <c r="QMF156" s="15"/>
      <c r="QMG156" s="15"/>
      <c r="QMH156" s="15"/>
      <c r="QMI156" s="15"/>
      <c r="QMJ156" s="15"/>
      <c r="QMK156" s="15"/>
      <c r="QML156" s="15"/>
      <c r="QMM156" s="15"/>
      <c r="QMN156" s="15"/>
      <c r="QMO156" s="15"/>
      <c r="QMP156" s="15"/>
      <c r="QMQ156" s="15"/>
      <c r="QMR156" s="15"/>
      <c r="QMS156" s="15"/>
      <c r="QMT156" s="15"/>
      <c r="QMU156" s="15"/>
      <c r="QMV156" s="15"/>
      <c r="QMW156" s="15"/>
      <c r="QMX156" s="15"/>
      <c r="QMY156" s="15"/>
      <c r="QMZ156" s="15"/>
      <c r="QNA156" s="15"/>
      <c r="QNB156" s="15"/>
      <c r="QNC156" s="15"/>
      <c r="QND156" s="15"/>
      <c r="QNE156" s="15"/>
      <c r="QNF156" s="15"/>
      <c r="QNG156" s="15"/>
      <c r="QNH156" s="15"/>
      <c r="QNI156" s="15"/>
      <c r="QNJ156" s="15"/>
      <c r="QNK156" s="15"/>
      <c r="QNL156" s="15"/>
      <c r="QNM156" s="15"/>
      <c r="QNN156" s="15"/>
      <c r="QNO156" s="15"/>
      <c r="QNP156" s="15"/>
      <c r="QNQ156" s="15"/>
      <c r="QNR156" s="15"/>
      <c r="QNS156" s="15"/>
      <c r="QNT156" s="15"/>
      <c r="QNU156" s="15"/>
      <c r="QNV156" s="15"/>
      <c r="QNW156" s="15"/>
      <c r="QNX156" s="15"/>
      <c r="QNY156" s="15"/>
      <c r="QNZ156" s="15"/>
      <c r="QOA156" s="15"/>
      <c r="QOB156" s="15"/>
      <c r="QOC156" s="15"/>
      <c r="QOD156" s="15"/>
      <c r="QOE156" s="15"/>
      <c r="QOF156" s="15"/>
      <c r="QOG156" s="15"/>
      <c r="QOH156" s="15"/>
      <c r="QOI156" s="15"/>
      <c r="QOJ156" s="15"/>
      <c r="QOK156" s="15"/>
      <c r="QOL156" s="15"/>
      <c r="QOM156" s="15"/>
      <c r="QON156" s="15"/>
      <c r="QOO156" s="15"/>
      <c r="QOP156" s="15"/>
      <c r="QOQ156" s="15"/>
      <c r="QOR156" s="15"/>
      <c r="QOS156" s="15"/>
      <c r="QOT156" s="15"/>
      <c r="QOU156" s="15"/>
      <c r="QOV156" s="15"/>
      <c r="QOW156" s="15"/>
      <c r="QOX156" s="15"/>
      <c r="QOY156" s="15"/>
      <c r="QOZ156" s="15"/>
      <c r="QPA156" s="15"/>
      <c r="QPB156" s="15"/>
      <c r="QPC156" s="15"/>
      <c r="QPD156" s="15"/>
      <c r="QPE156" s="15"/>
      <c r="QPF156" s="15"/>
      <c r="QPG156" s="15"/>
      <c r="QPH156" s="15"/>
      <c r="QPI156" s="15"/>
      <c r="QPJ156" s="15"/>
      <c r="QPK156" s="15"/>
      <c r="QPL156" s="15"/>
      <c r="QPM156" s="15"/>
      <c r="QPN156" s="15"/>
      <c r="QPO156" s="15"/>
      <c r="QPP156" s="15"/>
      <c r="QPQ156" s="15"/>
      <c r="QPR156" s="15"/>
      <c r="QPS156" s="15"/>
      <c r="QPT156" s="15"/>
      <c r="QPU156" s="15"/>
      <c r="QPV156" s="15"/>
      <c r="QPW156" s="15"/>
      <c r="QPX156" s="15"/>
      <c r="QPY156" s="15"/>
      <c r="QPZ156" s="15"/>
      <c r="QQA156" s="15"/>
      <c r="QQB156" s="15"/>
      <c r="QQC156" s="15"/>
      <c r="QQD156" s="15"/>
      <c r="QQE156" s="15"/>
      <c r="QQF156" s="15"/>
      <c r="QQG156" s="15"/>
      <c r="QQH156" s="15"/>
      <c r="QQI156" s="15"/>
      <c r="QQJ156" s="15"/>
      <c r="QQK156" s="15"/>
      <c r="QQL156" s="15"/>
      <c r="QQM156" s="15"/>
      <c r="QQN156" s="15"/>
      <c r="QQO156" s="15"/>
      <c r="QQP156" s="15"/>
      <c r="QQQ156" s="15"/>
      <c r="QQR156" s="15"/>
      <c r="QQS156" s="15"/>
      <c r="QQT156" s="15"/>
      <c r="QQU156" s="15"/>
      <c r="QQV156" s="15"/>
      <c r="QQW156" s="15"/>
      <c r="QQX156" s="15"/>
      <c r="QQY156" s="15"/>
      <c r="QQZ156" s="15"/>
      <c r="QRA156" s="15"/>
      <c r="QRB156" s="15"/>
      <c r="QRC156" s="15"/>
      <c r="QRD156" s="15"/>
      <c r="QRE156" s="15"/>
      <c r="QRF156" s="15"/>
      <c r="QRG156" s="15"/>
      <c r="QRH156" s="15"/>
      <c r="QRI156" s="15"/>
      <c r="QRJ156" s="15"/>
      <c r="QRK156" s="15"/>
      <c r="QRL156" s="15"/>
      <c r="QRM156" s="15"/>
      <c r="QRN156" s="15"/>
      <c r="QRO156" s="15"/>
      <c r="QRP156" s="15"/>
      <c r="QRQ156" s="15"/>
      <c r="QRR156" s="15"/>
      <c r="QRS156" s="15"/>
      <c r="QRT156" s="15"/>
      <c r="QRU156" s="15"/>
      <c r="QRV156" s="15"/>
      <c r="QRW156" s="15"/>
      <c r="QRX156" s="15"/>
      <c r="QRY156" s="15"/>
      <c r="QRZ156" s="15"/>
      <c r="QSA156" s="15"/>
      <c r="QSB156" s="15"/>
      <c r="QSC156" s="15"/>
      <c r="QSD156" s="15"/>
      <c r="QSE156" s="15"/>
      <c r="QSF156" s="15"/>
      <c r="QSG156" s="15"/>
      <c r="QSH156" s="15"/>
      <c r="QSI156" s="15"/>
      <c r="QSJ156" s="15"/>
      <c r="QSK156" s="15"/>
      <c r="QSL156" s="15"/>
      <c r="QSM156" s="15"/>
      <c r="QSN156" s="15"/>
      <c r="QSO156" s="15"/>
      <c r="QSP156" s="15"/>
      <c r="QSQ156" s="15"/>
      <c r="QSR156" s="15"/>
      <c r="QSS156" s="15"/>
      <c r="QST156" s="15"/>
      <c r="QSU156" s="15"/>
      <c r="QSV156" s="15"/>
      <c r="QSW156" s="15"/>
      <c r="QSX156" s="15"/>
      <c r="QSY156" s="15"/>
      <c r="QSZ156" s="15"/>
      <c r="QTA156" s="15"/>
      <c r="QTB156" s="15"/>
      <c r="QTC156" s="15"/>
      <c r="QTD156" s="15"/>
      <c r="QTE156" s="15"/>
      <c r="QTF156" s="15"/>
      <c r="QTG156" s="15"/>
      <c r="QTH156" s="15"/>
      <c r="QTI156" s="15"/>
      <c r="QTJ156" s="15"/>
      <c r="QTK156" s="15"/>
      <c r="QTL156" s="15"/>
      <c r="QTM156" s="15"/>
      <c r="QTN156" s="15"/>
      <c r="QTO156" s="15"/>
      <c r="QTP156" s="15"/>
      <c r="QTQ156" s="15"/>
      <c r="QTR156" s="15"/>
      <c r="QTS156" s="15"/>
      <c r="QTT156" s="15"/>
      <c r="QTU156" s="15"/>
      <c r="QTV156" s="15"/>
      <c r="QTW156" s="15"/>
      <c r="QTX156" s="15"/>
      <c r="QTY156" s="15"/>
      <c r="QTZ156" s="15"/>
      <c r="QUA156" s="15"/>
      <c r="QUB156" s="15"/>
      <c r="QUC156" s="15"/>
      <c r="QUD156" s="15"/>
      <c r="QUE156" s="15"/>
      <c r="QUF156" s="15"/>
      <c r="QUG156" s="15"/>
      <c r="QUH156" s="15"/>
      <c r="QUI156" s="15"/>
      <c r="QUJ156" s="15"/>
      <c r="QUK156" s="15"/>
      <c r="QUL156" s="15"/>
      <c r="QUM156" s="15"/>
      <c r="QUN156" s="15"/>
      <c r="QUO156" s="15"/>
      <c r="QUP156" s="15"/>
      <c r="QUQ156" s="15"/>
      <c r="QUR156" s="15"/>
      <c r="QUS156" s="15"/>
      <c r="QUT156" s="15"/>
      <c r="QUU156" s="15"/>
      <c r="QUV156" s="15"/>
      <c r="QUW156" s="15"/>
      <c r="QUX156" s="15"/>
      <c r="QUY156" s="15"/>
      <c r="QUZ156" s="15"/>
      <c r="QVA156" s="15"/>
      <c r="QVB156" s="15"/>
      <c r="QVC156" s="15"/>
      <c r="QVD156" s="15"/>
      <c r="QVE156" s="15"/>
      <c r="QVF156" s="15"/>
      <c r="QVG156" s="15"/>
      <c r="QVH156" s="15"/>
      <c r="QVI156" s="15"/>
      <c r="QVJ156" s="15"/>
      <c r="QVK156" s="15"/>
      <c r="QVL156" s="15"/>
      <c r="QVM156" s="15"/>
      <c r="QVN156" s="15"/>
      <c r="QVO156" s="15"/>
      <c r="QVP156" s="15"/>
      <c r="QVQ156" s="15"/>
      <c r="QVR156" s="15"/>
      <c r="QVS156" s="15"/>
      <c r="QVT156" s="15"/>
      <c r="QVU156" s="15"/>
      <c r="QVV156" s="15"/>
      <c r="QVW156" s="15"/>
      <c r="QVX156" s="15"/>
      <c r="QVY156" s="15"/>
      <c r="QVZ156" s="15"/>
      <c r="QWA156" s="15"/>
      <c r="QWB156" s="15"/>
      <c r="QWC156" s="15"/>
      <c r="QWD156" s="15"/>
      <c r="QWE156" s="15"/>
      <c r="QWF156" s="15"/>
      <c r="QWG156" s="15"/>
      <c r="QWH156" s="15"/>
      <c r="QWI156" s="15"/>
      <c r="QWJ156" s="15"/>
      <c r="QWK156" s="15"/>
      <c r="QWL156" s="15"/>
      <c r="QWM156" s="15"/>
      <c r="QWN156" s="15"/>
      <c r="QWO156" s="15"/>
      <c r="QWP156" s="15"/>
      <c r="QWQ156" s="15"/>
      <c r="QWR156" s="15"/>
      <c r="QWS156" s="15"/>
      <c r="QWT156" s="15"/>
      <c r="QWU156" s="15"/>
      <c r="QWV156" s="15"/>
      <c r="QWW156" s="15"/>
      <c r="QWX156" s="15"/>
      <c r="QWY156" s="15"/>
      <c r="QWZ156" s="15"/>
      <c r="QXA156" s="15"/>
      <c r="QXB156" s="15"/>
      <c r="QXC156" s="15"/>
      <c r="QXD156" s="15"/>
      <c r="QXE156" s="15"/>
      <c r="QXF156" s="15"/>
      <c r="QXG156" s="15"/>
      <c r="QXH156" s="15"/>
      <c r="QXI156" s="15"/>
      <c r="QXJ156" s="15"/>
      <c r="QXK156" s="15"/>
      <c r="QXL156" s="15"/>
      <c r="QXM156" s="15"/>
      <c r="QXN156" s="15"/>
      <c r="QXO156" s="15"/>
      <c r="QXP156" s="15"/>
      <c r="QXQ156" s="15"/>
      <c r="QXR156" s="15"/>
      <c r="QXS156" s="15"/>
      <c r="QXT156" s="15"/>
      <c r="QXU156" s="15"/>
      <c r="QXV156" s="15"/>
      <c r="QXW156" s="15"/>
      <c r="QXX156" s="15"/>
      <c r="QXY156" s="15"/>
      <c r="QXZ156" s="15"/>
      <c r="QYA156" s="15"/>
      <c r="QYB156" s="15"/>
      <c r="QYC156" s="15"/>
      <c r="QYD156" s="15"/>
      <c r="QYE156" s="15"/>
      <c r="QYF156" s="15"/>
      <c r="QYG156" s="15"/>
      <c r="QYH156" s="15"/>
      <c r="QYI156" s="15"/>
      <c r="QYJ156" s="15"/>
      <c r="QYK156" s="15"/>
      <c r="QYL156" s="15"/>
      <c r="QYM156" s="15"/>
      <c r="QYN156" s="15"/>
      <c r="QYO156" s="15"/>
      <c r="QYP156" s="15"/>
      <c r="QYQ156" s="15"/>
      <c r="QYR156" s="15"/>
      <c r="QYS156" s="15"/>
      <c r="QYT156" s="15"/>
      <c r="QYU156" s="15"/>
      <c r="QYV156" s="15"/>
      <c r="QYW156" s="15"/>
      <c r="QYX156" s="15"/>
      <c r="QYY156" s="15"/>
      <c r="QYZ156" s="15"/>
      <c r="QZA156" s="15"/>
      <c r="QZB156" s="15"/>
      <c r="QZC156" s="15"/>
      <c r="QZD156" s="15"/>
      <c r="QZE156" s="15"/>
      <c r="QZF156" s="15"/>
      <c r="QZG156" s="15"/>
      <c r="QZH156" s="15"/>
      <c r="QZI156" s="15"/>
      <c r="QZJ156" s="15"/>
      <c r="QZK156" s="15"/>
      <c r="QZL156" s="15"/>
      <c r="QZM156" s="15"/>
      <c r="QZN156" s="15"/>
      <c r="QZO156" s="15"/>
      <c r="QZP156" s="15"/>
      <c r="QZQ156" s="15"/>
      <c r="QZR156" s="15"/>
      <c r="QZS156" s="15"/>
      <c r="QZT156" s="15"/>
      <c r="QZU156" s="15"/>
      <c r="QZV156" s="15"/>
      <c r="QZW156" s="15"/>
      <c r="QZX156" s="15"/>
      <c r="QZY156" s="15"/>
      <c r="QZZ156" s="15"/>
      <c r="RAA156" s="15"/>
      <c r="RAB156" s="15"/>
      <c r="RAC156" s="15"/>
      <c r="RAD156" s="15"/>
      <c r="RAE156" s="15"/>
      <c r="RAF156" s="15"/>
      <c r="RAG156" s="15"/>
      <c r="RAH156" s="15"/>
      <c r="RAI156" s="15"/>
      <c r="RAJ156" s="15"/>
      <c r="RAK156" s="15"/>
      <c r="RAL156" s="15"/>
      <c r="RAM156" s="15"/>
      <c r="RAN156" s="15"/>
      <c r="RAO156" s="15"/>
      <c r="RAP156" s="15"/>
      <c r="RAQ156" s="15"/>
      <c r="RAR156" s="15"/>
      <c r="RAS156" s="15"/>
      <c r="RAT156" s="15"/>
      <c r="RAU156" s="15"/>
      <c r="RAV156" s="15"/>
      <c r="RAW156" s="15"/>
      <c r="RAX156" s="15"/>
      <c r="RAY156" s="15"/>
      <c r="RAZ156" s="15"/>
      <c r="RBA156" s="15"/>
      <c r="RBB156" s="15"/>
      <c r="RBC156" s="15"/>
      <c r="RBD156" s="15"/>
      <c r="RBE156" s="15"/>
      <c r="RBF156" s="15"/>
      <c r="RBG156" s="15"/>
      <c r="RBH156" s="15"/>
      <c r="RBI156" s="15"/>
      <c r="RBJ156" s="15"/>
      <c r="RBK156" s="15"/>
      <c r="RBL156" s="15"/>
      <c r="RBM156" s="15"/>
      <c r="RBN156" s="15"/>
      <c r="RBO156" s="15"/>
      <c r="RBP156" s="15"/>
      <c r="RBQ156" s="15"/>
      <c r="RBR156" s="15"/>
      <c r="RBS156" s="15"/>
      <c r="RBT156" s="15"/>
      <c r="RBU156" s="15"/>
      <c r="RBV156" s="15"/>
      <c r="RBW156" s="15"/>
      <c r="RBX156" s="15"/>
      <c r="RBY156" s="15"/>
      <c r="RBZ156" s="15"/>
      <c r="RCA156" s="15"/>
      <c r="RCB156" s="15"/>
      <c r="RCC156" s="15"/>
      <c r="RCD156" s="15"/>
      <c r="RCE156" s="15"/>
      <c r="RCF156" s="15"/>
      <c r="RCG156" s="15"/>
      <c r="RCH156" s="15"/>
      <c r="RCI156" s="15"/>
      <c r="RCJ156" s="15"/>
      <c r="RCK156" s="15"/>
      <c r="RCL156" s="15"/>
      <c r="RCM156" s="15"/>
      <c r="RCN156" s="15"/>
      <c r="RCO156" s="15"/>
      <c r="RCP156" s="15"/>
      <c r="RCQ156" s="15"/>
      <c r="RCR156" s="15"/>
      <c r="RCS156" s="15"/>
      <c r="RCT156" s="15"/>
      <c r="RCU156" s="15"/>
      <c r="RCV156" s="15"/>
      <c r="RCW156" s="15"/>
      <c r="RCX156" s="15"/>
      <c r="RCY156" s="15"/>
      <c r="RCZ156" s="15"/>
      <c r="RDA156" s="15"/>
      <c r="RDB156" s="15"/>
      <c r="RDC156" s="15"/>
      <c r="RDD156" s="15"/>
      <c r="RDE156" s="15"/>
      <c r="RDF156" s="15"/>
      <c r="RDG156" s="15"/>
      <c r="RDH156" s="15"/>
      <c r="RDI156" s="15"/>
      <c r="RDJ156" s="15"/>
      <c r="RDK156" s="15"/>
      <c r="RDL156" s="15"/>
      <c r="RDM156" s="15"/>
      <c r="RDN156" s="15"/>
      <c r="RDO156" s="15"/>
      <c r="RDP156" s="15"/>
      <c r="RDQ156" s="15"/>
      <c r="RDR156" s="15"/>
      <c r="RDS156" s="15"/>
      <c r="RDT156" s="15"/>
      <c r="RDU156" s="15"/>
      <c r="RDV156" s="15"/>
      <c r="RDW156" s="15"/>
      <c r="RDX156" s="15"/>
      <c r="RDY156" s="15"/>
      <c r="RDZ156" s="15"/>
      <c r="REA156" s="15"/>
      <c r="REB156" s="15"/>
      <c r="REC156" s="15"/>
      <c r="RED156" s="15"/>
      <c r="REE156" s="15"/>
      <c r="REF156" s="15"/>
      <c r="REG156" s="15"/>
      <c r="REH156" s="15"/>
      <c r="REI156" s="15"/>
      <c r="REJ156" s="15"/>
      <c r="REK156" s="15"/>
      <c r="REL156" s="15"/>
      <c r="REM156" s="15"/>
      <c r="REN156" s="15"/>
      <c r="REO156" s="15"/>
      <c r="REP156" s="15"/>
      <c r="REQ156" s="15"/>
      <c r="RER156" s="15"/>
      <c r="RES156" s="15"/>
      <c r="RET156" s="15"/>
      <c r="REU156" s="15"/>
      <c r="REV156" s="15"/>
      <c r="REW156" s="15"/>
      <c r="REX156" s="15"/>
      <c r="REY156" s="15"/>
      <c r="REZ156" s="15"/>
      <c r="RFA156" s="15"/>
      <c r="RFB156" s="15"/>
      <c r="RFC156" s="15"/>
      <c r="RFD156" s="15"/>
      <c r="RFE156" s="15"/>
      <c r="RFF156" s="15"/>
      <c r="RFG156" s="15"/>
      <c r="RFH156" s="15"/>
      <c r="RFI156" s="15"/>
      <c r="RFJ156" s="15"/>
      <c r="RFK156" s="15"/>
      <c r="RFL156" s="15"/>
      <c r="RFM156" s="15"/>
      <c r="RFN156" s="15"/>
      <c r="RFO156" s="15"/>
      <c r="RFP156" s="15"/>
      <c r="RFQ156" s="15"/>
      <c r="RFR156" s="15"/>
      <c r="RFS156" s="15"/>
      <c r="RFT156" s="15"/>
      <c r="RFU156" s="15"/>
      <c r="RFV156" s="15"/>
      <c r="RFW156" s="15"/>
      <c r="RFX156" s="15"/>
      <c r="RFY156" s="15"/>
      <c r="RFZ156" s="15"/>
      <c r="RGA156" s="15"/>
      <c r="RGB156" s="15"/>
      <c r="RGC156" s="15"/>
      <c r="RGD156" s="15"/>
      <c r="RGE156" s="15"/>
      <c r="RGF156" s="15"/>
      <c r="RGG156" s="15"/>
      <c r="RGH156" s="15"/>
      <c r="RGI156" s="15"/>
      <c r="RGJ156" s="15"/>
      <c r="RGK156" s="15"/>
      <c r="RGL156" s="15"/>
      <c r="RGM156" s="15"/>
      <c r="RGN156" s="15"/>
      <c r="RGO156" s="15"/>
      <c r="RGP156" s="15"/>
      <c r="RGQ156" s="15"/>
      <c r="RGR156" s="15"/>
      <c r="RGS156" s="15"/>
      <c r="RGT156" s="15"/>
      <c r="RGU156" s="15"/>
      <c r="RGV156" s="15"/>
      <c r="RGW156" s="15"/>
      <c r="RGX156" s="15"/>
      <c r="RGY156" s="15"/>
      <c r="RGZ156" s="15"/>
      <c r="RHA156" s="15"/>
      <c r="RHB156" s="15"/>
      <c r="RHC156" s="15"/>
      <c r="RHD156" s="15"/>
      <c r="RHE156" s="15"/>
      <c r="RHF156" s="15"/>
      <c r="RHG156" s="15"/>
      <c r="RHH156" s="15"/>
      <c r="RHI156" s="15"/>
      <c r="RHJ156" s="15"/>
      <c r="RHK156" s="15"/>
      <c r="RHL156" s="15"/>
      <c r="RHM156" s="15"/>
      <c r="RHN156" s="15"/>
      <c r="RHO156" s="15"/>
      <c r="RHP156" s="15"/>
      <c r="RHQ156" s="15"/>
      <c r="RHR156" s="15"/>
      <c r="RHS156" s="15"/>
      <c r="RHT156" s="15"/>
      <c r="RHU156" s="15"/>
      <c r="RHV156" s="15"/>
      <c r="RHW156" s="15"/>
      <c r="RHX156" s="15"/>
      <c r="RHY156" s="15"/>
      <c r="RHZ156" s="15"/>
      <c r="RIA156" s="15"/>
      <c r="RIB156" s="15"/>
      <c r="RIC156" s="15"/>
      <c r="RID156" s="15"/>
      <c r="RIE156" s="15"/>
      <c r="RIF156" s="15"/>
      <c r="RIG156" s="15"/>
      <c r="RIH156" s="15"/>
      <c r="RII156" s="15"/>
      <c r="RIJ156" s="15"/>
      <c r="RIK156" s="15"/>
      <c r="RIL156" s="15"/>
      <c r="RIM156" s="15"/>
      <c r="RIN156" s="15"/>
      <c r="RIO156" s="15"/>
      <c r="RIP156" s="15"/>
      <c r="RIQ156" s="15"/>
      <c r="RIR156" s="15"/>
      <c r="RIS156" s="15"/>
      <c r="RIT156" s="15"/>
      <c r="RIU156" s="15"/>
      <c r="RIV156" s="15"/>
      <c r="RIW156" s="15"/>
      <c r="RIX156" s="15"/>
      <c r="RIY156" s="15"/>
      <c r="RIZ156" s="15"/>
      <c r="RJA156" s="15"/>
      <c r="RJB156" s="15"/>
      <c r="RJC156" s="15"/>
      <c r="RJD156" s="15"/>
      <c r="RJE156" s="15"/>
      <c r="RJF156" s="15"/>
      <c r="RJG156" s="15"/>
      <c r="RJH156" s="15"/>
      <c r="RJI156" s="15"/>
      <c r="RJJ156" s="15"/>
      <c r="RJK156" s="15"/>
      <c r="RJL156" s="15"/>
      <c r="RJM156" s="15"/>
      <c r="RJN156" s="15"/>
      <c r="RJO156" s="15"/>
      <c r="RJP156" s="15"/>
      <c r="RJQ156" s="15"/>
      <c r="RJR156" s="15"/>
      <c r="RJS156" s="15"/>
      <c r="RJT156" s="15"/>
      <c r="RJU156" s="15"/>
      <c r="RJV156" s="15"/>
      <c r="RJW156" s="15"/>
      <c r="RJX156" s="15"/>
      <c r="RJY156" s="15"/>
      <c r="RJZ156" s="15"/>
      <c r="RKA156" s="15"/>
      <c r="RKB156" s="15"/>
      <c r="RKC156" s="15"/>
      <c r="RKD156" s="15"/>
      <c r="RKE156" s="15"/>
      <c r="RKF156" s="15"/>
      <c r="RKG156" s="15"/>
      <c r="RKH156" s="15"/>
      <c r="RKI156" s="15"/>
      <c r="RKJ156" s="15"/>
      <c r="RKK156" s="15"/>
      <c r="RKL156" s="15"/>
      <c r="RKM156" s="15"/>
      <c r="RKN156" s="15"/>
      <c r="RKO156" s="15"/>
      <c r="RKP156" s="15"/>
      <c r="RKQ156" s="15"/>
      <c r="RKR156" s="15"/>
      <c r="RKS156" s="15"/>
      <c r="RKT156" s="15"/>
      <c r="RKU156" s="15"/>
      <c r="RKV156" s="15"/>
      <c r="RKW156" s="15"/>
      <c r="RKX156" s="15"/>
      <c r="RKY156" s="15"/>
      <c r="RKZ156" s="15"/>
      <c r="RLA156" s="15"/>
      <c r="RLB156" s="15"/>
      <c r="RLC156" s="15"/>
      <c r="RLD156" s="15"/>
      <c r="RLE156" s="15"/>
      <c r="RLF156" s="15"/>
      <c r="RLG156" s="15"/>
      <c r="RLH156" s="15"/>
      <c r="RLI156" s="15"/>
      <c r="RLJ156" s="15"/>
      <c r="RLK156" s="15"/>
      <c r="RLL156" s="15"/>
      <c r="RLM156" s="15"/>
      <c r="RLN156" s="15"/>
      <c r="RLO156" s="15"/>
      <c r="RLP156" s="15"/>
      <c r="RLQ156" s="15"/>
      <c r="RLR156" s="15"/>
      <c r="RLS156" s="15"/>
      <c r="RLT156" s="15"/>
      <c r="RLU156" s="15"/>
      <c r="RLV156" s="15"/>
      <c r="RLW156" s="15"/>
      <c r="RLX156" s="15"/>
      <c r="RLY156" s="15"/>
      <c r="RLZ156" s="15"/>
      <c r="RMA156" s="15"/>
      <c r="RMB156" s="15"/>
      <c r="RMC156" s="15"/>
      <c r="RMD156" s="15"/>
      <c r="RME156" s="15"/>
      <c r="RMF156" s="15"/>
      <c r="RMG156" s="15"/>
      <c r="RMH156" s="15"/>
      <c r="RMI156" s="15"/>
      <c r="RMJ156" s="15"/>
      <c r="RMK156" s="15"/>
      <c r="RML156" s="15"/>
      <c r="RMM156" s="15"/>
      <c r="RMN156" s="15"/>
      <c r="RMO156" s="15"/>
      <c r="RMP156" s="15"/>
      <c r="RMQ156" s="15"/>
      <c r="RMR156" s="15"/>
      <c r="RMS156" s="15"/>
      <c r="RMT156" s="15"/>
      <c r="RMU156" s="15"/>
      <c r="RMV156" s="15"/>
      <c r="RMW156" s="15"/>
      <c r="RMX156" s="15"/>
      <c r="RMY156" s="15"/>
      <c r="RMZ156" s="15"/>
      <c r="RNA156" s="15"/>
      <c r="RNB156" s="15"/>
      <c r="RNC156" s="15"/>
      <c r="RND156" s="15"/>
      <c r="RNE156" s="15"/>
      <c r="RNF156" s="15"/>
      <c r="RNG156" s="15"/>
      <c r="RNH156" s="15"/>
      <c r="RNI156" s="15"/>
      <c r="RNJ156" s="15"/>
      <c r="RNK156" s="15"/>
      <c r="RNL156" s="15"/>
      <c r="RNM156" s="15"/>
      <c r="RNN156" s="15"/>
      <c r="RNO156" s="15"/>
      <c r="RNP156" s="15"/>
      <c r="RNQ156" s="15"/>
      <c r="RNR156" s="15"/>
      <c r="RNS156" s="15"/>
      <c r="RNT156" s="15"/>
      <c r="RNU156" s="15"/>
      <c r="RNV156" s="15"/>
      <c r="RNW156" s="15"/>
      <c r="RNX156" s="15"/>
      <c r="RNY156" s="15"/>
      <c r="RNZ156" s="15"/>
      <c r="ROA156" s="15"/>
      <c r="ROB156" s="15"/>
      <c r="ROC156" s="15"/>
      <c r="ROD156" s="15"/>
      <c r="ROE156" s="15"/>
      <c r="ROF156" s="15"/>
      <c r="ROG156" s="15"/>
      <c r="ROH156" s="15"/>
      <c r="ROI156" s="15"/>
      <c r="ROJ156" s="15"/>
      <c r="ROK156" s="15"/>
      <c r="ROL156" s="15"/>
      <c r="ROM156" s="15"/>
      <c r="RON156" s="15"/>
      <c r="ROO156" s="15"/>
      <c r="ROP156" s="15"/>
      <c r="ROQ156" s="15"/>
      <c r="ROR156" s="15"/>
      <c r="ROS156" s="15"/>
      <c r="ROT156" s="15"/>
      <c r="ROU156" s="15"/>
      <c r="ROV156" s="15"/>
      <c r="ROW156" s="15"/>
      <c r="ROX156" s="15"/>
      <c r="ROY156" s="15"/>
      <c r="ROZ156" s="15"/>
      <c r="RPA156" s="15"/>
      <c r="RPB156" s="15"/>
      <c r="RPC156" s="15"/>
      <c r="RPD156" s="15"/>
      <c r="RPE156" s="15"/>
      <c r="RPF156" s="15"/>
      <c r="RPG156" s="15"/>
      <c r="RPH156" s="15"/>
      <c r="RPI156" s="15"/>
      <c r="RPJ156" s="15"/>
      <c r="RPK156" s="15"/>
      <c r="RPL156" s="15"/>
      <c r="RPM156" s="15"/>
      <c r="RPN156" s="15"/>
      <c r="RPO156" s="15"/>
      <c r="RPP156" s="15"/>
      <c r="RPQ156" s="15"/>
      <c r="RPR156" s="15"/>
      <c r="RPS156" s="15"/>
      <c r="RPT156" s="15"/>
      <c r="RPU156" s="15"/>
      <c r="RPV156" s="15"/>
      <c r="RPW156" s="15"/>
      <c r="RPX156" s="15"/>
      <c r="RPY156" s="15"/>
      <c r="RPZ156" s="15"/>
      <c r="RQA156" s="15"/>
      <c r="RQB156" s="15"/>
      <c r="RQC156" s="15"/>
      <c r="RQD156" s="15"/>
      <c r="RQE156" s="15"/>
      <c r="RQF156" s="15"/>
      <c r="RQG156" s="15"/>
      <c r="RQH156" s="15"/>
      <c r="RQI156" s="15"/>
      <c r="RQJ156" s="15"/>
      <c r="RQK156" s="15"/>
      <c r="RQL156" s="15"/>
      <c r="RQM156" s="15"/>
      <c r="RQN156" s="15"/>
      <c r="RQO156" s="15"/>
      <c r="RQP156" s="15"/>
      <c r="RQQ156" s="15"/>
      <c r="RQR156" s="15"/>
      <c r="RQS156" s="15"/>
      <c r="RQT156" s="15"/>
      <c r="RQU156" s="15"/>
      <c r="RQV156" s="15"/>
      <c r="RQW156" s="15"/>
      <c r="RQX156" s="15"/>
      <c r="RQY156" s="15"/>
      <c r="RQZ156" s="15"/>
      <c r="RRA156" s="15"/>
      <c r="RRB156" s="15"/>
      <c r="RRC156" s="15"/>
      <c r="RRD156" s="15"/>
      <c r="RRE156" s="15"/>
      <c r="RRF156" s="15"/>
      <c r="RRG156" s="15"/>
      <c r="RRH156" s="15"/>
      <c r="RRI156" s="15"/>
      <c r="RRJ156" s="15"/>
      <c r="RRK156" s="15"/>
      <c r="RRL156" s="15"/>
      <c r="RRM156" s="15"/>
      <c r="RRN156" s="15"/>
      <c r="RRO156" s="15"/>
      <c r="RRP156" s="15"/>
      <c r="RRQ156" s="15"/>
      <c r="RRR156" s="15"/>
      <c r="RRS156" s="15"/>
      <c r="RRT156" s="15"/>
      <c r="RRU156" s="15"/>
      <c r="RRV156" s="15"/>
      <c r="RRW156" s="15"/>
      <c r="RRX156" s="15"/>
      <c r="RRY156" s="15"/>
      <c r="RRZ156" s="15"/>
      <c r="RSA156" s="15"/>
      <c r="RSB156" s="15"/>
      <c r="RSC156" s="15"/>
      <c r="RSD156" s="15"/>
      <c r="RSE156" s="15"/>
      <c r="RSF156" s="15"/>
      <c r="RSG156" s="15"/>
      <c r="RSH156" s="15"/>
      <c r="RSI156" s="15"/>
      <c r="RSJ156" s="15"/>
      <c r="RSK156" s="15"/>
      <c r="RSL156" s="15"/>
      <c r="RSM156" s="15"/>
      <c r="RSN156" s="15"/>
      <c r="RSO156" s="15"/>
      <c r="RSP156" s="15"/>
      <c r="RSQ156" s="15"/>
      <c r="RSR156" s="15"/>
      <c r="RSS156" s="15"/>
      <c r="RST156" s="15"/>
      <c r="RSU156" s="15"/>
      <c r="RSV156" s="15"/>
      <c r="RSW156" s="15"/>
      <c r="RSX156" s="15"/>
      <c r="RSY156" s="15"/>
      <c r="RSZ156" s="15"/>
      <c r="RTA156" s="15"/>
      <c r="RTB156" s="15"/>
      <c r="RTC156" s="15"/>
      <c r="RTD156" s="15"/>
      <c r="RTE156" s="15"/>
      <c r="RTF156" s="15"/>
      <c r="RTG156" s="15"/>
      <c r="RTH156" s="15"/>
      <c r="RTI156" s="15"/>
      <c r="RTJ156" s="15"/>
      <c r="RTK156" s="15"/>
      <c r="RTL156" s="15"/>
      <c r="RTM156" s="15"/>
      <c r="RTN156" s="15"/>
      <c r="RTO156" s="15"/>
      <c r="RTP156" s="15"/>
      <c r="RTQ156" s="15"/>
      <c r="RTR156" s="15"/>
      <c r="RTS156" s="15"/>
      <c r="RTT156" s="15"/>
      <c r="RTU156" s="15"/>
      <c r="RTV156" s="15"/>
      <c r="RTW156" s="15"/>
      <c r="RTX156" s="15"/>
      <c r="RTY156" s="15"/>
      <c r="RTZ156" s="15"/>
      <c r="RUA156" s="15"/>
      <c r="RUB156" s="15"/>
      <c r="RUC156" s="15"/>
      <c r="RUD156" s="15"/>
      <c r="RUE156" s="15"/>
      <c r="RUF156" s="15"/>
      <c r="RUG156" s="15"/>
      <c r="RUH156" s="15"/>
      <c r="RUI156" s="15"/>
      <c r="RUJ156" s="15"/>
      <c r="RUK156" s="15"/>
      <c r="RUL156" s="15"/>
      <c r="RUM156" s="15"/>
      <c r="RUN156" s="15"/>
      <c r="RUO156" s="15"/>
      <c r="RUP156" s="15"/>
      <c r="RUQ156" s="15"/>
      <c r="RUR156" s="15"/>
      <c r="RUS156" s="15"/>
      <c r="RUT156" s="15"/>
      <c r="RUU156" s="15"/>
      <c r="RUV156" s="15"/>
      <c r="RUW156" s="15"/>
      <c r="RUX156" s="15"/>
      <c r="RUY156" s="15"/>
      <c r="RUZ156" s="15"/>
      <c r="RVA156" s="15"/>
      <c r="RVB156" s="15"/>
      <c r="RVC156" s="15"/>
      <c r="RVD156" s="15"/>
      <c r="RVE156" s="15"/>
      <c r="RVF156" s="15"/>
      <c r="RVG156" s="15"/>
      <c r="RVH156" s="15"/>
      <c r="RVI156" s="15"/>
      <c r="RVJ156" s="15"/>
      <c r="RVK156" s="15"/>
      <c r="RVL156" s="15"/>
      <c r="RVM156" s="15"/>
      <c r="RVN156" s="15"/>
      <c r="RVO156" s="15"/>
      <c r="RVP156" s="15"/>
      <c r="RVQ156" s="15"/>
      <c r="RVR156" s="15"/>
      <c r="RVS156" s="15"/>
      <c r="RVT156" s="15"/>
      <c r="RVU156" s="15"/>
      <c r="RVV156" s="15"/>
      <c r="RVW156" s="15"/>
      <c r="RVX156" s="15"/>
      <c r="RVY156" s="15"/>
      <c r="RVZ156" s="15"/>
      <c r="RWA156" s="15"/>
      <c r="RWB156" s="15"/>
      <c r="RWC156" s="15"/>
      <c r="RWD156" s="15"/>
      <c r="RWE156" s="15"/>
      <c r="RWF156" s="15"/>
      <c r="RWG156" s="15"/>
      <c r="RWH156" s="15"/>
      <c r="RWI156" s="15"/>
      <c r="RWJ156" s="15"/>
      <c r="RWK156" s="15"/>
      <c r="RWL156" s="15"/>
      <c r="RWM156" s="15"/>
      <c r="RWN156" s="15"/>
      <c r="RWO156" s="15"/>
      <c r="RWP156" s="15"/>
      <c r="RWQ156" s="15"/>
      <c r="RWR156" s="15"/>
      <c r="RWS156" s="15"/>
      <c r="RWT156" s="15"/>
      <c r="RWU156" s="15"/>
      <c r="RWV156" s="15"/>
      <c r="RWW156" s="15"/>
      <c r="RWX156" s="15"/>
      <c r="RWY156" s="15"/>
      <c r="RWZ156" s="15"/>
      <c r="RXA156" s="15"/>
      <c r="RXB156" s="15"/>
      <c r="RXC156" s="15"/>
      <c r="RXD156" s="15"/>
      <c r="RXE156" s="15"/>
      <c r="RXF156" s="15"/>
      <c r="RXG156" s="15"/>
      <c r="RXH156" s="15"/>
      <c r="RXI156" s="15"/>
      <c r="RXJ156" s="15"/>
      <c r="RXK156" s="15"/>
      <c r="RXL156" s="15"/>
      <c r="RXM156" s="15"/>
      <c r="RXN156" s="15"/>
      <c r="RXO156" s="15"/>
      <c r="RXP156" s="15"/>
      <c r="RXQ156" s="15"/>
      <c r="RXR156" s="15"/>
      <c r="RXS156" s="15"/>
      <c r="RXT156" s="15"/>
      <c r="RXU156" s="15"/>
      <c r="RXV156" s="15"/>
      <c r="RXW156" s="15"/>
      <c r="RXX156" s="15"/>
      <c r="RXY156" s="15"/>
      <c r="RXZ156" s="15"/>
      <c r="RYA156" s="15"/>
      <c r="RYB156" s="15"/>
      <c r="RYC156" s="15"/>
      <c r="RYD156" s="15"/>
      <c r="RYE156" s="15"/>
      <c r="RYF156" s="15"/>
      <c r="RYG156" s="15"/>
      <c r="RYH156" s="15"/>
      <c r="RYI156" s="15"/>
      <c r="RYJ156" s="15"/>
      <c r="RYK156" s="15"/>
      <c r="RYL156" s="15"/>
      <c r="RYM156" s="15"/>
      <c r="RYN156" s="15"/>
      <c r="RYO156" s="15"/>
      <c r="RYP156" s="15"/>
      <c r="RYQ156" s="15"/>
      <c r="RYR156" s="15"/>
      <c r="RYS156" s="15"/>
      <c r="RYT156" s="15"/>
      <c r="RYU156" s="15"/>
      <c r="RYV156" s="15"/>
      <c r="RYW156" s="15"/>
      <c r="RYX156" s="15"/>
      <c r="RYY156" s="15"/>
      <c r="RYZ156" s="15"/>
      <c r="RZA156" s="15"/>
      <c r="RZB156" s="15"/>
      <c r="RZC156" s="15"/>
      <c r="RZD156" s="15"/>
      <c r="RZE156" s="15"/>
      <c r="RZF156" s="15"/>
      <c r="RZG156" s="15"/>
      <c r="RZH156" s="15"/>
      <c r="RZI156" s="15"/>
      <c r="RZJ156" s="15"/>
      <c r="RZK156" s="15"/>
      <c r="RZL156" s="15"/>
      <c r="RZM156" s="15"/>
      <c r="RZN156" s="15"/>
      <c r="RZO156" s="15"/>
      <c r="RZP156" s="15"/>
      <c r="RZQ156" s="15"/>
      <c r="RZR156" s="15"/>
      <c r="RZS156" s="15"/>
      <c r="RZT156" s="15"/>
      <c r="RZU156" s="15"/>
      <c r="RZV156" s="15"/>
      <c r="RZW156" s="15"/>
      <c r="RZX156" s="15"/>
      <c r="RZY156" s="15"/>
      <c r="RZZ156" s="15"/>
      <c r="SAA156" s="15"/>
      <c r="SAB156" s="15"/>
      <c r="SAC156" s="15"/>
      <c r="SAD156" s="15"/>
      <c r="SAE156" s="15"/>
      <c r="SAF156" s="15"/>
      <c r="SAG156" s="15"/>
      <c r="SAH156" s="15"/>
      <c r="SAI156" s="15"/>
      <c r="SAJ156" s="15"/>
      <c r="SAK156" s="15"/>
      <c r="SAL156" s="15"/>
      <c r="SAM156" s="15"/>
      <c r="SAN156" s="15"/>
      <c r="SAO156" s="15"/>
      <c r="SAP156" s="15"/>
      <c r="SAQ156" s="15"/>
      <c r="SAR156" s="15"/>
      <c r="SAS156" s="15"/>
      <c r="SAT156" s="15"/>
      <c r="SAU156" s="15"/>
      <c r="SAV156" s="15"/>
      <c r="SAW156" s="15"/>
      <c r="SAX156" s="15"/>
      <c r="SAY156" s="15"/>
      <c r="SAZ156" s="15"/>
      <c r="SBA156" s="15"/>
      <c r="SBB156" s="15"/>
      <c r="SBC156" s="15"/>
      <c r="SBD156" s="15"/>
      <c r="SBE156" s="15"/>
      <c r="SBF156" s="15"/>
      <c r="SBG156" s="15"/>
      <c r="SBH156" s="15"/>
      <c r="SBI156" s="15"/>
      <c r="SBJ156" s="15"/>
      <c r="SBK156" s="15"/>
      <c r="SBL156" s="15"/>
      <c r="SBM156" s="15"/>
      <c r="SBN156" s="15"/>
      <c r="SBO156" s="15"/>
      <c r="SBP156" s="15"/>
      <c r="SBQ156" s="15"/>
      <c r="SBR156" s="15"/>
      <c r="SBS156" s="15"/>
      <c r="SBT156" s="15"/>
      <c r="SBU156" s="15"/>
      <c r="SBV156" s="15"/>
      <c r="SBW156" s="15"/>
      <c r="SBX156" s="15"/>
      <c r="SBY156" s="15"/>
      <c r="SBZ156" s="15"/>
      <c r="SCA156" s="15"/>
      <c r="SCB156" s="15"/>
      <c r="SCC156" s="15"/>
      <c r="SCD156" s="15"/>
      <c r="SCE156" s="15"/>
      <c r="SCF156" s="15"/>
      <c r="SCG156" s="15"/>
      <c r="SCH156" s="15"/>
      <c r="SCI156" s="15"/>
      <c r="SCJ156" s="15"/>
      <c r="SCK156" s="15"/>
      <c r="SCL156" s="15"/>
      <c r="SCM156" s="15"/>
      <c r="SCN156" s="15"/>
      <c r="SCO156" s="15"/>
      <c r="SCP156" s="15"/>
      <c r="SCQ156" s="15"/>
      <c r="SCR156" s="15"/>
      <c r="SCS156" s="15"/>
      <c r="SCT156" s="15"/>
      <c r="SCU156" s="15"/>
      <c r="SCV156" s="15"/>
      <c r="SCW156" s="15"/>
      <c r="SCX156" s="15"/>
      <c r="SCY156" s="15"/>
      <c r="SCZ156" s="15"/>
      <c r="SDA156" s="15"/>
      <c r="SDB156" s="15"/>
      <c r="SDC156" s="15"/>
      <c r="SDD156" s="15"/>
      <c r="SDE156" s="15"/>
      <c r="SDF156" s="15"/>
      <c r="SDG156" s="15"/>
      <c r="SDH156" s="15"/>
      <c r="SDI156" s="15"/>
      <c r="SDJ156" s="15"/>
      <c r="SDK156" s="15"/>
      <c r="SDL156" s="15"/>
      <c r="SDM156" s="15"/>
      <c r="SDN156" s="15"/>
      <c r="SDO156" s="15"/>
      <c r="SDP156" s="15"/>
      <c r="SDQ156" s="15"/>
      <c r="SDR156" s="15"/>
      <c r="SDS156" s="15"/>
      <c r="SDT156" s="15"/>
      <c r="SDU156" s="15"/>
      <c r="SDV156" s="15"/>
      <c r="SDW156" s="15"/>
      <c r="SDX156" s="15"/>
      <c r="SDY156" s="15"/>
      <c r="SDZ156" s="15"/>
      <c r="SEA156" s="15"/>
      <c r="SEB156" s="15"/>
      <c r="SEC156" s="15"/>
      <c r="SED156" s="15"/>
      <c r="SEE156" s="15"/>
      <c r="SEF156" s="15"/>
      <c r="SEG156" s="15"/>
      <c r="SEH156" s="15"/>
      <c r="SEI156" s="15"/>
      <c r="SEJ156" s="15"/>
      <c r="SEK156" s="15"/>
      <c r="SEL156" s="15"/>
      <c r="SEM156" s="15"/>
      <c r="SEN156" s="15"/>
      <c r="SEO156" s="15"/>
      <c r="SEP156" s="15"/>
      <c r="SEQ156" s="15"/>
      <c r="SER156" s="15"/>
      <c r="SES156" s="15"/>
      <c r="SET156" s="15"/>
      <c r="SEU156" s="15"/>
      <c r="SEV156" s="15"/>
      <c r="SEW156" s="15"/>
      <c r="SEX156" s="15"/>
      <c r="SEY156" s="15"/>
      <c r="SEZ156" s="15"/>
      <c r="SFA156" s="15"/>
      <c r="SFB156" s="15"/>
      <c r="SFC156" s="15"/>
      <c r="SFD156" s="15"/>
      <c r="SFE156" s="15"/>
      <c r="SFF156" s="15"/>
      <c r="SFG156" s="15"/>
      <c r="SFH156" s="15"/>
      <c r="SFI156" s="15"/>
      <c r="SFJ156" s="15"/>
      <c r="SFK156" s="15"/>
      <c r="SFL156" s="15"/>
      <c r="SFM156" s="15"/>
      <c r="SFN156" s="15"/>
      <c r="SFO156" s="15"/>
      <c r="SFP156" s="15"/>
      <c r="SFQ156" s="15"/>
      <c r="SFR156" s="15"/>
      <c r="SFS156" s="15"/>
      <c r="SFT156" s="15"/>
      <c r="SFU156" s="15"/>
      <c r="SFV156" s="15"/>
      <c r="SFW156" s="15"/>
      <c r="SFX156" s="15"/>
      <c r="SFY156" s="15"/>
      <c r="SFZ156" s="15"/>
      <c r="SGA156" s="15"/>
      <c r="SGB156" s="15"/>
      <c r="SGC156" s="15"/>
      <c r="SGD156" s="15"/>
      <c r="SGE156" s="15"/>
      <c r="SGF156" s="15"/>
      <c r="SGG156" s="15"/>
      <c r="SGH156" s="15"/>
      <c r="SGI156" s="15"/>
      <c r="SGJ156" s="15"/>
      <c r="SGK156" s="15"/>
      <c r="SGL156" s="15"/>
      <c r="SGM156" s="15"/>
      <c r="SGN156" s="15"/>
      <c r="SGO156" s="15"/>
      <c r="SGP156" s="15"/>
      <c r="SGQ156" s="15"/>
      <c r="SGR156" s="15"/>
      <c r="SGS156" s="15"/>
      <c r="SGT156" s="15"/>
      <c r="SGU156" s="15"/>
      <c r="SGV156" s="15"/>
      <c r="SGW156" s="15"/>
      <c r="SGX156" s="15"/>
      <c r="SGY156" s="15"/>
      <c r="SGZ156" s="15"/>
      <c r="SHA156" s="15"/>
      <c r="SHB156" s="15"/>
      <c r="SHC156" s="15"/>
      <c r="SHD156" s="15"/>
      <c r="SHE156" s="15"/>
      <c r="SHF156" s="15"/>
      <c r="SHG156" s="15"/>
      <c r="SHH156" s="15"/>
      <c r="SHI156" s="15"/>
      <c r="SHJ156" s="15"/>
      <c r="SHK156" s="15"/>
      <c r="SHL156" s="15"/>
      <c r="SHM156" s="15"/>
      <c r="SHN156" s="15"/>
      <c r="SHO156" s="15"/>
      <c r="SHP156" s="15"/>
      <c r="SHQ156" s="15"/>
      <c r="SHR156" s="15"/>
      <c r="SHS156" s="15"/>
      <c r="SHT156" s="15"/>
      <c r="SHU156" s="15"/>
      <c r="SHV156" s="15"/>
      <c r="SHW156" s="15"/>
      <c r="SHX156" s="15"/>
      <c r="SHY156" s="15"/>
      <c r="SHZ156" s="15"/>
      <c r="SIA156" s="15"/>
      <c r="SIB156" s="15"/>
      <c r="SIC156" s="15"/>
      <c r="SID156" s="15"/>
      <c r="SIE156" s="15"/>
      <c r="SIF156" s="15"/>
      <c r="SIG156" s="15"/>
      <c r="SIH156" s="15"/>
      <c r="SII156" s="15"/>
      <c r="SIJ156" s="15"/>
      <c r="SIK156" s="15"/>
      <c r="SIL156" s="15"/>
      <c r="SIM156" s="15"/>
      <c r="SIN156" s="15"/>
      <c r="SIO156" s="15"/>
      <c r="SIP156" s="15"/>
      <c r="SIQ156" s="15"/>
      <c r="SIR156" s="15"/>
      <c r="SIS156" s="15"/>
      <c r="SIT156" s="15"/>
      <c r="SIU156" s="15"/>
      <c r="SIV156" s="15"/>
      <c r="SIW156" s="15"/>
      <c r="SIX156" s="15"/>
      <c r="SIY156" s="15"/>
      <c r="SIZ156" s="15"/>
      <c r="SJA156" s="15"/>
      <c r="SJB156" s="15"/>
      <c r="SJC156" s="15"/>
      <c r="SJD156" s="15"/>
      <c r="SJE156" s="15"/>
      <c r="SJF156" s="15"/>
      <c r="SJG156" s="15"/>
      <c r="SJH156" s="15"/>
      <c r="SJI156" s="15"/>
      <c r="SJJ156" s="15"/>
      <c r="SJK156" s="15"/>
      <c r="SJL156" s="15"/>
      <c r="SJM156" s="15"/>
      <c r="SJN156" s="15"/>
      <c r="SJO156" s="15"/>
      <c r="SJP156" s="15"/>
      <c r="SJQ156" s="15"/>
      <c r="SJR156" s="15"/>
      <c r="SJS156" s="15"/>
      <c r="SJT156" s="15"/>
      <c r="SJU156" s="15"/>
      <c r="SJV156" s="15"/>
      <c r="SJW156" s="15"/>
      <c r="SJX156" s="15"/>
      <c r="SJY156" s="15"/>
      <c r="SJZ156" s="15"/>
      <c r="SKA156" s="15"/>
      <c r="SKB156" s="15"/>
      <c r="SKC156" s="15"/>
      <c r="SKD156" s="15"/>
      <c r="SKE156" s="15"/>
      <c r="SKF156" s="15"/>
      <c r="SKG156" s="15"/>
      <c r="SKH156" s="15"/>
      <c r="SKI156" s="15"/>
      <c r="SKJ156" s="15"/>
      <c r="SKK156" s="15"/>
      <c r="SKL156" s="15"/>
      <c r="SKM156" s="15"/>
      <c r="SKN156" s="15"/>
      <c r="SKO156" s="15"/>
      <c r="SKP156" s="15"/>
      <c r="SKQ156" s="15"/>
      <c r="SKR156" s="15"/>
      <c r="SKS156" s="15"/>
      <c r="SKT156" s="15"/>
      <c r="SKU156" s="15"/>
      <c r="SKV156" s="15"/>
      <c r="SKW156" s="15"/>
      <c r="SKX156" s="15"/>
      <c r="SKY156" s="15"/>
      <c r="SKZ156" s="15"/>
      <c r="SLA156" s="15"/>
      <c r="SLB156" s="15"/>
      <c r="SLC156" s="15"/>
      <c r="SLD156" s="15"/>
      <c r="SLE156" s="15"/>
      <c r="SLF156" s="15"/>
      <c r="SLG156" s="15"/>
      <c r="SLH156" s="15"/>
      <c r="SLI156" s="15"/>
      <c r="SLJ156" s="15"/>
      <c r="SLK156" s="15"/>
      <c r="SLL156" s="15"/>
      <c r="SLM156" s="15"/>
      <c r="SLN156" s="15"/>
      <c r="SLO156" s="15"/>
      <c r="SLP156" s="15"/>
      <c r="SLQ156" s="15"/>
      <c r="SLR156" s="15"/>
      <c r="SLS156" s="15"/>
      <c r="SLT156" s="15"/>
      <c r="SLU156" s="15"/>
      <c r="SLV156" s="15"/>
      <c r="SLW156" s="15"/>
      <c r="SLX156" s="15"/>
      <c r="SLY156" s="15"/>
      <c r="SLZ156" s="15"/>
      <c r="SMA156" s="15"/>
      <c r="SMB156" s="15"/>
      <c r="SMC156" s="15"/>
      <c r="SMD156" s="15"/>
      <c r="SME156" s="15"/>
      <c r="SMF156" s="15"/>
      <c r="SMG156" s="15"/>
      <c r="SMH156" s="15"/>
      <c r="SMI156" s="15"/>
      <c r="SMJ156" s="15"/>
      <c r="SMK156" s="15"/>
      <c r="SML156" s="15"/>
      <c r="SMM156" s="15"/>
      <c r="SMN156" s="15"/>
      <c r="SMO156" s="15"/>
      <c r="SMP156" s="15"/>
      <c r="SMQ156" s="15"/>
      <c r="SMR156" s="15"/>
      <c r="SMS156" s="15"/>
      <c r="SMT156" s="15"/>
      <c r="SMU156" s="15"/>
      <c r="SMV156" s="15"/>
      <c r="SMW156" s="15"/>
      <c r="SMX156" s="15"/>
      <c r="SMY156" s="15"/>
      <c r="SMZ156" s="15"/>
      <c r="SNA156" s="15"/>
      <c r="SNB156" s="15"/>
      <c r="SNC156" s="15"/>
      <c r="SND156" s="15"/>
      <c r="SNE156" s="15"/>
      <c r="SNF156" s="15"/>
      <c r="SNG156" s="15"/>
      <c r="SNH156" s="15"/>
      <c r="SNI156" s="15"/>
      <c r="SNJ156" s="15"/>
      <c r="SNK156" s="15"/>
      <c r="SNL156" s="15"/>
      <c r="SNM156" s="15"/>
      <c r="SNN156" s="15"/>
      <c r="SNO156" s="15"/>
      <c r="SNP156" s="15"/>
      <c r="SNQ156" s="15"/>
      <c r="SNR156" s="15"/>
      <c r="SNS156" s="15"/>
      <c r="SNT156" s="15"/>
      <c r="SNU156" s="15"/>
      <c r="SNV156" s="15"/>
      <c r="SNW156" s="15"/>
      <c r="SNX156" s="15"/>
      <c r="SNY156" s="15"/>
      <c r="SNZ156" s="15"/>
      <c r="SOA156" s="15"/>
      <c r="SOB156" s="15"/>
      <c r="SOC156" s="15"/>
      <c r="SOD156" s="15"/>
      <c r="SOE156" s="15"/>
      <c r="SOF156" s="15"/>
      <c r="SOG156" s="15"/>
      <c r="SOH156" s="15"/>
      <c r="SOI156" s="15"/>
      <c r="SOJ156" s="15"/>
      <c r="SOK156" s="15"/>
      <c r="SOL156" s="15"/>
      <c r="SOM156" s="15"/>
      <c r="SON156" s="15"/>
      <c r="SOO156" s="15"/>
      <c r="SOP156" s="15"/>
      <c r="SOQ156" s="15"/>
      <c r="SOR156" s="15"/>
      <c r="SOS156" s="15"/>
      <c r="SOT156" s="15"/>
      <c r="SOU156" s="15"/>
      <c r="SOV156" s="15"/>
      <c r="SOW156" s="15"/>
      <c r="SOX156" s="15"/>
      <c r="SOY156" s="15"/>
      <c r="SOZ156" s="15"/>
      <c r="SPA156" s="15"/>
      <c r="SPB156" s="15"/>
      <c r="SPC156" s="15"/>
      <c r="SPD156" s="15"/>
      <c r="SPE156" s="15"/>
      <c r="SPF156" s="15"/>
      <c r="SPG156" s="15"/>
      <c r="SPH156" s="15"/>
      <c r="SPI156" s="15"/>
      <c r="SPJ156" s="15"/>
      <c r="SPK156" s="15"/>
      <c r="SPL156" s="15"/>
      <c r="SPM156" s="15"/>
      <c r="SPN156" s="15"/>
      <c r="SPO156" s="15"/>
      <c r="SPP156" s="15"/>
      <c r="SPQ156" s="15"/>
      <c r="SPR156" s="15"/>
      <c r="SPS156" s="15"/>
      <c r="SPT156" s="15"/>
      <c r="SPU156" s="15"/>
      <c r="SPV156" s="15"/>
      <c r="SPW156" s="15"/>
      <c r="SPX156" s="15"/>
      <c r="SPY156" s="15"/>
      <c r="SPZ156" s="15"/>
      <c r="SQA156" s="15"/>
      <c r="SQB156" s="15"/>
      <c r="SQC156" s="15"/>
      <c r="SQD156" s="15"/>
      <c r="SQE156" s="15"/>
      <c r="SQF156" s="15"/>
      <c r="SQG156" s="15"/>
      <c r="SQH156" s="15"/>
      <c r="SQI156" s="15"/>
      <c r="SQJ156" s="15"/>
      <c r="SQK156" s="15"/>
      <c r="SQL156" s="15"/>
      <c r="SQM156" s="15"/>
      <c r="SQN156" s="15"/>
      <c r="SQO156" s="15"/>
      <c r="SQP156" s="15"/>
      <c r="SQQ156" s="15"/>
      <c r="SQR156" s="15"/>
      <c r="SQS156" s="15"/>
      <c r="SQT156" s="15"/>
      <c r="SQU156" s="15"/>
      <c r="SQV156" s="15"/>
      <c r="SQW156" s="15"/>
      <c r="SQX156" s="15"/>
      <c r="SQY156" s="15"/>
      <c r="SQZ156" s="15"/>
      <c r="SRA156" s="15"/>
      <c r="SRB156" s="15"/>
      <c r="SRC156" s="15"/>
      <c r="SRD156" s="15"/>
      <c r="SRE156" s="15"/>
      <c r="SRF156" s="15"/>
      <c r="SRG156" s="15"/>
      <c r="SRH156" s="15"/>
      <c r="SRI156" s="15"/>
      <c r="SRJ156" s="15"/>
      <c r="SRK156" s="15"/>
      <c r="SRL156" s="15"/>
      <c r="SRM156" s="15"/>
      <c r="SRN156" s="15"/>
      <c r="SRO156" s="15"/>
      <c r="SRP156" s="15"/>
      <c r="SRQ156" s="15"/>
      <c r="SRR156" s="15"/>
      <c r="SRS156" s="15"/>
      <c r="SRT156" s="15"/>
      <c r="SRU156" s="15"/>
      <c r="SRV156" s="15"/>
      <c r="SRW156" s="15"/>
      <c r="SRX156" s="15"/>
      <c r="SRY156" s="15"/>
      <c r="SRZ156" s="15"/>
      <c r="SSA156" s="15"/>
      <c r="SSB156" s="15"/>
      <c r="SSC156" s="15"/>
      <c r="SSD156" s="15"/>
      <c r="SSE156" s="15"/>
      <c r="SSF156" s="15"/>
      <c r="SSG156" s="15"/>
      <c r="SSH156" s="15"/>
      <c r="SSI156" s="15"/>
      <c r="SSJ156" s="15"/>
      <c r="SSK156" s="15"/>
      <c r="SSL156" s="15"/>
      <c r="SSM156" s="15"/>
      <c r="SSN156" s="15"/>
      <c r="SSO156" s="15"/>
      <c r="SSP156" s="15"/>
      <c r="SSQ156" s="15"/>
      <c r="SSR156" s="15"/>
      <c r="SSS156" s="15"/>
      <c r="SST156" s="15"/>
      <c r="SSU156" s="15"/>
      <c r="SSV156" s="15"/>
      <c r="SSW156" s="15"/>
      <c r="SSX156" s="15"/>
      <c r="SSY156" s="15"/>
      <c r="SSZ156" s="15"/>
      <c r="STA156" s="15"/>
      <c r="STB156" s="15"/>
      <c r="STC156" s="15"/>
      <c r="STD156" s="15"/>
      <c r="STE156" s="15"/>
      <c r="STF156" s="15"/>
      <c r="STG156" s="15"/>
      <c r="STH156" s="15"/>
      <c r="STI156" s="15"/>
      <c r="STJ156" s="15"/>
      <c r="STK156" s="15"/>
      <c r="STL156" s="15"/>
      <c r="STM156" s="15"/>
      <c r="STN156" s="15"/>
      <c r="STO156" s="15"/>
      <c r="STP156" s="15"/>
      <c r="STQ156" s="15"/>
      <c r="STR156" s="15"/>
      <c r="STS156" s="15"/>
      <c r="STT156" s="15"/>
      <c r="STU156" s="15"/>
      <c r="STV156" s="15"/>
      <c r="STW156" s="15"/>
      <c r="STX156" s="15"/>
      <c r="STY156" s="15"/>
      <c r="STZ156" s="15"/>
      <c r="SUA156" s="15"/>
      <c r="SUB156" s="15"/>
      <c r="SUC156" s="15"/>
      <c r="SUD156" s="15"/>
      <c r="SUE156" s="15"/>
      <c r="SUF156" s="15"/>
      <c r="SUG156" s="15"/>
      <c r="SUH156" s="15"/>
      <c r="SUI156" s="15"/>
      <c r="SUJ156" s="15"/>
      <c r="SUK156" s="15"/>
      <c r="SUL156" s="15"/>
      <c r="SUM156" s="15"/>
      <c r="SUN156" s="15"/>
      <c r="SUO156" s="15"/>
      <c r="SUP156" s="15"/>
      <c r="SUQ156" s="15"/>
      <c r="SUR156" s="15"/>
      <c r="SUS156" s="15"/>
      <c r="SUT156" s="15"/>
      <c r="SUU156" s="15"/>
      <c r="SUV156" s="15"/>
      <c r="SUW156" s="15"/>
      <c r="SUX156" s="15"/>
      <c r="SUY156" s="15"/>
      <c r="SUZ156" s="15"/>
      <c r="SVA156" s="15"/>
      <c r="SVB156" s="15"/>
      <c r="SVC156" s="15"/>
      <c r="SVD156" s="15"/>
      <c r="SVE156" s="15"/>
      <c r="SVF156" s="15"/>
      <c r="SVG156" s="15"/>
      <c r="SVH156" s="15"/>
      <c r="SVI156" s="15"/>
      <c r="SVJ156" s="15"/>
      <c r="SVK156" s="15"/>
      <c r="SVL156" s="15"/>
      <c r="SVM156" s="15"/>
      <c r="SVN156" s="15"/>
      <c r="SVO156" s="15"/>
      <c r="SVP156" s="15"/>
      <c r="SVQ156" s="15"/>
      <c r="SVR156" s="15"/>
      <c r="SVS156" s="15"/>
      <c r="SVT156" s="15"/>
      <c r="SVU156" s="15"/>
      <c r="SVV156" s="15"/>
      <c r="SVW156" s="15"/>
      <c r="SVX156" s="15"/>
      <c r="SVY156" s="15"/>
      <c r="SVZ156" s="15"/>
      <c r="SWA156" s="15"/>
      <c r="SWB156" s="15"/>
      <c r="SWC156" s="15"/>
      <c r="SWD156" s="15"/>
      <c r="SWE156" s="15"/>
      <c r="SWF156" s="15"/>
      <c r="SWG156" s="15"/>
      <c r="SWH156" s="15"/>
      <c r="SWI156" s="15"/>
      <c r="SWJ156" s="15"/>
      <c r="SWK156" s="15"/>
      <c r="SWL156" s="15"/>
      <c r="SWM156" s="15"/>
      <c r="SWN156" s="15"/>
      <c r="SWO156" s="15"/>
      <c r="SWP156" s="15"/>
      <c r="SWQ156" s="15"/>
      <c r="SWR156" s="15"/>
      <c r="SWS156" s="15"/>
      <c r="SWT156" s="15"/>
      <c r="SWU156" s="15"/>
      <c r="SWV156" s="15"/>
      <c r="SWW156" s="15"/>
      <c r="SWX156" s="15"/>
      <c r="SWY156" s="15"/>
      <c r="SWZ156" s="15"/>
      <c r="SXA156" s="15"/>
      <c r="SXB156" s="15"/>
      <c r="SXC156" s="15"/>
      <c r="SXD156" s="15"/>
      <c r="SXE156" s="15"/>
      <c r="SXF156" s="15"/>
      <c r="SXG156" s="15"/>
      <c r="SXH156" s="15"/>
      <c r="SXI156" s="15"/>
      <c r="SXJ156" s="15"/>
      <c r="SXK156" s="15"/>
      <c r="SXL156" s="15"/>
      <c r="SXM156" s="15"/>
      <c r="SXN156" s="15"/>
      <c r="SXO156" s="15"/>
      <c r="SXP156" s="15"/>
      <c r="SXQ156" s="15"/>
      <c r="SXR156" s="15"/>
      <c r="SXS156" s="15"/>
      <c r="SXT156" s="15"/>
      <c r="SXU156" s="15"/>
      <c r="SXV156" s="15"/>
      <c r="SXW156" s="15"/>
      <c r="SXX156" s="15"/>
      <c r="SXY156" s="15"/>
      <c r="SXZ156" s="15"/>
      <c r="SYA156" s="15"/>
      <c r="SYB156" s="15"/>
      <c r="SYC156" s="15"/>
      <c r="SYD156" s="15"/>
      <c r="SYE156" s="15"/>
      <c r="SYF156" s="15"/>
      <c r="SYG156" s="15"/>
      <c r="SYH156" s="15"/>
      <c r="SYI156" s="15"/>
      <c r="SYJ156" s="15"/>
      <c r="SYK156" s="15"/>
      <c r="SYL156" s="15"/>
      <c r="SYM156" s="15"/>
      <c r="SYN156" s="15"/>
      <c r="SYO156" s="15"/>
      <c r="SYP156" s="15"/>
      <c r="SYQ156" s="15"/>
      <c r="SYR156" s="15"/>
      <c r="SYS156" s="15"/>
      <c r="SYT156" s="15"/>
      <c r="SYU156" s="15"/>
      <c r="SYV156" s="15"/>
      <c r="SYW156" s="15"/>
      <c r="SYX156" s="15"/>
      <c r="SYY156" s="15"/>
      <c r="SYZ156" s="15"/>
      <c r="SZA156" s="15"/>
      <c r="SZB156" s="15"/>
      <c r="SZC156" s="15"/>
      <c r="SZD156" s="15"/>
      <c r="SZE156" s="15"/>
      <c r="SZF156" s="15"/>
      <c r="SZG156" s="15"/>
      <c r="SZH156" s="15"/>
      <c r="SZI156" s="15"/>
      <c r="SZJ156" s="15"/>
      <c r="SZK156" s="15"/>
      <c r="SZL156" s="15"/>
      <c r="SZM156" s="15"/>
      <c r="SZN156" s="15"/>
      <c r="SZO156" s="15"/>
      <c r="SZP156" s="15"/>
      <c r="SZQ156" s="15"/>
      <c r="SZR156" s="15"/>
      <c r="SZS156" s="15"/>
      <c r="SZT156" s="15"/>
      <c r="SZU156" s="15"/>
      <c r="SZV156" s="15"/>
      <c r="SZW156" s="15"/>
      <c r="SZX156" s="15"/>
      <c r="SZY156" s="15"/>
      <c r="SZZ156" s="15"/>
      <c r="TAA156" s="15"/>
      <c r="TAB156" s="15"/>
      <c r="TAC156" s="15"/>
      <c r="TAD156" s="15"/>
      <c r="TAE156" s="15"/>
      <c r="TAF156" s="15"/>
      <c r="TAG156" s="15"/>
      <c r="TAH156" s="15"/>
      <c r="TAI156" s="15"/>
      <c r="TAJ156" s="15"/>
      <c r="TAK156" s="15"/>
      <c r="TAL156" s="15"/>
      <c r="TAM156" s="15"/>
      <c r="TAN156" s="15"/>
      <c r="TAO156" s="15"/>
      <c r="TAP156" s="15"/>
      <c r="TAQ156" s="15"/>
      <c r="TAR156" s="15"/>
      <c r="TAS156" s="15"/>
      <c r="TAT156" s="15"/>
      <c r="TAU156" s="15"/>
      <c r="TAV156" s="15"/>
      <c r="TAW156" s="15"/>
      <c r="TAX156" s="15"/>
      <c r="TAY156" s="15"/>
      <c r="TAZ156" s="15"/>
      <c r="TBA156" s="15"/>
      <c r="TBB156" s="15"/>
      <c r="TBC156" s="15"/>
      <c r="TBD156" s="15"/>
      <c r="TBE156" s="15"/>
      <c r="TBF156" s="15"/>
      <c r="TBG156" s="15"/>
      <c r="TBH156" s="15"/>
      <c r="TBI156" s="15"/>
      <c r="TBJ156" s="15"/>
      <c r="TBK156" s="15"/>
      <c r="TBL156" s="15"/>
      <c r="TBM156" s="15"/>
      <c r="TBN156" s="15"/>
      <c r="TBO156" s="15"/>
      <c r="TBP156" s="15"/>
      <c r="TBQ156" s="15"/>
      <c r="TBR156" s="15"/>
      <c r="TBS156" s="15"/>
      <c r="TBT156" s="15"/>
      <c r="TBU156" s="15"/>
      <c r="TBV156" s="15"/>
      <c r="TBW156" s="15"/>
      <c r="TBX156" s="15"/>
      <c r="TBY156" s="15"/>
      <c r="TBZ156" s="15"/>
      <c r="TCA156" s="15"/>
      <c r="TCB156" s="15"/>
      <c r="TCC156" s="15"/>
      <c r="TCD156" s="15"/>
      <c r="TCE156" s="15"/>
      <c r="TCF156" s="15"/>
      <c r="TCG156" s="15"/>
      <c r="TCH156" s="15"/>
      <c r="TCI156" s="15"/>
      <c r="TCJ156" s="15"/>
      <c r="TCK156" s="15"/>
      <c r="TCL156" s="15"/>
      <c r="TCM156" s="15"/>
      <c r="TCN156" s="15"/>
      <c r="TCO156" s="15"/>
      <c r="TCP156" s="15"/>
      <c r="TCQ156" s="15"/>
      <c r="TCR156" s="15"/>
      <c r="TCS156" s="15"/>
      <c r="TCT156" s="15"/>
      <c r="TCU156" s="15"/>
      <c r="TCV156" s="15"/>
      <c r="TCW156" s="15"/>
      <c r="TCX156" s="15"/>
      <c r="TCY156" s="15"/>
      <c r="TCZ156" s="15"/>
      <c r="TDA156" s="15"/>
      <c r="TDB156" s="15"/>
      <c r="TDC156" s="15"/>
      <c r="TDD156" s="15"/>
      <c r="TDE156" s="15"/>
      <c r="TDF156" s="15"/>
      <c r="TDG156" s="15"/>
      <c r="TDH156" s="15"/>
      <c r="TDI156" s="15"/>
      <c r="TDJ156" s="15"/>
      <c r="TDK156" s="15"/>
      <c r="TDL156" s="15"/>
      <c r="TDM156" s="15"/>
      <c r="TDN156" s="15"/>
      <c r="TDO156" s="15"/>
      <c r="TDP156" s="15"/>
      <c r="TDQ156" s="15"/>
      <c r="TDR156" s="15"/>
      <c r="TDS156" s="15"/>
      <c r="TDT156" s="15"/>
      <c r="TDU156" s="15"/>
      <c r="TDV156" s="15"/>
      <c r="TDW156" s="15"/>
      <c r="TDX156" s="15"/>
      <c r="TDY156" s="15"/>
      <c r="TDZ156" s="15"/>
      <c r="TEA156" s="15"/>
      <c r="TEB156" s="15"/>
      <c r="TEC156" s="15"/>
      <c r="TED156" s="15"/>
      <c r="TEE156" s="15"/>
      <c r="TEF156" s="15"/>
      <c r="TEG156" s="15"/>
      <c r="TEH156" s="15"/>
      <c r="TEI156" s="15"/>
      <c r="TEJ156" s="15"/>
      <c r="TEK156" s="15"/>
      <c r="TEL156" s="15"/>
      <c r="TEM156" s="15"/>
      <c r="TEN156" s="15"/>
      <c r="TEO156" s="15"/>
      <c r="TEP156" s="15"/>
      <c r="TEQ156" s="15"/>
      <c r="TER156" s="15"/>
      <c r="TES156" s="15"/>
      <c r="TET156" s="15"/>
      <c r="TEU156" s="15"/>
      <c r="TEV156" s="15"/>
      <c r="TEW156" s="15"/>
      <c r="TEX156" s="15"/>
      <c r="TEY156" s="15"/>
      <c r="TEZ156" s="15"/>
      <c r="TFA156" s="15"/>
      <c r="TFB156" s="15"/>
      <c r="TFC156" s="15"/>
      <c r="TFD156" s="15"/>
      <c r="TFE156" s="15"/>
      <c r="TFF156" s="15"/>
      <c r="TFG156" s="15"/>
      <c r="TFH156" s="15"/>
      <c r="TFI156" s="15"/>
      <c r="TFJ156" s="15"/>
      <c r="TFK156" s="15"/>
      <c r="TFL156" s="15"/>
      <c r="TFM156" s="15"/>
      <c r="TFN156" s="15"/>
      <c r="TFO156" s="15"/>
      <c r="TFP156" s="15"/>
      <c r="TFQ156" s="15"/>
      <c r="TFR156" s="15"/>
      <c r="TFS156" s="15"/>
      <c r="TFT156" s="15"/>
      <c r="TFU156" s="15"/>
      <c r="TFV156" s="15"/>
      <c r="TFW156" s="15"/>
      <c r="TFX156" s="15"/>
      <c r="TFY156" s="15"/>
      <c r="TFZ156" s="15"/>
      <c r="TGA156" s="15"/>
      <c r="TGB156" s="15"/>
      <c r="TGC156" s="15"/>
      <c r="TGD156" s="15"/>
      <c r="TGE156" s="15"/>
      <c r="TGF156" s="15"/>
      <c r="TGG156" s="15"/>
      <c r="TGH156" s="15"/>
      <c r="TGI156" s="15"/>
      <c r="TGJ156" s="15"/>
      <c r="TGK156" s="15"/>
      <c r="TGL156" s="15"/>
      <c r="TGM156" s="15"/>
      <c r="TGN156" s="15"/>
      <c r="TGO156" s="15"/>
      <c r="TGP156" s="15"/>
      <c r="TGQ156" s="15"/>
      <c r="TGR156" s="15"/>
      <c r="TGS156" s="15"/>
      <c r="TGT156" s="15"/>
      <c r="TGU156" s="15"/>
      <c r="TGV156" s="15"/>
      <c r="TGW156" s="15"/>
      <c r="TGX156" s="15"/>
      <c r="TGY156" s="15"/>
      <c r="TGZ156" s="15"/>
      <c r="THA156" s="15"/>
      <c r="THB156" s="15"/>
      <c r="THC156" s="15"/>
      <c r="THD156" s="15"/>
      <c r="THE156" s="15"/>
      <c r="THF156" s="15"/>
      <c r="THG156" s="15"/>
      <c r="THH156" s="15"/>
      <c r="THI156" s="15"/>
      <c r="THJ156" s="15"/>
      <c r="THK156" s="15"/>
      <c r="THL156" s="15"/>
      <c r="THM156" s="15"/>
      <c r="THN156" s="15"/>
      <c r="THO156" s="15"/>
      <c r="THP156" s="15"/>
      <c r="THQ156" s="15"/>
      <c r="THR156" s="15"/>
      <c r="THS156" s="15"/>
      <c r="THT156" s="15"/>
      <c r="THU156" s="15"/>
      <c r="THV156" s="15"/>
      <c r="THW156" s="15"/>
      <c r="THX156" s="15"/>
      <c r="THY156" s="15"/>
      <c r="THZ156" s="15"/>
      <c r="TIA156" s="15"/>
      <c r="TIB156" s="15"/>
      <c r="TIC156" s="15"/>
      <c r="TID156" s="15"/>
      <c r="TIE156" s="15"/>
      <c r="TIF156" s="15"/>
      <c r="TIG156" s="15"/>
      <c r="TIH156" s="15"/>
      <c r="TII156" s="15"/>
      <c r="TIJ156" s="15"/>
      <c r="TIK156" s="15"/>
      <c r="TIL156" s="15"/>
      <c r="TIM156" s="15"/>
      <c r="TIN156" s="15"/>
      <c r="TIO156" s="15"/>
      <c r="TIP156" s="15"/>
      <c r="TIQ156" s="15"/>
      <c r="TIR156" s="15"/>
      <c r="TIS156" s="15"/>
      <c r="TIT156" s="15"/>
      <c r="TIU156" s="15"/>
      <c r="TIV156" s="15"/>
      <c r="TIW156" s="15"/>
      <c r="TIX156" s="15"/>
      <c r="TIY156" s="15"/>
      <c r="TIZ156" s="15"/>
      <c r="TJA156" s="15"/>
      <c r="TJB156" s="15"/>
      <c r="TJC156" s="15"/>
      <c r="TJD156" s="15"/>
      <c r="TJE156" s="15"/>
      <c r="TJF156" s="15"/>
      <c r="TJG156" s="15"/>
      <c r="TJH156" s="15"/>
      <c r="TJI156" s="15"/>
      <c r="TJJ156" s="15"/>
      <c r="TJK156" s="15"/>
      <c r="TJL156" s="15"/>
      <c r="TJM156" s="15"/>
      <c r="TJN156" s="15"/>
      <c r="TJO156" s="15"/>
      <c r="TJP156" s="15"/>
      <c r="TJQ156" s="15"/>
      <c r="TJR156" s="15"/>
      <c r="TJS156" s="15"/>
      <c r="TJT156" s="15"/>
      <c r="TJU156" s="15"/>
      <c r="TJV156" s="15"/>
      <c r="TJW156" s="15"/>
      <c r="TJX156" s="15"/>
      <c r="TJY156" s="15"/>
      <c r="TJZ156" s="15"/>
      <c r="TKA156" s="15"/>
      <c r="TKB156" s="15"/>
      <c r="TKC156" s="15"/>
      <c r="TKD156" s="15"/>
      <c r="TKE156" s="15"/>
      <c r="TKF156" s="15"/>
      <c r="TKG156" s="15"/>
      <c r="TKH156" s="15"/>
      <c r="TKI156" s="15"/>
      <c r="TKJ156" s="15"/>
      <c r="TKK156" s="15"/>
      <c r="TKL156" s="15"/>
      <c r="TKM156" s="15"/>
      <c r="TKN156" s="15"/>
      <c r="TKO156" s="15"/>
      <c r="TKP156" s="15"/>
      <c r="TKQ156" s="15"/>
      <c r="TKR156" s="15"/>
      <c r="TKS156" s="15"/>
      <c r="TKT156" s="15"/>
      <c r="TKU156" s="15"/>
      <c r="TKV156" s="15"/>
      <c r="TKW156" s="15"/>
      <c r="TKX156" s="15"/>
      <c r="TKY156" s="15"/>
      <c r="TKZ156" s="15"/>
      <c r="TLA156" s="15"/>
      <c r="TLB156" s="15"/>
      <c r="TLC156" s="15"/>
      <c r="TLD156" s="15"/>
      <c r="TLE156" s="15"/>
      <c r="TLF156" s="15"/>
      <c r="TLG156" s="15"/>
      <c r="TLH156" s="15"/>
      <c r="TLI156" s="15"/>
      <c r="TLJ156" s="15"/>
      <c r="TLK156" s="15"/>
      <c r="TLL156" s="15"/>
      <c r="TLM156" s="15"/>
      <c r="TLN156" s="15"/>
      <c r="TLO156" s="15"/>
      <c r="TLP156" s="15"/>
      <c r="TLQ156" s="15"/>
      <c r="TLR156" s="15"/>
      <c r="TLS156" s="15"/>
      <c r="TLT156" s="15"/>
      <c r="TLU156" s="15"/>
      <c r="TLV156" s="15"/>
      <c r="TLW156" s="15"/>
      <c r="TLX156" s="15"/>
      <c r="TLY156" s="15"/>
      <c r="TLZ156" s="15"/>
      <c r="TMA156" s="15"/>
      <c r="TMB156" s="15"/>
      <c r="TMC156" s="15"/>
      <c r="TMD156" s="15"/>
      <c r="TME156" s="15"/>
      <c r="TMF156" s="15"/>
      <c r="TMG156" s="15"/>
      <c r="TMH156" s="15"/>
      <c r="TMI156" s="15"/>
      <c r="TMJ156" s="15"/>
      <c r="TMK156" s="15"/>
      <c r="TML156" s="15"/>
      <c r="TMM156" s="15"/>
      <c r="TMN156" s="15"/>
      <c r="TMO156" s="15"/>
      <c r="TMP156" s="15"/>
      <c r="TMQ156" s="15"/>
      <c r="TMR156" s="15"/>
      <c r="TMS156" s="15"/>
      <c r="TMT156" s="15"/>
      <c r="TMU156" s="15"/>
      <c r="TMV156" s="15"/>
      <c r="TMW156" s="15"/>
      <c r="TMX156" s="15"/>
      <c r="TMY156" s="15"/>
      <c r="TMZ156" s="15"/>
      <c r="TNA156" s="15"/>
      <c r="TNB156" s="15"/>
      <c r="TNC156" s="15"/>
      <c r="TND156" s="15"/>
      <c r="TNE156" s="15"/>
      <c r="TNF156" s="15"/>
      <c r="TNG156" s="15"/>
      <c r="TNH156" s="15"/>
      <c r="TNI156" s="15"/>
      <c r="TNJ156" s="15"/>
      <c r="TNK156" s="15"/>
      <c r="TNL156" s="15"/>
      <c r="TNM156" s="15"/>
      <c r="TNN156" s="15"/>
      <c r="TNO156" s="15"/>
      <c r="TNP156" s="15"/>
      <c r="TNQ156" s="15"/>
      <c r="TNR156" s="15"/>
      <c r="TNS156" s="15"/>
      <c r="TNT156" s="15"/>
      <c r="TNU156" s="15"/>
      <c r="TNV156" s="15"/>
      <c r="TNW156" s="15"/>
      <c r="TNX156" s="15"/>
      <c r="TNY156" s="15"/>
      <c r="TNZ156" s="15"/>
      <c r="TOA156" s="15"/>
      <c r="TOB156" s="15"/>
      <c r="TOC156" s="15"/>
      <c r="TOD156" s="15"/>
      <c r="TOE156" s="15"/>
      <c r="TOF156" s="15"/>
      <c r="TOG156" s="15"/>
      <c r="TOH156" s="15"/>
      <c r="TOI156" s="15"/>
      <c r="TOJ156" s="15"/>
      <c r="TOK156" s="15"/>
      <c r="TOL156" s="15"/>
      <c r="TOM156" s="15"/>
      <c r="TON156" s="15"/>
      <c r="TOO156" s="15"/>
      <c r="TOP156" s="15"/>
      <c r="TOQ156" s="15"/>
      <c r="TOR156" s="15"/>
      <c r="TOS156" s="15"/>
      <c r="TOT156" s="15"/>
      <c r="TOU156" s="15"/>
      <c r="TOV156" s="15"/>
      <c r="TOW156" s="15"/>
      <c r="TOX156" s="15"/>
      <c r="TOY156" s="15"/>
      <c r="TOZ156" s="15"/>
      <c r="TPA156" s="15"/>
      <c r="TPB156" s="15"/>
      <c r="TPC156" s="15"/>
      <c r="TPD156" s="15"/>
      <c r="TPE156" s="15"/>
      <c r="TPF156" s="15"/>
      <c r="TPG156" s="15"/>
      <c r="TPH156" s="15"/>
      <c r="TPI156" s="15"/>
      <c r="TPJ156" s="15"/>
      <c r="TPK156" s="15"/>
      <c r="TPL156" s="15"/>
      <c r="TPM156" s="15"/>
      <c r="TPN156" s="15"/>
      <c r="TPO156" s="15"/>
      <c r="TPP156" s="15"/>
      <c r="TPQ156" s="15"/>
      <c r="TPR156" s="15"/>
      <c r="TPS156" s="15"/>
      <c r="TPT156" s="15"/>
      <c r="TPU156" s="15"/>
      <c r="TPV156" s="15"/>
      <c r="TPW156" s="15"/>
      <c r="TPX156" s="15"/>
      <c r="TPY156" s="15"/>
      <c r="TPZ156" s="15"/>
      <c r="TQA156" s="15"/>
      <c r="TQB156" s="15"/>
      <c r="TQC156" s="15"/>
      <c r="TQD156" s="15"/>
      <c r="TQE156" s="15"/>
      <c r="TQF156" s="15"/>
      <c r="TQG156" s="15"/>
      <c r="TQH156" s="15"/>
      <c r="TQI156" s="15"/>
      <c r="TQJ156" s="15"/>
      <c r="TQK156" s="15"/>
      <c r="TQL156" s="15"/>
      <c r="TQM156" s="15"/>
      <c r="TQN156" s="15"/>
      <c r="TQO156" s="15"/>
      <c r="TQP156" s="15"/>
      <c r="TQQ156" s="15"/>
      <c r="TQR156" s="15"/>
      <c r="TQS156" s="15"/>
      <c r="TQT156" s="15"/>
      <c r="TQU156" s="15"/>
      <c r="TQV156" s="15"/>
      <c r="TQW156" s="15"/>
      <c r="TQX156" s="15"/>
      <c r="TQY156" s="15"/>
      <c r="TQZ156" s="15"/>
      <c r="TRA156" s="15"/>
      <c r="TRB156" s="15"/>
      <c r="TRC156" s="15"/>
      <c r="TRD156" s="15"/>
      <c r="TRE156" s="15"/>
      <c r="TRF156" s="15"/>
      <c r="TRG156" s="15"/>
      <c r="TRH156" s="15"/>
      <c r="TRI156" s="15"/>
      <c r="TRJ156" s="15"/>
      <c r="TRK156" s="15"/>
      <c r="TRL156" s="15"/>
      <c r="TRM156" s="15"/>
      <c r="TRN156" s="15"/>
      <c r="TRO156" s="15"/>
      <c r="TRP156" s="15"/>
      <c r="TRQ156" s="15"/>
      <c r="TRR156" s="15"/>
      <c r="TRS156" s="15"/>
      <c r="TRT156" s="15"/>
      <c r="TRU156" s="15"/>
      <c r="TRV156" s="15"/>
      <c r="TRW156" s="15"/>
      <c r="TRX156" s="15"/>
      <c r="TRY156" s="15"/>
      <c r="TRZ156" s="15"/>
      <c r="TSA156" s="15"/>
      <c r="TSB156" s="15"/>
      <c r="TSC156" s="15"/>
      <c r="TSD156" s="15"/>
      <c r="TSE156" s="15"/>
      <c r="TSF156" s="15"/>
      <c r="TSG156" s="15"/>
      <c r="TSH156" s="15"/>
      <c r="TSI156" s="15"/>
      <c r="TSJ156" s="15"/>
      <c r="TSK156" s="15"/>
      <c r="TSL156" s="15"/>
      <c r="TSM156" s="15"/>
      <c r="TSN156" s="15"/>
      <c r="TSO156" s="15"/>
      <c r="TSP156" s="15"/>
      <c r="TSQ156" s="15"/>
      <c r="TSR156" s="15"/>
      <c r="TSS156" s="15"/>
      <c r="TST156" s="15"/>
      <c r="TSU156" s="15"/>
      <c r="TSV156" s="15"/>
      <c r="TSW156" s="15"/>
      <c r="TSX156" s="15"/>
      <c r="TSY156" s="15"/>
      <c r="TSZ156" s="15"/>
      <c r="TTA156" s="15"/>
      <c r="TTB156" s="15"/>
      <c r="TTC156" s="15"/>
      <c r="TTD156" s="15"/>
      <c r="TTE156" s="15"/>
      <c r="TTF156" s="15"/>
      <c r="TTG156" s="15"/>
      <c r="TTH156" s="15"/>
      <c r="TTI156" s="15"/>
      <c r="TTJ156" s="15"/>
      <c r="TTK156" s="15"/>
      <c r="TTL156" s="15"/>
      <c r="TTM156" s="15"/>
      <c r="TTN156" s="15"/>
      <c r="TTO156" s="15"/>
      <c r="TTP156" s="15"/>
      <c r="TTQ156" s="15"/>
      <c r="TTR156" s="15"/>
      <c r="TTS156" s="15"/>
      <c r="TTT156" s="15"/>
      <c r="TTU156" s="15"/>
      <c r="TTV156" s="15"/>
      <c r="TTW156" s="15"/>
      <c r="TTX156" s="15"/>
      <c r="TTY156" s="15"/>
      <c r="TTZ156" s="15"/>
      <c r="TUA156" s="15"/>
      <c r="TUB156" s="15"/>
      <c r="TUC156" s="15"/>
      <c r="TUD156" s="15"/>
      <c r="TUE156" s="15"/>
      <c r="TUF156" s="15"/>
      <c r="TUG156" s="15"/>
      <c r="TUH156" s="15"/>
      <c r="TUI156" s="15"/>
      <c r="TUJ156" s="15"/>
      <c r="TUK156" s="15"/>
      <c r="TUL156" s="15"/>
      <c r="TUM156" s="15"/>
      <c r="TUN156" s="15"/>
      <c r="TUO156" s="15"/>
      <c r="TUP156" s="15"/>
      <c r="TUQ156" s="15"/>
      <c r="TUR156" s="15"/>
      <c r="TUS156" s="15"/>
      <c r="TUT156" s="15"/>
      <c r="TUU156" s="15"/>
      <c r="TUV156" s="15"/>
      <c r="TUW156" s="15"/>
      <c r="TUX156" s="15"/>
      <c r="TUY156" s="15"/>
      <c r="TUZ156" s="15"/>
      <c r="TVA156" s="15"/>
      <c r="TVB156" s="15"/>
      <c r="TVC156" s="15"/>
      <c r="TVD156" s="15"/>
      <c r="TVE156" s="15"/>
      <c r="TVF156" s="15"/>
      <c r="TVG156" s="15"/>
      <c r="TVH156" s="15"/>
      <c r="TVI156" s="15"/>
      <c r="TVJ156" s="15"/>
      <c r="TVK156" s="15"/>
      <c r="TVL156" s="15"/>
      <c r="TVM156" s="15"/>
      <c r="TVN156" s="15"/>
      <c r="TVO156" s="15"/>
      <c r="TVP156" s="15"/>
      <c r="TVQ156" s="15"/>
      <c r="TVR156" s="15"/>
      <c r="TVS156" s="15"/>
      <c r="TVT156" s="15"/>
      <c r="TVU156" s="15"/>
      <c r="TVV156" s="15"/>
      <c r="TVW156" s="15"/>
      <c r="TVX156" s="15"/>
      <c r="TVY156" s="15"/>
      <c r="TVZ156" s="15"/>
      <c r="TWA156" s="15"/>
      <c r="TWB156" s="15"/>
      <c r="TWC156" s="15"/>
      <c r="TWD156" s="15"/>
      <c r="TWE156" s="15"/>
      <c r="TWF156" s="15"/>
      <c r="TWG156" s="15"/>
      <c r="TWH156" s="15"/>
      <c r="TWI156" s="15"/>
      <c r="TWJ156" s="15"/>
      <c r="TWK156" s="15"/>
      <c r="TWL156" s="15"/>
      <c r="TWM156" s="15"/>
      <c r="TWN156" s="15"/>
      <c r="TWO156" s="15"/>
      <c r="TWP156" s="15"/>
      <c r="TWQ156" s="15"/>
      <c r="TWR156" s="15"/>
      <c r="TWS156" s="15"/>
      <c r="TWT156" s="15"/>
      <c r="TWU156" s="15"/>
      <c r="TWV156" s="15"/>
      <c r="TWW156" s="15"/>
      <c r="TWX156" s="15"/>
      <c r="TWY156" s="15"/>
      <c r="TWZ156" s="15"/>
      <c r="TXA156" s="15"/>
      <c r="TXB156" s="15"/>
      <c r="TXC156" s="15"/>
      <c r="TXD156" s="15"/>
      <c r="TXE156" s="15"/>
      <c r="TXF156" s="15"/>
      <c r="TXG156" s="15"/>
      <c r="TXH156" s="15"/>
      <c r="TXI156" s="15"/>
      <c r="TXJ156" s="15"/>
      <c r="TXK156" s="15"/>
      <c r="TXL156" s="15"/>
      <c r="TXM156" s="15"/>
      <c r="TXN156" s="15"/>
      <c r="TXO156" s="15"/>
      <c r="TXP156" s="15"/>
      <c r="TXQ156" s="15"/>
      <c r="TXR156" s="15"/>
      <c r="TXS156" s="15"/>
      <c r="TXT156" s="15"/>
      <c r="TXU156" s="15"/>
      <c r="TXV156" s="15"/>
      <c r="TXW156" s="15"/>
      <c r="TXX156" s="15"/>
      <c r="TXY156" s="15"/>
      <c r="TXZ156" s="15"/>
      <c r="TYA156" s="15"/>
      <c r="TYB156" s="15"/>
      <c r="TYC156" s="15"/>
      <c r="TYD156" s="15"/>
      <c r="TYE156" s="15"/>
      <c r="TYF156" s="15"/>
      <c r="TYG156" s="15"/>
      <c r="TYH156" s="15"/>
      <c r="TYI156" s="15"/>
      <c r="TYJ156" s="15"/>
      <c r="TYK156" s="15"/>
      <c r="TYL156" s="15"/>
      <c r="TYM156" s="15"/>
      <c r="TYN156" s="15"/>
      <c r="TYO156" s="15"/>
      <c r="TYP156" s="15"/>
      <c r="TYQ156" s="15"/>
      <c r="TYR156" s="15"/>
      <c r="TYS156" s="15"/>
      <c r="TYT156" s="15"/>
      <c r="TYU156" s="15"/>
      <c r="TYV156" s="15"/>
      <c r="TYW156" s="15"/>
      <c r="TYX156" s="15"/>
      <c r="TYY156" s="15"/>
      <c r="TYZ156" s="15"/>
      <c r="TZA156" s="15"/>
      <c r="TZB156" s="15"/>
      <c r="TZC156" s="15"/>
      <c r="TZD156" s="15"/>
      <c r="TZE156" s="15"/>
      <c r="TZF156" s="15"/>
      <c r="TZG156" s="15"/>
      <c r="TZH156" s="15"/>
      <c r="TZI156" s="15"/>
      <c r="TZJ156" s="15"/>
      <c r="TZK156" s="15"/>
      <c r="TZL156" s="15"/>
      <c r="TZM156" s="15"/>
      <c r="TZN156" s="15"/>
      <c r="TZO156" s="15"/>
      <c r="TZP156" s="15"/>
      <c r="TZQ156" s="15"/>
      <c r="TZR156" s="15"/>
      <c r="TZS156" s="15"/>
      <c r="TZT156" s="15"/>
      <c r="TZU156" s="15"/>
      <c r="TZV156" s="15"/>
      <c r="TZW156" s="15"/>
      <c r="TZX156" s="15"/>
      <c r="TZY156" s="15"/>
      <c r="TZZ156" s="15"/>
      <c r="UAA156" s="15"/>
      <c r="UAB156" s="15"/>
      <c r="UAC156" s="15"/>
      <c r="UAD156" s="15"/>
      <c r="UAE156" s="15"/>
      <c r="UAF156" s="15"/>
      <c r="UAG156" s="15"/>
      <c r="UAH156" s="15"/>
      <c r="UAI156" s="15"/>
      <c r="UAJ156" s="15"/>
      <c r="UAK156" s="15"/>
      <c r="UAL156" s="15"/>
      <c r="UAM156" s="15"/>
      <c r="UAN156" s="15"/>
      <c r="UAO156" s="15"/>
      <c r="UAP156" s="15"/>
      <c r="UAQ156" s="15"/>
      <c r="UAR156" s="15"/>
      <c r="UAS156" s="15"/>
      <c r="UAT156" s="15"/>
      <c r="UAU156" s="15"/>
      <c r="UAV156" s="15"/>
      <c r="UAW156" s="15"/>
      <c r="UAX156" s="15"/>
      <c r="UAY156" s="15"/>
      <c r="UAZ156" s="15"/>
      <c r="UBA156" s="15"/>
      <c r="UBB156" s="15"/>
      <c r="UBC156" s="15"/>
      <c r="UBD156" s="15"/>
      <c r="UBE156" s="15"/>
      <c r="UBF156" s="15"/>
      <c r="UBG156" s="15"/>
      <c r="UBH156" s="15"/>
      <c r="UBI156" s="15"/>
      <c r="UBJ156" s="15"/>
      <c r="UBK156" s="15"/>
      <c r="UBL156" s="15"/>
      <c r="UBM156" s="15"/>
      <c r="UBN156" s="15"/>
      <c r="UBO156" s="15"/>
      <c r="UBP156" s="15"/>
      <c r="UBQ156" s="15"/>
      <c r="UBR156" s="15"/>
      <c r="UBS156" s="15"/>
      <c r="UBT156" s="15"/>
      <c r="UBU156" s="15"/>
      <c r="UBV156" s="15"/>
      <c r="UBW156" s="15"/>
      <c r="UBX156" s="15"/>
      <c r="UBY156" s="15"/>
      <c r="UBZ156" s="15"/>
      <c r="UCA156" s="15"/>
      <c r="UCB156" s="15"/>
      <c r="UCC156" s="15"/>
      <c r="UCD156" s="15"/>
      <c r="UCE156" s="15"/>
      <c r="UCF156" s="15"/>
      <c r="UCG156" s="15"/>
      <c r="UCH156" s="15"/>
      <c r="UCI156" s="15"/>
      <c r="UCJ156" s="15"/>
      <c r="UCK156" s="15"/>
      <c r="UCL156" s="15"/>
      <c r="UCM156" s="15"/>
      <c r="UCN156" s="15"/>
      <c r="UCO156" s="15"/>
      <c r="UCP156" s="15"/>
      <c r="UCQ156" s="15"/>
      <c r="UCR156" s="15"/>
      <c r="UCS156" s="15"/>
      <c r="UCT156" s="15"/>
      <c r="UCU156" s="15"/>
      <c r="UCV156" s="15"/>
      <c r="UCW156" s="15"/>
      <c r="UCX156" s="15"/>
      <c r="UCY156" s="15"/>
      <c r="UCZ156" s="15"/>
      <c r="UDA156" s="15"/>
      <c r="UDB156" s="15"/>
      <c r="UDC156" s="15"/>
      <c r="UDD156" s="15"/>
      <c r="UDE156" s="15"/>
      <c r="UDF156" s="15"/>
      <c r="UDG156" s="15"/>
      <c r="UDH156" s="15"/>
      <c r="UDI156" s="15"/>
      <c r="UDJ156" s="15"/>
      <c r="UDK156" s="15"/>
      <c r="UDL156" s="15"/>
      <c r="UDM156" s="15"/>
      <c r="UDN156" s="15"/>
      <c r="UDO156" s="15"/>
      <c r="UDP156" s="15"/>
      <c r="UDQ156" s="15"/>
      <c r="UDR156" s="15"/>
      <c r="UDS156" s="15"/>
      <c r="UDT156" s="15"/>
      <c r="UDU156" s="15"/>
      <c r="UDV156" s="15"/>
      <c r="UDW156" s="15"/>
      <c r="UDX156" s="15"/>
      <c r="UDY156" s="15"/>
      <c r="UDZ156" s="15"/>
      <c r="UEA156" s="15"/>
      <c r="UEB156" s="15"/>
      <c r="UEC156" s="15"/>
      <c r="UED156" s="15"/>
      <c r="UEE156" s="15"/>
      <c r="UEF156" s="15"/>
      <c r="UEG156" s="15"/>
      <c r="UEH156" s="15"/>
      <c r="UEI156" s="15"/>
      <c r="UEJ156" s="15"/>
      <c r="UEK156" s="15"/>
      <c r="UEL156" s="15"/>
      <c r="UEM156" s="15"/>
      <c r="UEN156" s="15"/>
      <c r="UEO156" s="15"/>
      <c r="UEP156" s="15"/>
      <c r="UEQ156" s="15"/>
      <c r="UER156" s="15"/>
      <c r="UES156" s="15"/>
      <c r="UET156" s="15"/>
      <c r="UEU156" s="15"/>
      <c r="UEV156" s="15"/>
      <c r="UEW156" s="15"/>
      <c r="UEX156" s="15"/>
      <c r="UEY156" s="15"/>
      <c r="UEZ156" s="15"/>
      <c r="UFA156" s="15"/>
      <c r="UFB156" s="15"/>
      <c r="UFC156" s="15"/>
      <c r="UFD156" s="15"/>
      <c r="UFE156" s="15"/>
      <c r="UFF156" s="15"/>
      <c r="UFG156" s="15"/>
      <c r="UFH156" s="15"/>
      <c r="UFI156" s="15"/>
      <c r="UFJ156" s="15"/>
      <c r="UFK156" s="15"/>
      <c r="UFL156" s="15"/>
      <c r="UFM156" s="15"/>
      <c r="UFN156" s="15"/>
      <c r="UFO156" s="15"/>
      <c r="UFP156" s="15"/>
      <c r="UFQ156" s="15"/>
      <c r="UFR156" s="15"/>
      <c r="UFS156" s="15"/>
      <c r="UFT156" s="15"/>
      <c r="UFU156" s="15"/>
      <c r="UFV156" s="15"/>
      <c r="UFW156" s="15"/>
      <c r="UFX156" s="15"/>
      <c r="UFY156" s="15"/>
      <c r="UFZ156" s="15"/>
      <c r="UGA156" s="15"/>
      <c r="UGB156" s="15"/>
      <c r="UGC156" s="15"/>
      <c r="UGD156" s="15"/>
      <c r="UGE156" s="15"/>
      <c r="UGF156" s="15"/>
      <c r="UGG156" s="15"/>
      <c r="UGH156" s="15"/>
      <c r="UGI156" s="15"/>
      <c r="UGJ156" s="15"/>
      <c r="UGK156" s="15"/>
      <c r="UGL156" s="15"/>
      <c r="UGM156" s="15"/>
      <c r="UGN156" s="15"/>
      <c r="UGO156" s="15"/>
      <c r="UGP156" s="15"/>
      <c r="UGQ156" s="15"/>
      <c r="UGR156" s="15"/>
      <c r="UGS156" s="15"/>
      <c r="UGT156" s="15"/>
      <c r="UGU156" s="15"/>
      <c r="UGV156" s="15"/>
      <c r="UGW156" s="15"/>
      <c r="UGX156" s="15"/>
      <c r="UGY156" s="15"/>
      <c r="UGZ156" s="15"/>
      <c r="UHA156" s="15"/>
      <c r="UHB156" s="15"/>
      <c r="UHC156" s="15"/>
      <c r="UHD156" s="15"/>
      <c r="UHE156" s="15"/>
      <c r="UHF156" s="15"/>
      <c r="UHG156" s="15"/>
      <c r="UHH156" s="15"/>
      <c r="UHI156" s="15"/>
      <c r="UHJ156" s="15"/>
      <c r="UHK156" s="15"/>
      <c r="UHL156" s="15"/>
      <c r="UHM156" s="15"/>
      <c r="UHN156" s="15"/>
      <c r="UHO156" s="15"/>
      <c r="UHP156" s="15"/>
      <c r="UHQ156" s="15"/>
      <c r="UHR156" s="15"/>
      <c r="UHS156" s="15"/>
      <c r="UHT156" s="15"/>
      <c r="UHU156" s="15"/>
      <c r="UHV156" s="15"/>
      <c r="UHW156" s="15"/>
      <c r="UHX156" s="15"/>
      <c r="UHY156" s="15"/>
      <c r="UHZ156" s="15"/>
      <c r="UIA156" s="15"/>
      <c r="UIB156" s="15"/>
      <c r="UIC156" s="15"/>
      <c r="UID156" s="15"/>
      <c r="UIE156" s="15"/>
      <c r="UIF156" s="15"/>
      <c r="UIG156" s="15"/>
      <c r="UIH156" s="15"/>
      <c r="UII156" s="15"/>
      <c r="UIJ156" s="15"/>
      <c r="UIK156" s="15"/>
      <c r="UIL156" s="15"/>
      <c r="UIM156" s="15"/>
      <c r="UIN156" s="15"/>
      <c r="UIO156" s="15"/>
      <c r="UIP156" s="15"/>
      <c r="UIQ156" s="15"/>
      <c r="UIR156" s="15"/>
      <c r="UIS156" s="15"/>
      <c r="UIT156" s="15"/>
      <c r="UIU156" s="15"/>
      <c r="UIV156" s="15"/>
      <c r="UIW156" s="15"/>
      <c r="UIX156" s="15"/>
      <c r="UIY156" s="15"/>
      <c r="UIZ156" s="15"/>
      <c r="UJA156" s="15"/>
      <c r="UJB156" s="15"/>
      <c r="UJC156" s="15"/>
      <c r="UJD156" s="15"/>
      <c r="UJE156" s="15"/>
      <c r="UJF156" s="15"/>
      <c r="UJG156" s="15"/>
      <c r="UJH156" s="15"/>
      <c r="UJI156" s="15"/>
      <c r="UJJ156" s="15"/>
      <c r="UJK156" s="15"/>
      <c r="UJL156" s="15"/>
      <c r="UJM156" s="15"/>
      <c r="UJN156" s="15"/>
      <c r="UJO156" s="15"/>
      <c r="UJP156" s="15"/>
      <c r="UJQ156" s="15"/>
      <c r="UJR156" s="15"/>
      <c r="UJS156" s="15"/>
      <c r="UJT156" s="15"/>
      <c r="UJU156" s="15"/>
      <c r="UJV156" s="15"/>
      <c r="UJW156" s="15"/>
      <c r="UJX156" s="15"/>
      <c r="UJY156" s="15"/>
      <c r="UJZ156" s="15"/>
      <c r="UKA156" s="15"/>
      <c r="UKB156" s="15"/>
      <c r="UKC156" s="15"/>
      <c r="UKD156" s="15"/>
      <c r="UKE156" s="15"/>
      <c r="UKF156" s="15"/>
      <c r="UKG156" s="15"/>
      <c r="UKH156" s="15"/>
      <c r="UKI156" s="15"/>
      <c r="UKJ156" s="15"/>
      <c r="UKK156" s="15"/>
      <c r="UKL156" s="15"/>
      <c r="UKM156" s="15"/>
      <c r="UKN156" s="15"/>
      <c r="UKO156" s="15"/>
      <c r="UKP156" s="15"/>
      <c r="UKQ156" s="15"/>
      <c r="UKR156" s="15"/>
      <c r="UKS156" s="15"/>
      <c r="UKT156" s="15"/>
      <c r="UKU156" s="15"/>
      <c r="UKV156" s="15"/>
      <c r="UKW156" s="15"/>
      <c r="UKX156" s="15"/>
      <c r="UKY156" s="15"/>
      <c r="UKZ156" s="15"/>
      <c r="ULA156" s="15"/>
      <c r="ULB156" s="15"/>
      <c r="ULC156" s="15"/>
      <c r="ULD156" s="15"/>
      <c r="ULE156" s="15"/>
      <c r="ULF156" s="15"/>
      <c r="ULG156" s="15"/>
      <c r="ULH156" s="15"/>
      <c r="ULI156" s="15"/>
      <c r="ULJ156" s="15"/>
      <c r="ULK156" s="15"/>
      <c r="ULL156" s="15"/>
      <c r="ULM156" s="15"/>
      <c r="ULN156" s="15"/>
      <c r="ULO156" s="15"/>
      <c r="ULP156" s="15"/>
      <c r="ULQ156" s="15"/>
      <c r="ULR156" s="15"/>
      <c r="ULS156" s="15"/>
      <c r="ULT156" s="15"/>
      <c r="ULU156" s="15"/>
      <c r="ULV156" s="15"/>
      <c r="ULW156" s="15"/>
      <c r="ULX156" s="15"/>
      <c r="ULY156" s="15"/>
      <c r="ULZ156" s="15"/>
      <c r="UMA156" s="15"/>
      <c r="UMB156" s="15"/>
      <c r="UMC156" s="15"/>
      <c r="UMD156" s="15"/>
      <c r="UME156" s="15"/>
      <c r="UMF156" s="15"/>
      <c r="UMG156" s="15"/>
      <c r="UMH156" s="15"/>
      <c r="UMI156" s="15"/>
      <c r="UMJ156" s="15"/>
      <c r="UMK156" s="15"/>
      <c r="UML156" s="15"/>
      <c r="UMM156" s="15"/>
      <c r="UMN156" s="15"/>
      <c r="UMO156" s="15"/>
      <c r="UMP156" s="15"/>
      <c r="UMQ156" s="15"/>
      <c r="UMR156" s="15"/>
      <c r="UMS156" s="15"/>
      <c r="UMT156" s="15"/>
      <c r="UMU156" s="15"/>
      <c r="UMV156" s="15"/>
      <c r="UMW156" s="15"/>
      <c r="UMX156" s="15"/>
      <c r="UMY156" s="15"/>
      <c r="UMZ156" s="15"/>
      <c r="UNA156" s="15"/>
      <c r="UNB156" s="15"/>
      <c r="UNC156" s="15"/>
      <c r="UND156" s="15"/>
      <c r="UNE156" s="15"/>
      <c r="UNF156" s="15"/>
      <c r="UNG156" s="15"/>
      <c r="UNH156" s="15"/>
      <c r="UNI156" s="15"/>
      <c r="UNJ156" s="15"/>
      <c r="UNK156" s="15"/>
      <c r="UNL156" s="15"/>
      <c r="UNM156" s="15"/>
      <c r="UNN156" s="15"/>
      <c r="UNO156" s="15"/>
      <c r="UNP156" s="15"/>
      <c r="UNQ156" s="15"/>
      <c r="UNR156" s="15"/>
      <c r="UNS156" s="15"/>
      <c r="UNT156" s="15"/>
      <c r="UNU156" s="15"/>
      <c r="UNV156" s="15"/>
      <c r="UNW156" s="15"/>
      <c r="UNX156" s="15"/>
      <c r="UNY156" s="15"/>
      <c r="UNZ156" s="15"/>
      <c r="UOA156" s="15"/>
      <c r="UOB156" s="15"/>
      <c r="UOC156" s="15"/>
      <c r="UOD156" s="15"/>
      <c r="UOE156" s="15"/>
      <c r="UOF156" s="15"/>
      <c r="UOG156" s="15"/>
      <c r="UOH156" s="15"/>
      <c r="UOI156" s="15"/>
      <c r="UOJ156" s="15"/>
      <c r="UOK156" s="15"/>
      <c r="UOL156" s="15"/>
      <c r="UOM156" s="15"/>
      <c r="UON156" s="15"/>
      <c r="UOO156" s="15"/>
      <c r="UOP156" s="15"/>
      <c r="UOQ156" s="15"/>
      <c r="UOR156" s="15"/>
      <c r="UOS156" s="15"/>
      <c r="UOT156" s="15"/>
      <c r="UOU156" s="15"/>
      <c r="UOV156" s="15"/>
      <c r="UOW156" s="15"/>
      <c r="UOX156" s="15"/>
      <c r="UOY156" s="15"/>
      <c r="UOZ156" s="15"/>
      <c r="UPA156" s="15"/>
      <c r="UPB156" s="15"/>
      <c r="UPC156" s="15"/>
      <c r="UPD156" s="15"/>
      <c r="UPE156" s="15"/>
      <c r="UPF156" s="15"/>
      <c r="UPG156" s="15"/>
      <c r="UPH156" s="15"/>
      <c r="UPI156" s="15"/>
      <c r="UPJ156" s="15"/>
      <c r="UPK156" s="15"/>
      <c r="UPL156" s="15"/>
      <c r="UPM156" s="15"/>
      <c r="UPN156" s="15"/>
      <c r="UPO156" s="15"/>
      <c r="UPP156" s="15"/>
      <c r="UPQ156" s="15"/>
      <c r="UPR156" s="15"/>
      <c r="UPS156" s="15"/>
      <c r="UPT156" s="15"/>
      <c r="UPU156" s="15"/>
      <c r="UPV156" s="15"/>
      <c r="UPW156" s="15"/>
      <c r="UPX156" s="15"/>
      <c r="UPY156" s="15"/>
      <c r="UPZ156" s="15"/>
      <c r="UQA156" s="15"/>
      <c r="UQB156" s="15"/>
      <c r="UQC156" s="15"/>
      <c r="UQD156" s="15"/>
      <c r="UQE156" s="15"/>
      <c r="UQF156" s="15"/>
      <c r="UQG156" s="15"/>
      <c r="UQH156" s="15"/>
      <c r="UQI156" s="15"/>
      <c r="UQJ156" s="15"/>
      <c r="UQK156" s="15"/>
      <c r="UQL156" s="15"/>
      <c r="UQM156" s="15"/>
      <c r="UQN156" s="15"/>
      <c r="UQO156" s="15"/>
      <c r="UQP156" s="15"/>
      <c r="UQQ156" s="15"/>
      <c r="UQR156" s="15"/>
      <c r="UQS156" s="15"/>
      <c r="UQT156" s="15"/>
      <c r="UQU156" s="15"/>
      <c r="UQV156" s="15"/>
      <c r="UQW156" s="15"/>
      <c r="UQX156" s="15"/>
      <c r="UQY156" s="15"/>
      <c r="UQZ156" s="15"/>
      <c r="URA156" s="15"/>
      <c r="URB156" s="15"/>
      <c r="URC156" s="15"/>
      <c r="URD156" s="15"/>
      <c r="URE156" s="15"/>
      <c r="URF156" s="15"/>
      <c r="URG156" s="15"/>
      <c r="URH156" s="15"/>
      <c r="URI156" s="15"/>
      <c r="URJ156" s="15"/>
      <c r="URK156" s="15"/>
      <c r="URL156" s="15"/>
      <c r="URM156" s="15"/>
      <c r="URN156" s="15"/>
      <c r="URO156" s="15"/>
      <c r="URP156" s="15"/>
      <c r="URQ156" s="15"/>
      <c r="URR156" s="15"/>
      <c r="URS156" s="15"/>
      <c r="URT156" s="15"/>
      <c r="URU156" s="15"/>
      <c r="URV156" s="15"/>
      <c r="URW156" s="15"/>
      <c r="URX156" s="15"/>
      <c r="URY156" s="15"/>
      <c r="URZ156" s="15"/>
      <c r="USA156" s="15"/>
      <c r="USB156" s="15"/>
      <c r="USC156" s="15"/>
      <c r="USD156" s="15"/>
      <c r="USE156" s="15"/>
      <c r="USF156" s="15"/>
      <c r="USG156" s="15"/>
      <c r="USH156" s="15"/>
      <c r="USI156" s="15"/>
      <c r="USJ156" s="15"/>
      <c r="USK156" s="15"/>
      <c r="USL156" s="15"/>
      <c r="USM156" s="15"/>
      <c r="USN156" s="15"/>
      <c r="USO156" s="15"/>
      <c r="USP156" s="15"/>
      <c r="USQ156" s="15"/>
      <c r="USR156" s="15"/>
      <c r="USS156" s="15"/>
      <c r="UST156" s="15"/>
      <c r="USU156" s="15"/>
      <c r="USV156" s="15"/>
      <c r="USW156" s="15"/>
      <c r="USX156" s="15"/>
      <c r="USY156" s="15"/>
      <c r="USZ156" s="15"/>
      <c r="UTA156" s="15"/>
      <c r="UTB156" s="15"/>
      <c r="UTC156" s="15"/>
      <c r="UTD156" s="15"/>
      <c r="UTE156" s="15"/>
      <c r="UTF156" s="15"/>
      <c r="UTG156" s="15"/>
      <c r="UTH156" s="15"/>
      <c r="UTI156" s="15"/>
      <c r="UTJ156" s="15"/>
      <c r="UTK156" s="15"/>
      <c r="UTL156" s="15"/>
      <c r="UTM156" s="15"/>
      <c r="UTN156" s="15"/>
      <c r="UTO156" s="15"/>
      <c r="UTP156" s="15"/>
      <c r="UTQ156" s="15"/>
      <c r="UTR156" s="15"/>
      <c r="UTS156" s="15"/>
      <c r="UTT156" s="15"/>
      <c r="UTU156" s="15"/>
      <c r="UTV156" s="15"/>
      <c r="UTW156" s="15"/>
      <c r="UTX156" s="15"/>
      <c r="UTY156" s="15"/>
      <c r="UTZ156" s="15"/>
      <c r="UUA156" s="15"/>
      <c r="UUB156" s="15"/>
      <c r="UUC156" s="15"/>
      <c r="UUD156" s="15"/>
      <c r="UUE156" s="15"/>
      <c r="UUF156" s="15"/>
      <c r="UUG156" s="15"/>
      <c r="UUH156" s="15"/>
      <c r="UUI156" s="15"/>
      <c r="UUJ156" s="15"/>
      <c r="UUK156" s="15"/>
      <c r="UUL156" s="15"/>
      <c r="UUM156" s="15"/>
      <c r="UUN156" s="15"/>
      <c r="UUO156" s="15"/>
      <c r="UUP156" s="15"/>
      <c r="UUQ156" s="15"/>
      <c r="UUR156" s="15"/>
      <c r="UUS156" s="15"/>
      <c r="UUT156" s="15"/>
      <c r="UUU156" s="15"/>
      <c r="UUV156" s="15"/>
      <c r="UUW156" s="15"/>
      <c r="UUX156" s="15"/>
      <c r="UUY156" s="15"/>
      <c r="UUZ156" s="15"/>
      <c r="UVA156" s="15"/>
      <c r="UVB156" s="15"/>
      <c r="UVC156" s="15"/>
      <c r="UVD156" s="15"/>
      <c r="UVE156" s="15"/>
      <c r="UVF156" s="15"/>
      <c r="UVG156" s="15"/>
      <c r="UVH156" s="15"/>
      <c r="UVI156" s="15"/>
      <c r="UVJ156" s="15"/>
      <c r="UVK156" s="15"/>
      <c r="UVL156" s="15"/>
      <c r="UVM156" s="15"/>
      <c r="UVN156" s="15"/>
      <c r="UVO156" s="15"/>
      <c r="UVP156" s="15"/>
      <c r="UVQ156" s="15"/>
      <c r="UVR156" s="15"/>
      <c r="UVS156" s="15"/>
      <c r="UVT156" s="15"/>
      <c r="UVU156" s="15"/>
      <c r="UVV156" s="15"/>
      <c r="UVW156" s="15"/>
      <c r="UVX156" s="15"/>
      <c r="UVY156" s="15"/>
      <c r="UVZ156" s="15"/>
      <c r="UWA156" s="15"/>
      <c r="UWB156" s="15"/>
      <c r="UWC156" s="15"/>
      <c r="UWD156" s="15"/>
      <c r="UWE156" s="15"/>
      <c r="UWF156" s="15"/>
      <c r="UWG156" s="15"/>
      <c r="UWH156" s="15"/>
      <c r="UWI156" s="15"/>
      <c r="UWJ156" s="15"/>
      <c r="UWK156" s="15"/>
      <c r="UWL156" s="15"/>
      <c r="UWM156" s="15"/>
      <c r="UWN156" s="15"/>
      <c r="UWO156" s="15"/>
      <c r="UWP156" s="15"/>
      <c r="UWQ156" s="15"/>
      <c r="UWR156" s="15"/>
      <c r="UWS156" s="15"/>
      <c r="UWT156" s="15"/>
      <c r="UWU156" s="15"/>
      <c r="UWV156" s="15"/>
      <c r="UWW156" s="15"/>
      <c r="UWX156" s="15"/>
      <c r="UWY156" s="15"/>
      <c r="UWZ156" s="15"/>
      <c r="UXA156" s="15"/>
      <c r="UXB156" s="15"/>
      <c r="UXC156" s="15"/>
      <c r="UXD156" s="15"/>
      <c r="UXE156" s="15"/>
      <c r="UXF156" s="15"/>
      <c r="UXG156" s="15"/>
      <c r="UXH156" s="15"/>
      <c r="UXI156" s="15"/>
      <c r="UXJ156" s="15"/>
      <c r="UXK156" s="15"/>
      <c r="UXL156" s="15"/>
      <c r="UXM156" s="15"/>
      <c r="UXN156" s="15"/>
      <c r="UXO156" s="15"/>
      <c r="UXP156" s="15"/>
      <c r="UXQ156" s="15"/>
      <c r="UXR156" s="15"/>
      <c r="UXS156" s="15"/>
      <c r="UXT156" s="15"/>
      <c r="UXU156" s="15"/>
      <c r="UXV156" s="15"/>
      <c r="UXW156" s="15"/>
      <c r="UXX156" s="15"/>
      <c r="UXY156" s="15"/>
      <c r="UXZ156" s="15"/>
      <c r="UYA156" s="15"/>
      <c r="UYB156" s="15"/>
      <c r="UYC156" s="15"/>
      <c r="UYD156" s="15"/>
      <c r="UYE156" s="15"/>
      <c r="UYF156" s="15"/>
      <c r="UYG156" s="15"/>
      <c r="UYH156" s="15"/>
      <c r="UYI156" s="15"/>
      <c r="UYJ156" s="15"/>
      <c r="UYK156" s="15"/>
      <c r="UYL156" s="15"/>
      <c r="UYM156" s="15"/>
      <c r="UYN156" s="15"/>
      <c r="UYO156" s="15"/>
      <c r="UYP156" s="15"/>
      <c r="UYQ156" s="15"/>
      <c r="UYR156" s="15"/>
      <c r="UYS156" s="15"/>
      <c r="UYT156" s="15"/>
      <c r="UYU156" s="15"/>
      <c r="UYV156" s="15"/>
      <c r="UYW156" s="15"/>
      <c r="UYX156" s="15"/>
      <c r="UYY156" s="15"/>
      <c r="UYZ156" s="15"/>
      <c r="UZA156" s="15"/>
      <c r="UZB156" s="15"/>
      <c r="UZC156" s="15"/>
      <c r="UZD156" s="15"/>
      <c r="UZE156" s="15"/>
      <c r="UZF156" s="15"/>
      <c r="UZG156" s="15"/>
      <c r="UZH156" s="15"/>
      <c r="UZI156" s="15"/>
      <c r="UZJ156" s="15"/>
      <c r="UZK156" s="15"/>
      <c r="UZL156" s="15"/>
      <c r="UZM156" s="15"/>
      <c r="UZN156" s="15"/>
      <c r="UZO156" s="15"/>
      <c r="UZP156" s="15"/>
      <c r="UZQ156" s="15"/>
      <c r="UZR156" s="15"/>
      <c r="UZS156" s="15"/>
      <c r="UZT156" s="15"/>
      <c r="UZU156" s="15"/>
      <c r="UZV156" s="15"/>
      <c r="UZW156" s="15"/>
      <c r="UZX156" s="15"/>
      <c r="UZY156" s="15"/>
      <c r="UZZ156" s="15"/>
      <c r="VAA156" s="15"/>
      <c r="VAB156" s="15"/>
      <c r="VAC156" s="15"/>
      <c r="VAD156" s="15"/>
      <c r="VAE156" s="15"/>
      <c r="VAF156" s="15"/>
      <c r="VAG156" s="15"/>
      <c r="VAH156" s="15"/>
      <c r="VAI156" s="15"/>
      <c r="VAJ156" s="15"/>
      <c r="VAK156" s="15"/>
      <c r="VAL156" s="15"/>
      <c r="VAM156" s="15"/>
      <c r="VAN156" s="15"/>
      <c r="VAO156" s="15"/>
      <c r="VAP156" s="15"/>
      <c r="VAQ156" s="15"/>
      <c r="VAR156" s="15"/>
      <c r="VAS156" s="15"/>
      <c r="VAT156" s="15"/>
      <c r="VAU156" s="15"/>
      <c r="VAV156" s="15"/>
      <c r="VAW156" s="15"/>
      <c r="VAX156" s="15"/>
      <c r="VAY156" s="15"/>
      <c r="VAZ156" s="15"/>
      <c r="VBA156" s="15"/>
      <c r="VBB156" s="15"/>
      <c r="VBC156" s="15"/>
      <c r="VBD156" s="15"/>
      <c r="VBE156" s="15"/>
      <c r="VBF156" s="15"/>
      <c r="VBG156" s="15"/>
      <c r="VBH156" s="15"/>
      <c r="VBI156" s="15"/>
      <c r="VBJ156" s="15"/>
      <c r="VBK156" s="15"/>
      <c r="VBL156" s="15"/>
      <c r="VBM156" s="15"/>
      <c r="VBN156" s="15"/>
      <c r="VBO156" s="15"/>
      <c r="VBP156" s="15"/>
      <c r="VBQ156" s="15"/>
      <c r="VBR156" s="15"/>
      <c r="VBS156" s="15"/>
      <c r="VBT156" s="15"/>
      <c r="VBU156" s="15"/>
      <c r="VBV156" s="15"/>
      <c r="VBW156" s="15"/>
      <c r="VBX156" s="15"/>
      <c r="VBY156" s="15"/>
      <c r="VBZ156" s="15"/>
      <c r="VCA156" s="15"/>
      <c r="VCB156" s="15"/>
      <c r="VCC156" s="15"/>
      <c r="VCD156" s="15"/>
      <c r="VCE156" s="15"/>
      <c r="VCF156" s="15"/>
      <c r="VCG156" s="15"/>
      <c r="VCH156" s="15"/>
      <c r="VCI156" s="15"/>
      <c r="VCJ156" s="15"/>
      <c r="VCK156" s="15"/>
      <c r="VCL156" s="15"/>
      <c r="VCM156" s="15"/>
      <c r="VCN156" s="15"/>
      <c r="VCO156" s="15"/>
      <c r="VCP156" s="15"/>
      <c r="VCQ156" s="15"/>
      <c r="VCR156" s="15"/>
      <c r="VCS156" s="15"/>
      <c r="VCT156" s="15"/>
      <c r="VCU156" s="15"/>
      <c r="VCV156" s="15"/>
      <c r="VCW156" s="15"/>
      <c r="VCX156" s="15"/>
      <c r="VCY156" s="15"/>
      <c r="VCZ156" s="15"/>
      <c r="VDA156" s="15"/>
      <c r="VDB156" s="15"/>
      <c r="VDC156" s="15"/>
      <c r="VDD156" s="15"/>
      <c r="VDE156" s="15"/>
      <c r="VDF156" s="15"/>
      <c r="VDG156" s="15"/>
      <c r="VDH156" s="15"/>
      <c r="VDI156" s="15"/>
      <c r="VDJ156" s="15"/>
      <c r="VDK156" s="15"/>
      <c r="VDL156" s="15"/>
      <c r="VDM156" s="15"/>
      <c r="VDN156" s="15"/>
      <c r="VDO156" s="15"/>
      <c r="VDP156" s="15"/>
      <c r="VDQ156" s="15"/>
      <c r="VDR156" s="15"/>
      <c r="VDS156" s="15"/>
      <c r="VDT156" s="15"/>
      <c r="VDU156" s="15"/>
      <c r="VDV156" s="15"/>
      <c r="VDW156" s="15"/>
      <c r="VDX156" s="15"/>
      <c r="VDY156" s="15"/>
      <c r="VDZ156" s="15"/>
      <c r="VEA156" s="15"/>
      <c r="VEB156" s="15"/>
      <c r="VEC156" s="15"/>
      <c r="VED156" s="15"/>
      <c r="VEE156" s="15"/>
      <c r="VEF156" s="15"/>
      <c r="VEG156" s="15"/>
      <c r="VEH156" s="15"/>
      <c r="VEI156" s="15"/>
      <c r="VEJ156" s="15"/>
      <c r="VEK156" s="15"/>
      <c r="VEL156" s="15"/>
      <c r="VEM156" s="15"/>
      <c r="VEN156" s="15"/>
      <c r="VEO156" s="15"/>
      <c r="VEP156" s="15"/>
      <c r="VEQ156" s="15"/>
      <c r="VER156" s="15"/>
      <c r="VES156" s="15"/>
      <c r="VET156" s="15"/>
      <c r="VEU156" s="15"/>
      <c r="VEV156" s="15"/>
      <c r="VEW156" s="15"/>
      <c r="VEX156" s="15"/>
      <c r="VEY156" s="15"/>
      <c r="VEZ156" s="15"/>
      <c r="VFA156" s="15"/>
      <c r="VFB156" s="15"/>
      <c r="VFC156" s="15"/>
      <c r="VFD156" s="15"/>
      <c r="VFE156" s="15"/>
      <c r="VFF156" s="15"/>
      <c r="VFG156" s="15"/>
      <c r="VFH156" s="15"/>
      <c r="VFI156" s="15"/>
      <c r="VFJ156" s="15"/>
      <c r="VFK156" s="15"/>
      <c r="VFL156" s="15"/>
      <c r="VFM156" s="15"/>
      <c r="VFN156" s="15"/>
      <c r="VFO156" s="15"/>
      <c r="VFP156" s="15"/>
      <c r="VFQ156" s="15"/>
      <c r="VFR156" s="15"/>
      <c r="VFS156" s="15"/>
      <c r="VFT156" s="15"/>
      <c r="VFU156" s="15"/>
      <c r="VFV156" s="15"/>
      <c r="VFW156" s="15"/>
      <c r="VFX156" s="15"/>
      <c r="VFY156" s="15"/>
      <c r="VFZ156" s="15"/>
      <c r="VGA156" s="15"/>
      <c r="VGB156" s="15"/>
      <c r="VGC156" s="15"/>
      <c r="VGD156" s="15"/>
      <c r="VGE156" s="15"/>
      <c r="VGF156" s="15"/>
      <c r="VGG156" s="15"/>
      <c r="VGH156" s="15"/>
      <c r="VGI156" s="15"/>
      <c r="VGJ156" s="15"/>
      <c r="VGK156" s="15"/>
      <c r="VGL156" s="15"/>
      <c r="VGM156" s="15"/>
      <c r="VGN156" s="15"/>
      <c r="VGO156" s="15"/>
      <c r="VGP156" s="15"/>
      <c r="VGQ156" s="15"/>
      <c r="VGR156" s="15"/>
      <c r="VGS156" s="15"/>
      <c r="VGT156" s="15"/>
      <c r="VGU156" s="15"/>
      <c r="VGV156" s="15"/>
      <c r="VGW156" s="15"/>
      <c r="VGX156" s="15"/>
      <c r="VGY156" s="15"/>
      <c r="VGZ156" s="15"/>
      <c r="VHA156" s="15"/>
      <c r="VHB156" s="15"/>
      <c r="VHC156" s="15"/>
      <c r="VHD156" s="15"/>
      <c r="VHE156" s="15"/>
      <c r="VHF156" s="15"/>
      <c r="VHG156" s="15"/>
      <c r="VHH156" s="15"/>
      <c r="VHI156" s="15"/>
      <c r="VHJ156" s="15"/>
      <c r="VHK156" s="15"/>
      <c r="VHL156" s="15"/>
      <c r="VHM156" s="15"/>
      <c r="VHN156" s="15"/>
      <c r="VHO156" s="15"/>
      <c r="VHP156" s="15"/>
      <c r="VHQ156" s="15"/>
      <c r="VHR156" s="15"/>
      <c r="VHS156" s="15"/>
      <c r="VHT156" s="15"/>
      <c r="VHU156" s="15"/>
      <c r="VHV156" s="15"/>
      <c r="VHW156" s="15"/>
      <c r="VHX156" s="15"/>
      <c r="VHY156" s="15"/>
      <c r="VHZ156" s="15"/>
      <c r="VIA156" s="15"/>
      <c r="VIB156" s="15"/>
      <c r="VIC156" s="15"/>
      <c r="VID156" s="15"/>
      <c r="VIE156" s="15"/>
      <c r="VIF156" s="15"/>
      <c r="VIG156" s="15"/>
      <c r="VIH156" s="15"/>
      <c r="VII156" s="15"/>
      <c r="VIJ156" s="15"/>
      <c r="VIK156" s="15"/>
      <c r="VIL156" s="15"/>
      <c r="VIM156" s="15"/>
      <c r="VIN156" s="15"/>
      <c r="VIO156" s="15"/>
      <c r="VIP156" s="15"/>
      <c r="VIQ156" s="15"/>
      <c r="VIR156" s="15"/>
      <c r="VIS156" s="15"/>
      <c r="VIT156" s="15"/>
      <c r="VIU156" s="15"/>
      <c r="VIV156" s="15"/>
      <c r="VIW156" s="15"/>
      <c r="VIX156" s="15"/>
      <c r="VIY156" s="15"/>
      <c r="VIZ156" s="15"/>
      <c r="VJA156" s="15"/>
      <c r="VJB156" s="15"/>
      <c r="VJC156" s="15"/>
      <c r="VJD156" s="15"/>
      <c r="VJE156" s="15"/>
      <c r="VJF156" s="15"/>
      <c r="VJG156" s="15"/>
      <c r="VJH156" s="15"/>
      <c r="VJI156" s="15"/>
      <c r="VJJ156" s="15"/>
      <c r="VJK156" s="15"/>
      <c r="VJL156" s="15"/>
      <c r="VJM156" s="15"/>
      <c r="VJN156" s="15"/>
      <c r="VJO156" s="15"/>
      <c r="VJP156" s="15"/>
      <c r="VJQ156" s="15"/>
      <c r="VJR156" s="15"/>
      <c r="VJS156" s="15"/>
      <c r="VJT156" s="15"/>
      <c r="VJU156" s="15"/>
      <c r="VJV156" s="15"/>
      <c r="VJW156" s="15"/>
      <c r="VJX156" s="15"/>
      <c r="VJY156" s="15"/>
      <c r="VJZ156" s="15"/>
      <c r="VKA156" s="15"/>
      <c r="VKB156" s="15"/>
      <c r="VKC156" s="15"/>
      <c r="VKD156" s="15"/>
      <c r="VKE156" s="15"/>
      <c r="VKF156" s="15"/>
      <c r="VKG156" s="15"/>
      <c r="VKH156" s="15"/>
      <c r="VKI156" s="15"/>
      <c r="VKJ156" s="15"/>
      <c r="VKK156" s="15"/>
      <c r="VKL156" s="15"/>
      <c r="VKM156" s="15"/>
      <c r="VKN156" s="15"/>
      <c r="VKO156" s="15"/>
      <c r="VKP156" s="15"/>
      <c r="VKQ156" s="15"/>
      <c r="VKR156" s="15"/>
      <c r="VKS156" s="15"/>
      <c r="VKT156" s="15"/>
      <c r="VKU156" s="15"/>
      <c r="VKV156" s="15"/>
      <c r="VKW156" s="15"/>
      <c r="VKX156" s="15"/>
      <c r="VKY156" s="15"/>
      <c r="VKZ156" s="15"/>
      <c r="VLA156" s="15"/>
      <c r="VLB156" s="15"/>
      <c r="VLC156" s="15"/>
      <c r="VLD156" s="15"/>
      <c r="VLE156" s="15"/>
      <c r="VLF156" s="15"/>
      <c r="VLG156" s="15"/>
      <c r="VLH156" s="15"/>
      <c r="VLI156" s="15"/>
      <c r="VLJ156" s="15"/>
      <c r="VLK156" s="15"/>
      <c r="VLL156" s="15"/>
      <c r="VLM156" s="15"/>
      <c r="VLN156" s="15"/>
      <c r="VLO156" s="15"/>
      <c r="VLP156" s="15"/>
      <c r="VLQ156" s="15"/>
      <c r="VLR156" s="15"/>
      <c r="VLS156" s="15"/>
      <c r="VLT156" s="15"/>
      <c r="VLU156" s="15"/>
      <c r="VLV156" s="15"/>
      <c r="VLW156" s="15"/>
      <c r="VLX156" s="15"/>
      <c r="VLY156" s="15"/>
      <c r="VLZ156" s="15"/>
      <c r="VMA156" s="15"/>
      <c r="VMB156" s="15"/>
      <c r="VMC156" s="15"/>
      <c r="VMD156" s="15"/>
      <c r="VME156" s="15"/>
      <c r="VMF156" s="15"/>
      <c r="VMG156" s="15"/>
      <c r="VMH156" s="15"/>
      <c r="VMI156" s="15"/>
      <c r="VMJ156" s="15"/>
      <c r="VMK156" s="15"/>
      <c r="VML156" s="15"/>
      <c r="VMM156" s="15"/>
      <c r="VMN156" s="15"/>
      <c r="VMO156" s="15"/>
      <c r="VMP156" s="15"/>
      <c r="VMQ156" s="15"/>
      <c r="VMR156" s="15"/>
      <c r="VMS156" s="15"/>
      <c r="VMT156" s="15"/>
      <c r="VMU156" s="15"/>
      <c r="VMV156" s="15"/>
      <c r="VMW156" s="15"/>
      <c r="VMX156" s="15"/>
      <c r="VMY156" s="15"/>
      <c r="VMZ156" s="15"/>
      <c r="VNA156" s="15"/>
      <c r="VNB156" s="15"/>
      <c r="VNC156" s="15"/>
      <c r="VND156" s="15"/>
      <c r="VNE156" s="15"/>
      <c r="VNF156" s="15"/>
      <c r="VNG156" s="15"/>
      <c r="VNH156" s="15"/>
      <c r="VNI156" s="15"/>
      <c r="VNJ156" s="15"/>
      <c r="VNK156" s="15"/>
      <c r="VNL156" s="15"/>
      <c r="VNM156" s="15"/>
      <c r="VNN156" s="15"/>
      <c r="VNO156" s="15"/>
      <c r="VNP156" s="15"/>
      <c r="VNQ156" s="15"/>
      <c r="VNR156" s="15"/>
      <c r="VNS156" s="15"/>
      <c r="VNT156" s="15"/>
      <c r="VNU156" s="15"/>
      <c r="VNV156" s="15"/>
      <c r="VNW156" s="15"/>
      <c r="VNX156" s="15"/>
      <c r="VNY156" s="15"/>
      <c r="VNZ156" s="15"/>
      <c r="VOA156" s="15"/>
      <c r="VOB156" s="15"/>
      <c r="VOC156" s="15"/>
      <c r="VOD156" s="15"/>
      <c r="VOE156" s="15"/>
      <c r="VOF156" s="15"/>
      <c r="VOG156" s="15"/>
      <c r="VOH156" s="15"/>
      <c r="VOI156" s="15"/>
      <c r="VOJ156" s="15"/>
      <c r="VOK156" s="15"/>
      <c r="VOL156" s="15"/>
      <c r="VOM156" s="15"/>
      <c r="VON156" s="15"/>
      <c r="VOO156" s="15"/>
      <c r="VOP156" s="15"/>
      <c r="VOQ156" s="15"/>
      <c r="VOR156" s="15"/>
      <c r="VOS156" s="15"/>
      <c r="VOT156" s="15"/>
      <c r="VOU156" s="15"/>
      <c r="VOV156" s="15"/>
      <c r="VOW156" s="15"/>
      <c r="VOX156" s="15"/>
      <c r="VOY156" s="15"/>
      <c r="VOZ156" s="15"/>
      <c r="VPA156" s="15"/>
      <c r="VPB156" s="15"/>
      <c r="VPC156" s="15"/>
      <c r="VPD156" s="15"/>
      <c r="VPE156" s="15"/>
      <c r="VPF156" s="15"/>
      <c r="VPG156" s="15"/>
      <c r="VPH156" s="15"/>
      <c r="VPI156" s="15"/>
      <c r="VPJ156" s="15"/>
      <c r="VPK156" s="15"/>
      <c r="VPL156" s="15"/>
      <c r="VPM156" s="15"/>
      <c r="VPN156" s="15"/>
      <c r="VPO156" s="15"/>
      <c r="VPP156" s="15"/>
      <c r="VPQ156" s="15"/>
      <c r="VPR156" s="15"/>
      <c r="VPS156" s="15"/>
      <c r="VPT156" s="15"/>
      <c r="VPU156" s="15"/>
      <c r="VPV156" s="15"/>
      <c r="VPW156" s="15"/>
      <c r="VPX156" s="15"/>
      <c r="VPY156" s="15"/>
      <c r="VPZ156" s="15"/>
      <c r="VQA156" s="15"/>
      <c r="VQB156" s="15"/>
      <c r="VQC156" s="15"/>
      <c r="VQD156" s="15"/>
      <c r="VQE156" s="15"/>
      <c r="VQF156" s="15"/>
      <c r="VQG156" s="15"/>
      <c r="VQH156" s="15"/>
      <c r="VQI156" s="15"/>
      <c r="VQJ156" s="15"/>
      <c r="VQK156" s="15"/>
      <c r="VQL156" s="15"/>
      <c r="VQM156" s="15"/>
      <c r="VQN156" s="15"/>
      <c r="VQO156" s="15"/>
      <c r="VQP156" s="15"/>
      <c r="VQQ156" s="15"/>
      <c r="VQR156" s="15"/>
      <c r="VQS156" s="15"/>
      <c r="VQT156" s="15"/>
      <c r="VQU156" s="15"/>
      <c r="VQV156" s="15"/>
      <c r="VQW156" s="15"/>
      <c r="VQX156" s="15"/>
      <c r="VQY156" s="15"/>
      <c r="VQZ156" s="15"/>
      <c r="VRA156" s="15"/>
      <c r="VRB156" s="15"/>
      <c r="VRC156" s="15"/>
      <c r="VRD156" s="15"/>
      <c r="VRE156" s="15"/>
      <c r="VRF156" s="15"/>
      <c r="VRG156" s="15"/>
      <c r="VRH156" s="15"/>
      <c r="VRI156" s="15"/>
      <c r="VRJ156" s="15"/>
      <c r="VRK156" s="15"/>
      <c r="VRL156" s="15"/>
      <c r="VRM156" s="15"/>
      <c r="VRN156" s="15"/>
      <c r="VRO156" s="15"/>
      <c r="VRP156" s="15"/>
      <c r="VRQ156" s="15"/>
      <c r="VRR156" s="15"/>
      <c r="VRS156" s="15"/>
      <c r="VRT156" s="15"/>
      <c r="VRU156" s="15"/>
      <c r="VRV156" s="15"/>
      <c r="VRW156" s="15"/>
      <c r="VRX156" s="15"/>
      <c r="VRY156" s="15"/>
      <c r="VRZ156" s="15"/>
      <c r="VSA156" s="15"/>
      <c r="VSB156" s="15"/>
      <c r="VSC156" s="15"/>
      <c r="VSD156" s="15"/>
      <c r="VSE156" s="15"/>
      <c r="VSF156" s="15"/>
      <c r="VSG156" s="15"/>
      <c r="VSH156" s="15"/>
      <c r="VSI156" s="15"/>
      <c r="VSJ156" s="15"/>
      <c r="VSK156" s="15"/>
      <c r="VSL156" s="15"/>
      <c r="VSM156" s="15"/>
      <c r="VSN156" s="15"/>
      <c r="VSO156" s="15"/>
      <c r="VSP156" s="15"/>
      <c r="VSQ156" s="15"/>
      <c r="VSR156" s="15"/>
      <c r="VSS156" s="15"/>
      <c r="VST156" s="15"/>
      <c r="VSU156" s="15"/>
      <c r="VSV156" s="15"/>
      <c r="VSW156" s="15"/>
      <c r="VSX156" s="15"/>
      <c r="VSY156" s="15"/>
      <c r="VSZ156" s="15"/>
      <c r="VTA156" s="15"/>
      <c r="VTB156" s="15"/>
      <c r="VTC156" s="15"/>
      <c r="VTD156" s="15"/>
      <c r="VTE156" s="15"/>
      <c r="VTF156" s="15"/>
      <c r="VTG156" s="15"/>
      <c r="VTH156" s="15"/>
      <c r="VTI156" s="15"/>
      <c r="VTJ156" s="15"/>
      <c r="VTK156" s="15"/>
      <c r="VTL156" s="15"/>
      <c r="VTM156" s="15"/>
      <c r="VTN156" s="15"/>
      <c r="VTO156" s="15"/>
      <c r="VTP156" s="15"/>
      <c r="VTQ156" s="15"/>
      <c r="VTR156" s="15"/>
      <c r="VTS156" s="15"/>
      <c r="VTT156" s="15"/>
      <c r="VTU156" s="15"/>
      <c r="VTV156" s="15"/>
      <c r="VTW156" s="15"/>
      <c r="VTX156" s="15"/>
      <c r="VTY156" s="15"/>
      <c r="VTZ156" s="15"/>
      <c r="VUA156" s="15"/>
      <c r="VUB156" s="15"/>
      <c r="VUC156" s="15"/>
      <c r="VUD156" s="15"/>
      <c r="VUE156" s="15"/>
      <c r="VUF156" s="15"/>
      <c r="VUG156" s="15"/>
      <c r="VUH156" s="15"/>
      <c r="VUI156" s="15"/>
      <c r="VUJ156" s="15"/>
      <c r="VUK156" s="15"/>
      <c r="VUL156" s="15"/>
      <c r="VUM156" s="15"/>
      <c r="VUN156" s="15"/>
      <c r="VUO156" s="15"/>
      <c r="VUP156" s="15"/>
      <c r="VUQ156" s="15"/>
      <c r="VUR156" s="15"/>
      <c r="VUS156" s="15"/>
      <c r="VUT156" s="15"/>
      <c r="VUU156" s="15"/>
      <c r="VUV156" s="15"/>
      <c r="VUW156" s="15"/>
      <c r="VUX156" s="15"/>
      <c r="VUY156" s="15"/>
      <c r="VUZ156" s="15"/>
      <c r="VVA156" s="15"/>
      <c r="VVB156" s="15"/>
      <c r="VVC156" s="15"/>
      <c r="VVD156" s="15"/>
      <c r="VVE156" s="15"/>
      <c r="VVF156" s="15"/>
      <c r="VVG156" s="15"/>
      <c r="VVH156" s="15"/>
      <c r="VVI156" s="15"/>
      <c r="VVJ156" s="15"/>
      <c r="VVK156" s="15"/>
      <c r="VVL156" s="15"/>
      <c r="VVM156" s="15"/>
      <c r="VVN156" s="15"/>
      <c r="VVO156" s="15"/>
      <c r="VVP156" s="15"/>
      <c r="VVQ156" s="15"/>
      <c r="VVR156" s="15"/>
      <c r="VVS156" s="15"/>
      <c r="VVT156" s="15"/>
      <c r="VVU156" s="15"/>
      <c r="VVV156" s="15"/>
      <c r="VVW156" s="15"/>
      <c r="VVX156" s="15"/>
      <c r="VVY156" s="15"/>
      <c r="VVZ156" s="15"/>
      <c r="VWA156" s="15"/>
      <c r="VWB156" s="15"/>
      <c r="VWC156" s="15"/>
      <c r="VWD156" s="15"/>
      <c r="VWE156" s="15"/>
      <c r="VWF156" s="15"/>
      <c r="VWG156" s="15"/>
      <c r="VWH156" s="15"/>
      <c r="VWI156" s="15"/>
      <c r="VWJ156" s="15"/>
      <c r="VWK156" s="15"/>
      <c r="VWL156" s="15"/>
      <c r="VWM156" s="15"/>
      <c r="VWN156" s="15"/>
      <c r="VWO156" s="15"/>
      <c r="VWP156" s="15"/>
      <c r="VWQ156" s="15"/>
      <c r="VWR156" s="15"/>
      <c r="VWS156" s="15"/>
      <c r="VWT156" s="15"/>
      <c r="VWU156" s="15"/>
      <c r="VWV156" s="15"/>
      <c r="VWW156" s="15"/>
      <c r="VWX156" s="15"/>
      <c r="VWY156" s="15"/>
      <c r="VWZ156" s="15"/>
      <c r="VXA156" s="15"/>
      <c r="VXB156" s="15"/>
      <c r="VXC156" s="15"/>
      <c r="VXD156" s="15"/>
      <c r="VXE156" s="15"/>
      <c r="VXF156" s="15"/>
      <c r="VXG156" s="15"/>
      <c r="VXH156" s="15"/>
      <c r="VXI156" s="15"/>
      <c r="VXJ156" s="15"/>
      <c r="VXK156" s="15"/>
      <c r="VXL156" s="15"/>
      <c r="VXM156" s="15"/>
      <c r="VXN156" s="15"/>
      <c r="VXO156" s="15"/>
      <c r="VXP156" s="15"/>
      <c r="VXQ156" s="15"/>
      <c r="VXR156" s="15"/>
      <c r="VXS156" s="15"/>
      <c r="VXT156" s="15"/>
      <c r="VXU156" s="15"/>
      <c r="VXV156" s="15"/>
      <c r="VXW156" s="15"/>
      <c r="VXX156" s="15"/>
      <c r="VXY156" s="15"/>
      <c r="VXZ156" s="15"/>
      <c r="VYA156" s="15"/>
      <c r="VYB156" s="15"/>
      <c r="VYC156" s="15"/>
      <c r="VYD156" s="15"/>
      <c r="VYE156" s="15"/>
      <c r="VYF156" s="15"/>
      <c r="VYG156" s="15"/>
      <c r="VYH156" s="15"/>
      <c r="VYI156" s="15"/>
      <c r="VYJ156" s="15"/>
      <c r="VYK156" s="15"/>
      <c r="VYL156" s="15"/>
      <c r="VYM156" s="15"/>
      <c r="VYN156" s="15"/>
      <c r="VYO156" s="15"/>
      <c r="VYP156" s="15"/>
      <c r="VYQ156" s="15"/>
      <c r="VYR156" s="15"/>
      <c r="VYS156" s="15"/>
      <c r="VYT156" s="15"/>
      <c r="VYU156" s="15"/>
      <c r="VYV156" s="15"/>
      <c r="VYW156" s="15"/>
      <c r="VYX156" s="15"/>
      <c r="VYY156" s="15"/>
      <c r="VYZ156" s="15"/>
      <c r="VZA156" s="15"/>
      <c r="VZB156" s="15"/>
      <c r="VZC156" s="15"/>
      <c r="VZD156" s="15"/>
      <c r="VZE156" s="15"/>
      <c r="VZF156" s="15"/>
      <c r="VZG156" s="15"/>
      <c r="VZH156" s="15"/>
      <c r="VZI156" s="15"/>
      <c r="VZJ156" s="15"/>
      <c r="VZK156" s="15"/>
      <c r="VZL156" s="15"/>
      <c r="VZM156" s="15"/>
      <c r="VZN156" s="15"/>
      <c r="VZO156" s="15"/>
      <c r="VZP156" s="15"/>
      <c r="VZQ156" s="15"/>
      <c r="VZR156" s="15"/>
      <c r="VZS156" s="15"/>
      <c r="VZT156" s="15"/>
      <c r="VZU156" s="15"/>
      <c r="VZV156" s="15"/>
      <c r="VZW156" s="15"/>
      <c r="VZX156" s="15"/>
      <c r="VZY156" s="15"/>
      <c r="VZZ156" s="15"/>
      <c r="WAA156" s="15"/>
      <c r="WAB156" s="15"/>
      <c r="WAC156" s="15"/>
      <c r="WAD156" s="15"/>
      <c r="WAE156" s="15"/>
      <c r="WAF156" s="15"/>
      <c r="WAG156" s="15"/>
      <c r="WAH156" s="15"/>
      <c r="WAI156" s="15"/>
      <c r="WAJ156" s="15"/>
      <c r="WAK156" s="15"/>
      <c r="WAL156" s="15"/>
      <c r="WAM156" s="15"/>
      <c r="WAN156" s="15"/>
      <c r="WAO156" s="15"/>
      <c r="WAP156" s="15"/>
      <c r="WAQ156" s="15"/>
      <c r="WAR156" s="15"/>
      <c r="WAS156" s="15"/>
      <c r="WAT156" s="15"/>
      <c r="WAU156" s="15"/>
      <c r="WAV156" s="15"/>
      <c r="WAW156" s="15"/>
      <c r="WAX156" s="15"/>
      <c r="WAY156" s="15"/>
      <c r="WAZ156" s="15"/>
      <c r="WBA156" s="15"/>
      <c r="WBB156" s="15"/>
      <c r="WBC156" s="15"/>
      <c r="WBD156" s="15"/>
      <c r="WBE156" s="15"/>
      <c r="WBF156" s="15"/>
      <c r="WBG156" s="15"/>
      <c r="WBH156" s="15"/>
      <c r="WBI156" s="15"/>
      <c r="WBJ156" s="15"/>
      <c r="WBK156" s="15"/>
      <c r="WBL156" s="15"/>
      <c r="WBM156" s="15"/>
      <c r="WBN156" s="15"/>
      <c r="WBO156" s="15"/>
      <c r="WBP156" s="15"/>
      <c r="WBQ156" s="15"/>
      <c r="WBR156" s="15"/>
      <c r="WBS156" s="15"/>
      <c r="WBT156" s="15"/>
      <c r="WBU156" s="15"/>
      <c r="WBV156" s="15"/>
      <c r="WBW156" s="15"/>
      <c r="WBX156" s="15"/>
      <c r="WBY156" s="15"/>
      <c r="WBZ156" s="15"/>
      <c r="WCA156" s="15"/>
      <c r="WCB156" s="15"/>
      <c r="WCC156" s="15"/>
      <c r="WCD156" s="15"/>
      <c r="WCE156" s="15"/>
      <c r="WCF156" s="15"/>
      <c r="WCG156" s="15"/>
      <c r="WCH156" s="15"/>
      <c r="WCI156" s="15"/>
      <c r="WCJ156" s="15"/>
      <c r="WCK156" s="15"/>
      <c r="WCL156" s="15"/>
      <c r="WCM156" s="15"/>
      <c r="WCN156" s="15"/>
      <c r="WCO156" s="15"/>
      <c r="WCP156" s="15"/>
      <c r="WCQ156" s="15"/>
      <c r="WCR156" s="15"/>
      <c r="WCS156" s="15"/>
      <c r="WCT156" s="15"/>
      <c r="WCU156" s="15"/>
      <c r="WCV156" s="15"/>
      <c r="WCW156" s="15"/>
      <c r="WCX156" s="15"/>
      <c r="WCY156" s="15"/>
      <c r="WCZ156" s="15"/>
      <c r="WDA156" s="15"/>
      <c r="WDB156" s="15"/>
      <c r="WDC156" s="15"/>
      <c r="WDD156" s="15"/>
      <c r="WDE156" s="15"/>
      <c r="WDF156" s="15"/>
      <c r="WDG156" s="15"/>
      <c r="WDH156" s="15"/>
      <c r="WDI156" s="15"/>
      <c r="WDJ156" s="15"/>
      <c r="WDK156" s="15"/>
      <c r="WDL156" s="15"/>
      <c r="WDM156" s="15"/>
      <c r="WDN156" s="15"/>
      <c r="WDO156" s="15"/>
      <c r="WDP156" s="15"/>
      <c r="WDQ156" s="15"/>
      <c r="WDR156" s="15"/>
      <c r="WDS156" s="15"/>
      <c r="WDT156" s="15"/>
      <c r="WDU156" s="15"/>
      <c r="WDV156" s="15"/>
      <c r="WDW156" s="15"/>
      <c r="WDX156" s="15"/>
      <c r="WDY156" s="15"/>
      <c r="WDZ156" s="15"/>
      <c r="WEA156" s="15"/>
      <c r="WEB156" s="15"/>
      <c r="WEC156" s="15"/>
      <c r="WED156" s="15"/>
      <c r="WEE156" s="15"/>
      <c r="WEF156" s="15"/>
      <c r="WEG156" s="15"/>
      <c r="WEH156" s="15"/>
      <c r="WEI156" s="15"/>
      <c r="WEJ156" s="15"/>
      <c r="WEK156" s="15"/>
      <c r="WEL156" s="15"/>
      <c r="WEM156" s="15"/>
      <c r="WEN156" s="15"/>
      <c r="WEO156" s="15"/>
      <c r="WEP156" s="15"/>
      <c r="WEQ156" s="15"/>
      <c r="WER156" s="15"/>
      <c r="WES156" s="15"/>
      <c r="WET156" s="15"/>
      <c r="WEU156" s="15"/>
      <c r="WEV156" s="15"/>
      <c r="WEW156" s="15"/>
      <c r="WEX156" s="15"/>
      <c r="WEY156" s="15"/>
      <c r="WEZ156" s="15"/>
      <c r="WFA156" s="15"/>
      <c r="WFB156" s="15"/>
      <c r="WFC156" s="15"/>
      <c r="WFD156" s="15"/>
      <c r="WFE156" s="15"/>
      <c r="WFF156" s="15"/>
      <c r="WFG156" s="15"/>
      <c r="WFH156" s="15"/>
      <c r="WFI156" s="15"/>
      <c r="WFJ156" s="15"/>
      <c r="WFK156" s="15"/>
      <c r="WFL156" s="15"/>
      <c r="WFM156" s="15"/>
      <c r="WFN156" s="15"/>
      <c r="WFO156" s="15"/>
      <c r="WFP156" s="15"/>
      <c r="WFQ156" s="15"/>
      <c r="WFR156" s="15"/>
      <c r="WFS156" s="15"/>
      <c r="WFT156" s="15"/>
      <c r="WFU156" s="15"/>
      <c r="WFV156" s="15"/>
      <c r="WFW156" s="15"/>
      <c r="WFX156" s="15"/>
      <c r="WFY156" s="15"/>
      <c r="WFZ156" s="15"/>
      <c r="WGA156" s="15"/>
      <c r="WGB156" s="15"/>
      <c r="WGC156" s="15"/>
      <c r="WGD156" s="15"/>
      <c r="WGE156" s="15"/>
      <c r="WGF156" s="15"/>
      <c r="WGG156" s="15"/>
      <c r="WGH156" s="15"/>
      <c r="WGI156" s="15"/>
      <c r="WGJ156" s="15"/>
      <c r="WGK156" s="15"/>
      <c r="WGL156" s="15"/>
      <c r="WGM156" s="15"/>
      <c r="WGN156" s="15"/>
      <c r="WGO156" s="15"/>
      <c r="WGP156" s="15"/>
      <c r="WGQ156" s="15"/>
      <c r="WGR156" s="15"/>
      <c r="WGS156" s="15"/>
      <c r="WGT156" s="15"/>
      <c r="WGU156" s="15"/>
      <c r="WGV156" s="15"/>
      <c r="WGW156" s="15"/>
      <c r="WGX156" s="15"/>
      <c r="WGY156" s="15"/>
      <c r="WGZ156" s="15"/>
      <c r="WHA156" s="15"/>
      <c r="WHB156" s="15"/>
      <c r="WHC156" s="15"/>
      <c r="WHD156" s="15"/>
      <c r="WHE156" s="15"/>
      <c r="WHF156" s="15"/>
      <c r="WHG156" s="15"/>
      <c r="WHH156" s="15"/>
      <c r="WHI156" s="15"/>
      <c r="WHJ156" s="15"/>
      <c r="WHK156" s="15"/>
      <c r="WHL156" s="15"/>
      <c r="WHM156" s="15"/>
      <c r="WHN156" s="15"/>
      <c r="WHO156" s="15"/>
      <c r="WHP156" s="15"/>
      <c r="WHQ156" s="15"/>
      <c r="WHR156" s="15"/>
      <c r="WHS156" s="15"/>
      <c r="WHT156" s="15"/>
      <c r="WHU156" s="15"/>
      <c r="WHV156" s="15"/>
      <c r="WHW156" s="15"/>
      <c r="WHX156" s="15"/>
      <c r="WHY156" s="15"/>
      <c r="WHZ156" s="15"/>
      <c r="WIA156" s="15"/>
      <c r="WIB156" s="15"/>
      <c r="WIC156" s="15"/>
      <c r="WID156" s="15"/>
      <c r="WIE156" s="15"/>
      <c r="WIF156" s="15"/>
      <c r="WIG156" s="15"/>
      <c r="WIH156" s="15"/>
      <c r="WII156" s="15"/>
      <c r="WIJ156" s="15"/>
      <c r="WIK156" s="15"/>
      <c r="WIL156" s="15"/>
      <c r="WIM156" s="15"/>
      <c r="WIN156" s="15"/>
      <c r="WIO156" s="15"/>
      <c r="WIP156" s="15"/>
      <c r="WIQ156" s="15"/>
      <c r="WIR156" s="15"/>
      <c r="WIS156" s="15"/>
      <c r="WIT156" s="15"/>
      <c r="WIU156" s="15"/>
      <c r="WIV156" s="15"/>
      <c r="WIW156" s="15"/>
      <c r="WIX156" s="15"/>
      <c r="WIY156" s="15"/>
      <c r="WIZ156" s="15"/>
      <c r="WJA156" s="15"/>
      <c r="WJB156" s="15"/>
      <c r="WJC156" s="15"/>
      <c r="WJD156" s="15"/>
      <c r="WJE156" s="15"/>
      <c r="WJF156" s="15"/>
      <c r="WJG156" s="15"/>
      <c r="WJH156" s="15"/>
      <c r="WJI156" s="15"/>
      <c r="WJJ156" s="15"/>
      <c r="WJK156" s="15"/>
      <c r="WJL156" s="15"/>
      <c r="WJM156" s="15"/>
      <c r="WJN156" s="15"/>
      <c r="WJO156" s="15"/>
      <c r="WJP156" s="15"/>
      <c r="WJQ156" s="15"/>
      <c r="WJR156" s="15"/>
      <c r="WJS156" s="15"/>
      <c r="WJT156" s="15"/>
      <c r="WJU156" s="15"/>
      <c r="WJV156" s="15"/>
      <c r="WJW156" s="15"/>
      <c r="WJX156" s="15"/>
      <c r="WJY156" s="15"/>
      <c r="WJZ156" s="15"/>
      <c r="WKA156" s="15"/>
      <c r="WKB156" s="15"/>
      <c r="WKC156" s="15"/>
      <c r="WKD156" s="15"/>
      <c r="WKE156" s="15"/>
      <c r="WKF156" s="15"/>
      <c r="WKG156" s="15"/>
      <c r="WKH156" s="15"/>
      <c r="WKI156" s="15"/>
      <c r="WKJ156" s="15"/>
      <c r="WKK156" s="15"/>
      <c r="WKL156" s="15"/>
      <c r="WKM156" s="15"/>
      <c r="WKN156" s="15"/>
      <c r="WKO156" s="15"/>
      <c r="WKP156" s="15"/>
      <c r="WKQ156" s="15"/>
      <c r="WKR156" s="15"/>
      <c r="WKS156" s="15"/>
      <c r="WKT156" s="15"/>
      <c r="WKU156" s="15"/>
      <c r="WKV156" s="15"/>
      <c r="WKW156" s="15"/>
      <c r="WKX156" s="15"/>
      <c r="WKY156" s="15"/>
      <c r="WKZ156" s="15"/>
      <c r="WLA156" s="15"/>
      <c r="WLB156" s="15"/>
      <c r="WLC156" s="15"/>
      <c r="WLD156" s="15"/>
      <c r="WLE156" s="15"/>
      <c r="WLF156" s="15"/>
      <c r="WLG156" s="15"/>
      <c r="WLH156" s="15"/>
      <c r="WLI156" s="15"/>
      <c r="WLJ156" s="15"/>
      <c r="WLK156" s="15"/>
      <c r="WLL156" s="15"/>
      <c r="WLM156" s="15"/>
      <c r="WLN156" s="15"/>
      <c r="WLO156" s="15"/>
      <c r="WLP156" s="15"/>
      <c r="WLQ156" s="15"/>
      <c r="WLR156" s="15"/>
      <c r="WLS156" s="15"/>
      <c r="WLT156" s="15"/>
      <c r="WLU156" s="15"/>
      <c r="WLV156" s="15"/>
      <c r="WLW156" s="15"/>
      <c r="WLX156" s="15"/>
      <c r="WLY156" s="15"/>
      <c r="WLZ156" s="15"/>
      <c r="WMA156" s="15"/>
      <c r="WMB156" s="15"/>
      <c r="WMC156" s="15"/>
      <c r="WMD156" s="15"/>
      <c r="WME156" s="15"/>
      <c r="WMF156" s="15"/>
      <c r="WMG156" s="15"/>
      <c r="WMH156" s="15"/>
      <c r="WMI156" s="15"/>
      <c r="WMJ156" s="15"/>
      <c r="WMK156" s="15"/>
      <c r="WML156" s="15"/>
      <c r="WMM156" s="15"/>
      <c r="WMN156" s="15"/>
      <c r="WMO156" s="15"/>
      <c r="WMP156" s="15"/>
      <c r="WMQ156" s="15"/>
      <c r="WMR156" s="15"/>
      <c r="WMS156" s="15"/>
      <c r="WMT156" s="15"/>
      <c r="WMU156" s="15"/>
      <c r="WMV156" s="15"/>
      <c r="WMW156" s="15"/>
      <c r="WMX156" s="15"/>
      <c r="WMY156" s="15"/>
      <c r="WMZ156" s="15"/>
      <c r="WNA156" s="15"/>
      <c r="WNB156" s="15"/>
      <c r="WNC156" s="15"/>
      <c r="WND156" s="15"/>
      <c r="WNE156" s="15"/>
      <c r="WNF156" s="15"/>
      <c r="WNG156" s="15"/>
      <c r="WNH156" s="15"/>
      <c r="WNI156" s="15"/>
      <c r="WNJ156" s="15"/>
      <c r="WNK156" s="15"/>
      <c r="WNL156" s="15"/>
      <c r="WNM156" s="15"/>
      <c r="WNN156" s="15"/>
      <c r="WNO156" s="15"/>
      <c r="WNP156" s="15"/>
      <c r="WNQ156" s="15"/>
      <c r="WNR156" s="15"/>
      <c r="WNS156" s="15"/>
      <c r="WNT156" s="15"/>
      <c r="WNU156" s="15"/>
      <c r="WNV156" s="15"/>
      <c r="WNW156" s="15"/>
      <c r="WNX156" s="15"/>
      <c r="WNY156" s="15"/>
      <c r="WNZ156" s="15"/>
      <c r="WOA156" s="15"/>
      <c r="WOB156" s="15"/>
      <c r="WOC156" s="15"/>
      <c r="WOD156" s="15"/>
      <c r="WOE156" s="15"/>
      <c r="WOF156" s="15"/>
      <c r="WOG156" s="15"/>
      <c r="WOH156" s="15"/>
      <c r="WOI156" s="15"/>
      <c r="WOJ156" s="15"/>
      <c r="WOK156" s="15"/>
      <c r="WOL156" s="15"/>
      <c r="WOM156" s="15"/>
      <c r="WON156" s="15"/>
      <c r="WOO156" s="15"/>
      <c r="WOP156" s="15"/>
      <c r="WOQ156" s="15"/>
      <c r="WOR156" s="15"/>
      <c r="WOS156" s="15"/>
      <c r="WOT156" s="15"/>
      <c r="WOU156" s="15"/>
      <c r="WOV156" s="15"/>
      <c r="WOW156" s="15"/>
      <c r="WOX156" s="15"/>
      <c r="WOY156" s="15"/>
      <c r="WOZ156" s="15"/>
      <c r="WPA156" s="15"/>
      <c r="WPB156" s="15"/>
      <c r="WPC156" s="15"/>
      <c r="WPD156" s="15"/>
      <c r="WPE156" s="15"/>
      <c r="WPF156" s="15"/>
      <c r="WPG156" s="15"/>
      <c r="WPH156" s="15"/>
      <c r="WPI156" s="15"/>
      <c r="WPJ156" s="15"/>
      <c r="WPK156" s="15"/>
      <c r="WPL156" s="15"/>
      <c r="WPM156" s="15"/>
      <c r="WPN156" s="15"/>
      <c r="WPO156" s="15"/>
      <c r="WPP156" s="15"/>
      <c r="WPQ156" s="15"/>
      <c r="WPR156" s="15"/>
      <c r="WPS156" s="15"/>
      <c r="WPT156" s="15"/>
      <c r="WPU156" s="15"/>
      <c r="WPV156" s="15"/>
      <c r="WPW156" s="15"/>
      <c r="WPX156" s="15"/>
      <c r="WPY156" s="15"/>
      <c r="WPZ156" s="15"/>
      <c r="WQA156" s="15"/>
      <c r="WQB156" s="15"/>
      <c r="WQC156" s="15"/>
      <c r="WQD156" s="15"/>
      <c r="WQE156" s="15"/>
      <c r="WQF156" s="15"/>
      <c r="WQG156" s="15"/>
      <c r="WQH156" s="15"/>
      <c r="WQI156" s="15"/>
      <c r="WQJ156" s="15"/>
      <c r="WQK156" s="15"/>
      <c r="WQL156" s="15"/>
      <c r="WQM156" s="15"/>
      <c r="WQN156" s="15"/>
      <c r="WQO156" s="15"/>
      <c r="WQP156" s="15"/>
      <c r="WQQ156" s="15"/>
      <c r="WQR156" s="15"/>
      <c r="WQS156" s="15"/>
      <c r="WQT156" s="15"/>
      <c r="WQU156" s="15"/>
      <c r="WQV156" s="15"/>
      <c r="WQW156" s="15"/>
      <c r="WQX156" s="15"/>
      <c r="WQY156" s="15"/>
      <c r="WQZ156" s="15"/>
      <c r="WRA156" s="15"/>
      <c r="WRB156" s="15"/>
      <c r="WRC156" s="15"/>
      <c r="WRD156" s="15"/>
      <c r="WRE156" s="15"/>
      <c r="WRF156" s="15"/>
      <c r="WRG156" s="15"/>
      <c r="WRH156" s="15"/>
      <c r="WRI156" s="15"/>
      <c r="WRJ156" s="15"/>
      <c r="WRK156" s="15"/>
      <c r="WRL156" s="15"/>
      <c r="WRM156" s="15"/>
      <c r="WRN156" s="15"/>
      <c r="WRO156" s="15"/>
      <c r="WRP156" s="15"/>
      <c r="WRQ156" s="15"/>
      <c r="WRR156" s="15"/>
      <c r="WRS156" s="15"/>
      <c r="WRT156" s="15"/>
      <c r="WRU156" s="15"/>
      <c r="WRV156" s="15"/>
      <c r="WRW156" s="15"/>
      <c r="WRX156" s="15"/>
      <c r="WRY156" s="15"/>
      <c r="WRZ156" s="15"/>
      <c r="WSA156" s="15"/>
      <c r="WSB156" s="15"/>
      <c r="WSC156" s="15"/>
      <c r="WSD156" s="15"/>
      <c r="WSE156" s="15"/>
      <c r="WSF156" s="15"/>
      <c r="WSG156" s="15"/>
      <c r="WSH156" s="15"/>
      <c r="WSI156" s="15"/>
      <c r="WSJ156" s="15"/>
      <c r="WSK156" s="15"/>
      <c r="WSL156" s="15"/>
      <c r="WSM156" s="15"/>
      <c r="WSN156" s="15"/>
      <c r="WSO156" s="15"/>
      <c r="WSP156" s="15"/>
      <c r="WSQ156" s="15"/>
      <c r="WSR156" s="15"/>
      <c r="WSS156" s="15"/>
      <c r="WST156" s="15"/>
      <c r="WSU156" s="15"/>
      <c r="WSV156" s="15"/>
      <c r="WSW156" s="15"/>
      <c r="WSX156" s="15"/>
      <c r="WSY156" s="15"/>
      <c r="WSZ156" s="15"/>
      <c r="WTA156" s="15"/>
      <c r="WTB156" s="15"/>
      <c r="WTC156" s="15"/>
      <c r="WTD156" s="15"/>
      <c r="WTE156" s="15"/>
      <c r="WTF156" s="15"/>
      <c r="WTG156" s="15"/>
      <c r="WTH156" s="15"/>
      <c r="WTI156" s="15"/>
      <c r="WTJ156" s="15"/>
      <c r="WTK156" s="15"/>
      <c r="WTL156" s="15"/>
      <c r="WTM156" s="15"/>
      <c r="WTN156" s="15"/>
      <c r="WTO156" s="15"/>
      <c r="WTP156" s="15"/>
      <c r="WTQ156" s="15"/>
      <c r="WTR156" s="15"/>
      <c r="WTS156" s="15"/>
      <c r="WTT156" s="15"/>
      <c r="WTU156" s="15"/>
      <c r="WTV156" s="15"/>
      <c r="WTW156" s="15"/>
      <c r="WTX156" s="15"/>
      <c r="WTY156" s="15"/>
      <c r="WTZ156" s="15"/>
      <c r="WUA156" s="15"/>
      <c r="WUB156" s="15"/>
      <c r="WUC156" s="15"/>
      <c r="WUD156" s="15"/>
      <c r="WUE156" s="15"/>
      <c r="WUF156" s="15"/>
      <c r="WUG156" s="15"/>
      <c r="WUH156" s="15"/>
      <c r="WUI156" s="15"/>
      <c r="WUJ156" s="15"/>
      <c r="WUK156" s="15"/>
      <c r="WUL156" s="15"/>
      <c r="WUM156" s="15"/>
      <c r="WUN156" s="15"/>
      <c r="WUO156" s="15"/>
      <c r="WUP156" s="15"/>
      <c r="WUQ156" s="15"/>
      <c r="WUR156" s="15"/>
      <c r="WUS156" s="15"/>
      <c r="WUT156" s="15"/>
      <c r="WUU156" s="15"/>
      <c r="WUV156" s="15"/>
      <c r="WUW156" s="15"/>
      <c r="WUX156" s="15"/>
      <c r="WUY156" s="15"/>
      <c r="WUZ156" s="15"/>
      <c r="WVA156" s="15"/>
      <c r="WVB156" s="15"/>
      <c r="WVC156" s="15"/>
      <c r="WVD156" s="15"/>
      <c r="WVE156" s="15"/>
      <c r="WVF156" s="15"/>
      <c r="WVG156" s="15"/>
      <c r="WVH156" s="15"/>
      <c r="WVI156" s="15"/>
      <c r="WVJ156" s="15"/>
      <c r="WVK156" s="15"/>
      <c r="WVL156" s="15"/>
      <c r="WVM156" s="15"/>
      <c r="WVN156" s="15"/>
      <c r="WVO156" s="15"/>
      <c r="WVP156" s="15"/>
      <c r="WVQ156" s="15"/>
      <c r="WVR156" s="15"/>
      <c r="WVS156" s="15"/>
      <c r="WVT156" s="15"/>
      <c r="WVU156" s="15"/>
      <c r="WVV156" s="15"/>
      <c r="WVW156" s="15"/>
      <c r="WVX156" s="15"/>
      <c r="WVY156" s="15"/>
      <c r="WVZ156" s="15"/>
      <c r="WWA156" s="15"/>
      <c r="WWB156" s="15"/>
      <c r="WWC156" s="15"/>
      <c r="WWD156" s="15"/>
      <c r="WWE156" s="15"/>
      <c r="WWF156" s="15"/>
      <c r="WWG156" s="15"/>
      <c r="WWH156" s="15"/>
      <c r="WWI156" s="15"/>
      <c r="WWJ156" s="15"/>
      <c r="WWK156" s="15"/>
      <c r="WWL156" s="15"/>
      <c r="WWM156" s="15"/>
      <c r="WWN156" s="15"/>
      <c r="WWO156" s="15"/>
      <c r="WWP156" s="15"/>
      <c r="WWQ156" s="15"/>
      <c r="WWR156" s="15"/>
      <c r="WWS156" s="15"/>
      <c r="WWT156" s="15"/>
      <c r="WWU156" s="15"/>
      <c r="WWV156" s="15"/>
      <c r="WWW156" s="15"/>
      <c r="WWX156" s="15"/>
      <c r="WWY156" s="15"/>
      <c r="WWZ156" s="15"/>
      <c r="WXA156" s="15"/>
      <c r="WXB156" s="15"/>
      <c r="WXC156" s="15"/>
      <c r="WXD156" s="15"/>
      <c r="WXE156" s="15"/>
      <c r="WXF156" s="15"/>
      <c r="WXG156" s="15"/>
      <c r="WXH156" s="15"/>
      <c r="WXI156" s="15"/>
      <c r="WXJ156" s="15"/>
      <c r="WXK156" s="15"/>
      <c r="WXL156" s="15"/>
      <c r="WXM156" s="15"/>
      <c r="WXN156" s="15"/>
      <c r="WXO156" s="15"/>
      <c r="WXP156" s="15"/>
      <c r="WXQ156" s="15"/>
      <c r="WXR156" s="15"/>
      <c r="WXS156" s="15"/>
      <c r="WXT156" s="15"/>
      <c r="WXU156" s="15"/>
      <c r="WXV156" s="15"/>
      <c r="WXW156" s="15"/>
      <c r="WXX156" s="15"/>
      <c r="WXY156" s="15"/>
      <c r="WXZ156" s="15"/>
      <c r="WYA156" s="15"/>
      <c r="WYB156" s="15"/>
      <c r="WYC156" s="15"/>
      <c r="WYD156" s="15"/>
      <c r="WYE156" s="15"/>
      <c r="WYF156" s="15"/>
      <c r="WYG156" s="15"/>
      <c r="WYH156" s="15"/>
      <c r="WYI156" s="15"/>
      <c r="WYJ156" s="15"/>
      <c r="WYK156" s="15"/>
      <c r="WYL156" s="15"/>
      <c r="WYM156" s="15"/>
      <c r="WYN156" s="15"/>
      <c r="WYO156" s="15"/>
      <c r="WYP156" s="15"/>
      <c r="WYQ156" s="15"/>
      <c r="WYR156" s="15"/>
      <c r="WYS156" s="15"/>
      <c r="WYT156" s="15"/>
      <c r="WYU156" s="15"/>
      <c r="WYV156" s="15"/>
      <c r="WYW156" s="15"/>
      <c r="WYX156" s="15"/>
      <c r="WYY156" s="15"/>
      <c r="WYZ156" s="15"/>
      <c r="WZA156" s="15"/>
      <c r="WZB156" s="15"/>
      <c r="WZC156" s="15"/>
      <c r="WZD156" s="15"/>
      <c r="WZE156" s="15"/>
      <c r="WZF156" s="15"/>
      <c r="WZG156" s="15"/>
      <c r="WZH156" s="15"/>
      <c r="WZI156" s="15"/>
      <c r="WZJ156" s="15"/>
      <c r="WZK156" s="15"/>
      <c r="WZL156" s="15"/>
      <c r="WZM156" s="15"/>
      <c r="WZN156" s="15"/>
      <c r="WZO156" s="15"/>
      <c r="WZP156" s="15"/>
      <c r="WZQ156" s="15"/>
      <c r="WZR156" s="15"/>
      <c r="WZS156" s="15"/>
      <c r="WZT156" s="15"/>
      <c r="WZU156" s="15"/>
      <c r="WZV156" s="15"/>
      <c r="WZW156" s="15"/>
      <c r="WZX156" s="15"/>
      <c r="WZY156" s="15"/>
      <c r="WZZ156" s="15"/>
      <c r="XAA156" s="15"/>
      <c r="XAB156" s="15"/>
      <c r="XAC156" s="15"/>
      <c r="XAD156" s="15"/>
      <c r="XAE156" s="15"/>
      <c r="XAF156" s="15"/>
      <c r="XAG156" s="15"/>
      <c r="XAH156" s="15"/>
      <c r="XAI156" s="15"/>
      <c r="XAJ156" s="15"/>
      <c r="XAK156" s="15"/>
      <c r="XAL156" s="15"/>
      <c r="XAM156" s="15"/>
      <c r="XAN156" s="15"/>
      <c r="XAO156" s="15"/>
      <c r="XAP156" s="15"/>
      <c r="XAQ156" s="15"/>
      <c r="XAR156" s="15"/>
      <c r="XAS156" s="15"/>
      <c r="XAT156" s="15"/>
      <c r="XAU156" s="15"/>
      <c r="XAV156" s="15"/>
      <c r="XAW156" s="15"/>
      <c r="XAX156" s="15"/>
      <c r="XAY156" s="15"/>
      <c r="XAZ156" s="15"/>
      <c r="XBA156" s="15"/>
      <c r="XBB156" s="15"/>
      <c r="XBC156" s="15"/>
      <c r="XBD156" s="15"/>
      <c r="XBE156" s="15"/>
      <c r="XBF156" s="15"/>
      <c r="XBG156" s="15"/>
      <c r="XBH156" s="15"/>
      <c r="XBI156" s="15"/>
      <c r="XBJ156" s="15"/>
      <c r="XBK156" s="15"/>
      <c r="XBL156" s="15"/>
      <c r="XBM156" s="15"/>
      <c r="XBN156" s="15"/>
      <c r="XBO156" s="15"/>
      <c r="XBP156" s="15"/>
      <c r="XBQ156" s="15"/>
      <c r="XBR156" s="15"/>
      <c r="XBS156" s="15"/>
      <c r="XBT156" s="15"/>
      <c r="XBU156" s="15"/>
      <c r="XBV156" s="15"/>
      <c r="XBW156" s="15"/>
      <c r="XBX156" s="15"/>
      <c r="XBY156" s="15"/>
      <c r="XBZ156" s="15"/>
      <c r="XCA156" s="15"/>
      <c r="XCB156" s="15"/>
      <c r="XCC156" s="15"/>
      <c r="XCD156" s="15"/>
      <c r="XCE156" s="15"/>
      <c r="XCF156" s="15"/>
      <c r="XCG156" s="15"/>
      <c r="XCH156" s="15"/>
      <c r="XCI156" s="15"/>
      <c r="XCJ156" s="15"/>
      <c r="XCK156" s="15"/>
      <c r="XCL156" s="15"/>
      <c r="XCM156" s="15"/>
      <c r="XCN156" s="15"/>
      <c r="XCO156" s="15"/>
      <c r="XCP156" s="15"/>
      <c r="XCQ156" s="15"/>
      <c r="XCR156" s="15"/>
      <c r="XCS156" s="15"/>
      <c r="XCT156" s="15"/>
      <c r="XCU156" s="15"/>
      <c r="XCV156" s="15"/>
      <c r="XCW156" s="15"/>
      <c r="XCX156" s="15"/>
      <c r="XCY156" s="15"/>
      <c r="XCZ156" s="15"/>
      <c r="XDA156" s="15"/>
      <c r="XDB156" s="15"/>
      <c r="XDC156" s="15"/>
      <c r="XDD156" s="15"/>
      <c r="XDE156" s="15"/>
      <c r="XDF156" s="15"/>
      <c r="XDG156" s="15"/>
      <c r="XDH156" s="15"/>
      <c r="XDI156" s="15"/>
      <c r="XDJ156" s="15"/>
      <c r="XDK156" s="15"/>
      <c r="XDL156" s="15"/>
      <c r="XDM156" s="15"/>
      <c r="XDN156" s="15"/>
      <c r="XDO156" s="15"/>
      <c r="XDP156" s="15"/>
      <c r="XDQ156" s="15"/>
      <c r="XDR156" s="15"/>
      <c r="XDS156" s="15"/>
      <c r="XDT156" s="15"/>
      <c r="XDU156" s="15"/>
      <c r="XDV156" s="15"/>
      <c r="XDW156" s="15"/>
      <c r="XDX156" s="15"/>
      <c r="XDY156" s="15"/>
      <c r="XDZ156" s="15"/>
      <c r="XEA156" s="15"/>
      <c r="XEB156" s="15"/>
      <c r="XEC156" s="15"/>
      <c r="XED156" s="15"/>
      <c r="XEE156" s="15"/>
      <c r="XEF156" s="15"/>
      <c r="XEG156" s="15"/>
      <c r="XEH156" s="15"/>
      <c r="XEI156" s="15"/>
      <c r="XEJ156" s="15"/>
      <c r="XEK156" s="15"/>
      <c r="XEL156" s="15"/>
      <c r="XEM156" s="15"/>
      <c r="XEN156" s="15"/>
      <c r="XEO156" s="15"/>
      <c r="XEP156" s="15"/>
      <c r="XEQ156" s="15"/>
      <c r="XER156" s="15"/>
      <c r="XES156" s="15"/>
      <c r="XET156" s="15"/>
      <c r="XEU156" s="15"/>
      <c r="XEV156" s="15"/>
      <c r="XEW156" s="15"/>
      <c r="XEX156" s="15"/>
      <c r="XEY156" s="15"/>
      <c r="XEZ156" s="15"/>
      <c r="XFA156" s="15"/>
      <c r="XFB156" s="15"/>
      <c r="XFC156" s="15"/>
      <c r="XFD156" s="15"/>
    </row>
    <row r="157" spans="8:16384" x14ac:dyDescent="0.2">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c r="DQ157" s="15"/>
      <c r="DR157" s="15"/>
      <c r="DS157" s="15"/>
      <c r="DT157" s="15"/>
      <c r="DU157" s="15"/>
      <c r="DV157" s="15"/>
      <c r="DW157" s="15"/>
      <c r="DX157" s="15"/>
      <c r="DY157" s="15"/>
      <c r="DZ157" s="15"/>
      <c r="EA157" s="15"/>
      <c r="EB157" s="15"/>
      <c r="EC157" s="15"/>
      <c r="ED157" s="15"/>
      <c r="EE157" s="15"/>
      <c r="EF157" s="15"/>
      <c r="EG157" s="15"/>
      <c r="EH157" s="15"/>
      <c r="EI157" s="15"/>
      <c r="EJ157" s="15"/>
      <c r="EK157" s="15"/>
      <c r="EL157" s="15"/>
      <c r="EM157" s="15"/>
      <c r="EN157" s="15"/>
      <c r="EO157" s="15"/>
      <c r="EP157" s="15"/>
      <c r="EQ157" s="15"/>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c r="FZ157" s="15"/>
      <c r="GA157" s="15"/>
      <c r="GB157" s="15"/>
      <c r="GC157" s="15"/>
      <c r="GD157" s="15"/>
      <c r="GE157" s="15"/>
      <c r="GF157" s="15"/>
      <c r="GG157" s="15"/>
      <c r="GH157" s="15"/>
      <c r="GI157" s="15"/>
      <c r="GJ157" s="15"/>
      <c r="GK157" s="15"/>
      <c r="GL157" s="15"/>
      <c r="GM157" s="15"/>
      <c r="GN157" s="15"/>
      <c r="GO157" s="15"/>
      <c r="GP157" s="15"/>
      <c r="GQ157" s="15"/>
      <c r="GR157" s="15"/>
      <c r="GS157" s="15"/>
      <c r="GT157" s="15"/>
      <c r="GU157" s="15"/>
      <c r="GV157" s="15"/>
      <c r="GW157" s="15"/>
      <c r="GX157" s="15"/>
      <c r="GY157" s="15"/>
      <c r="GZ157" s="15"/>
      <c r="HA157" s="15"/>
      <c r="HB157" s="15"/>
      <c r="HC157" s="15"/>
      <c r="HD157" s="15"/>
      <c r="HE157" s="15"/>
      <c r="HF157" s="15"/>
      <c r="HG157" s="15"/>
      <c r="HH157" s="15"/>
      <c r="HI157" s="15"/>
      <c r="HJ157" s="15"/>
      <c r="HK157" s="15"/>
      <c r="HL157" s="15"/>
      <c r="HM157" s="15"/>
      <c r="HN157" s="15"/>
      <c r="HO157" s="15"/>
      <c r="HP157" s="15"/>
      <c r="HQ157" s="15"/>
      <c r="HR157" s="15"/>
      <c r="HS157" s="15"/>
      <c r="HT157" s="15"/>
      <c r="HU157" s="15"/>
      <c r="HV157" s="15"/>
      <c r="HW157" s="15"/>
      <c r="HX157" s="15"/>
      <c r="HY157" s="15"/>
      <c r="HZ157" s="15"/>
      <c r="IA157" s="15"/>
      <c r="IB157" s="15"/>
      <c r="IC157" s="15"/>
      <c r="ID157" s="15"/>
      <c r="IE157" s="15"/>
      <c r="IF157" s="15"/>
      <c r="IG157" s="15"/>
      <c r="IH157" s="15"/>
      <c r="II157" s="15"/>
      <c r="IJ157" s="15"/>
      <c r="IK157" s="15"/>
      <c r="IL157" s="15"/>
      <c r="IM157" s="15"/>
      <c r="IN157" s="15"/>
      <c r="IO157" s="15"/>
      <c r="IP157" s="15"/>
      <c r="IQ157" s="15"/>
      <c r="IR157" s="15"/>
      <c r="IS157" s="15"/>
      <c r="IT157" s="15"/>
      <c r="IU157" s="15"/>
      <c r="IV157" s="15"/>
      <c r="IW157" s="15"/>
      <c r="IX157" s="15"/>
      <c r="IY157" s="15"/>
      <c r="IZ157" s="15"/>
      <c r="JA157" s="15"/>
      <c r="JB157" s="15"/>
      <c r="JC157" s="15"/>
      <c r="JD157" s="15"/>
      <c r="JE157" s="15"/>
      <c r="JF157" s="15"/>
      <c r="JG157" s="15"/>
      <c r="JH157" s="15"/>
      <c r="JI157" s="15"/>
      <c r="JJ157" s="15"/>
      <c r="JK157" s="15"/>
      <c r="JL157" s="15"/>
      <c r="JM157" s="15"/>
      <c r="JN157" s="15"/>
      <c r="JO157" s="15"/>
      <c r="JP157" s="15"/>
      <c r="JQ157" s="15"/>
      <c r="JR157" s="15"/>
      <c r="JS157" s="15"/>
      <c r="JT157" s="15"/>
      <c r="JU157" s="15"/>
      <c r="JV157" s="15"/>
      <c r="JW157" s="15"/>
      <c r="JX157" s="15"/>
      <c r="JY157" s="15"/>
      <c r="JZ157" s="15"/>
      <c r="KA157" s="15"/>
      <c r="KB157" s="15"/>
      <c r="KC157" s="15"/>
      <c r="KD157" s="15"/>
      <c r="KE157" s="15"/>
      <c r="KF157" s="15"/>
      <c r="KG157" s="15"/>
      <c r="KH157" s="15"/>
      <c r="KI157" s="15"/>
      <c r="KJ157" s="15"/>
      <c r="KK157" s="15"/>
      <c r="KL157" s="15"/>
      <c r="KM157" s="15"/>
      <c r="KN157" s="15"/>
      <c r="KO157" s="15"/>
      <c r="KP157" s="15"/>
      <c r="KQ157" s="15"/>
      <c r="KR157" s="15"/>
      <c r="KS157" s="15"/>
      <c r="KT157" s="15"/>
      <c r="KU157" s="15"/>
      <c r="KV157" s="15"/>
      <c r="KW157" s="15"/>
      <c r="KX157" s="15"/>
      <c r="KY157" s="15"/>
      <c r="KZ157" s="15"/>
      <c r="LA157" s="15"/>
      <c r="LB157" s="15"/>
      <c r="LC157" s="15"/>
      <c r="LD157" s="15"/>
      <c r="LE157" s="15"/>
      <c r="LF157" s="15"/>
      <c r="LG157" s="15"/>
      <c r="LH157" s="15"/>
      <c r="LI157" s="15"/>
      <c r="LJ157" s="15"/>
      <c r="LK157" s="15"/>
      <c r="LL157" s="15"/>
      <c r="LM157" s="15"/>
      <c r="LN157" s="15"/>
      <c r="LO157" s="15"/>
      <c r="LP157" s="15"/>
      <c r="LQ157" s="15"/>
      <c r="LR157" s="15"/>
      <c r="LS157" s="15"/>
      <c r="LT157" s="15"/>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15"/>
      <c r="PR157" s="15"/>
      <c r="PS157" s="15"/>
      <c r="PT157" s="15"/>
      <c r="PU157" s="15"/>
      <c r="PV157" s="15"/>
      <c r="PW157" s="15"/>
      <c r="PX157" s="15"/>
      <c r="PY157" s="15"/>
      <c r="PZ157" s="15"/>
      <c r="QA157" s="15"/>
      <c r="QB157" s="15"/>
      <c r="QC157" s="15"/>
      <c r="QD157" s="15"/>
      <c r="QE157" s="15"/>
      <c r="QF157" s="15"/>
      <c r="QG157" s="15"/>
      <c r="QH157" s="15"/>
      <c r="QI157" s="15"/>
      <c r="QJ157" s="15"/>
      <c r="QK157" s="15"/>
      <c r="QL157" s="15"/>
      <c r="QM157" s="15"/>
      <c r="QN157" s="15"/>
      <c r="QO157" s="15"/>
      <c r="QP157" s="15"/>
      <c r="QQ157" s="15"/>
      <c r="QR157" s="15"/>
      <c r="QS157" s="15"/>
      <c r="QT157" s="15"/>
      <c r="QU157" s="15"/>
      <c r="QV157" s="15"/>
      <c r="QW157" s="15"/>
      <c r="QX157" s="15"/>
      <c r="QY157" s="15"/>
      <c r="QZ157" s="15"/>
      <c r="RA157" s="15"/>
      <c r="RB157" s="15"/>
      <c r="RC157" s="15"/>
      <c r="RD157" s="15"/>
      <c r="RE157" s="15"/>
      <c r="RF157" s="15"/>
      <c r="RG157" s="15"/>
      <c r="RH157" s="15"/>
      <c r="RI157" s="15"/>
      <c r="RJ157" s="15"/>
      <c r="RK157" s="15"/>
      <c r="RL157" s="15"/>
      <c r="RM157" s="15"/>
      <c r="RN157" s="15"/>
      <c r="RO157" s="15"/>
      <c r="RP157" s="15"/>
      <c r="RQ157" s="15"/>
      <c r="RR157" s="15"/>
      <c r="RS157" s="15"/>
      <c r="RT157" s="15"/>
      <c r="RU157" s="15"/>
      <c r="RV157" s="15"/>
      <c r="RW157" s="15"/>
      <c r="RX157" s="15"/>
      <c r="RY157" s="15"/>
      <c r="RZ157" s="15"/>
      <c r="SA157" s="15"/>
      <c r="SB157" s="15"/>
      <c r="SC157" s="15"/>
      <c r="SD157" s="15"/>
      <c r="SE157" s="15"/>
      <c r="SF157" s="15"/>
      <c r="SG157" s="15"/>
      <c r="SH157" s="15"/>
      <c r="SI157" s="15"/>
      <c r="SJ157" s="15"/>
      <c r="SK157" s="15"/>
      <c r="SL157" s="15"/>
      <c r="SM157" s="15"/>
      <c r="SN157" s="15"/>
      <c r="SO157" s="15"/>
      <c r="SP157" s="15"/>
      <c r="SQ157" s="15"/>
      <c r="SR157" s="15"/>
      <c r="SS157" s="15"/>
      <c r="ST157" s="15"/>
      <c r="SU157" s="15"/>
      <c r="SV157" s="15"/>
      <c r="SW157" s="15"/>
      <c r="SX157" s="15"/>
      <c r="SY157" s="15"/>
      <c r="SZ157" s="15"/>
      <c r="TA157" s="15"/>
      <c r="TB157" s="15"/>
      <c r="TC157" s="15"/>
      <c r="TD157" s="15"/>
      <c r="TE157" s="15"/>
      <c r="TF157" s="15"/>
      <c r="TG157" s="15"/>
      <c r="TH157" s="15"/>
      <c r="TI157" s="15"/>
      <c r="TJ157" s="15"/>
      <c r="TK157" s="15"/>
      <c r="TL157" s="15"/>
      <c r="TM157" s="15"/>
      <c r="TN157" s="15"/>
      <c r="TO157" s="15"/>
      <c r="TP157" s="15"/>
      <c r="TQ157" s="15"/>
      <c r="TR157" s="15"/>
      <c r="TS157" s="15"/>
      <c r="TT157" s="15"/>
      <c r="TU157" s="15"/>
      <c r="TV157" s="15"/>
      <c r="TW157" s="15"/>
      <c r="TX157" s="15"/>
      <c r="TY157" s="15"/>
      <c r="TZ157" s="15"/>
      <c r="UA157" s="15"/>
      <c r="UB157" s="15"/>
      <c r="UC157" s="15"/>
      <c r="UD157" s="15"/>
      <c r="UE157" s="15"/>
      <c r="UF157" s="15"/>
      <c r="UG157" s="15"/>
      <c r="UH157" s="15"/>
      <c r="UI157" s="15"/>
      <c r="UJ157" s="15"/>
      <c r="UK157" s="15"/>
      <c r="UL157" s="15"/>
      <c r="UM157" s="15"/>
      <c r="UN157" s="15"/>
      <c r="UO157" s="15"/>
      <c r="UP157" s="15"/>
      <c r="UQ157" s="15"/>
      <c r="UR157" s="15"/>
      <c r="US157" s="15"/>
      <c r="UT157" s="15"/>
      <c r="UU157" s="15"/>
      <c r="UV157" s="15"/>
      <c r="UW157" s="15"/>
      <c r="UX157" s="15"/>
      <c r="UY157" s="15"/>
      <c r="UZ157" s="15"/>
      <c r="VA157" s="15"/>
      <c r="VB157" s="15"/>
      <c r="VC157" s="15"/>
      <c r="VD157" s="15"/>
      <c r="VE157" s="15"/>
      <c r="VF157" s="15"/>
      <c r="VG157" s="15"/>
      <c r="VH157" s="15"/>
      <c r="VI157" s="15"/>
      <c r="VJ157" s="15"/>
      <c r="VK157" s="15"/>
      <c r="VL157" s="15"/>
      <c r="VM157" s="15"/>
      <c r="VN157" s="15"/>
      <c r="VO157" s="15"/>
      <c r="VP157" s="15"/>
      <c r="VQ157" s="15"/>
      <c r="VR157" s="15"/>
      <c r="VS157" s="15"/>
      <c r="VT157" s="15"/>
      <c r="VU157" s="15"/>
      <c r="VV157" s="15"/>
      <c r="VW157" s="15"/>
      <c r="VX157" s="15"/>
      <c r="VY157" s="15"/>
      <c r="VZ157" s="15"/>
      <c r="WA157" s="15"/>
      <c r="WB157" s="15"/>
      <c r="WC157" s="15"/>
      <c r="WD157" s="15"/>
      <c r="WE157" s="15"/>
      <c r="WF157" s="15"/>
      <c r="WG157" s="15"/>
      <c r="WH157" s="15"/>
      <c r="WI157" s="15"/>
      <c r="WJ157" s="15"/>
      <c r="WK157" s="15"/>
      <c r="WL157" s="15"/>
      <c r="WM157" s="15"/>
      <c r="WN157" s="15"/>
      <c r="WO157" s="15"/>
      <c r="WP157" s="15"/>
      <c r="WQ157" s="15"/>
      <c r="WR157" s="15"/>
      <c r="WS157" s="15"/>
      <c r="WT157" s="15"/>
      <c r="WU157" s="15"/>
      <c r="WV157" s="15"/>
      <c r="WW157" s="15"/>
      <c r="WX157" s="15"/>
      <c r="WY157" s="15"/>
      <c r="WZ157" s="15"/>
      <c r="XA157" s="15"/>
      <c r="XB157" s="15"/>
      <c r="XC157" s="15"/>
      <c r="XD157" s="15"/>
      <c r="XE157" s="15"/>
      <c r="XF157" s="15"/>
      <c r="XG157" s="15"/>
      <c r="XH157" s="15"/>
      <c r="XI157" s="15"/>
      <c r="XJ157" s="15"/>
      <c r="XK157" s="15"/>
      <c r="XL157" s="15"/>
      <c r="XM157" s="15"/>
      <c r="XN157" s="15"/>
      <c r="XO157" s="15"/>
      <c r="XP157" s="15"/>
      <c r="XQ157" s="15"/>
      <c r="XR157" s="15"/>
      <c r="XS157" s="15"/>
      <c r="XT157" s="15"/>
      <c r="XU157" s="15"/>
      <c r="XV157" s="15"/>
      <c r="XW157" s="15"/>
      <c r="XX157" s="15"/>
      <c r="XY157" s="15"/>
      <c r="XZ157" s="15"/>
      <c r="YA157" s="15"/>
      <c r="YB157" s="15"/>
      <c r="YC157" s="15"/>
      <c r="YD157" s="15"/>
      <c r="YE157" s="15"/>
      <c r="YF157" s="15"/>
      <c r="YG157" s="15"/>
      <c r="YH157" s="15"/>
      <c r="YI157" s="15"/>
      <c r="YJ157" s="15"/>
      <c r="YK157" s="15"/>
      <c r="YL157" s="15"/>
      <c r="YM157" s="15"/>
      <c r="YN157" s="15"/>
      <c r="YO157" s="15"/>
      <c r="YP157" s="15"/>
      <c r="YQ157" s="15"/>
      <c r="YR157" s="15"/>
      <c r="YS157" s="15"/>
      <c r="YT157" s="15"/>
      <c r="YU157" s="15"/>
      <c r="YV157" s="15"/>
      <c r="YW157" s="15"/>
      <c r="YX157" s="15"/>
      <c r="YY157" s="15"/>
      <c r="YZ157" s="15"/>
      <c r="ZA157" s="15"/>
      <c r="ZB157" s="15"/>
      <c r="ZC157" s="15"/>
      <c r="ZD157" s="15"/>
      <c r="ZE157" s="15"/>
      <c r="ZF157" s="15"/>
      <c r="ZG157" s="15"/>
      <c r="ZH157" s="15"/>
      <c r="ZI157" s="15"/>
      <c r="ZJ157" s="15"/>
      <c r="ZK157" s="15"/>
      <c r="ZL157" s="15"/>
      <c r="ZM157" s="15"/>
      <c r="ZN157" s="15"/>
      <c r="ZO157" s="15"/>
      <c r="ZP157" s="15"/>
      <c r="ZQ157" s="15"/>
      <c r="ZR157" s="15"/>
      <c r="ZS157" s="15"/>
      <c r="ZT157" s="15"/>
      <c r="ZU157" s="15"/>
      <c r="ZV157" s="15"/>
      <c r="ZW157" s="15"/>
      <c r="ZX157" s="15"/>
      <c r="ZY157" s="15"/>
      <c r="ZZ157" s="15"/>
      <c r="AAA157" s="15"/>
      <c r="AAB157" s="15"/>
      <c r="AAC157" s="15"/>
      <c r="AAD157" s="15"/>
      <c r="AAE157" s="15"/>
      <c r="AAF157" s="15"/>
      <c r="AAG157" s="15"/>
      <c r="AAH157" s="15"/>
      <c r="AAI157" s="15"/>
      <c r="AAJ157" s="15"/>
      <c r="AAK157" s="15"/>
      <c r="AAL157" s="15"/>
      <c r="AAM157" s="15"/>
      <c r="AAN157" s="15"/>
      <c r="AAO157" s="15"/>
      <c r="AAP157" s="15"/>
      <c r="AAQ157" s="15"/>
      <c r="AAR157" s="15"/>
      <c r="AAS157" s="15"/>
      <c r="AAT157" s="15"/>
      <c r="AAU157" s="15"/>
      <c r="AAV157" s="15"/>
      <c r="AAW157" s="15"/>
      <c r="AAX157" s="15"/>
      <c r="AAY157" s="15"/>
      <c r="AAZ157" s="15"/>
      <c r="ABA157" s="15"/>
      <c r="ABB157" s="15"/>
      <c r="ABC157" s="15"/>
      <c r="ABD157" s="15"/>
      <c r="ABE157" s="15"/>
      <c r="ABF157" s="15"/>
      <c r="ABG157" s="15"/>
      <c r="ABH157" s="15"/>
      <c r="ABI157" s="15"/>
      <c r="ABJ157" s="15"/>
      <c r="ABK157" s="15"/>
      <c r="ABL157" s="15"/>
      <c r="ABM157" s="15"/>
      <c r="ABN157" s="15"/>
      <c r="ABO157" s="15"/>
      <c r="ABP157" s="15"/>
      <c r="ABQ157" s="15"/>
      <c r="ABR157" s="15"/>
      <c r="ABS157" s="15"/>
      <c r="ABT157" s="15"/>
      <c r="ABU157" s="15"/>
      <c r="ABV157" s="15"/>
      <c r="ABW157" s="15"/>
      <c r="ABX157" s="15"/>
      <c r="ABY157" s="15"/>
      <c r="ABZ157" s="15"/>
      <c r="ACA157" s="15"/>
      <c r="ACB157" s="15"/>
      <c r="ACC157" s="15"/>
      <c r="ACD157" s="15"/>
      <c r="ACE157" s="15"/>
      <c r="ACF157" s="15"/>
      <c r="ACG157" s="15"/>
      <c r="ACH157" s="15"/>
      <c r="ACI157" s="15"/>
      <c r="ACJ157" s="15"/>
      <c r="ACK157" s="15"/>
      <c r="ACL157" s="15"/>
      <c r="ACM157" s="15"/>
      <c r="ACN157" s="15"/>
      <c r="ACO157" s="15"/>
      <c r="ACP157" s="15"/>
      <c r="ACQ157" s="15"/>
      <c r="ACR157" s="15"/>
      <c r="ACS157" s="15"/>
      <c r="ACT157" s="15"/>
      <c r="ACU157" s="15"/>
      <c r="ACV157" s="15"/>
      <c r="ACW157" s="15"/>
      <c r="ACX157" s="15"/>
      <c r="ACY157" s="15"/>
      <c r="ACZ157" s="15"/>
      <c r="ADA157" s="15"/>
      <c r="ADB157" s="15"/>
      <c r="ADC157" s="15"/>
      <c r="ADD157" s="15"/>
      <c r="ADE157" s="15"/>
      <c r="ADF157" s="15"/>
      <c r="ADG157" s="15"/>
      <c r="ADH157" s="15"/>
      <c r="ADI157" s="15"/>
      <c r="ADJ157" s="15"/>
      <c r="ADK157" s="15"/>
      <c r="ADL157" s="15"/>
      <c r="ADM157" s="15"/>
      <c r="ADN157" s="15"/>
      <c r="ADO157" s="15"/>
      <c r="ADP157" s="15"/>
      <c r="ADQ157" s="15"/>
      <c r="ADR157" s="15"/>
      <c r="ADS157" s="15"/>
      <c r="ADT157" s="15"/>
      <c r="ADU157" s="15"/>
      <c r="ADV157" s="15"/>
      <c r="ADW157" s="15"/>
      <c r="ADX157" s="15"/>
      <c r="ADY157" s="15"/>
      <c r="ADZ157" s="15"/>
      <c r="AEA157" s="15"/>
      <c r="AEB157" s="15"/>
      <c r="AEC157" s="15"/>
      <c r="AED157" s="15"/>
      <c r="AEE157" s="15"/>
      <c r="AEF157" s="15"/>
      <c r="AEG157" s="15"/>
      <c r="AEH157" s="15"/>
      <c r="AEI157" s="15"/>
      <c r="AEJ157" s="15"/>
      <c r="AEK157" s="15"/>
      <c r="AEL157" s="15"/>
      <c r="AEM157" s="15"/>
      <c r="AEN157" s="15"/>
      <c r="AEO157" s="15"/>
      <c r="AEP157" s="15"/>
      <c r="AEQ157" s="15"/>
      <c r="AER157" s="15"/>
      <c r="AES157" s="15"/>
      <c r="AET157" s="15"/>
      <c r="AEU157" s="15"/>
      <c r="AEV157" s="15"/>
      <c r="AEW157" s="15"/>
      <c r="AEX157" s="15"/>
      <c r="AEY157" s="15"/>
      <c r="AEZ157" s="15"/>
      <c r="AFA157" s="15"/>
      <c r="AFB157" s="15"/>
      <c r="AFC157" s="15"/>
      <c r="AFD157" s="15"/>
      <c r="AFE157" s="15"/>
      <c r="AFF157" s="15"/>
      <c r="AFG157" s="15"/>
      <c r="AFH157" s="15"/>
      <c r="AFI157" s="15"/>
      <c r="AFJ157" s="15"/>
      <c r="AFK157" s="15"/>
      <c r="AFL157" s="15"/>
      <c r="AFM157" s="15"/>
      <c r="AFN157" s="15"/>
      <c r="AFO157" s="15"/>
      <c r="AFP157" s="15"/>
      <c r="AFQ157" s="15"/>
      <c r="AFR157" s="15"/>
      <c r="AFS157" s="15"/>
      <c r="AFT157" s="15"/>
      <c r="AFU157" s="15"/>
      <c r="AFV157" s="15"/>
      <c r="AFW157" s="15"/>
      <c r="AFX157" s="15"/>
      <c r="AFY157" s="15"/>
      <c r="AFZ157" s="15"/>
      <c r="AGA157" s="15"/>
      <c r="AGB157" s="15"/>
      <c r="AGC157" s="15"/>
      <c r="AGD157" s="15"/>
      <c r="AGE157" s="15"/>
      <c r="AGF157" s="15"/>
      <c r="AGG157" s="15"/>
      <c r="AGH157" s="15"/>
      <c r="AGI157" s="15"/>
      <c r="AGJ157" s="15"/>
      <c r="AGK157" s="15"/>
      <c r="AGL157" s="15"/>
      <c r="AGM157" s="15"/>
      <c r="AGN157" s="15"/>
      <c r="AGO157" s="15"/>
      <c r="AGP157" s="15"/>
      <c r="AGQ157" s="15"/>
      <c r="AGR157" s="15"/>
      <c r="AGS157" s="15"/>
      <c r="AGT157" s="15"/>
      <c r="AGU157" s="15"/>
      <c r="AGV157" s="15"/>
      <c r="AGW157" s="15"/>
      <c r="AGX157" s="15"/>
      <c r="AGY157" s="15"/>
      <c r="AGZ157" s="15"/>
      <c r="AHA157" s="15"/>
      <c r="AHB157" s="15"/>
      <c r="AHC157" s="15"/>
      <c r="AHD157" s="15"/>
      <c r="AHE157" s="15"/>
      <c r="AHF157" s="15"/>
      <c r="AHG157" s="15"/>
      <c r="AHH157" s="15"/>
      <c r="AHI157" s="15"/>
      <c r="AHJ157" s="15"/>
      <c r="AHK157" s="15"/>
      <c r="AHL157" s="15"/>
      <c r="AHM157" s="15"/>
      <c r="AHN157" s="15"/>
      <c r="AHO157" s="15"/>
      <c r="AHP157" s="15"/>
      <c r="AHQ157" s="15"/>
      <c r="AHR157" s="15"/>
      <c r="AHS157" s="15"/>
      <c r="AHT157" s="15"/>
      <c r="AHU157" s="15"/>
      <c r="AHV157" s="15"/>
      <c r="AHW157" s="15"/>
      <c r="AHX157" s="15"/>
      <c r="AHY157" s="15"/>
      <c r="AHZ157" s="15"/>
      <c r="AIA157" s="15"/>
      <c r="AIB157" s="15"/>
      <c r="AIC157" s="15"/>
      <c r="AID157" s="15"/>
      <c r="AIE157" s="15"/>
      <c r="AIF157" s="15"/>
      <c r="AIG157" s="15"/>
      <c r="AIH157" s="15"/>
      <c r="AII157" s="15"/>
      <c r="AIJ157" s="15"/>
      <c r="AIK157" s="15"/>
      <c r="AIL157" s="15"/>
      <c r="AIM157" s="15"/>
      <c r="AIN157" s="15"/>
      <c r="AIO157" s="15"/>
      <c r="AIP157" s="15"/>
      <c r="AIQ157" s="15"/>
      <c r="AIR157" s="15"/>
      <c r="AIS157" s="15"/>
      <c r="AIT157" s="15"/>
      <c r="AIU157" s="15"/>
      <c r="AIV157" s="15"/>
      <c r="AIW157" s="15"/>
      <c r="AIX157" s="15"/>
      <c r="AIY157" s="15"/>
      <c r="AIZ157" s="15"/>
      <c r="AJA157" s="15"/>
      <c r="AJB157" s="15"/>
      <c r="AJC157" s="15"/>
      <c r="AJD157" s="15"/>
      <c r="AJE157" s="15"/>
      <c r="AJF157" s="15"/>
      <c r="AJG157" s="15"/>
      <c r="AJH157" s="15"/>
      <c r="AJI157" s="15"/>
      <c r="AJJ157" s="15"/>
      <c r="AJK157" s="15"/>
      <c r="AJL157" s="15"/>
      <c r="AJM157" s="15"/>
      <c r="AJN157" s="15"/>
      <c r="AJO157" s="15"/>
      <c r="AJP157" s="15"/>
      <c r="AJQ157" s="15"/>
      <c r="AJR157" s="15"/>
      <c r="AJS157" s="15"/>
      <c r="AJT157" s="15"/>
      <c r="AJU157" s="15"/>
      <c r="AJV157" s="15"/>
      <c r="AJW157" s="15"/>
      <c r="AJX157" s="15"/>
      <c r="AJY157" s="15"/>
      <c r="AJZ157" s="15"/>
      <c r="AKA157" s="15"/>
      <c r="AKB157" s="15"/>
      <c r="AKC157" s="15"/>
      <c r="AKD157" s="15"/>
      <c r="AKE157" s="15"/>
      <c r="AKF157" s="15"/>
      <c r="AKG157" s="15"/>
      <c r="AKH157" s="15"/>
      <c r="AKI157" s="15"/>
      <c r="AKJ157" s="15"/>
      <c r="AKK157" s="15"/>
      <c r="AKL157" s="15"/>
      <c r="AKM157" s="15"/>
      <c r="AKN157" s="15"/>
      <c r="AKO157" s="15"/>
      <c r="AKP157" s="15"/>
      <c r="AKQ157" s="15"/>
      <c r="AKR157" s="15"/>
      <c r="AKS157" s="15"/>
      <c r="AKT157" s="15"/>
      <c r="AKU157" s="15"/>
      <c r="AKV157" s="15"/>
      <c r="AKW157" s="15"/>
      <c r="AKX157" s="15"/>
      <c r="AKY157" s="15"/>
      <c r="AKZ157" s="15"/>
      <c r="ALA157" s="15"/>
      <c r="ALB157" s="15"/>
      <c r="ALC157" s="15"/>
      <c r="ALD157" s="15"/>
      <c r="ALE157" s="15"/>
      <c r="ALF157" s="15"/>
      <c r="ALG157" s="15"/>
      <c r="ALH157" s="15"/>
      <c r="ALI157" s="15"/>
      <c r="ALJ157" s="15"/>
      <c r="ALK157" s="15"/>
      <c r="ALL157" s="15"/>
      <c r="ALM157" s="15"/>
      <c r="ALN157" s="15"/>
      <c r="ALO157" s="15"/>
      <c r="ALP157" s="15"/>
      <c r="ALQ157" s="15"/>
      <c r="ALR157" s="15"/>
      <c r="ALS157" s="15"/>
      <c r="ALT157" s="15"/>
      <c r="ALU157" s="15"/>
      <c r="ALV157" s="15"/>
      <c r="ALW157" s="15"/>
      <c r="ALX157" s="15"/>
      <c r="ALY157" s="15"/>
      <c r="ALZ157" s="15"/>
      <c r="AMA157" s="15"/>
      <c r="AMB157" s="15"/>
      <c r="AMC157" s="15"/>
      <c r="AMD157" s="15"/>
      <c r="AME157" s="15"/>
      <c r="AMF157" s="15"/>
      <c r="AMG157" s="15"/>
      <c r="AMH157" s="15"/>
      <c r="AMI157" s="15"/>
      <c r="AMJ157" s="15"/>
      <c r="AMK157" s="15"/>
      <c r="AML157" s="15"/>
      <c r="AMM157" s="15"/>
      <c r="AMN157" s="15"/>
      <c r="AMO157" s="15"/>
      <c r="AMP157" s="15"/>
      <c r="AMQ157" s="15"/>
      <c r="AMR157" s="15"/>
      <c r="AMS157" s="15"/>
      <c r="AMT157" s="15"/>
      <c r="AMU157" s="15"/>
      <c r="AMV157" s="15"/>
      <c r="AMW157" s="15"/>
      <c r="AMX157" s="15"/>
      <c r="AMY157" s="15"/>
      <c r="AMZ157" s="15"/>
      <c r="ANA157" s="15"/>
      <c r="ANB157" s="15"/>
      <c r="ANC157" s="15"/>
      <c r="AND157" s="15"/>
      <c r="ANE157" s="15"/>
      <c r="ANF157" s="15"/>
      <c r="ANG157" s="15"/>
      <c r="ANH157" s="15"/>
      <c r="ANI157" s="15"/>
      <c r="ANJ157" s="15"/>
      <c r="ANK157" s="15"/>
      <c r="ANL157" s="15"/>
      <c r="ANM157" s="15"/>
      <c r="ANN157" s="15"/>
      <c r="ANO157" s="15"/>
      <c r="ANP157" s="15"/>
      <c r="ANQ157" s="15"/>
      <c r="ANR157" s="15"/>
      <c r="ANS157" s="15"/>
      <c r="ANT157" s="15"/>
      <c r="ANU157" s="15"/>
      <c r="ANV157" s="15"/>
      <c r="ANW157" s="15"/>
      <c r="ANX157" s="15"/>
      <c r="ANY157" s="15"/>
      <c r="ANZ157" s="15"/>
      <c r="AOA157" s="15"/>
      <c r="AOB157" s="15"/>
      <c r="AOC157" s="15"/>
      <c r="AOD157" s="15"/>
      <c r="AOE157" s="15"/>
      <c r="AOF157" s="15"/>
      <c r="AOG157" s="15"/>
      <c r="AOH157" s="15"/>
      <c r="AOI157" s="15"/>
      <c r="AOJ157" s="15"/>
      <c r="AOK157" s="15"/>
      <c r="AOL157" s="15"/>
      <c r="AOM157" s="15"/>
      <c r="AON157" s="15"/>
      <c r="AOO157" s="15"/>
      <c r="AOP157" s="15"/>
      <c r="AOQ157" s="15"/>
      <c r="AOR157" s="15"/>
      <c r="AOS157" s="15"/>
      <c r="AOT157" s="15"/>
      <c r="AOU157" s="15"/>
      <c r="AOV157" s="15"/>
      <c r="AOW157" s="15"/>
      <c r="AOX157" s="15"/>
      <c r="AOY157" s="15"/>
      <c r="AOZ157" s="15"/>
      <c r="APA157" s="15"/>
      <c r="APB157" s="15"/>
      <c r="APC157" s="15"/>
      <c r="APD157" s="15"/>
      <c r="APE157" s="15"/>
      <c r="APF157" s="15"/>
      <c r="APG157" s="15"/>
      <c r="APH157" s="15"/>
      <c r="API157" s="15"/>
      <c r="APJ157" s="15"/>
      <c r="APK157" s="15"/>
      <c r="APL157" s="15"/>
      <c r="APM157" s="15"/>
      <c r="APN157" s="15"/>
      <c r="APO157" s="15"/>
      <c r="APP157" s="15"/>
      <c r="APQ157" s="15"/>
      <c r="APR157" s="15"/>
      <c r="APS157" s="15"/>
      <c r="APT157" s="15"/>
      <c r="APU157" s="15"/>
      <c r="APV157" s="15"/>
      <c r="APW157" s="15"/>
      <c r="APX157" s="15"/>
      <c r="APY157" s="15"/>
      <c r="APZ157" s="15"/>
      <c r="AQA157" s="15"/>
      <c r="AQB157" s="15"/>
      <c r="AQC157" s="15"/>
      <c r="AQD157" s="15"/>
      <c r="AQE157" s="15"/>
      <c r="AQF157" s="15"/>
      <c r="AQG157" s="15"/>
      <c r="AQH157" s="15"/>
      <c r="AQI157" s="15"/>
      <c r="AQJ157" s="15"/>
      <c r="AQK157" s="15"/>
      <c r="AQL157" s="15"/>
      <c r="AQM157" s="15"/>
      <c r="AQN157" s="15"/>
      <c r="AQO157" s="15"/>
      <c r="AQP157" s="15"/>
      <c r="AQQ157" s="15"/>
      <c r="AQR157" s="15"/>
      <c r="AQS157" s="15"/>
      <c r="AQT157" s="15"/>
      <c r="AQU157" s="15"/>
      <c r="AQV157" s="15"/>
      <c r="AQW157" s="15"/>
      <c r="AQX157" s="15"/>
      <c r="AQY157" s="15"/>
      <c r="AQZ157" s="15"/>
      <c r="ARA157" s="15"/>
      <c r="ARB157" s="15"/>
      <c r="ARC157" s="15"/>
      <c r="ARD157" s="15"/>
      <c r="ARE157" s="15"/>
      <c r="ARF157" s="15"/>
      <c r="ARG157" s="15"/>
      <c r="ARH157" s="15"/>
      <c r="ARI157" s="15"/>
      <c r="ARJ157" s="15"/>
      <c r="ARK157" s="15"/>
      <c r="ARL157" s="15"/>
      <c r="ARM157" s="15"/>
      <c r="ARN157" s="15"/>
      <c r="ARO157" s="15"/>
      <c r="ARP157" s="15"/>
      <c r="ARQ157" s="15"/>
      <c r="ARR157" s="15"/>
      <c r="ARS157" s="15"/>
      <c r="ART157" s="15"/>
      <c r="ARU157" s="15"/>
      <c r="ARV157" s="15"/>
      <c r="ARW157" s="15"/>
      <c r="ARX157" s="15"/>
      <c r="ARY157" s="15"/>
      <c r="ARZ157" s="15"/>
      <c r="ASA157" s="15"/>
      <c r="ASB157" s="15"/>
      <c r="ASC157" s="15"/>
      <c r="ASD157" s="15"/>
      <c r="ASE157" s="15"/>
      <c r="ASF157" s="15"/>
      <c r="ASG157" s="15"/>
      <c r="ASH157" s="15"/>
      <c r="ASI157" s="15"/>
      <c r="ASJ157" s="15"/>
      <c r="ASK157" s="15"/>
      <c r="ASL157" s="15"/>
      <c r="ASM157" s="15"/>
      <c r="ASN157" s="15"/>
      <c r="ASO157" s="15"/>
      <c r="ASP157" s="15"/>
      <c r="ASQ157" s="15"/>
      <c r="ASR157" s="15"/>
      <c r="ASS157" s="15"/>
      <c r="AST157" s="15"/>
      <c r="ASU157" s="15"/>
      <c r="ASV157" s="15"/>
      <c r="ASW157" s="15"/>
      <c r="ASX157" s="15"/>
      <c r="ASY157" s="15"/>
      <c r="ASZ157" s="15"/>
      <c r="ATA157" s="15"/>
      <c r="ATB157" s="15"/>
      <c r="ATC157" s="15"/>
      <c r="ATD157" s="15"/>
      <c r="ATE157" s="15"/>
      <c r="ATF157" s="15"/>
      <c r="ATG157" s="15"/>
      <c r="ATH157" s="15"/>
      <c r="ATI157" s="15"/>
      <c r="ATJ157" s="15"/>
      <c r="ATK157" s="15"/>
      <c r="ATL157" s="15"/>
      <c r="ATM157" s="15"/>
      <c r="ATN157" s="15"/>
      <c r="ATO157" s="15"/>
      <c r="ATP157" s="15"/>
      <c r="ATQ157" s="15"/>
      <c r="ATR157" s="15"/>
      <c r="ATS157" s="15"/>
      <c r="ATT157" s="15"/>
      <c r="ATU157" s="15"/>
      <c r="ATV157" s="15"/>
      <c r="ATW157" s="15"/>
      <c r="ATX157" s="15"/>
      <c r="ATY157" s="15"/>
      <c r="ATZ157" s="15"/>
      <c r="AUA157" s="15"/>
      <c r="AUB157" s="15"/>
      <c r="AUC157" s="15"/>
      <c r="AUD157" s="15"/>
      <c r="AUE157" s="15"/>
      <c r="AUF157" s="15"/>
      <c r="AUG157" s="15"/>
      <c r="AUH157" s="15"/>
      <c r="AUI157" s="15"/>
      <c r="AUJ157" s="15"/>
      <c r="AUK157" s="15"/>
      <c r="AUL157" s="15"/>
      <c r="AUM157" s="15"/>
      <c r="AUN157" s="15"/>
      <c r="AUO157" s="15"/>
      <c r="AUP157" s="15"/>
      <c r="AUQ157" s="15"/>
      <c r="AUR157" s="15"/>
      <c r="AUS157" s="15"/>
      <c r="AUT157" s="15"/>
      <c r="AUU157" s="15"/>
      <c r="AUV157" s="15"/>
      <c r="AUW157" s="15"/>
      <c r="AUX157" s="15"/>
      <c r="AUY157" s="15"/>
      <c r="AUZ157" s="15"/>
      <c r="AVA157" s="15"/>
      <c r="AVB157" s="15"/>
      <c r="AVC157" s="15"/>
      <c r="AVD157" s="15"/>
      <c r="AVE157" s="15"/>
      <c r="AVF157" s="15"/>
      <c r="AVG157" s="15"/>
      <c r="AVH157" s="15"/>
      <c r="AVI157" s="15"/>
      <c r="AVJ157" s="15"/>
      <c r="AVK157" s="15"/>
      <c r="AVL157" s="15"/>
      <c r="AVM157" s="15"/>
      <c r="AVN157" s="15"/>
      <c r="AVO157" s="15"/>
      <c r="AVP157" s="15"/>
      <c r="AVQ157" s="15"/>
      <c r="AVR157" s="15"/>
      <c r="AVS157" s="15"/>
      <c r="AVT157" s="15"/>
      <c r="AVU157" s="15"/>
      <c r="AVV157" s="15"/>
      <c r="AVW157" s="15"/>
      <c r="AVX157" s="15"/>
      <c r="AVY157" s="15"/>
      <c r="AVZ157" s="15"/>
      <c r="AWA157" s="15"/>
      <c r="AWB157" s="15"/>
      <c r="AWC157" s="15"/>
      <c r="AWD157" s="15"/>
      <c r="AWE157" s="15"/>
      <c r="AWF157" s="15"/>
      <c r="AWG157" s="15"/>
      <c r="AWH157" s="15"/>
      <c r="AWI157" s="15"/>
      <c r="AWJ157" s="15"/>
      <c r="AWK157" s="15"/>
      <c r="AWL157" s="15"/>
      <c r="AWM157" s="15"/>
      <c r="AWN157" s="15"/>
      <c r="AWO157" s="15"/>
      <c r="AWP157" s="15"/>
      <c r="AWQ157" s="15"/>
      <c r="AWR157" s="15"/>
      <c r="AWS157" s="15"/>
      <c r="AWT157" s="15"/>
      <c r="AWU157" s="15"/>
      <c r="AWV157" s="15"/>
      <c r="AWW157" s="15"/>
      <c r="AWX157" s="15"/>
      <c r="AWY157" s="15"/>
      <c r="AWZ157" s="15"/>
      <c r="AXA157" s="15"/>
      <c r="AXB157" s="15"/>
      <c r="AXC157" s="15"/>
      <c r="AXD157" s="15"/>
      <c r="AXE157" s="15"/>
      <c r="AXF157" s="15"/>
      <c r="AXG157" s="15"/>
      <c r="AXH157" s="15"/>
      <c r="AXI157" s="15"/>
      <c r="AXJ157" s="15"/>
      <c r="AXK157" s="15"/>
      <c r="AXL157" s="15"/>
      <c r="AXM157" s="15"/>
      <c r="AXN157" s="15"/>
      <c r="AXO157" s="15"/>
      <c r="AXP157" s="15"/>
      <c r="AXQ157" s="15"/>
      <c r="AXR157" s="15"/>
      <c r="AXS157" s="15"/>
      <c r="AXT157" s="15"/>
      <c r="AXU157" s="15"/>
      <c r="AXV157" s="15"/>
      <c r="AXW157" s="15"/>
      <c r="AXX157" s="15"/>
      <c r="AXY157" s="15"/>
      <c r="AXZ157" s="15"/>
      <c r="AYA157" s="15"/>
      <c r="AYB157" s="15"/>
      <c r="AYC157" s="15"/>
      <c r="AYD157" s="15"/>
      <c r="AYE157" s="15"/>
      <c r="AYF157" s="15"/>
      <c r="AYG157" s="15"/>
      <c r="AYH157" s="15"/>
      <c r="AYI157" s="15"/>
      <c r="AYJ157" s="15"/>
      <c r="AYK157" s="15"/>
      <c r="AYL157" s="15"/>
      <c r="AYM157" s="15"/>
      <c r="AYN157" s="15"/>
      <c r="AYO157" s="15"/>
      <c r="AYP157" s="15"/>
      <c r="AYQ157" s="15"/>
      <c r="AYR157" s="15"/>
      <c r="AYS157" s="15"/>
      <c r="AYT157" s="15"/>
      <c r="AYU157" s="15"/>
      <c r="AYV157" s="15"/>
      <c r="AYW157" s="15"/>
      <c r="AYX157" s="15"/>
      <c r="AYY157" s="15"/>
      <c r="AYZ157" s="15"/>
      <c r="AZA157" s="15"/>
      <c r="AZB157" s="15"/>
      <c r="AZC157" s="15"/>
      <c r="AZD157" s="15"/>
      <c r="AZE157" s="15"/>
      <c r="AZF157" s="15"/>
      <c r="AZG157" s="15"/>
      <c r="AZH157" s="15"/>
      <c r="AZI157" s="15"/>
      <c r="AZJ157" s="15"/>
      <c r="AZK157" s="15"/>
      <c r="AZL157" s="15"/>
      <c r="AZM157" s="15"/>
      <c r="AZN157" s="15"/>
      <c r="AZO157" s="15"/>
      <c r="AZP157" s="15"/>
      <c r="AZQ157" s="15"/>
      <c r="AZR157" s="15"/>
      <c r="AZS157" s="15"/>
      <c r="AZT157" s="15"/>
      <c r="AZU157" s="15"/>
      <c r="AZV157" s="15"/>
      <c r="AZW157" s="15"/>
      <c r="AZX157" s="15"/>
      <c r="AZY157" s="15"/>
      <c r="AZZ157" s="15"/>
      <c r="BAA157" s="15"/>
      <c r="BAB157" s="15"/>
      <c r="BAC157" s="15"/>
      <c r="BAD157" s="15"/>
      <c r="BAE157" s="15"/>
      <c r="BAF157" s="15"/>
      <c r="BAG157" s="15"/>
      <c r="BAH157" s="15"/>
      <c r="BAI157" s="15"/>
      <c r="BAJ157" s="15"/>
      <c r="BAK157" s="15"/>
      <c r="BAL157" s="15"/>
      <c r="BAM157" s="15"/>
      <c r="BAN157" s="15"/>
      <c r="BAO157" s="15"/>
      <c r="BAP157" s="15"/>
      <c r="BAQ157" s="15"/>
      <c r="BAR157" s="15"/>
      <c r="BAS157" s="15"/>
      <c r="BAT157" s="15"/>
      <c r="BAU157" s="15"/>
      <c r="BAV157" s="15"/>
      <c r="BAW157" s="15"/>
      <c r="BAX157" s="15"/>
      <c r="BAY157" s="15"/>
      <c r="BAZ157" s="15"/>
      <c r="BBA157" s="15"/>
      <c r="BBB157" s="15"/>
      <c r="BBC157" s="15"/>
      <c r="BBD157" s="15"/>
      <c r="BBE157" s="15"/>
      <c r="BBF157" s="15"/>
      <c r="BBG157" s="15"/>
      <c r="BBH157" s="15"/>
      <c r="BBI157" s="15"/>
      <c r="BBJ157" s="15"/>
      <c r="BBK157" s="15"/>
      <c r="BBL157" s="15"/>
      <c r="BBM157" s="15"/>
      <c r="BBN157" s="15"/>
      <c r="BBO157" s="15"/>
      <c r="BBP157" s="15"/>
      <c r="BBQ157" s="15"/>
      <c r="BBR157" s="15"/>
      <c r="BBS157" s="15"/>
      <c r="BBT157" s="15"/>
      <c r="BBU157" s="15"/>
      <c r="BBV157" s="15"/>
      <c r="BBW157" s="15"/>
      <c r="BBX157" s="15"/>
      <c r="BBY157" s="15"/>
      <c r="BBZ157" s="15"/>
      <c r="BCA157" s="15"/>
      <c r="BCB157" s="15"/>
      <c r="BCC157" s="15"/>
      <c r="BCD157" s="15"/>
      <c r="BCE157" s="15"/>
      <c r="BCF157" s="15"/>
      <c r="BCG157" s="15"/>
      <c r="BCH157" s="15"/>
      <c r="BCI157" s="15"/>
      <c r="BCJ157" s="15"/>
      <c r="BCK157" s="15"/>
      <c r="BCL157" s="15"/>
      <c r="BCM157" s="15"/>
      <c r="BCN157" s="15"/>
      <c r="BCO157" s="15"/>
      <c r="BCP157" s="15"/>
      <c r="BCQ157" s="15"/>
      <c r="BCR157" s="15"/>
      <c r="BCS157" s="15"/>
      <c r="BCT157" s="15"/>
      <c r="BCU157" s="15"/>
      <c r="BCV157" s="15"/>
      <c r="BCW157" s="15"/>
      <c r="BCX157" s="15"/>
      <c r="BCY157" s="15"/>
      <c r="BCZ157" s="15"/>
      <c r="BDA157" s="15"/>
      <c r="BDB157" s="15"/>
      <c r="BDC157" s="15"/>
      <c r="BDD157" s="15"/>
      <c r="BDE157" s="15"/>
      <c r="BDF157" s="15"/>
      <c r="BDG157" s="15"/>
      <c r="BDH157" s="15"/>
      <c r="BDI157" s="15"/>
      <c r="BDJ157" s="15"/>
      <c r="BDK157" s="15"/>
      <c r="BDL157" s="15"/>
      <c r="BDM157" s="15"/>
      <c r="BDN157" s="15"/>
      <c r="BDO157" s="15"/>
      <c r="BDP157" s="15"/>
      <c r="BDQ157" s="15"/>
      <c r="BDR157" s="15"/>
      <c r="BDS157" s="15"/>
      <c r="BDT157" s="15"/>
      <c r="BDU157" s="15"/>
      <c r="BDV157" s="15"/>
      <c r="BDW157" s="15"/>
      <c r="BDX157" s="15"/>
      <c r="BDY157" s="15"/>
      <c r="BDZ157" s="15"/>
      <c r="BEA157" s="15"/>
      <c r="BEB157" s="15"/>
      <c r="BEC157" s="15"/>
      <c r="BED157" s="15"/>
      <c r="BEE157" s="15"/>
      <c r="BEF157" s="15"/>
      <c r="BEG157" s="15"/>
      <c r="BEH157" s="15"/>
      <c r="BEI157" s="15"/>
      <c r="BEJ157" s="15"/>
      <c r="BEK157" s="15"/>
      <c r="BEL157" s="15"/>
      <c r="BEM157" s="15"/>
      <c r="BEN157" s="15"/>
      <c r="BEO157" s="15"/>
      <c r="BEP157" s="15"/>
      <c r="BEQ157" s="15"/>
      <c r="BER157" s="15"/>
      <c r="BES157" s="15"/>
      <c r="BET157" s="15"/>
      <c r="BEU157" s="15"/>
      <c r="BEV157" s="15"/>
      <c r="BEW157" s="15"/>
      <c r="BEX157" s="15"/>
      <c r="BEY157" s="15"/>
      <c r="BEZ157" s="15"/>
      <c r="BFA157" s="15"/>
      <c r="BFB157" s="15"/>
      <c r="BFC157" s="15"/>
      <c r="BFD157" s="15"/>
      <c r="BFE157" s="15"/>
      <c r="BFF157" s="15"/>
      <c r="BFG157" s="15"/>
      <c r="BFH157" s="15"/>
      <c r="BFI157" s="15"/>
      <c r="BFJ157" s="15"/>
      <c r="BFK157" s="15"/>
      <c r="BFL157" s="15"/>
      <c r="BFM157" s="15"/>
      <c r="BFN157" s="15"/>
      <c r="BFO157" s="15"/>
      <c r="BFP157" s="15"/>
      <c r="BFQ157" s="15"/>
      <c r="BFR157" s="15"/>
      <c r="BFS157" s="15"/>
      <c r="BFT157" s="15"/>
      <c r="BFU157" s="15"/>
      <c r="BFV157" s="15"/>
      <c r="BFW157" s="15"/>
      <c r="BFX157" s="15"/>
      <c r="BFY157" s="15"/>
      <c r="BFZ157" s="15"/>
      <c r="BGA157" s="15"/>
      <c r="BGB157" s="15"/>
      <c r="BGC157" s="15"/>
      <c r="BGD157" s="15"/>
      <c r="BGE157" s="15"/>
      <c r="BGF157" s="15"/>
      <c r="BGG157" s="15"/>
      <c r="BGH157" s="15"/>
      <c r="BGI157" s="15"/>
      <c r="BGJ157" s="15"/>
      <c r="BGK157" s="15"/>
      <c r="BGL157" s="15"/>
      <c r="BGM157" s="15"/>
      <c r="BGN157" s="15"/>
      <c r="BGO157" s="15"/>
      <c r="BGP157" s="15"/>
      <c r="BGQ157" s="15"/>
      <c r="BGR157" s="15"/>
      <c r="BGS157" s="15"/>
      <c r="BGT157" s="15"/>
      <c r="BGU157" s="15"/>
      <c r="BGV157" s="15"/>
      <c r="BGW157" s="15"/>
      <c r="BGX157" s="15"/>
      <c r="BGY157" s="15"/>
      <c r="BGZ157" s="15"/>
      <c r="BHA157" s="15"/>
      <c r="BHB157" s="15"/>
      <c r="BHC157" s="15"/>
      <c r="BHD157" s="15"/>
      <c r="BHE157" s="15"/>
      <c r="BHF157" s="15"/>
      <c r="BHG157" s="15"/>
      <c r="BHH157" s="15"/>
      <c r="BHI157" s="15"/>
      <c r="BHJ157" s="15"/>
      <c r="BHK157" s="15"/>
      <c r="BHL157" s="15"/>
      <c r="BHM157" s="15"/>
      <c r="BHN157" s="15"/>
      <c r="BHO157" s="15"/>
      <c r="BHP157" s="15"/>
      <c r="BHQ157" s="15"/>
      <c r="BHR157" s="15"/>
      <c r="BHS157" s="15"/>
      <c r="BHT157" s="15"/>
      <c r="BHU157" s="15"/>
      <c r="BHV157" s="15"/>
      <c r="BHW157" s="15"/>
      <c r="BHX157" s="15"/>
      <c r="BHY157" s="15"/>
      <c r="BHZ157" s="15"/>
      <c r="BIA157" s="15"/>
      <c r="BIB157" s="15"/>
      <c r="BIC157" s="15"/>
      <c r="BID157" s="15"/>
      <c r="BIE157" s="15"/>
      <c r="BIF157" s="15"/>
      <c r="BIG157" s="15"/>
      <c r="BIH157" s="15"/>
      <c r="BII157" s="15"/>
      <c r="BIJ157" s="15"/>
      <c r="BIK157" s="15"/>
      <c r="BIL157" s="15"/>
      <c r="BIM157" s="15"/>
      <c r="BIN157" s="15"/>
      <c r="BIO157" s="15"/>
      <c r="BIP157" s="15"/>
      <c r="BIQ157" s="15"/>
      <c r="BIR157" s="15"/>
      <c r="BIS157" s="15"/>
      <c r="BIT157" s="15"/>
      <c r="BIU157" s="15"/>
      <c r="BIV157" s="15"/>
      <c r="BIW157" s="15"/>
      <c r="BIX157" s="15"/>
      <c r="BIY157" s="15"/>
      <c r="BIZ157" s="15"/>
      <c r="BJA157" s="15"/>
      <c r="BJB157" s="15"/>
      <c r="BJC157" s="15"/>
      <c r="BJD157" s="15"/>
      <c r="BJE157" s="15"/>
      <c r="BJF157" s="15"/>
      <c r="BJG157" s="15"/>
      <c r="BJH157" s="15"/>
      <c r="BJI157" s="15"/>
      <c r="BJJ157" s="15"/>
      <c r="BJK157" s="15"/>
      <c r="BJL157" s="15"/>
      <c r="BJM157" s="15"/>
      <c r="BJN157" s="15"/>
      <c r="BJO157" s="15"/>
      <c r="BJP157" s="15"/>
      <c r="BJQ157" s="15"/>
      <c r="BJR157" s="15"/>
      <c r="BJS157" s="15"/>
      <c r="BJT157" s="15"/>
      <c r="BJU157" s="15"/>
      <c r="BJV157" s="15"/>
      <c r="BJW157" s="15"/>
      <c r="BJX157" s="15"/>
      <c r="BJY157" s="15"/>
      <c r="BJZ157" s="15"/>
      <c r="BKA157" s="15"/>
      <c r="BKB157" s="15"/>
      <c r="BKC157" s="15"/>
      <c r="BKD157" s="15"/>
      <c r="BKE157" s="15"/>
      <c r="BKF157" s="15"/>
      <c r="BKG157" s="15"/>
      <c r="BKH157" s="15"/>
      <c r="BKI157" s="15"/>
      <c r="BKJ157" s="15"/>
      <c r="BKK157" s="15"/>
      <c r="BKL157" s="15"/>
      <c r="BKM157" s="15"/>
      <c r="BKN157" s="15"/>
      <c r="BKO157" s="15"/>
      <c r="BKP157" s="15"/>
      <c r="BKQ157" s="15"/>
      <c r="BKR157" s="15"/>
      <c r="BKS157" s="15"/>
      <c r="BKT157" s="15"/>
      <c r="BKU157" s="15"/>
      <c r="BKV157" s="15"/>
      <c r="BKW157" s="15"/>
      <c r="BKX157" s="15"/>
      <c r="BKY157" s="15"/>
      <c r="BKZ157" s="15"/>
      <c r="BLA157" s="15"/>
      <c r="BLB157" s="15"/>
      <c r="BLC157" s="15"/>
      <c r="BLD157" s="15"/>
      <c r="BLE157" s="15"/>
      <c r="BLF157" s="15"/>
      <c r="BLG157" s="15"/>
      <c r="BLH157" s="15"/>
      <c r="BLI157" s="15"/>
      <c r="BLJ157" s="15"/>
      <c r="BLK157" s="15"/>
      <c r="BLL157" s="15"/>
      <c r="BLM157" s="15"/>
      <c r="BLN157" s="15"/>
      <c r="BLO157" s="15"/>
      <c r="BLP157" s="15"/>
      <c r="BLQ157" s="15"/>
      <c r="BLR157" s="15"/>
      <c r="BLS157" s="15"/>
      <c r="BLT157" s="15"/>
      <c r="BLU157" s="15"/>
      <c r="BLV157" s="15"/>
      <c r="BLW157" s="15"/>
      <c r="BLX157" s="15"/>
      <c r="BLY157" s="15"/>
      <c r="BLZ157" s="15"/>
      <c r="BMA157" s="15"/>
      <c r="BMB157" s="15"/>
      <c r="BMC157" s="15"/>
      <c r="BMD157" s="15"/>
      <c r="BME157" s="15"/>
      <c r="BMF157" s="15"/>
      <c r="BMG157" s="15"/>
      <c r="BMH157" s="15"/>
      <c r="BMI157" s="15"/>
      <c r="BMJ157" s="15"/>
      <c r="BMK157" s="15"/>
      <c r="BML157" s="15"/>
      <c r="BMM157" s="15"/>
      <c r="BMN157" s="15"/>
      <c r="BMO157" s="15"/>
      <c r="BMP157" s="15"/>
      <c r="BMQ157" s="15"/>
      <c r="BMR157" s="15"/>
      <c r="BMS157" s="15"/>
      <c r="BMT157" s="15"/>
      <c r="BMU157" s="15"/>
      <c r="BMV157" s="15"/>
      <c r="BMW157" s="15"/>
      <c r="BMX157" s="15"/>
      <c r="BMY157" s="15"/>
      <c r="BMZ157" s="15"/>
      <c r="BNA157" s="15"/>
      <c r="BNB157" s="15"/>
      <c r="BNC157" s="15"/>
      <c r="BND157" s="15"/>
      <c r="BNE157" s="15"/>
      <c r="BNF157" s="15"/>
      <c r="BNG157" s="15"/>
      <c r="BNH157" s="15"/>
      <c r="BNI157" s="15"/>
      <c r="BNJ157" s="15"/>
      <c r="BNK157" s="15"/>
      <c r="BNL157" s="15"/>
      <c r="BNM157" s="15"/>
      <c r="BNN157" s="15"/>
      <c r="BNO157" s="15"/>
      <c r="BNP157" s="15"/>
      <c r="BNQ157" s="15"/>
      <c r="BNR157" s="15"/>
      <c r="BNS157" s="15"/>
      <c r="BNT157" s="15"/>
      <c r="BNU157" s="15"/>
      <c r="BNV157" s="15"/>
      <c r="BNW157" s="15"/>
      <c r="BNX157" s="15"/>
      <c r="BNY157" s="15"/>
      <c r="BNZ157" s="15"/>
      <c r="BOA157" s="15"/>
      <c r="BOB157" s="15"/>
      <c r="BOC157" s="15"/>
      <c r="BOD157" s="15"/>
      <c r="BOE157" s="15"/>
      <c r="BOF157" s="15"/>
      <c r="BOG157" s="15"/>
      <c r="BOH157" s="15"/>
      <c r="BOI157" s="15"/>
      <c r="BOJ157" s="15"/>
      <c r="BOK157" s="15"/>
      <c r="BOL157" s="15"/>
      <c r="BOM157" s="15"/>
      <c r="BON157" s="15"/>
      <c r="BOO157" s="15"/>
      <c r="BOP157" s="15"/>
      <c r="BOQ157" s="15"/>
      <c r="BOR157" s="15"/>
      <c r="BOS157" s="15"/>
      <c r="BOT157" s="15"/>
      <c r="BOU157" s="15"/>
      <c r="BOV157" s="15"/>
      <c r="BOW157" s="15"/>
      <c r="BOX157" s="15"/>
      <c r="BOY157" s="15"/>
      <c r="BOZ157" s="15"/>
      <c r="BPA157" s="15"/>
      <c r="BPB157" s="15"/>
      <c r="BPC157" s="15"/>
      <c r="BPD157" s="15"/>
      <c r="BPE157" s="15"/>
      <c r="BPF157" s="15"/>
      <c r="BPG157" s="15"/>
      <c r="BPH157" s="15"/>
      <c r="BPI157" s="15"/>
      <c r="BPJ157" s="15"/>
      <c r="BPK157" s="15"/>
      <c r="BPL157" s="15"/>
      <c r="BPM157" s="15"/>
      <c r="BPN157" s="15"/>
      <c r="BPO157" s="15"/>
      <c r="BPP157" s="15"/>
      <c r="BPQ157" s="15"/>
      <c r="BPR157" s="15"/>
      <c r="BPS157" s="15"/>
      <c r="BPT157" s="15"/>
      <c r="BPU157" s="15"/>
      <c r="BPV157" s="15"/>
      <c r="BPW157" s="15"/>
      <c r="BPX157" s="15"/>
      <c r="BPY157" s="15"/>
      <c r="BPZ157" s="15"/>
      <c r="BQA157" s="15"/>
      <c r="BQB157" s="15"/>
      <c r="BQC157" s="15"/>
      <c r="BQD157" s="15"/>
      <c r="BQE157" s="15"/>
      <c r="BQF157" s="15"/>
      <c r="BQG157" s="15"/>
      <c r="BQH157" s="15"/>
      <c r="BQI157" s="15"/>
      <c r="BQJ157" s="15"/>
      <c r="BQK157" s="15"/>
      <c r="BQL157" s="15"/>
      <c r="BQM157" s="15"/>
      <c r="BQN157" s="15"/>
      <c r="BQO157" s="15"/>
      <c r="BQP157" s="15"/>
      <c r="BQQ157" s="15"/>
      <c r="BQR157" s="15"/>
      <c r="BQS157" s="15"/>
      <c r="BQT157" s="15"/>
      <c r="BQU157" s="15"/>
      <c r="BQV157" s="15"/>
      <c r="BQW157" s="15"/>
      <c r="BQX157" s="15"/>
      <c r="BQY157" s="15"/>
      <c r="BQZ157" s="15"/>
      <c r="BRA157" s="15"/>
      <c r="BRB157" s="15"/>
      <c r="BRC157" s="15"/>
      <c r="BRD157" s="15"/>
      <c r="BRE157" s="15"/>
      <c r="BRF157" s="15"/>
      <c r="BRG157" s="15"/>
      <c r="BRH157" s="15"/>
      <c r="BRI157" s="15"/>
      <c r="BRJ157" s="15"/>
      <c r="BRK157" s="15"/>
      <c r="BRL157" s="15"/>
      <c r="BRM157" s="15"/>
      <c r="BRN157" s="15"/>
      <c r="BRO157" s="15"/>
      <c r="BRP157" s="15"/>
      <c r="BRQ157" s="15"/>
      <c r="BRR157" s="15"/>
      <c r="BRS157" s="15"/>
      <c r="BRT157" s="15"/>
      <c r="BRU157" s="15"/>
      <c r="BRV157" s="15"/>
      <c r="BRW157" s="15"/>
      <c r="BRX157" s="15"/>
      <c r="BRY157" s="15"/>
      <c r="BRZ157" s="15"/>
      <c r="BSA157" s="15"/>
      <c r="BSB157" s="15"/>
      <c r="BSC157" s="15"/>
      <c r="BSD157" s="15"/>
      <c r="BSE157" s="15"/>
      <c r="BSF157" s="15"/>
      <c r="BSG157" s="15"/>
      <c r="BSH157" s="15"/>
      <c r="BSI157" s="15"/>
      <c r="BSJ157" s="15"/>
      <c r="BSK157" s="15"/>
      <c r="BSL157" s="15"/>
      <c r="BSM157" s="15"/>
      <c r="BSN157" s="15"/>
      <c r="BSO157" s="15"/>
      <c r="BSP157" s="15"/>
      <c r="BSQ157" s="15"/>
      <c r="BSR157" s="15"/>
      <c r="BSS157" s="15"/>
      <c r="BST157" s="15"/>
      <c r="BSU157" s="15"/>
      <c r="BSV157" s="15"/>
      <c r="BSW157" s="15"/>
      <c r="BSX157" s="15"/>
      <c r="BSY157" s="15"/>
      <c r="BSZ157" s="15"/>
      <c r="BTA157" s="15"/>
      <c r="BTB157" s="15"/>
      <c r="BTC157" s="15"/>
      <c r="BTD157" s="15"/>
      <c r="BTE157" s="15"/>
      <c r="BTF157" s="15"/>
      <c r="BTG157" s="15"/>
      <c r="BTH157" s="15"/>
      <c r="BTI157" s="15"/>
      <c r="BTJ157" s="15"/>
      <c r="BTK157" s="15"/>
      <c r="BTL157" s="15"/>
      <c r="BTM157" s="15"/>
      <c r="BTN157" s="15"/>
      <c r="BTO157" s="15"/>
      <c r="BTP157" s="15"/>
      <c r="BTQ157" s="15"/>
      <c r="BTR157" s="15"/>
      <c r="BTS157" s="15"/>
      <c r="BTT157" s="15"/>
      <c r="BTU157" s="15"/>
      <c r="BTV157" s="15"/>
      <c r="BTW157" s="15"/>
      <c r="BTX157" s="15"/>
      <c r="BTY157" s="15"/>
      <c r="BTZ157" s="15"/>
      <c r="BUA157" s="15"/>
      <c r="BUB157" s="15"/>
      <c r="BUC157" s="15"/>
      <c r="BUD157" s="15"/>
      <c r="BUE157" s="15"/>
      <c r="BUF157" s="15"/>
      <c r="BUG157" s="15"/>
      <c r="BUH157" s="15"/>
      <c r="BUI157" s="15"/>
      <c r="BUJ157" s="15"/>
      <c r="BUK157" s="15"/>
      <c r="BUL157" s="15"/>
      <c r="BUM157" s="15"/>
      <c r="BUN157" s="15"/>
      <c r="BUO157" s="15"/>
      <c r="BUP157" s="15"/>
      <c r="BUQ157" s="15"/>
      <c r="BUR157" s="15"/>
      <c r="BUS157" s="15"/>
      <c r="BUT157" s="15"/>
      <c r="BUU157" s="15"/>
      <c r="BUV157" s="15"/>
      <c r="BUW157" s="15"/>
      <c r="BUX157" s="15"/>
      <c r="BUY157" s="15"/>
      <c r="BUZ157" s="15"/>
      <c r="BVA157" s="15"/>
      <c r="BVB157" s="15"/>
      <c r="BVC157" s="15"/>
      <c r="BVD157" s="15"/>
      <c r="BVE157" s="15"/>
      <c r="BVF157" s="15"/>
      <c r="BVG157" s="15"/>
      <c r="BVH157" s="15"/>
      <c r="BVI157" s="15"/>
      <c r="BVJ157" s="15"/>
      <c r="BVK157" s="15"/>
      <c r="BVL157" s="15"/>
      <c r="BVM157" s="15"/>
      <c r="BVN157" s="15"/>
      <c r="BVO157" s="15"/>
      <c r="BVP157" s="15"/>
      <c r="BVQ157" s="15"/>
      <c r="BVR157" s="15"/>
      <c r="BVS157" s="15"/>
      <c r="BVT157" s="15"/>
      <c r="BVU157" s="15"/>
      <c r="BVV157" s="15"/>
      <c r="BVW157" s="15"/>
      <c r="BVX157" s="15"/>
      <c r="BVY157" s="15"/>
      <c r="BVZ157" s="15"/>
      <c r="BWA157" s="15"/>
      <c r="BWB157" s="15"/>
      <c r="BWC157" s="15"/>
      <c r="BWD157" s="15"/>
      <c r="BWE157" s="15"/>
      <c r="BWF157" s="15"/>
      <c r="BWG157" s="15"/>
      <c r="BWH157" s="15"/>
      <c r="BWI157" s="15"/>
      <c r="BWJ157" s="15"/>
      <c r="BWK157" s="15"/>
      <c r="BWL157" s="15"/>
      <c r="BWM157" s="15"/>
      <c r="BWN157" s="15"/>
      <c r="BWO157" s="15"/>
      <c r="BWP157" s="15"/>
      <c r="BWQ157" s="15"/>
      <c r="BWR157" s="15"/>
      <c r="BWS157" s="15"/>
      <c r="BWT157" s="15"/>
      <c r="BWU157" s="15"/>
      <c r="BWV157" s="15"/>
      <c r="BWW157" s="15"/>
      <c r="BWX157" s="15"/>
      <c r="BWY157" s="15"/>
      <c r="BWZ157" s="15"/>
      <c r="BXA157" s="15"/>
      <c r="BXB157" s="15"/>
      <c r="BXC157" s="15"/>
      <c r="BXD157" s="15"/>
      <c r="BXE157" s="15"/>
      <c r="BXF157" s="15"/>
      <c r="BXG157" s="15"/>
      <c r="BXH157" s="15"/>
      <c r="BXI157" s="15"/>
      <c r="BXJ157" s="15"/>
      <c r="BXK157" s="15"/>
      <c r="BXL157" s="15"/>
      <c r="BXM157" s="15"/>
      <c r="BXN157" s="15"/>
      <c r="BXO157" s="15"/>
      <c r="BXP157" s="15"/>
      <c r="BXQ157" s="15"/>
      <c r="BXR157" s="15"/>
      <c r="BXS157" s="15"/>
      <c r="BXT157" s="15"/>
      <c r="BXU157" s="15"/>
      <c r="BXV157" s="15"/>
      <c r="BXW157" s="15"/>
      <c r="BXX157" s="15"/>
      <c r="BXY157" s="15"/>
      <c r="BXZ157" s="15"/>
      <c r="BYA157" s="15"/>
      <c r="BYB157" s="15"/>
      <c r="BYC157" s="15"/>
      <c r="BYD157" s="15"/>
      <c r="BYE157" s="15"/>
      <c r="BYF157" s="15"/>
      <c r="BYG157" s="15"/>
      <c r="BYH157" s="15"/>
      <c r="BYI157" s="15"/>
      <c r="BYJ157" s="15"/>
      <c r="BYK157" s="15"/>
      <c r="BYL157" s="15"/>
      <c r="BYM157" s="15"/>
      <c r="BYN157" s="15"/>
      <c r="BYO157" s="15"/>
      <c r="BYP157" s="15"/>
      <c r="BYQ157" s="15"/>
      <c r="BYR157" s="15"/>
      <c r="BYS157" s="15"/>
      <c r="BYT157" s="15"/>
      <c r="BYU157" s="15"/>
      <c r="BYV157" s="15"/>
      <c r="BYW157" s="15"/>
      <c r="BYX157" s="15"/>
      <c r="BYY157" s="15"/>
      <c r="BYZ157" s="15"/>
      <c r="BZA157" s="15"/>
      <c r="BZB157" s="15"/>
      <c r="BZC157" s="15"/>
      <c r="BZD157" s="15"/>
      <c r="BZE157" s="15"/>
      <c r="BZF157" s="15"/>
      <c r="BZG157" s="15"/>
      <c r="BZH157" s="15"/>
      <c r="BZI157" s="15"/>
      <c r="BZJ157" s="15"/>
      <c r="BZK157" s="15"/>
      <c r="BZL157" s="15"/>
      <c r="BZM157" s="15"/>
      <c r="BZN157" s="15"/>
      <c r="BZO157" s="15"/>
      <c r="BZP157" s="15"/>
      <c r="BZQ157" s="15"/>
      <c r="BZR157" s="15"/>
      <c r="BZS157" s="15"/>
      <c r="BZT157" s="15"/>
      <c r="BZU157" s="15"/>
      <c r="BZV157" s="15"/>
      <c r="BZW157" s="15"/>
      <c r="BZX157" s="15"/>
      <c r="BZY157" s="15"/>
      <c r="BZZ157" s="15"/>
      <c r="CAA157" s="15"/>
      <c r="CAB157" s="15"/>
      <c r="CAC157" s="15"/>
      <c r="CAD157" s="15"/>
      <c r="CAE157" s="15"/>
      <c r="CAF157" s="15"/>
      <c r="CAG157" s="15"/>
      <c r="CAH157" s="15"/>
      <c r="CAI157" s="15"/>
      <c r="CAJ157" s="15"/>
      <c r="CAK157" s="15"/>
      <c r="CAL157" s="15"/>
      <c r="CAM157" s="15"/>
      <c r="CAN157" s="15"/>
      <c r="CAO157" s="15"/>
      <c r="CAP157" s="15"/>
      <c r="CAQ157" s="15"/>
      <c r="CAR157" s="15"/>
      <c r="CAS157" s="15"/>
      <c r="CAT157" s="15"/>
      <c r="CAU157" s="15"/>
      <c r="CAV157" s="15"/>
      <c r="CAW157" s="15"/>
      <c r="CAX157" s="15"/>
      <c r="CAY157" s="15"/>
      <c r="CAZ157" s="15"/>
      <c r="CBA157" s="15"/>
      <c r="CBB157" s="15"/>
      <c r="CBC157" s="15"/>
      <c r="CBD157" s="15"/>
      <c r="CBE157" s="15"/>
      <c r="CBF157" s="15"/>
      <c r="CBG157" s="15"/>
      <c r="CBH157" s="15"/>
      <c r="CBI157" s="15"/>
      <c r="CBJ157" s="15"/>
      <c r="CBK157" s="15"/>
      <c r="CBL157" s="15"/>
      <c r="CBM157" s="15"/>
      <c r="CBN157" s="15"/>
      <c r="CBO157" s="15"/>
      <c r="CBP157" s="15"/>
      <c r="CBQ157" s="15"/>
      <c r="CBR157" s="15"/>
      <c r="CBS157" s="15"/>
      <c r="CBT157" s="15"/>
      <c r="CBU157" s="15"/>
      <c r="CBV157" s="15"/>
      <c r="CBW157" s="15"/>
      <c r="CBX157" s="15"/>
      <c r="CBY157" s="15"/>
      <c r="CBZ157" s="15"/>
      <c r="CCA157" s="15"/>
      <c r="CCB157" s="15"/>
      <c r="CCC157" s="15"/>
      <c r="CCD157" s="15"/>
      <c r="CCE157" s="15"/>
      <c r="CCF157" s="15"/>
      <c r="CCG157" s="15"/>
      <c r="CCH157" s="15"/>
      <c r="CCI157" s="15"/>
      <c r="CCJ157" s="15"/>
      <c r="CCK157" s="15"/>
      <c r="CCL157" s="15"/>
      <c r="CCM157" s="15"/>
      <c r="CCN157" s="15"/>
      <c r="CCO157" s="15"/>
      <c r="CCP157" s="15"/>
      <c r="CCQ157" s="15"/>
      <c r="CCR157" s="15"/>
      <c r="CCS157" s="15"/>
      <c r="CCT157" s="15"/>
      <c r="CCU157" s="15"/>
      <c r="CCV157" s="15"/>
      <c r="CCW157" s="15"/>
      <c r="CCX157" s="15"/>
      <c r="CCY157" s="15"/>
      <c r="CCZ157" s="15"/>
      <c r="CDA157" s="15"/>
      <c r="CDB157" s="15"/>
      <c r="CDC157" s="15"/>
      <c r="CDD157" s="15"/>
      <c r="CDE157" s="15"/>
      <c r="CDF157" s="15"/>
      <c r="CDG157" s="15"/>
      <c r="CDH157" s="15"/>
      <c r="CDI157" s="15"/>
      <c r="CDJ157" s="15"/>
      <c r="CDK157" s="15"/>
      <c r="CDL157" s="15"/>
      <c r="CDM157" s="15"/>
      <c r="CDN157" s="15"/>
      <c r="CDO157" s="15"/>
      <c r="CDP157" s="15"/>
      <c r="CDQ157" s="15"/>
      <c r="CDR157" s="15"/>
      <c r="CDS157" s="15"/>
      <c r="CDT157" s="15"/>
      <c r="CDU157" s="15"/>
      <c r="CDV157" s="15"/>
      <c r="CDW157" s="15"/>
      <c r="CDX157" s="15"/>
      <c r="CDY157" s="15"/>
      <c r="CDZ157" s="15"/>
      <c r="CEA157" s="15"/>
      <c r="CEB157" s="15"/>
      <c r="CEC157" s="15"/>
      <c r="CED157" s="15"/>
      <c r="CEE157" s="15"/>
      <c r="CEF157" s="15"/>
      <c r="CEG157" s="15"/>
      <c r="CEH157" s="15"/>
      <c r="CEI157" s="15"/>
      <c r="CEJ157" s="15"/>
      <c r="CEK157" s="15"/>
      <c r="CEL157" s="15"/>
      <c r="CEM157" s="15"/>
      <c r="CEN157" s="15"/>
      <c r="CEO157" s="15"/>
      <c r="CEP157" s="15"/>
      <c r="CEQ157" s="15"/>
      <c r="CER157" s="15"/>
      <c r="CES157" s="15"/>
      <c r="CET157" s="15"/>
      <c r="CEU157" s="15"/>
      <c r="CEV157" s="15"/>
      <c r="CEW157" s="15"/>
      <c r="CEX157" s="15"/>
      <c r="CEY157" s="15"/>
      <c r="CEZ157" s="15"/>
      <c r="CFA157" s="15"/>
      <c r="CFB157" s="15"/>
      <c r="CFC157" s="15"/>
      <c r="CFD157" s="15"/>
      <c r="CFE157" s="15"/>
      <c r="CFF157" s="15"/>
      <c r="CFG157" s="15"/>
      <c r="CFH157" s="15"/>
      <c r="CFI157" s="15"/>
      <c r="CFJ157" s="15"/>
      <c r="CFK157" s="15"/>
      <c r="CFL157" s="15"/>
      <c r="CFM157" s="15"/>
      <c r="CFN157" s="15"/>
      <c r="CFO157" s="15"/>
      <c r="CFP157" s="15"/>
      <c r="CFQ157" s="15"/>
      <c r="CFR157" s="15"/>
      <c r="CFS157" s="15"/>
      <c r="CFT157" s="15"/>
      <c r="CFU157" s="15"/>
      <c r="CFV157" s="15"/>
      <c r="CFW157" s="15"/>
      <c r="CFX157" s="15"/>
      <c r="CFY157" s="15"/>
      <c r="CFZ157" s="15"/>
      <c r="CGA157" s="15"/>
      <c r="CGB157" s="15"/>
      <c r="CGC157" s="15"/>
      <c r="CGD157" s="15"/>
      <c r="CGE157" s="15"/>
      <c r="CGF157" s="15"/>
      <c r="CGG157" s="15"/>
      <c r="CGH157" s="15"/>
      <c r="CGI157" s="15"/>
      <c r="CGJ157" s="15"/>
      <c r="CGK157" s="15"/>
      <c r="CGL157" s="15"/>
      <c r="CGM157" s="15"/>
      <c r="CGN157" s="15"/>
      <c r="CGO157" s="15"/>
      <c r="CGP157" s="15"/>
      <c r="CGQ157" s="15"/>
      <c r="CGR157" s="15"/>
      <c r="CGS157" s="15"/>
      <c r="CGT157" s="15"/>
      <c r="CGU157" s="15"/>
      <c r="CGV157" s="15"/>
      <c r="CGW157" s="15"/>
      <c r="CGX157" s="15"/>
      <c r="CGY157" s="15"/>
      <c r="CGZ157" s="15"/>
      <c r="CHA157" s="15"/>
      <c r="CHB157" s="15"/>
      <c r="CHC157" s="15"/>
      <c r="CHD157" s="15"/>
      <c r="CHE157" s="15"/>
      <c r="CHF157" s="15"/>
      <c r="CHG157" s="15"/>
      <c r="CHH157" s="15"/>
      <c r="CHI157" s="15"/>
      <c r="CHJ157" s="15"/>
      <c r="CHK157" s="15"/>
      <c r="CHL157" s="15"/>
      <c r="CHM157" s="15"/>
      <c r="CHN157" s="15"/>
      <c r="CHO157" s="15"/>
      <c r="CHP157" s="15"/>
      <c r="CHQ157" s="15"/>
      <c r="CHR157" s="15"/>
      <c r="CHS157" s="15"/>
      <c r="CHT157" s="15"/>
      <c r="CHU157" s="15"/>
      <c r="CHV157" s="15"/>
      <c r="CHW157" s="15"/>
      <c r="CHX157" s="15"/>
      <c r="CHY157" s="15"/>
      <c r="CHZ157" s="15"/>
      <c r="CIA157" s="15"/>
      <c r="CIB157" s="15"/>
      <c r="CIC157" s="15"/>
      <c r="CID157" s="15"/>
      <c r="CIE157" s="15"/>
      <c r="CIF157" s="15"/>
      <c r="CIG157" s="15"/>
      <c r="CIH157" s="15"/>
      <c r="CII157" s="15"/>
      <c r="CIJ157" s="15"/>
      <c r="CIK157" s="15"/>
      <c r="CIL157" s="15"/>
      <c r="CIM157" s="15"/>
      <c r="CIN157" s="15"/>
      <c r="CIO157" s="15"/>
      <c r="CIP157" s="15"/>
      <c r="CIQ157" s="15"/>
      <c r="CIR157" s="15"/>
      <c r="CIS157" s="15"/>
      <c r="CIT157" s="15"/>
      <c r="CIU157" s="15"/>
      <c r="CIV157" s="15"/>
      <c r="CIW157" s="15"/>
      <c r="CIX157" s="15"/>
      <c r="CIY157" s="15"/>
      <c r="CIZ157" s="15"/>
      <c r="CJA157" s="15"/>
      <c r="CJB157" s="15"/>
      <c r="CJC157" s="15"/>
      <c r="CJD157" s="15"/>
      <c r="CJE157" s="15"/>
      <c r="CJF157" s="15"/>
      <c r="CJG157" s="15"/>
      <c r="CJH157" s="15"/>
      <c r="CJI157" s="15"/>
      <c r="CJJ157" s="15"/>
      <c r="CJK157" s="15"/>
      <c r="CJL157" s="15"/>
      <c r="CJM157" s="15"/>
      <c r="CJN157" s="15"/>
      <c r="CJO157" s="15"/>
      <c r="CJP157" s="15"/>
      <c r="CJQ157" s="15"/>
      <c r="CJR157" s="15"/>
      <c r="CJS157" s="15"/>
      <c r="CJT157" s="15"/>
      <c r="CJU157" s="15"/>
      <c r="CJV157" s="15"/>
      <c r="CJW157" s="15"/>
      <c r="CJX157" s="15"/>
      <c r="CJY157" s="15"/>
      <c r="CJZ157" s="15"/>
      <c r="CKA157" s="15"/>
      <c r="CKB157" s="15"/>
      <c r="CKC157" s="15"/>
      <c r="CKD157" s="15"/>
      <c r="CKE157" s="15"/>
      <c r="CKF157" s="15"/>
      <c r="CKG157" s="15"/>
      <c r="CKH157" s="15"/>
      <c r="CKI157" s="15"/>
      <c r="CKJ157" s="15"/>
      <c r="CKK157" s="15"/>
      <c r="CKL157" s="15"/>
      <c r="CKM157" s="15"/>
      <c r="CKN157" s="15"/>
      <c r="CKO157" s="15"/>
      <c r="CKP157" s="15"/>
      <c r="CKQ157" s="15"/>
      <c r="CKR157" s="15"/>
      <c r="CKS157" s="15"/>
      <c r="CKT157" s="15"/>
      <c r="CKU157" s="15"/>
      <c r="CKV157" s="15"/>
      <c r="CKW157" s="15"/>
      <c r="CKX157" s="15"/>
      <c r="CKY157" s="15"/>
      <c r="CKZ157" s="15"/>
      <c r="CLA157" s="15"/>
      <c r="CLB157" s="15"/>
      <c r="CLC157" s="15"/>
      <c r="CLD157" s="15"/>
      <c r="CLE157" s="15"/>
      <c r="CLF157" s="15"/>
      <c r="CLG157" s="15"/>
      <c r="CLH157" s="15"/>
      <c r="CLI157" s="15"/>
      <c r="CLJ157" s="15"/>
      <c r="CLK157" s="15"/>
      <c r="CLL157" s="15"/>
      <c r="CLM157" s="15"/>
      <c r="CLN157" s="15"/>
      <c r="CLO157" s="15"/>
      <c r="CLP157" s="15"/>
      <c r="CLQ157" s="15"/>
      <c r="CLR157" s="15"/>
      <c r="CLS157" s="15"/>
      <c r="CLT157" s="15"/>
      <c r="CLU157" s="15"/>
      <c r="CLV157" s="15"/>
      <c r="CLW157" s="15"/>
      <c r="CLX157" s="15"/>
      <c r="CLY157" s="15"/>
      <c r="CLZ157" s="15"/>
      <c r="CMA157" s="15"/>
      <c r="CMB157" s="15"/>
      <c r="CMC157" s="15"/>
      <c r="CMD157" s="15"/>
      <c r="CME157" s="15"/>
      <c r="CMF157" s="15"/>
      <c r="CMG157" s="15"/>
      <c r="CMH157" s="15"/>
      <c r="CMI157" s="15"/>
      <c r="CMJ157" s="15"/>
      <c r="CMK157" s="15"/>
      <c r="CML157" s="15"/>
      <c r="CMM157" s="15"/>
      <c r="CMN157" s="15"/>
      <c r="CMO157" s="15"/>
      <c r="CMP157" s="15"/>
      <c r="CMQ157" s="15"/>
      <c r="CMR157" s="15"/>
      <c r="CMS157" s="15"/>
      <c r="CMT157" s="15"/>
      <c r="CMU157" s="15"/>
      <c r="CMV157" s="15"/>
      <c r="CMW157" s="15"/>
      <c r="CMX157" s="15"/>
      <c r="CMY157" s="15"/>
      <c r="CMZ157" s="15"/>
      <c r="CNA157" s="15"/>
      <c r="CNB157" s="15"/>
      <c r="CNC157" s="15"/>
      <c r="CND157" s="15"/>
      <c r="CNE157" s="15"/>
      <c r="CNF157" s="15"/>
      <c r="CNG157" s="15"/>
      <c r="CNH157" s="15"/>
      <c r="CNI157" s="15"/>
      <c r="CNJ157" s="15"/>
      <c r="CNK157" s="15"/>
      <c r="CNL157" s="15"/>
      <c r="CNM157" s="15"/>
      <c r="CNN157" s="15"/>
      <c r="CNO157" s="15"/>
      <c r="CNP157" s="15"/>
      <c r="CNQ157" s="15"/>
      <c r="CNR157" s="15"/>
      <c r="CNS157" s="15"/>
      <c r="CNT157" s="15"/>
      <c r="CNU157" s="15"/>
      <c r="CNV157" s="15"/>
      <c r="CNW157" s="15"/>
      <c r="CNX157" s="15"/>
      <c r="CNY157" s="15"/>
      <c r="CNZ157" s="15"/>
      <c r="COA157" s="15"/>
      <c r="COB157" s="15"/>
      <c r="COC157" s="15"/>
      <c r="COD157" s="15"/>
      <c r="COE157" s="15"/>
      <c r="COF157" s="15"/>
      <c r="COG157" s="15"/>
      <c r="COH157" s="15"/>
      <c r="COI157" s="15"/>
      <c r="COJ157" s="15"/>
      <c r="COK157" s="15"/>
      <c r="COL157" s="15"/>
      <c r="COM157" s="15"/>
      <c r="CON157" s="15"/>
      <c r="COO157" s="15"/>
      <c r="COP157" s="15"/>
      <c r="COQ157" s="15"/>
      <c r="COR157" s="15"/>
      <c r="COS157" s="15"/>
      <c r="COT157" s="15"/>
      <c r="COU157" s="15"/>
      <c r="COV157" s="15"/>
      <c r="COW157" s="15"/>
      <c r="COX157" s="15"/>
      <c r="COY157" s="15"/>
      <c r="COZ157" s="15"/>
      <c r="CPA157" s="15"/>
      <c r="CPB157" s="15"/>
      <c r="CPC157" s="15"/>
      <c r="CPD157" s="15"/>
      <c r="CPE157" s="15"/>
      <c r="CPF157" s="15"/>
      <c r="CPG157" s="15"/>
      <c r="CPH157" s="15"/>
      <c r="CPI157" s="15"/>
      <c r="CPJ157" s="15"/>
      <c r="CPK157" s="15"/>
      <c r="CPL157" s="15"/>
      <c r="CPM157" s="15"/>
      <c r="CPN157" s="15"/>
      <c r="CPO157" s="15"/>
      <c r="CPP157" s="15"/>
      <c r="CPQ157" s="15"/>
      <c r="CPR157" s="15"/>
      <c r="CPS157" s="15"/>
      <c r="CPT157" s="15"/>
      <c r="CPU157" s="15"/>
      <c r="CPV157" s="15"/>
      <c r="CPW157" s="15"/>
      <c r="CPX157" s="15"/>
      <c r="CPY157" s="15"/>
      <c r="CPZ157" s="15"/>
      <c r="CQA157" s="15"/>
      <c r="CQB157" s="15"/>
      <c r="CQC157" s="15"/>
      <c r="CQD157" s="15"/>
      <c r="CQE157" s="15"/>
      <c r="CQF157" s="15"/>
      <c r="CQG157" s="15"/>
      <c r="CQH157" s="15"/>
      <c r="CQI157" s="15"/>
      <c r="CQJ157" s="15"/>
      <c r="CQK157" s="15"/>
      <c r="CQL157" s="15"/>
      <c r="CQM157" s="15"/>
      <c r="CQN157" s="15"/>
      <c r="CQO157" s="15"/>
      <c r="CQP157" s="15"/>
      <c r="CQQ157" s="15"/>
      <c r="CQR157" s="15"/>
      <c r="CQS157" s="15"/>
      <c r="CQT157" s="15"/>
      <c r="CQU157" s="15"/>
      <c r="CQV157" s="15"/>
      <c r="CQW157" s="15"/>
      <c r="CQX157" s="15"/>
      <c r="CQY157" s="15"/>
      <c r="CQZ157" s="15"/>
      <c r="CRA157" s="15"/>
      <c r="CRB157" s="15"/>
      <c r="CRC157" s="15"/>
      <c r="CRD157" s="15"/>
      <c r="CRE157" s="15"/>
      <c r="CRF157" s="15"/>
      <c r="CRG157" s="15"/>
      <c r="CRH157" s="15"/>
      <c r="CRI157" s="15"/>
      <c r="CRJ157" s="15"/>
      <c r="CRK157" s="15"/>
      <c r="CRL157" s="15"/>
      <c r="CRM157" s="15"/>
      <c r="CRN157" s="15"/>
      <c r="CRO157" s="15"/>
      <c r="CRP157" s="15"/>
      <c r="CRQ157" s="15"/>
      <c r="CRR157" s="15"/>
      <c r="CRS157" s="15"/>
      <c r="CRT157" s="15"/>
      <c r="CRU157" s="15"/>
      <c r="CRV157" s="15"/>
      <c r="CRW157" s="15"/>
      <c r="CRX157" s="15"/>
      <c r="CRY157" s="15"/>
      <c r="CRZ157" s="15"/>
      <c r="CSA157" s="15"/>
      <c r="CSB157" s="15"/>
      <c r="CSC157" s="15"/>
      <c r="CSD157" s="15"/>
      <c r="CSE157" s="15"/>
      <c r="CSF157" s="15"/>
      <c r="CSG157" s="15"/>
      <c r="CSH157" s="15"/>
      <c r="CSI157" s="15"/>
      <c r="CSJ157" s="15"/>
      <c r="CSK157" s="15"/>
      <c r="CSL157" s="15"/>
      <c r="CSM157" s="15"/>
      <c r="CSN157" s="15"/>
      <c r="CSO157" s="15"/>
      <c r="CSP157" s="15"/>
      <c r="CSQ157" s="15"/>
      <c r="CSR157" s="15"/>
      <c r="CSS157" s="15"/>
      <c r="CST157" s="15"/>
      <c r="CSU157" s="15"/>
      <c r="CSV157" s="15"/>
      <c r="CSW157" s="15"/>
      <c r="CSX157" s="15"/>
      <c r="CSY157" s="15"/>
      <c r="CSZ157" s="15"/>
      <c r="CTA157" s="15"/>
      <c r="CTB157" s="15"/>
      <c r="CTC157" s="15"/>
      <c r="CTD157" s="15"/>
      <c r="CTE157" s="15"/>
      <c r="CTF157" s="15"/>
      <c r="CTG157" s="15"/>
      <c r="CTH157" s="15"/>
      <c r="CTI157" s="15"/>
      <c r="CTJ157" s="15"/>
      <c r="CTK157" s="15"/>
      <c r="CTL157" s="15"/>
      <c r="CTM157" s="15"/>
      <c r="CTN157" s="15"/>
      <c r="CTO157" s="15"/>
      <c r="CTP157" s="15"/>
      <c r="CTQ157" s="15"/>
      <c r="CTR157" s="15"/>
      <c r="CTS157" s="15"/>
      <c r="CTT157" s="15"/>
      <c r="CTU157" s="15"/>
      <c r="CTV157" s="15"/>
      <c r="CTW157" s="15"/>
      <c r="CTX157" s="15"/>
      <c r="CTY157" s="15"/>
      <c r="CTZ157" s="15"/>
      <c r="CUA157" s="15"/>
      <c r="CUB157" s="15"/>
      <c r="CUC157" s="15"/>
      <c r="CUD157" s="15"/>
      <c r="CUE157" s="15"/>
      <c r="CUF157" s="15"/>
      <c r="CUG157" s="15"/>
      <c r="CUH157" s="15"/>
      <c r="CUI157" s="15"/>
      <c r="CUJ157" s="15"/>
      <c r="CUK157" s="15"/>
      <c r="CUL157" s="15"/>
      <c r="CUM157" s="15"/>
      <c r="CUN157" s="15"/>
      <c r="CUO157" s="15"/>
      <c r="CUP157" s="15"/>
      <c r="CUQ157" s="15"/>
      <c r="CUR157" s="15"/>
      <c r="CUS157" s="15"/>
      <c r="CUT157" s="15"/>
      <c r="CUU157" s="15"/>
      <c r="CUV157" s="15"/>
      <c r="CUW157" s="15"/>
      <c r="CUX157" s="15"/>
      <c r="CUY157" s="15"/>
      <c r="CUZ157" s="15"/>
      <c r="CVA157" s="15"/>
      <c r="CVB157" s="15"/>
      <c r="CVC157" s="15"/>
      <c r="CVD157" s="15"/>
      <c r="CVE157" s="15"/>
      <c r="CVF157" s="15"/>
      <c r="CVG157" s="15"/>
      <c r="CVH157" s="15"/>
      <c r="CVI157" s="15"/>
      <c r="CVJ157" s="15"/>
      <c r="CVK157" s="15"/>
      <c r="CVL157" s="15"/>
      <c r="CVM157" s="15"/>
      <c r="CVN157" s="15"/>
      <c r="CVO157" s="15"/>
      <c r="CVP157" s="15"/>
      <c r="CVQ157" s="15"/>
      <c r="CVR157" s="15"/>
      <c r="CVS157" s="15"/>
      <c r="CVT157" s="15"/>
      <c r="CVU157" s="15"/>
      <c r="CVV157" s="15"/>
      <c r="CVW157" s="15"/>
      <c r="CVX157" s="15"/>
      <c r="CVY157" s="15"/>
      <c r="CVZ157" s="15"/>
      <c r="CWA157" s="15"/>
      <c r="CWB157" s="15"/>
      <c r="CWC157" s="15"/>
      <c r="CWD157" s="15"/>
      <c r="CWE157" s="15"/>
      <c r="CWF157" s="15"/>
      <c r="CWG157" s="15"/>
      <c r="CWH157" s="15"/>
      <c r="CWI157" s="15"/>
      <c r="CWJ157" s="15"/>
      <c r="CWK157" s="15"/>
      <c r="CWL157" s="15"/>
      <c r="CWM157" s="15"/>
      <c r="CWN157" s="15"/>
      <c r="CWO157" s="15"/>
      <c r="CWP157" s="15"/>
      <c r="CWQ157" s="15"/>
      <c r="CWR157" s="15"/>
      <c r="CWS157" s="15"/>
      <c r="CWT157" s="15"/>
      <c r="CWU157" s="15"/>
      <c r="CWV157" s="15"/>
      <c r="CWW157" s="15"/>
      <c r="CWX157" s="15"/>
      <c r="CWY157" s="15"/>
      <c r="CWZ157" s="15"/>
      <c r="CXA157" s="15"/>
      <c r="CXB157" s="15"/>
      <c r="CXC157" s="15"/>
      <c r="CXD157" s="15"/>
      <c r="CXE157" s="15"/>
      <c r="CXF157" s="15"/>
      <c r="CXG157" s="15"/>
      <c r="CXH157" s="15"/>
      <c r="CXI157" s="15"/>
      <c r="CXJ157" s="15"/>
      <c r="CXK157" s="15"/>
      <c r="CXL157" s="15"/>
      <c r="CXM157" s="15"/>
      <c r="CXN157" s="15"/>
      <c r="CXO157" s="15"/>
      <c r="CXP157" s="15"/>
      <c r="CXQ157" s="15"/>
      <c r="CXR157" s="15"/>
      <c r="CXS157" s="15"/>
      <c r="CXT157" s="15"/>
      <c r="CXU157" s="15"/>
      <c r="CXV157" s="15"/>
      <c r="CXW157" s="15"/>
      <c r="CXX157" s="15"/>
      <c r="CXY157" s="15"/>
      <c r="CXZ157" s="15"/>
      <c r="CYA157" s="15"/>
      <c r="CYB157" s="15"/>
      <c r="CYC157" s="15"/>
      <c r="CYD157" s="15"/>
      <c r="CYE157" s="15"/>
      <c r="CYF157" s="15"/>
      <c r="CYG157" s="15"/>
      <c r="CYH157" s="15"/>
      <c r="CYI157" s="15"/>
      <c r="CYJ157" s="15"/>
      <c r="CYK157" s="15"/>
      <c r="CYL157" s="15"/>
      <c r="CYM157" s="15"/>
      <c r="CYN157" s="15"/>
      <c r="CYO157" s="15"/>
      <c r="CYP157" s="15"/>
      <c r="CYQ157" s="15"/>
      <c r="CYR157" s="15"/>
      <c r="CYS157" s="15"/>
      <c r="CYT157" s="15"/>
      <c r="CYU157" s="15"/>
      <c r="CYV157" s="15"/>
      <c r="CYW157" s="15"/>
      <c r="CYX157" s="15"/>
      <c r="CYY157" s="15"/>
      <c r="CYZ157" s="15"/>
      <c r="CZA157" s="15"/>
      <c r="CZB157" s="15"/>
      <c r="CZC157" s="15"/>
      <c r="CZD157" s="15"/>
      <c r="CZE157" s="15"/>
      <c r="CZF157" s="15"/>
      <c r="CZG157" s="15"/>
      <c r="CZH157" s="15"/>
      <c r="CZI157" s="15"/>
      <c r="CZJ157" s="15"/>
      <c r="CZK157" s="15"/>
      <c r="CZL157" s="15"/>
      <c r="CZM157" s="15"/>
      <c r="CZN157" s="15"/>
      <c r="CZO157" s="15"/>
      <c r="CZP157" s="15"/>
      <c r="CZQ157" s="15"/>
      <c r="CZR157" s="15"/>
      <c r="CZS157" s="15"/>
      <c r="CZT157" s="15"/>
      <c r="CZU157" s="15"/>
      <c r="CZV157" s="15"/>
      <c r="CZW157" s="15"/>
      <c r="CZX157" s="15"/>
      <c r="CZY157" s="15"/>
      <c r="CZZ157" s="15"/>
      <c r="DAA157" s="15"/>
      <c r="DAB157" s="15"/>
      <c r="DAC157" s="15"/>
      <c r="DAD157" s="15"/>
      <c r="DAE157" s="15"/>
      <c r="DAF157" s="15"/>
      <c r="DAG157" s="15"/>
      <c r="DAH157" s="15"/>
      <c r="DAI157" s="15"/>
      <c r="DAJ157" s="15"/>
      <c r="DAK157" s="15"/>
      <c r="DAL157" s="15"/>
      <c r="DAM157" s="15"/>
      <c r="DAN157" s="15"/>
      <c r="DAO157" s="15"/>
      <c r="DAP157" s="15"/>
      <c r="DAQ157" s="15"/>
      <c r="DAR157" s="15"/>
      <c r="DAS157" s="15"/>
      <c r="DAT157" s="15"/>
      <c r="DAU157" s="15"/>
      <c r="DAV157" s="15"/>
      <c r="DAW157" s="15"/>
      <c r="DAX157" s="15"/>
      <c r="DAY157" s="15"/>
      <c r="DAZ157" s="15"/>
      <c r="DBA157" s="15"/>
      <c r="DBB157" s="15"/>
      <c r="DBC157" s="15"/>
      <c r="DBD157" s="15"/>
      <c r="DBE157" s="15"/>
      <c r="DBF157" s="15"/>
      <c r="DBG157" s="15"/>
      <c r="DBH157" s="15"/>
      <c r="DBI157" s="15"/>
      <c r="DBJ157" s="15"/>
      <c r="DBK157" s="15"/>
      <c r="DBL157" s="15"/>
      <c r="DBM157" s="15"/>
      <c r="DBN157" s="15"/>
      <c r="DBO157" s="15"/>
      <c r="DBP157" s="15"/>
      <c r="DBQ157" s="15"/>
      <c r="DBR157" s="15"/>
      <c r="DBS157" s="15"/>
      <c r="DBT157" s="15"/>
      <c r="DBU157" s="15"/>
      <c r="DBV157" s="15"/>
      <c r="DBW157" s="15"/>
      <c r="DBX157" s="15"/>
      <c r="DBY157" s="15"/>
      <c r="DBZ157" s="15"/>
      <c r="DCA157" s="15"/>
      <c r="DCB157" s="15"/>
      <c r="DCC157" s="15"/>
      <c r="DCD157" s="15"/>
      <c r="DCE157" s="15"/>
      <c r="DCF157" s="15"/>
      <c r="DCG157" s="15"/>
      <c r="DCH157" s="15"/>
      <c r="DCI157" s="15"/>
      <c r="DCJ157" s="15"/>
      <c r="DCK157" s="15"/>
      <c r="DCL157" s="15"/>
      <c r="DCM157" s="15"/>
      <c r="DCN157" s="15"/>
      <c r="DCO157" s="15"/>
      <c r="DCP157" s="15"/>
      <c r="DCQ157" s="15"/>
      <c r="DCR157" s="15"/>
      <c r="DCS157" s="15"/>
      <c r="DCT157" s="15"/>
      <c r="DCU157" s="15"/>
      <c r="DCV157" s="15"/>
      <c r="DCW157" s="15"/>
      <c r="DCX157" s="15"/>
      <c r="DCY157" s="15"/>
      <c r="DCZ157" s="15"/>
      <c r="DDA157" s="15"/>
      <c r="DDB157" s="15"/>
      <c r="DDC157" s="15"/>
      <c r="DDD157" s="15"/>
      <c r="DDE157" s="15"/>
      <c r="DDF157" s="15"/>
      <c r="DDG157" s="15"/>
      <c r="DDH157" s="15"/>
      <c r="DDI157" s="15"/>
      <c r="DDJ157" s="15"/>
      <c r="DDK157" s="15"/>
      <c r="DDL157" s="15"/>
      <c r="DDM157" s="15"/>
      <c r="DDN157" s="15"/>
      <c r="DDO157" s="15"/>
      <c r="DDP157" s="15"/>
      <c r="DDQ157" s="15"/>
      <c r="DDR157" s="15"/>
      <c r="DDS157" s="15"/>
      <c r="DDT157" s="15"/>
      <c r="DDU157" s="15"/>
      <c r="DDV157" s="15"/>
      <c r="DDW157" s="15"/>
      <c r="DDX157" s="15"/>
      <c r="DDY157" s="15"/>
      <c r="DDZ157" s="15"/>
      <c r="DEA157" s="15"/>
      <c r="DEB157" s="15"/>
      <c r="DEC157" s="15"/>
      <c r="DED157" s="15"/>
      <c r="DEE157" s="15"/>
      <c r="DEF157" s="15"/>
      <c r="DEG157" s="15"/>
      <c r="DEH157" s="15"/>
      <c r="DEI157" s="15"/>
      <c r="DEJ157" s="15"/>
      <c r="DEK157" s="15"/>
      <c r="DEL157" s="15"/>
      <c r="DEM157" s="15"/>
      <c r="DEN157" s="15"/>
      <c r="DEO157" s="15"/>
      <c r="DEP157" s="15"/>
      <c r="DEQ157" s="15"/>
      <c r="DER157" s="15"/>
      <c r="DES157" s="15"/>
      <c r="DET157" s="15"/>
      <c r="DEU157" s="15"/>
      <c r="DEV157" s="15"/>
      <c r="DEW157" s="15"/>
      <c r="DEX157" s="15"/>
      <c r="DEY157" s="15"/>
      <c r="DEZ157" s="15"/>
      <c r="DFA157" s="15"/>
      <c r="DFB157" s="15"/>
      <c r="DFC157" s="15"/>
      <c r="DFD157" s="15"/>
      <c r="DFE157" s="15"/>
      <c r="DFF157" s="15"/>
      <c r="DFG157" s="15"/>
      <c r="DFH157" s="15"/>
      <c r="DFI157" s="15"/>
      <c r="DFJ157" s="15"/>
      <c r="DFK157" s="15"/>
      <c r="DFL157" s="15"/>
      <c r="DFM157" s="15"/>
      <c r="DFN157" s="15"/>
      <c r="DFO157" s="15"/>
      <c r="DFP157" s="15"/>
      <c r="DFQ157" s="15"/>
      <c r="DFR157" s="15"/>
      <c r="DFS157" s="15"/>
      <c r="DFT157" s="15"/>
      <c r="DFU157" s="15"/>
      <c r="DFV157" s="15"/>
      <c r="DFW157" s="15"/>
      <c r="DFX157" s="15"/>
      <c r="DFY157" s="15"/>
      <c r="DFZ157" s="15"/>
      <c r="DGA157" s="15"/>
      <c r="DGB157" s="15"/>
      <c r="DGC157" s="15"/>
      <c r="DGD157" s="15"/>
      <c r="DGE157" s="15"/>
      <c r="DGF157" s="15"/>
      <c r="DGG157" s="15"/>
      <c r="DGH157" s="15"/>
      <c r="DGI157" s="15"/>
      <c r="DGJ157" s="15"/>
      <c r="DGK157" s="15"/>
      <c r="DGL157" s="15"/>
      <c r="DGM157" s="15"/>
      <c r="DGN157" s="15"/>
      <c r="DGO157" s="15"/>
      <c r="DGP157" s="15"/>
      <c r="DGQ157" s="15"/>
      <c r="DGR157" s="15"/>
      <c r="DGS157" s="15"/>
      <c r="DGT157" s="15"/>
      <c r="DGU157" s="15"/>
      <c r="DGV157" s="15"/>
      <c r="DGW157" s="15"/>
      <c r="DGX157" s="15"/>
      <c r="DGY157" s="15"/>
      <c r="DGZ157" s="15"/>
      <c r="DHA157" s="15"/>
      <c r="DHB157" s="15"/>
      <c r="DHC157" s="15"/>
      <c r="DHD157" s="15"/>
      <c r="DHE157" s="15"/>
      <c r="DHF157" s="15"/>
      <c r="DHG157" s="15"/>
      <c r="DHH157" s="15"/>
      <c r="DHI157" s="15"/>
      <c r="DHJ157" s="15"/>
      <c r="DHK157" s="15"/>
      <c r="DHL157" s="15"/>
      <c r="DHM157" s="15"/>
      <c r="DHN157" s="15"/>
      <c r="DHO157" s="15"/>
      <c r="DHP157" s="15"/>
      <c r="DHQ157" s="15"/>
      <c r="DHR157" s="15"/>
      <c r="DHS157" s="15"/>
      <c r="DHT157" s="15"/>
      <c r="DHU157" s="15"/>
      <c r="DHV157" s="15"/>
      <c r="DHW157" s="15"/>
      <c r="DHX157" s="15"/>
      <c r="DHY157" s="15"/>
      <c r="DHZ157" s="15"/>
      <c r="DIA157" s="15"/>
      <c r="DIB157" s="15"/>
      <c r="DIC157" s="15"/>
      <c r="DID157" s="15"/>
      <c r="DIE157" s="15"/>
      <c r="DIF157" s="15"/>
      <c r="DIG157" s="15"/>
      <c r="DIH157" s="15"/>
      <c r="DII157" s="15"/>
      <c r="DIJ157" s="15"/>
      <c r="DIK157" s="15"/>
      <c r="DIL157" s="15"/>
      <c r="DIM157" s="15"/>
      <c r="DIN157" s="15"/>
      <c r="DIO157" s="15"/>
      <c r="DIP157" s="15"/>
      <c r="DIQ157" s="15"/>
      <c r="DIR157" s="15"/>
      <c r="DIS157" s="15"/>
      <c r="DIT157" s="15"/>
      <c r="DIU157" s="15"/>
      <c r="DIV157" s="15"/>
      <c r="DIW157" s="15"/>
      <c r="DIX157" s="15"/>
      <c r="DIY157" s="15"/>
      <c r="DIZ157" s="15"/>
      <c r="DJA157" s="15"/>
      <c r="DJB157" s="15"/>
      <c r="DJC157" s="15"/>
      <c r="DJD157" s="15"/>
      <c r="DJE157" s="15"/>
      <c r="DJF157" s="15"/>
      <c r="DJG157" s="15"/>
      <c r="DJH157" s="15"/>
      <c r="DJI157" s="15"/>
      <c r="DJJ157" s="15"/>
      <c r="DJK157" s="15"/>
      <c r="DJL157" s="15"/>
      <c r="DJM157" s="15"/>
      <c r="DJN157" s="15"/>
      <c r="DJO157" s="15"/>
      <c r="DJP157" s="15"/>
      <c r="DJQ157" s="15"/>
      <c r="DJR157" s="15"/>
      <c r="DJS157" s="15"/>
      <c r="DJT157" s="15"/>
      <c r="DJU157" s="15"/>
      <c r="DJV157" s="15"/>
      <c r="DJW157" s="15"/>
      <c r="DJX157" s="15"/>
      <c r="DJY157" s="15"/>
      <c r="DJZ157" s="15"/>
      <c r="DKA157" s="15"/>
      <c r="DKB157" s="15"/>
      <c r="DKC157" s="15"/>
      <c r="DKD157" s="15"/>
      <c r="DKE157" s="15"/>
      <c r="DKF157" s="15"/>
      <c r="DKG157" s="15"/>
      <c r="DKH157" s="15"/>
      <c r="DKI157" s="15"/>
      <c r="DKJ157" s="15"/>
      <c r="DKK157" s="15"/>
      <c r="DKL157" s="15"/>
      <c r="DKM157" s="15"/>
      <c r="DKN157" s="15"/>
      <c r="DKO157" s="15"/>
      <c r="DKP157" s="15"/>
      <c r="DKQ157" s="15"/>
      <c r="DKR157" s="15"/>
      <c r="DKS157" s="15"/>
      <c r="DKT157" s="15"/>
      <c r="DKU157" s="15"/>
      <c r="DKV157" s="15"/>
      <c r="DKW157" s="15"/>
      <c r="DKX157" s="15"/>
      <c r="DKY157" s="15"/>
      <c r="DKZ157" s="15"/>
      <c r="DLA157" s="15"/>
      <c r="DLB157" s="15"/>
      <c r="DLC157" s="15"/>
      <c r="DLD157" s="15"/>
      <c r="DLE157" s="15"/>
      <c r="DLF157" s="15"/>
      <c r="DLG157" s="15"/>
      <c r="DLH157" s="15"/>
      <c r="DLI157" s="15"/>
      <c r="DLJ157" s="15"/>
      <c r="DLK157" s="15"/>
      <c r="DLL157" s="15"/>
      <c r="DLM157" s="15"/>
      <c r="DLN157" s="15"/>
      <c r="DLO157" s="15"/>
      <c r="DLP157" s="15"/>
      <c r="DLQ157" s="15"/>
      <c r="DLR157" s="15"/>
      <c r="DLS157" s="15"/>
      <c r="DLT157" s="15"/>
      <c r="DLU157" s="15"/>
      <c r="DLV157" s="15"/>
      <c r="DLW157" s="15"/>
      <c r="DLX157" s="15"/>
      <c r="DLY157" s="15"/>
      <c r="DLZ157" s="15"/>
      <c r="DMA157" s="15"/>
      <c r="DMB157" s="15"/>
      <c r="DMC157" s="15"/>
      <c r="DMD157" s="15"/>
      <c r="DME157" s="15"/>
      <c r="DMF157" s="15"/>
      <c r="DMG157" s="15"/>
      <c r="DMH157" s="15"/>
      <c r="DMI157" s="15"/>
      <c r="DMJ157" s="15"/>
      <c r="DMK157" s="15"/>
      <c r="DML157" s="15"/>
      <c r="DMM157" s="15"/>
      <c r="DMN157" s="15"/>
      <c r="DMO157" s="15"/>
      <c r="DMP157" s="15"/>
      <c r="DMQ157" s="15"/>
      <c r="DMR157" s="15"/>
      <c r="DMS157" s="15"/>
      <c r="DMT157" s="15"/>
      <c r="DMU157" s="15"/>
      <c r="DMV157" s="15"/>
      <c r="DMW157" s="15"/>
      <c r="DMX157" s="15"/>
      <c r="DMY157" s="15"/>
      <c r="DMZ157" s="15"/>
      <c r="DNA157" s="15"/>
      <c r="DNB157" s="15"/>
      <c r="DNC157" s="15"/>
      <c r="DND157" s="15"/>
      <c r="DNE157" s="15"/>
      <c r="DNF157" s="15"/>
      <c r="DNG157" s="15"/>
      <c r="DNH157" s="15"/>
      <c r="DNI157" s="15"/>
      <c r="DNJ157" s="15"/>
      <c r="DNK157" s="15"/>
      <c r="DNL157" s="15"/>
      <c r="DNM157" s="15"/>
      <c r="DNN157" s="15"/>
      <c r="DNO157" s="15"/>
      <c r="DNP157" s="15"/>
      <c r="DNQ157" s="15"/>
      <c r="DNR157" s="15"/>
      <c r="DNS157" s="15"/>
      <c r="DNT157" s="15"/>
      <c r="DNU157" s="15"/>
      <c r="DNV157" s="15"/>
      <c r="DNW157" s="15"/>
      <c r="DNX157" s="15"/>
      <c r="DNY157" s="15"/>
      <c r="DNZ157" s="15"/>
      <c r="DOA157" s="15"/>
      <c r="DOB157" s="15"/>
      <c r="DOC157" s="15"/>
      <c r="DOD157" s="15"/>
      <c r="DOE157" s="15"/>
      <c r="DOF157" s="15"/>
      <c r="DOG157" s="15"/>
      <c r="DOH157" s="15"/>
      <c r="DOI157" s="15"/>
      <c r="DOJ157" s="15"/>
      <c r="DOK157" s="15"/>
      <c r="DOL157" s="15"/>
      <c r="DOM157" s="15"/>
      <c r="DON157" s="15"/>
      <c r="DOO157" s="15"/>
      <c r="DOP157" s="15"/>
      <c r="DOQ157" s="15"/>
      <c r="DOR157" s="15"/>
      <c r="DOS157" s="15"/>
      <c r="DOT157" s="15"/>
      <c r="DOU157" s="15"/>
      <c r="DOV157" s="15"/>
      <c r="DOW157" s="15"/>
      <c r="DOX157" s="15"/>
      <c r="DOY157" s="15"/>
      <c r="DOZ157" s="15"/>
      <c r="DPA157" s="15"/>
      <c r="DPB157" s="15"/>
      <c r="DPC157" s="15"/>
      <c r="DPD157" s="15"/>
      <c r="DPE157" s="15"/>
      <c r="DPF157" s="15"/>
      <c r="DPG157" s="15"/>
      <c r="DPH157" s="15"/>
      <c r="DPI157" s="15"/>
      <c r="DPJ157" s="15"/>
      <c r="DPK157" s="15"/>
      <c r="DPL157" s="15"/>
      <c r="DPM157" s="15"/>
      <c r="DPN157" s="15"/>
      <c r="DPO157" s="15"/>
      <c r="DPP157" s="15"/>
      <c r="DPQ157" s="15"/>
      <c r="DPR157" s="15"/>
      <c r="DPS157" s="15"/>
      <c r="DPT157" s="15"/>
      <c r="DPU157" s="15"/>
      <c r="DPV157" s="15"/>
      <c r="DPW157" s="15"/>
      <c r="DPX157" s="15"/>
      <c r="DPY157" s="15"/>
      <c r="DPZ157" s="15"/>
      <c r="DQA157" s="15"/>
      <c r="DQB157" s="15"/>
      <c r="DQC157" s="15"/>
      <c r="DQD157" s="15"/>
      <c r="DQE157" s="15"/>
      <c r="DQF157" s="15"/>
      <c r="DQG157" s="15"/>
      <c r="DQH157" s="15"/>
      <c r="DQI157" s="15"/>
      <c r="DQJ157" s="15"/>
      <c r="DQK157" s="15"/>
      <c r="DQL157" s="15"/>
      <c r="DQM157" s="15"/>
      <c r="DQN157" s="15"/>
      <c r="DQO157" s="15"/>
      <c r="DQP157" s="15"/>
      <c r="DQQ157" s="15"/>
      <c r="DQR157" s="15"/>
      <c r="DQS157" s="15"/>
      <c r="DQT157" s="15"/>
      <c r="DQU157" s="15"/>
      <c r="DQV157" s="15"/>
      <c r="DQW157" s="15"/>
      <c r="DQX157" s="15"/>
      <c r="DQY157" s="15"/>
      <c r="DQZ157" s="15"/>
      <c r="DRA157" s="15"/>
      <c r="DRB157" s="15"/>
      <c r="DRC157" s="15"/>
      <c r="DRD157" s="15"/>
      <c r="DRE157" s="15"/>
      <c r="DRF157" s="15"/>
      <c r="DRG157" s="15"/>
      <c r="DRH157" s="15"/>
      <c r="DRI157" s="15"/>
      <c r="DRJ157" s="15"/>
      <c r="DRK157" s="15"/>
      <c r="DRL157" s="15"/>
      <c r="DRM157" s="15"/>
      <c r="DRN157" s="15"/>
      <c r="DRO157" s="15"/>
      <c r="DRP157" s="15"/>
      <c r="DRQ157" s="15"/>
      <c r="DRR157" s="15"/>
      <c r="DRS157" s="15"/>
      <c r="DRT157" s="15"/>
      <c r="DRU157" s="15"/>
      <c r="DRV157" s="15"/>
      <c r="DRW157" s="15"/>
      <c r="DRX157" s="15"/>
      <c r="DRY157" s="15"/>
      <c r="DRZ157" s="15"/>
      <c r="DSA157" s="15"/>
      <c r="DSB157" s="15"/>
      <c r="DSC157" s="15"/>
      <c r="DSD157" s="15"/>
      <c r="DSE157" s="15"/>
      <c r="DSF157" s="15"/>
      <c r="DSG157" s="15"/>
      <c r="DSH157" s="15"/>
      <c r="DSI157" s="15"/>
      <c r="DSJ157" s="15"/>
      <c r="DSK157" s="15"/>
      <c r="DSL157" s="15"/>
      <c r="DSM157" s="15"/>
      <c r="DSN157" s="15"/>
      <c r="DSO157" s="15"/>
      <c r="DSP157" s="15"/>
      <c r="DSQ157" s="15"/>
      <c r="DSR157" s="15"/>
      <c r="DSS157" s="15"/>
      <c r="DST157" s="15"/>
      <c r="DSU157" s="15"/>
      <c r="DSV157" s="15"/>
      <c r="DSW157" s="15"/>
      <c r="DSX157" s="15"/>
      <c r="DSY157" s="15"/>
      <c r="DSZ157" s="15"/>
      <c r="DTA157" s="15"/>
      <c r="DTB157" s="15"/>
      <c r="DTC157" s="15"/>
      <c r="DTD157" s="15"/>
      <c r="DTE157" s="15"/>
      <c r="DTF157" s="15"/>
      <c r="DTG157" s="15"/>
      <c r="DTH157" s="15"/>
      <c r="DTI157" s="15"/>
      <c r="DTJ157" s="15"/>
      <c r="DTK157" s="15"/>
      <c r="DTL157" s="15"/>
      <c r="DTM157" s="15"/>
      <c r="DTN157" s="15"/>
      <c r="DTO157" s="15"/>
      <c r="DTP157" s="15"/>
      <c r="DTQ157" s="15"/>
      <c r="DTR157" s="15"/>
      <c r="DTS157" s="15"/>
      <c r="DTT157" s="15"/>
      <c r="DTU157" s="15"/>
      <c r="DTV157" s="15"/>
      <c r="DTW157" s="15"/>
      <c r="DTX157" s="15"/>
      <c r="DTY157" s="15"/>
      <c r="DTZ157" s="15"/>
      <c r="DUA157" s="15"/>
      <c r="DUB157" s="15"/>
      <c r="DUC157" s="15"/>
      <c r="DUD157" s="15"/>
      <c r="DUE157" s="15"/>
      <c r="DUF157" s="15"/>
      <c r="DUG157" s="15"/>
      <c r="DUH157" s="15"/>
      <c r="DUI157" s="15"/>
      <c r="DUJ157" s="15"/>
      <c r="DUK157" s="15"/>
      <c r="DUL157" s="15"/>
      <c r="DUM157" s="15"/>
      <c r="DUN157" s="15"/>
      <c r="DUO157" s="15"/>
      <c r="DUP157" s="15"/>
      <c r="DUQ157" s="15"/>
      <c r="DUR157" s="15"/>
      <c r="DUS157" s="15"/>
      <c r="DUT157" s="15"/>
      <c r="DUU157" s="15"/>
      <c r="DUV157" s="15"/>
      <c r="DUW157" s="15"/>
      <c r="DUX157" s="15"/>
      <c r="DUY157" s="15"/>
      <c r="DUZ157" s="15"/>
      <c r="DVA157" s="15"/>
      <c r="DVB157" s="15"/>
      <c r="DVC157" s="15"/>
      <c r="DVD157" s="15"/>
      <c r="DVE157" s="15"/>
      <c r="DVF157" s="15"/>
      <c r="DVG157" s="15"/>
      <c r="DVH157" s="15"/>
      <c r="DVI157" s="15"/>
      <c r="DVJ157" s="15"/>
      <c r="DVK157" s="15"/>
      <c r="DVL157" s="15"/>
      <c r="DVM157" s="15"/>
      <c r="DVN157" s="15"/>
      <c r="DVO157" s="15"/>
      <c r="DVP157" s="15"/>
      <c r="DVQ157" s="15"/>
      <c r="DVR157" s="15"/>
      <c r="DVS157" s="15"/>
      <c r="DVT157" s="15"/>
      <c r="DVU157" s="15"/>
      <c r="DVV157" s="15"/>
      <c r="DVW157" s="15"/>
      <c r="DVX157" s="15"/>
      <c r="DVY157" s="15"/>
      <c r="DVZ157" s="15"/>
      <c r="DWA157" s="15"/>
      <c r="DWB157" s="15"/>
      <c r="DWC157" s="15"/>
      <c r="DWD157" s="15"/>
      <c r="DWE157" s="15"/>
      <c r="DWF157" s="15"/>
      <c r="DWG157" s="15"/>
      <c r="DWH157" s="15"/>
      <c r="DWI157" s="15"/>
      <c r="DWJ157" s="15"/>
      <c r="DWK157" s="15"/>
      <c r="DWL157" s="15"/>
      <c r="DWM157" s="15"/>
      <c r="DWN157" s="15"/>
      <c r="DWO157" s="15"/>
      <c r="DWP157" s="15"/>
      <c r="DWQ157" s="15"/>
      <c r="DWR157" s="15"/>
      <c r="DWS157" s="15"/>
      <c r="DWT157" s="15"/>
      <c r="DWU157" s="15"/>
      <c r="DWV157" s="15"/>
      <c r="DWW157" s="15"/>
      <c r="DWX157" s="15"/>
      <c r="DWY157" s="15"/>
      <c r="DWZ157" s="15"/>
      <c r="DXA157" s="15"/>
      <c r="DXB157" s="15"/>
      <c r="DXC157" s="15"/>
      <c r="DXD157" s="15"/>
      <c r="DXE157" s="15"/>
      <c r="DXF157" s="15"/>
      <c r="DXG157" s="15"/>
      <c r="DXH157" s="15"/>
      <c r="DXI157" s="15"/>
      <c r="DXJ157" s="15"/>
      <c r="DXK157" s="15"/>
      <c r="DXL157" s="15"/>
      <c r="DXM157" s="15"/>
      <c r="DXN157" s="15"/>
      <c r="DXO157" s="15"/>
      <c r="DXP157" s="15"/>
      <c r="DXQ157" s="15"/>
      <c r="DXR157" s="15"/>
      <c r="DXS157" s="15"/>
      <c r="DXT157" s="15"/>
      <c r="DXU157" s="15"/>
      <c r="DXV157" s="15"/>
      <c r="DXW157" s="15"/>
      <c r="DXX157" s="15"/>
      <c r="DXY157" s="15"/>
      <c r="DXZ157" s="15"/>
      <c r="DYA157" s="15"/>
      <c r="DYB157" s="15"/>
      <c r="DYC157" s="15"/>
      <c r="DYD157" s="15"/>
      <c r="DYE157" s="15"/>
      <c r="DYF157" s="15"/>
      <c r="DYG157" s="15"/>
      <c r="DYH157" s="15"/>
      <c r="DYI157" s="15"/>
      <c r="DYJ157" s="15"/>
      <c r="DYK157" s="15"/>
      <c r="DYL157" s="15"/>
      <c r="DYM157" s="15"/>
      <c r="DYN157" s="15"/>
      <c r="DYO157" s="15"/>
      <c r="DYP157" s="15"/>
      <c r="DYQ157" s="15"/>
      <c r="DYR157" s="15"/>
      <c r="DYS157" s="15"/>
      <c r="DYT157" s="15"/>
      <c r="DYU157" s="15"/>
      <c r="DYV157" s="15"/>
      <c r="DYW157" s="15"/>
      <c r="DYX157" s="15"/>
      <c r="DYY157" s="15"/>
      <c r="DYZ157" s="15"/>
      <c r="DZA157" s="15"/>
      <c r="DZB157" s="15"/>
      <c r="DZC157" s="15"/>
      <c r="DZD157" s="15"/>
      <c r="DZE157" s="15"/>
      <c r="DZF157" s="15"/>
      <c r="DZG157" s="15"/>
      <c r="DZH157" s="15"/>
      <c r="DZI157" s="15"/>
      <c r="DZJ157" s="15"/>
      <c r="DZK157" s="15"/>
      <c r="DZL157" s="15"/>
      <c r="DZM157" s="15"/>
      <c r="DZN157" s="15"/>
      <c r="DZO157" s="15"/>
      <c r="DZP157" s="15"/>
      <c r="DZQ157" s="15"/>
      <c r="DZR157" s="15"/>
      <c r="DZS157" s="15"/>
      <c r="DZT157" s="15"/>
      <c r="DZU157" s="15"/>
      <c r="DZV157" s="15"/>
      <c r="DZW157" s="15"/>
      <c r="DZX157" s="15"/>
      <c r="DZY157" s="15"/>
      <c r="DZZ157" s="15"/>
      <c r="EAA157" s="15"/>
      <c r="EAB157" s="15"/>
      <c r="EAC157" s="15"/>
      <c r="EAD157" s="15"/>
      <c r="EAE157" s="15"/>
      <c r="EAF157" s="15"/>
      <c r="EAG157" s="15"/>
      <c r="EAH157" s="15"/>
      <c r="EAI157" s="15"/>
      <c r="EAJ157" s="15"/>
      <c r="EAK157" s="15"/>
      <c r="EAL157" s="15"/>
      <c r="EAM157" s="15"/>
      <c r="EAN157" s="15"/>
      <c r="EAO157" s="15"/>
      <c r="EAP157" s="15"/>
      <c r="EAQ157" s="15"/>
      <c r="EAR157" s="15"/>
      <c r="EAS157" s="15"/>
      <c r="EAT157" s="15"/>
      <c r="EAU157" s="15"/>
      <c r="EAV157" s="15"/>
      <c r="EAW157" s="15"/>
      <c r="EAX157" s="15"/>
      <c r="EAY157" s="15"/>
      <c r="EAZ157" s="15"/>
      <c r="EBA157" s="15"/>
      <c r="EBB157" s="15"/>
      <c r="EBC157" s="15"/>
      <c r="EBD157" s="15"/>
      <c r="EBE157" s="15"/>
      <c r="EBF157" s="15"/>
      <c r="EBG157" s="15"/>
      <c r="EBH157" s="15"/>
      <c r="EBI157" s="15"/>
      <c r="EBJ157" s="15"/>
      <c r="EBK157" s="15"/>
      <c r="EBL157" s="15"/>
      <c r="EBM157" s="15"/>
      <c r="EBN157" s="15"/>
      <c r="EBO157" s="15"/>
      <c r="EBP157" s="15"/>
      <c r="EBQ157" s="15"/>
      <c r="EBR157" s="15"/>
      <c r="EBS157" s="15"/>
      <c r="EBT157" s="15"/>
      <c r="EBU157" s="15"/>
      <c r="EBV157" s="15"/>
      <c r="EBW157" s="15"/>
      <c r="EBX157" s="15"/>
      <c r="EBY157" s="15"/>
      <c r="EBZ157" s="15"/>
      <c r="ECA157" s="15"/>
      <c r="ECB157" s="15"/>
      <c r="ECC157" s="15"/>
      <c r="ECD157" s="15"/>
      <c r="ECE157" s="15"/>
      <c r="ECF157" s="15"/>
      <c r="ECG157" s="15"/>
      <c r="ECH157" s="15"/>
      <c r="ECI157" s="15"/>
      <c r="ECJ157" s="15"/>
      <c r="ECK157" s="15"/>
      <c r="ECL157" s="15"/>
      <c r="ECM157" s="15"/>
      <c r="ECN157" s="15"/>
      <c r="ECO157" s="15"/>
      <c r="ECP157" s="15"/>
      <c r="ECQ157" s="15"/>
      <c r="ECR157" s="15"/>
      <c r="ECS157" s="15"/>
      <c r="ECT157" s="15"/>
      <c r="ECU157" s="15"/>
      <c r="ECV157" s="15"/>
      <c r="ECW157" s="15"/>
      <c r="ECX157" s="15"/>
      <c r="ECY157" s="15"/>
      <c r="ECZ157" s="15"/>
      <c r="EDA157" s="15"/>
      <c r="EDB157" s="15"/>
      <c r="EDC157" s="15"/>
      <c r="EDD157" s="15"/>
      <c r="EDE157" s="15"/>
      <c r="EDF157" s="15"/>
      <c r="EDG157" s="15"/>
      <c r="EDH157" s="15"/>
      <c r="EDI157" s="15"/>
      <c r="EDJ157" s="15"/>
      <c r="EDK157" s="15"/>
      <c r="EDL157" s="15"/>
      <c r="EDM157" s="15"/>
      <c r="EDN157" s="15"/>
      <c r="EDO157" s="15"/>
      <c r="EDP157" s="15"/>
      <c r="EDQ157" s="15"/>
      <c r="EDR157" s="15"/>
      <c r="EDS157" s="15"/>
      <c r="EDT157" s="15"/>
      <c r="EDU157" s="15"/>
      <c r="EDV157" s="15"/>
      <c r="EDW157" s="15"/>
      <c r="EDX157" s="15"/>
      <c r="EDY157" s="15"/>
      <c r="EDZ157" s="15"/>
      <c r="EEA157" s="15"/>
      <c r="EEB157" s="15"/>
      <c r="EEC157" s="15"/>
      <c r="EED157" s="15"/>
      <c r="EEE157" s="15"/>
      <c r="EEF157" s="15"/>
      <c r="EEG157" s="15"/>
      <c r="EEH157" s="15"/>
      <c r="EEI157" s="15"/>
      <c r="EEJ157" s="15"/>
      <c r="EEK157" s="15"/>
      <c r="EEL157" s="15"/>
      <c r="EEM157" s="15"/>
      <c r="EEN157" s="15"/>
      <c r="EEO157" s="15"/>
      <c r="EEP157" s="15"/>
      <c r="EEQ157" s="15"/>
      <c r="EER157" s="15"/>
      <c r="EES157" s="15"/>
      <c r="EET157" s="15"/>
      <c r="EEU157" s="15"/>
      <c r="EEV157" s="15"/>
      <c r="EEW157" s="15"/>
      <c r="EEX157" s="15"/>
      <c r="EEY157" s="15"/>
      <c r="EEZ157" s="15"/>
      <c r="EFA157" s="15"/>
      <c r="EFB157" s="15"/>
      <c r="EFC157" s="15"/>
      <c r="EFD157" s="15"/>
      <c r="EFE157" s="15"/>
      <c r="EFF157" s="15"/>
      <c r="EFG157" s="15"/>
      <c r="EFH157" s="15"/>
      <c r="EFI157" s="15"/>
      <c r="EFJ157" s="15"/>
      <c r="EFK157" s="15"/>
      <c r="EFL157" s="15"/>
      <c r="EFM157" s="15"/>
      <c r="EFN157" s="15"/>
      <c r="EFO157" s="15"/>
      <c r="EFP157" s="15"/>
      <c r="EFQ157" s="15"/>
      <c r="EFR157" s="15"/>
      <c r="EFS157" s="15"/>
      <c r="EFT157" s="15"/>
      <c r="EFU157" s="15"/>
      <c r="EFV157" s="15"/>
      <c r="EFW157" s="15"/>
      <c r="EFX157" s="15"/>
      <c r="EFY157" s="15"/>
      <c r="EFZ157" s="15"/>
      <c r="EGA157" s="15"/>
      <c r="EGB157" s="15"/>
      <c r="EGC157" s="15"/>
      <c r="EGD157" s="15"/>
      <c r="EGE157" s="15"/>
      <c r="EGF157" s="15"/>
      <c r="EGG157" s="15"/>
      <c r="EGH157" s="15"/>
      <c r="EGI157" s="15"/>
      <c r="EGJ157" s="15"/>
      <c r="EGK157" s="15"/>
      <c r="EGL157" s="15"/>
      <c r="EGM157" s="15"/>
      <c r="EGN157" s="15"/>
      <c r="EGO157" s="15"/>
      <c r="EGP157" s="15"/>
      <c r="EGQ157" s="15"/>
      <c r="EGR157" s="15"/>
      <c r="EGS157" s="15"/>
      <c r="EGT157" s="15"/>
      <c r="EGU157" s="15"/>
      <c r="EGV157" s="15"/>
      <c r="EGW157" s="15"/>
      <c r="EGX157" s="15"/>
      <c r="EGY157" s="15"/>
      <c r="EGZ157" s="15"/>
      <c r="EHA157" s="15"/>
      <c r="EHB157" s="15"/>
      <c r="EHC157" s="15"/>
      <c r="EHD157" s="15"/>
      <c r="EHE157" s="15"/>
      <c r="EHF157" s="15"/>
      <c r="EHG157" s="15"/>
      <c r="EHH157" s="15"/>
      <c r="EHI157" s="15"/>
      <c r="EHJ157" s="15"/>
      <c r="EHK157" s="15"/>
      <c r="EHL157" s="15"/>
      <c r="EHM157" s="15"/>
      <c r="EHN157" s="15"/>
      <c r="EHO157" s="15"/>
      <c r="EHP157" s="15"/>
      <c r="EHQ157" s="15"/>
      <c r="EHR157" s="15"/>
      <c r="EHS157" s="15"/>
      <c r="EHT157" s="15"/>
      <c r="EHU157" s="15"/>
      <c r="EHV157" s="15"/>
      <c r="EHW157" s="15"/>
      <c r="EHX157" s="15"/>
      <c r="EHY157" s="15"/>
      <c r="EHZ157" s="15"/>
      <c r="EIA157" s="15"/>
      <c r="EIB157" s="15"/>
      <c r="EIC157" s="15"/>
      <c r="EID157" s="15"/>
      <c r="EIE157" s="15"/>
      <c r="EIF157" s="15"/>
      <c r="EIG157" s="15"/>
      <c r="EIH157" s="15"/>
      <c r="EII157" s="15"/>
      <c r="EIJ157" s="15"/>
      <c r="EIK157" s="15"/>
      <c r="EIL157" s="15"/>
      <c r="EIM157" s="15"/>
      <c r="EIN157" s="15"/>
      <c r="EIO157" s="15"/>
      <c r="EIP157" s="15"/>
      <c r="EIQ157" s="15"/>
      <c r="EIR157" s="15"/>
      <c r="EIS157" s="15"/>
      <c r="EIT157" s="15"/>
      <c r="EIU157" s="15"/>
      <c r="EIV157" s="15"/>
      <c r="EIW157" s="15"/>
      <c r="EIX157" s="15"/>
      <c r="EIY157" s="15"/>
      <c r="EIZ157" s="15"/>
      <c r="EJA157" s="15"/>
      <c r="EJB157" s="15"/>
      <c r="EJC157" s="15"/>
      <c r="EJD157" s="15"/>
      <c r="EJE157" s="15"/>
      <c r="EJF157" s="15"/>
      <c r="EJG157" s="15"/>
      <c r="EJH157" s="15"/>
      <c r="EJI157" s="15"/>
      <c r="EJJ157" s="15"/>
      <c r="EJK157" s="15"/>
      <c r="EJL157" s="15"/>
      <c r="EJM157" s="15"/>
      <c r="EJN157" s="15"/>
      <c r="EJO157" s="15"/>
      <c r="EJP157" s="15"/>
      <c r="EJQ157" s="15"/>
      <c r="EJR157" s="15"/>
      <c r="EJS157" s="15"/>
      <c r="EJT157" s="15"/>
      <c r="EJU157" s="15"/>
      <c r="EJV157" s="15"/>
      <c r="EJW157" s="15"/>
      <c r="EJX157" s="15"/>
      <c r="EJY157" s="15"/>
      <c r="EJZ157" s="15"/>
      <c r="EKA157" s="15"/>
      <c r="EKB157" s="15"/>
      <c r="EKC157" s="15"/>
      <c r="EKD157" s="15"/>
      <c r="EKE157" s="15"/>
      <c r="EKF157" s="15"/>
      <c r="EKG157" s="15"/>
      <c r="EKH157" s="15"/>
      <c r="EKI157" s="15"/>
      <c r="EKJ157" s="15"/>
      <c r="EKK157" s="15"/>
      <c r="EKL157" s="15"/>
      <c r="EKM157" s="15"/>
      <c r="EKN157" s="15"/>
      <c r="EKO157" s="15"/>
      <c r="EKP157" s="15"/>
      <c r="EKQ157" s="15"/>
      <c r="EKR157" s="15"/>
      <c r="EKS157" s="15"/>
      <c r="EKT157" s="15"/>
      <c r="EKU157" s="15"/>
      <c r="EKV157" s="15"/>
      <c r="EKW157" s="15"/>
      <c r="EKX157" s="15"/>
      <c r="EKY157" s="15"/>
      <c r="EKZ157" s="15"/>
      <c r="ELA157" s="15"/>
      <c r="ELB157" s="15"/>
      <c r="ELC157" s="15"/>
      <c r="ELD157" s="15"/>
      <c r="ELE157" s="15"/>
      <c r="ELF157" s="15"/>
      <c r="ELG157" s="15"/>
      <c r="ELH157" s="15"/>
      <c r="ELI157" s="15"/>
      <c r="ELJ157" s="15"/>
      <c r="ELK157" s="15"/>
      <c r="ELL157" s="15"/>
      <c r="ELM157" s="15"/>
      <c r="ELN157" s="15"/>
      <c r="ELO157" s="15"/>
      <c r="ELP157" s="15"/>
      <c r="ELQ157" s="15"/>
      <c r="ELR157" s="15"/>
      <c r="ELS157" s="15"/>
      <c r="ELT157" s="15"/>
      <c r="ELU157" s="15"/>
      <c r="ELV157" s="15"/>
      <c r="ELW157" s="15"/>
      <c r="ELX157" s="15"/>
      <c r="ELY157" s="15"/>
      <c r="ELZ157" s="15"/>
      <c r="EMA157" s="15"/>
      <c r="EMB157" s="15"/>
      <c r="EMC157" s="15"/>
      <c r="EMD157" s="15"/>
      <c r="EME157" s="15"/>
      <c r="EMF157" s="15"/>
      <c r="EMG157" s="15"/>
      <c r="EMH157" s="15"/>
      <c r="EMI157" s="15"/>
      <c r="EMJ157" s="15"/>
      <c r="EMK157" s="15"/>
      <c r="EML157" s="15"/>
      <c r="EMM157" s="15"/>
      <c r="EMN157" s="15"/>
      <c r="EMO157" s="15"/>
      <c r="EMP157" s="15"/>
      <c r="EMQ157" s="15"/>
      <c r="EMR157" s="15"/>
      <c r="EMS157" s="15"/>
      <c r="EMT157" s="15"/>
      <c r="EMU157" s="15"/>
      <c r="EMV157" s="15"/>
      <c r="EMW157" s="15"/>
      <c r="EMX157" s="15"/>
      <c r="EMY157" s="15"/>
      <c r="EMZ157" s="15"/>
      <c r="ENA157" s="15"/>
      <c r="ENB157" s="15"/>
      <c r="ENC157" s="15"/>
      <c r="END157" s="15"/>
      <c r="ENE157" s="15"/>
      <c r="ENF157" s="15"/>
      <c r="ENG157" s="15"/>
      <c r="ENH157" s="15"/>
      <c r="ENI157" s="15"/>
      <c r="ENJ157" s="15"/>
      <c r="ENK157" s="15"/>
      <c r="ENL157" s="15"/>
      <c r="ENM157" s="15"/>
      <c r="ENN157" s="15"/>
      <c r="ENO157" s="15"/>
      <c r="ENP157" s="15"/>
      <c r="ENQ157" s="15"/>
      <c r="ENR157" s="15"/>
      <c r="ENS157" s="15"/>
      <c r="ENT157" s="15"/>
      <c r="ENU157" s="15"/>
      <c r="ENV157" s="15"/>
      <c r="ENW157" s="15"/>
      <c r="ENX157" s="15"/>
      <c r="ENY157" s="15"/>
      <c r="ENZ157" s="15"/>
      <c r="EOA157" s="15"/>
      <c r="EOB157" s="15"/>
      <c r="EOC157" s="15"/>
      <c r="EOD157" s="15"/>
      <c r="EOE157" s="15"/>
      <c r="EOF157" s="15"/>
      <c r="EOG157" s="15"/>
      <c r="EOH157" s="15"/>
      <c r="EOI157" s="15"/>
      <c r="EOJ157" s="15"/>
      <c r="EOK157" s="15"/>
      <c r="EOL157" s="15"/>
      <c r="EOM157" s="15"/>
      <c r="EON157" s="15"/>
      <c r="EOO157" s="15"/>
      <c r="EOP157" s="15"/>
      <c r="EOQ157" s="15"/>
      <c r="EOR157" s="15"/>
      <c r="EOS157" s="15"/>
      <c r="EOT157" s="15"/>
      <c r="EOU157" s="15"/>
      <c r="EOV157" s="15"/>
      <c r="EOW157" s="15"/>
      <c r="EOX157" s="15"/>
      <c r="EOY157" s="15"/>
      <c r="EOZ157" s="15"/>
      <c r="EPA157" s="15"/>
      <c r="EPB157" s="15"/>
      <c r="EPC157" s="15"/>
      <c r="EPD157" s="15"/>
      <c r="EPE157" s="15"/>
      <c r="EPF157" s="15"/>
      <c r="EPG157" s="15"/>
      <c r="EPH157" s="15"/>
      <c r="EPI157" s="15"/>
      <c r="EPJ157" s="15"/>
      <c r="EPK157" s="15"/>
      <c r="EPL157" s="15"/>
      <c r="EPM157" s="15"/>
      <c r="EPN157" s="15"/>
      <c r="EPO157" s="15"/>
      <c r="EPP157" s="15"/>
      <c r="EPQ157" s="15"/>
      <c r="EPR157" s="15"/>
      <c r="EPS157" s="15"/>
      <c r="EPT157" s="15"/>
      <c r="EPU157" s="15"/>
      <c r="EPV157" s="15"/>
      <c r="EPW157" s="15"/>
      <c r="EPX157" s="15"/>
      <c r="EPY157" s="15"/>
      <c r="EPZ157" s="15"/>
      <c r="EQA157" s="15"/>
      <c r="EQB157" s="15"/>
      <c r="EQC157" s="15"/>
      <c r="EQD157" s="15"/>
      <c r="EQE157" s="15"/>
      <c r="EQF157" s="15"/>
      <c r="EQG157" s="15"/>
      <c r="EQH157" s="15"/>
      <c r="EQI157" s="15"/>
      <c r="EQJ157" s="15"/>
      <c r="EQK157" s="15"/>
      <c r="EQL157" s="15"/>
      <c r="EQM157" s="15"/>
      <c r="EQN157" s="15"/>
      <c r="EQO157" s="15"/>
      <c r="EQP157" s="15"/>
      <c r="EQQ157" s="15"/>
      <c r="EQR157" s="15"/>
      <c r="EQS157" s="15"/>
      <c r="EQT157" s="15"/>
      <c r="EQU157" s="15"/>
      <c r="EQV157" s="15"/>
      <c r="EQW157" s="15"/>
      <c r="EQX157" s="15"/>
      <c r="EQY157" s="15"/>
      <c r="EQZ157" s="15"/>
      <c r="ERA157" s="15"/>
      <c r="ERB157" s="15"/>
      <c r="ERC157" s="15"/>
      <c r="ERD157" s="15"/>
      <c r="ERE157" s="15"/>
      <c r="ERF157" s="15"/>
      <c r="ERG157" s="15"/>
      <c r="ERH157" s="15"/>
      <c r="ERI157" s="15"/>
      <c r="ERJ157" s="15"/>
      <c r="ERK157" s="15"/>
      <c r="ERL157" s="15"/>
      <c r="ERM157" s="15"/>
      <c r="ERN157" s="15"/>
      <c r="ERO157" s="15"/>
      <c r="ERP157" s="15"/>
      <c r="ERQ157" s="15"/>
      <c r="ERR157" s="15"/>
      <c r="ERS157" s="15"/>
      <c r="ERT157" s="15"/>
      <c r="ERU157" s="15"/>
      <c r="ERV157" s="15"/>
      <c r="ERW157" s="15"/>
      <c r="ERX157" s="15"/>
      <c r="ERY157" s="15"/>
      <c r="ERZ157" s="15"/>
      <c r="ESA157" s="15"/>
      <c r="ESB157" s="15"/>
      <c r="ESC157" s="15"/>
      <c r="ESD157" s="15"/>
      <c r="ESE157" s="15"/>
      <c r="ESF157" s="15"/>
      <c r="ESG157" s="15"/>
      <c r="ESH157" s="15"/>
      <c r="ESI157" s="15"/>
      <c r="ESJ157" s="15"/>
      <c r="ESK157" s="15"/>
      <c r="ESL157" s="15"/>
      <c r="ESM157" s="15"/>
      <c r="ESN157" s="15"/>
      <c r="ESO157" s="15"/>
      <c r="ESP157" s="15"/>
      <c r="ESQ157" s="15"/>
      <c r="ESR157" s="15"/>
      <c r="ESS157" s="15"/>
      <c r="EST157" s="15"/>
      <c r="ESU157" s="15"/>
      <c r="ESV157" s="15"/>
      <c r="ESW157" s="15"/>
      <c r="ESX157" s="15"/>
      <c r="ESY157" s="15"/>
      <c r="ESZ157" s="15"/>
      <c r="ETA157" s="15"/>
      <c r="ETB157" s="15"/>
      <c r="ETC157" s="15"/>
      <c r="ETD157" s="15"/>
      <c r="ETE157" s="15"/>
      <c r="ETF157" s="15"/>
      <c r="ETG157" s="15"/>
      <c r="ETH157" s="15"/>
      <c r="ETI157" s="15"/>
      <c r="ETJ157" s="15"/>
      <c r="ETK157" s="15"/>
      <c r="ETL157" s="15"/>
      <c r="ETM157" s="15"/>
      <c r="ETN157" s="15"/>
      <c r="ETO157" s="15"/>
      <c r="ETP157" s="15"/>
      <c r="ETQ157" s="15"/>
      <c r="ETR157" s="15"/>
      <c r="ETS157" s="15"/>
      <c r="ETT157" s="15"/>
      <c r="ETU157" s="15"/>
      <c r="ETV157" s="15"/>
      <c r="ETW157" s="15"/>
      <c r="ETX157" s="15"/>
      <c r="ETY157" s="15"/>
      <c r="ETZ157" s="15"/>
      <c r="EUA157" s="15"/>
      <c r="EUB157" s="15"/>
      <c r="EUC157" s="15"/>
      <c r="EUD157" s="15"/>
      <c r="EUE157" s="15"/>
      <c r="EUF157" s="15"/>
      <c r="EUG157" s="15"/>
      <c r="EUH157" s="15"/>
      <c r="EUI157" s="15"/>
      <c r="EUJ157" s="15"/>
      <c r="EUK157" s="15"/>
      <c r="EUL157" s="15"/>
      <c r="EUM157" s="15"/>
      <c r="EUN157" s="15"/>
      <c r="EUO157" s="15"/>
      <c r="EUP157" s="15"/>
      <c r="EUQ157" s="15"/>
      <c r="EUR157" s="15"/>
      <c r="EUS157" s="15"/>
      <c r="EUT157" s="15"/>
      <c r="EUU157" s="15"/>
      <c r="EUV157" s="15"/>
      <c r="EUW157" s="15"/>
      <c r="EUX157" s="15"/>
      <c r="EUY157" s="15"/>
      <c r="EUZ157" s="15"/>
      <c r="EVA157" s="15"/>
      <c r="EVB157" s="15"/>
      <c r="EVC157" s="15"/>
      <c r="EVD157" s="15"/>
      <c r="EVE157" s="15"/>
      <c r="EVF157" s="15"/>
      <c r="EVG157" s="15"/>
      <c r="EVH157" s="15"/>
      <c r="EVI157" s="15"/>
      <c r="EVJ157" s="15"/>
      <c r="EVK157" s="15"/>
      <c r="EVL157" s="15"/>
      <c r="EVM157" s="15"/>
      <c r="EVN157" s="15"/>
      <c r="EVO157" s="15"/>
      <c r="EVP157" s="15"/>
      <c r="EVQ157" s="15"/>
      <c r="EVR157" s="15"/>
      <c r="EVS157" s="15"/>
      <c r="EVT157" s="15"/>
      <c r="EVU157" s="15"/>
      <c r="EVV157" s="15"/>
      <c r="EVW157" s="15"/>
      <c r="EVX157" s="15"/>
      <c r="EVY157" s="15"/>
      <c r="EVZ157" s="15"/>
      <c r="EWA157" s="15"/>
      <c r="EWB157" s="15"/>
      <c r="EWC157" s="15"/>
      <c r="EWD157" s="15"/>
      <c r="EWE157" s="15"/>
      <c r="EWF157" s="15"/>
      <c r="EWG157" s="15"/>
      <c r="EWH157" s="15"/>
      <c r="EWI157" s="15"/>
      <c r="EWJ157" s="15"/>
      <c r="EWK157" s="15"/>
      <c r="EWL157" s="15"/>
      <c r="EWM157" s="15"/>
      <c r="EWN157" s="15"/>
      <c r="EWO157" s="15"/>
      <c r="EWP157" s="15"/>
      <c r="EWQ157" s="15"/>
      <c r="EWR157" s="15"/>
      <c r="EWS157" s="15"/>
      <c r="EWT157" s="15"/>
      <c r="EWU157" s="15"/>
      <c r="EWV157" s="15"/>
      <c r="EWW157" s="15"/>
      <c r="EWX157" s="15"/>
      <c r="EWY157" s="15"/>
      <c r="EWZ157" s="15"/>
      <c r="EXA157" s="15"/>
      <c r="EXB157" s="15"/>
      <c r="EXC157" s="15"/>
      <c r="EXD157" s="15"/>
      <c r="EXE157" s="15"/>
      <c r="EXF157" s="15"/>
      <c r="EXG157" s="15"/>
      <c r="EXH157" s="15"/>
      <c r="EXI157" s="15"/>
      <c r="EXJ157" s="15"/>
      <c r="EXK157" s="15"/>
      <c r="EXL157" s="15"/>
      <c r="EXM157" s="15"/>
      <c r="EXN157" s="15"/>
      <c r="EXO157" s="15"/>
      <c r="EXP157" s="15"/>
      <c r="EXQ157" s="15"/>
      <c r="EXR157" s="15"/>
      <c r="EXS157" s="15"/>
      <c r="EXT157" s="15"/>
      <c r="EXU157" s="15"/>
      <c r="EXV157" s="15"/>
      <c r="EXW157" s="15"/>
      <c r="EXX157" s="15"/>
      <c r="EXY157" s="15"/>
      <c r="EXZ157" s="15"/>
      <c r="EYA157" s="15"/>
      <c r="EYB157" s="15"/>
      <c r="EYC157" s="15"/>
      <c r="EYD157" s="15"/>
      <c r="EYE157" s="15"/>
      <c r="EYF157" s="15"/>
      <c r="EYG157" s="15"/>
      <c r="EYH157" s="15"/>
      <c r="EYI157" s="15"/>
      <c r="EYJ157" s="15"/>
      <c r="EYK157" s="15"/>
      <c r="EYL157" s="15"/>
      <c r="EYM157" s="15"/>
      <c r="EYN157" s="15"/>
      <c r="EYO157" s="15"/>
      <c r="EYP157" s="15"/>
      <c r="EYQ157" s="15"/>
      <c r="EYR157" s="15"/>
      <c r="EYS157" s="15"/>
      <c r="EYT157" s="15"/>
      <c r="EYU157" s="15"/>
      <c r="EYV157" s="15"/>
      <c r="EYW157" s="15"/>
      <c r="EYX157" s="15"/>
      <c r="EYY157" s="15"/>
      <c r="EYZ157" s="15"/>
      <c r="EZA157" s="15"/>
      <c r="EZB157" s="15"/>
      <c r="EZC157" s="15"/>
      <c r="EZD157" s="15"/>
      <c r="EZE157" s="15"/>
      <c r="EZF157" s="15"/>
      <c r="EZG157" s="15"/>
      <c r="EZH157" s="15"/>
      <c r="EZI157" s="15"/>
      <c r="EZJ157" s="15"/>
      <c r="EZK157" s="15"/>
      <c r="EZL157" s="15"/>
      <c r="EZM157" s="15"/>
      <c r="EZN157" s="15"/>
      <c r="EZO157" s="15"/>
      <c r="EZP157" s="15"/>
      <c r="EZQ157" s="15"/>
      <c r="EZR157" s="15"/>
      <c r="EZS157" s="15"/>
      <c r="EZT157" s="15"/>
      <c r="EZU157" s="15"/>
      <c r="EZV157" s="15"/>
      <c r="EZW157" s="15"/>
      <c r="EZX157" s="15"/>
      <c r="EZY157" s="15"/>
      <c r="EZZ157" s="15"/>
      <c r="FAA157" s="15"/>
      <c r="FAB157" s="15"/>
      <c r="FAC157" s="15"/>
      <c r="FAD157" s="15"/>
      <c r="FAE157" s="15"/>
      <c r="FAF157" s="15"/>
      <c r="FAG157" s="15"/>
      <c r="FAH157" s="15"/>
      <c r="FAI157" s="15"/>
      <c r="FAJ157" s="15"/>
      <c r="FAK157" s="15"/>
      <c r="FAL157" s="15"/>
      <c r="FAM157" s="15"/>
      <c r="FAN157" s="15"/>
      <c r="FAO157" s="15"/>
      <c r="FAP157" s="15"/>
      <c r="FAQ157" s="15"/>
      <c r="FAR157" s="15"/>
      <c r="FAS157" s="15"/>
      <c r="FAT157" s="15"/>
      <c r="FAU157" s="15"/>
      <c r="FAV157" s="15"/>
      <c r="FAW157" s="15"/>
      <c r="FAX157" s="15"/>
      <c r="FAY157" s="15"/>
      <c r="FAZ157" s="15"/>
      <c r="FBA157" s="15"/>
      <c r="FBB157" s="15"/>
      <c r="FBC157" s="15"/>
      <c r="FBD157" s="15"/>
      <c r="FBE157" s="15"/>
      <c r="FBF157" s="15"/>
      <c r="FBG157" s="15"/>
      <c r="FBH157" s="15"/>
      <c r="FBI157" s="15"/>
      <c r="FBJ157" s="15"/>
      <c r="FBK157" s="15"/>
      <c r="FBL157" s="15"/>
      <c r="FBM157" s="15"/>
      <c r="FBN157" s="15"/>
      <c r="FBO157" s="15"/>
      <c r="FBP157" s="15"/>
      <c r="FBQ157" s="15"/>
      <c r="FBR157" s="15"/>
      <c r="FBS157" s="15"/>
      <c r="FBT157" s="15"/>
      <c r="FBU157" s="15"/>
      <c r="FBV157" s="15"/>
      <c r="FBW157" s="15"/>
      <c r="FBX157" s="15"/>
      <c r="FBY157" s="15"/>
      <c r="FBZ157" s="15"/>
      <c r="FCA157" s="15"/>
      <c r="FCB157" s="15"/>
      <c r="FCC157" s="15"/>
      <c r="FCD157" s="15"/>
      <c r="FCE157" s="15"/>
      <c r="FCF157" s="15"/>
      <c r="FCG157" s="15"/>
      <c r="FCH157" s="15"/>
      <c r="FCI157" s="15"/>
      <c r="FCJ157" s="15"/>
      <c r="FCK157" s="15"/>
      <c r="FCL157" s="15"/>
      <c r="FCM157" s="15"/>
      <c r="FCN157" s="15"/>
      <c r="FCO157" s="15"/>
      <c r="FCP157" s="15"/>
      <c r="FCQ157" s="15"/>
      <c r="FCR157" s="15"/>
      <c r="FCS157" s="15"/>
      <c r="FCT157" s="15"/>
      <c r="FCU157" s="15"/>
      <c r="FCV157" s="15"/>
      <c r="FCW157" s="15"/>
      <c r="FCX157" s="15"/>
      <c r="FCY157" s="15"/>
      <c r="FCZ157" s="15"/>
      <c r="FDA157" s="15"/>
      <c r="FDB157" s="15"/>
      <c r="FDC157" s="15"/>
      <c r="FDD157" s="15"/>
      <c r="FDE157" s="15"/>
      <c r="FDF157" s="15"/>
      <c r="FDG157" s="15"/>
      <c r="FDH157" s="15"/>
      <c r="FDI157" s="15"/>
      <c r="FDJ157" s="15"/>
      <c r="FDK157" s="15"/>
      <c r="FDL157" s="15"/>
      <c r="FDM157" s="15"/>
      <c r="FDN157" s="15"/>
      <c r="FDO157" s="15"/>
      <c r="FDP157" s="15"/>
      <c r="FDQ157" s="15"/>
      <c r="FDR157" s="15"/>
      <c r="FDS157" s="15"/>
      <c r="FDT157" s="15"/>
      <c r="FDU157" s="15"/>
      <c r="FDV157" s="15"/>
      <c r="FDW157" s="15"/>
      <c r="FDX157" s="15"/>
      <c r="FDY157" s="15"/>
      <c r="FDZ157" s="15"/>
      <c r="FEA157" s="15"/>
      <c r="FEB157" s="15"/>
      <c r="FEC157" s="15"/>
      <c r="FED157" s="15"/>
      <c r="FEE157" s="15"/>
      <c r="FEF157" s="15"/>
      <c r="FEG157" s="15"/>
      <c r="FEH157" s="15"/>
      <c r="FEI157" s="15"/>
      <c r="FEJ157" s="15"/>
      <c r="FEK157" s="15"/>
      <c r="FEL157" s="15"/>
      <c r="FEM157" s="15"/>
      <c r="FEN157" s="15"/>
      <c r="FEO157" s="15"/>
      <c r="FEP157" s="15"/>
      <c r="FEQ157" s="15"/>
      <c r="FER157" s="15"/>
      <c r="FES157" s="15"/>
      <c r="FET157" s="15"/>
      <c r="FEU157" s="15"/>
      <c r="FEV157" s="15"/>
      <c r="FEW157" s="15"/>
      <c r="FEX157" s="15"/>
      <c r="FEY157" s="15"/>
      <c r="FEZ157" s="15"/>
      <c r="FFA157" s="15"/>
      <c r="FFB157" s="15"/>
      <c r="FFC157" s="15"/>
      <c r="FFD157" s="15"/>
      <c r="FFE157" s="15"/>
      <c r="FFF157" s="15"/>
      <c r="FFG157" s="15"/>
      <c r="FFH157" s="15"/>
      <c r="FFI157" s="15"/>
      <c r="FFJ157" s="15"/>
      <c r="FFK157" s="15"/>
      <c r="FFL157" s="15"/>
      <c r="FFM157" s="15"/>
      <c r="FFN157" s="15"/>
      <c r="FFO157" s="15"/>
      <c r="FFP157" s="15"/>
      <c r="FFQ157" s="15"/>
      <c r="FFR157" s="15"/>
      <c r="FFS157" s="15"/>
      <c r="FFT157" s="15"/>
      <c r="FFU157" s="15"/>
      <c r="FFV157" s="15"/>
      <c r="FFW157" s="15"/>
      <c r="FFX157" s="15"/>
      <c r="FFY157" s="15"/>
      <c r="FFZ157" s="15"/>
      <c r="FGA157" s="15"/>
      <c r="FGB157" s="15"/>
      <c r="FGC157" s="15"/>
      <c r="FGD157" s="15"/>
      <c r="FGE157" s="15"/>
      <c r="FGF157" s="15"/>
      <c r="FGG157" s="15"/>
      <c r="FGH157" s="15"/>
      <c r="FGI157" s="15"/>
      <c r="FGJ157" s="15"/>
      <c r="FGK157" s="15"/>
      <c r="FGL157" s="15"/>
      <c r="FGM157" s="15"/>
      <c r="FGN157" s="15"/>
      <c r="FGO157" s="15"/>
      <c r="FGP157" s="15"/>
      <c r="FGQ157" s="15"/>
      <c r="FGR157" s="15"/>
      <c r="FGS157" s="15"/>
      <c r="FGT157" s="15"/>
      <c r="FGU157" s="15"/>
      <c r="FGV157" s="15"/>
      <c r="FGW157" s="15"/>
      <c r="FGX157" s="15"/>
      <c r="FGY157" s="15"/>
      <c r="FGZ157" s="15"/>
      <c r="FHA157" s="15"/>
      <c r="FHB157" s="15"/>
      <c r="FHC157" s="15"/>
      <c r="FHD157" s="15"/>
      <c r="FHE157" s="15"/>
      <c r="FHF157" s="15"/>
      <c r="FHG157" s="15"/>
      <c r="FHH157" s="15"/>
      <c r="FHI157" s="15"/>
      <c r="FHJ157" s="15"/>
      <c r="FHK157" s="15"/>
      <c r="FHL157" s="15"/>
      <c r="FHM157" s="15"/>
      <c r="FHN157" s="15"/>
      <c r="FHO157" s="15"/>
      <c r="FHP157" s="15"/>
      <c r="FHQ157" s="15"/>
      <c r="FHR157" s="15"/>
      <c r="FHS157" s="15"/>
      <c r="FHT157" s="15"/>
      <c r="FHU157" s="15"/>
      <c r="FHV157" s="15"/>
      <c r="FHW157" s="15"/>
      <c r="FHX157" s="15"/>
      <c r="FHY157" s="15"/>
      <c r="FHZ157" s="15"/>
      <c r="FIA157" s="15"/>
      <c r="FIB157" s="15"/>
      <c r="FIC157" s="15"/>
      <c r="FID157" s="15"/>
      <c r="FIE157" s="15"/>
      <c r="FIF157" s="15"/>
      <c r="FIG157" s="15"/>
      <c r="FIH157" s="15"/>
      <c r="FII157" s="15"/>
      <c r="FIJ157" s="15"/>
      <c r="FIK157" s="15"/>
      <c r="FIL157" s="15"/>
      <c r="FIM157" s="15"/>
      <c r="FIN157" s="15"/>
      <c r="FIO157" s="15"/>
      <c r="FIP157" s="15"/>
      <c r="FIQ157" s="15"/>
      <c r="FIR157" s="15"/>
      <c r="FIS157" s="15"/>
      <c r="FIT157" s="15"/>
      <c r="FIU157" s="15"/>
      <c r="FIV157" s="15"/>
      <c r="FIW157" s="15"/>
      <c r="FIX157" s="15"/>
      <c r="FIY157" s="15"/>
      <c r="FIZ157" s="15"/>
      <c r="FJA157" s="15"/>
      <c r="FJB157" s="15"/>
      <c r="FJC157" s="15"/>
      <c r="FJD157" s="15"/>
      <c r="FJE157" s="15"/>
      <c r="FJF157" s="15"/>
      <c r="FJG157" s="15"/>
      <c r="FJH157" s="15"/>
      <c r="FJI157" s="15"/>
      <c r="FJJ157" s="15"/>
      <c r="FJK157" s="15"/>
      <c r="FJL157" s="15"/>
      <c r="FJM157" s="15"/>
      <c r="FJN157" s="15"/>
      <c r="FJO157" s="15"/>
      <c r="FJP157" s="15"/>
      <c r="FJQ157" s="15"/>
      <c r="FJR157" s="15"/>
      <c r="FJS157" s="15"/>
      <c r="FJT157" s="15"/>
      <c r="FJU157" s="15"/>
      <c r="FJV157" s="15"/>
      <c r="FJW157" s="15"/>
      <c r="FJX157" s="15"/>
      <c r="FJY157" s="15"/>
      <c r="FJZ157" s="15"/>
      <c r="FKA157" s="15"/>
      <c r="FKB157" s="15"/>
      <c r="FKC157" s="15"/>
      <c r="FKD157" s="15"/>
      <c r="FKE157" s="15"/>
      <c r="FKF157" s="15"/>
      <c r="FKG157" s="15"/>
      <c r="FKH157" s="15"/>
      <c r="FKI157" s="15"/>
      <c r="FKJ157" s="15"/>
      <c r="FKK157" s="15"/>
      <c r="FKL157" s="15"/>
      <c r="FKM157" s="15"/>
      <c r="FKN157" s="15"/>
      <c r="FKO157" s="15"/>
      <c r="FKP157" s="15"/>
      <c r="FKQ157" s="15"/>
      <c r="FKR157" s="15"/>
      <c r="FKS157" s="15"/>
      <c r="FKT157" s="15"/>
      <c r="FKU157" s="15"/>
      <c r="FKV157" s="15"/>
      <c r="FKW157" s="15"/>
      <c r="FKX157" s="15"/>
      <c r="FKY157" s="15"/>
      <c r="FKZ157" s="15"/>
      <c r="FLA157" s="15"/>
      <c r="FLB157" s="15"/>
      <c r="FLC157" s="15"/>
      <c r="FLD157" s="15"/>
      <c r="FLE157" s="15"/>
      <c r="FLF157" s="15"/>
      <c r="FLG157" s="15"/>
      <c r="FLH157" s="15"/>
      <c r="FLI157" s="15"/>
      <c r="FLJ157" s="15"/>
      <c r="FLK157" s="15"/>
      <c r="FLL157" s="15"/>
      <c r="FLM157" s="15"/>
      <c r="FLN157" s="15"/>
      <c r="FLO157" s="15"/>
      <c r="FLP157" s="15"/>
      <c r="FLQ157" s="15"/>
      <c r="FLR157" s="15"/>
      <c r="FLS157" s="15"/>
      <c r="FLT157" s="15"/>
      <c r="FLU157" s="15"/>
      <c r="FLV157" s="15"/>
      <c r="FLW157" s="15"/>
      <c r="FLX157" s="15"/>
      <c r="FLY157" s="15"/>
      <c r="FLZ157" s="15"/>
      <c r="FMA157" s="15"/>
      <c r="FMB157" s="15"/>
      <c r="FMC157" s="15"/>
      <c r="FMD157" s="15"/>
      <c r="FME157" s="15"/>
      <c r="FMF157" s="15"/>
      <c r="FMG157" s="15"/>
      <c r="FMH157" s="15"/>
      <c r="FMI157" s="15"/>
      <c r="FMJ157" s="15"/>
      <c r="FMK157" s="15"/>
      <c r="FML157" s="15"/>
      <c r="FMM157" s="15"/>
      <c r="FMN157" s="15"/>
      <c r="FMO157" s="15"/>
      <c r="FMP157" s="15"/>
      <c r="FMQ157" s="15"/>
      <c r="FMR157" s="15"/>
      <c r="FMS157" s="15"/>
      <c r="FMT157" s="15"/>
      <c r="FMU157" s="15"/>
      <c r="FMV157" s="15"/>
      <c r="FMW157" s="15"/>
      <c r="FMX157" s="15"/>
      <c r="FMY157" s="15"/>
      <c r="FMZ157" s="15"/>
      <c r="FNA157" s="15"/>
      <c r="FNB157" s="15"/>
      <c r="FNC157" s="15"/>
      <c r="FND157" s="15"/>
      <c r="FNE157" s="15"/>
      <c r="FNF157" s="15"/>
      <c r="FNG157" s="15"/>
      <c r="FNH157" s="15"/>
      <c r="FNI157" s="15"/>
      <c r="FNJ157" s="15"/>
      <c r="FNK157" s="15"/>
      <c r="FNL157" s="15"/>
      <c r="FNM157" s="15"/>
      <c r="FNN157" s="15"/>
      <c r="FNO157" s="15"/>
      <c r="FNP157" s="15"/>
      <c r="FNQ157" s="15"/>
      <c r="FNR157" s="15"/>
      <c r="FNS157" s="15"/>
      <c r="FNT157" s="15"/>
      <c r="FNU157" s="15"/>
      <c r="FNV157" s="15"/>
      <c r="FNW157" s="15"/>
      <c r="FNX157" s="15"/>
      <c r="FNY157" s="15"/>
      <c r="FNZ157" s="15"/>
      <c r="FOA157" s="15"/>
      <c r="FOB157" s="15"/>
      <c r="FOC157" s="15"/>
      <c r="FOD157" s="15"/>
      <c r="FOE157" s="15"/>
      <c r="FOF157" s="15"/>
      <c r="FOG157" s="15"/>
      <c r="FOH157" s="15"/>
      <c r="FOI157" s="15"/>
      <c r="FOJ157" s="15"/>
      <c r="FOK157" s="15"/>
      <c r="FOL157" s="15"/>
      <c r="FOM157" s="15"/>
      <c r="FON157" s="15"/>
      <c r="FOO157" s="15"/>
      <c r="FOP157" s="15"/>
      <c r="FOQ157" s="15"/>
      <c r="FOR157" s="15"/>
      <c r="FOS157" s="15"/>
      <c r="FOT157" s="15"/>
      <c r="FOU157" s="15"/>
      <c r="FOV157" s="15"/>
      <c r="FOW157" s="15"/>
      <c r="FOX157" s="15"/>
      <c r="FOY157" s="15"/>
      <c r="FOZ157" s="15"/>
      <c r="FPA157" s="15"/>
      <c r="FPB157" s="15"/>
      <c r="FPC157" s="15"/>
      <c r="FPD157" s="15"/>
      <c r="FPE157" s="15"/>
      <c r="FPF157" s="15"/>
      <c r="FPG157" s="15"/>
      <c r="FPH157" s="15"/>
      <c r="FPI157" s="15"/>
      <c r="FPJ157" s="15"/>
      <c r="FPK157" s="15"/>
      <c r="FPL157" s="15"/>
      <c r="FPM157" s="15"/>
      <c r="FPN157" s="15"/>
      <c r="FPO157" s="15"/>
      <c r="FPP157" s="15"/>
      <c r="FPQ157" s="15"/>
      <c r="FPR157" s="15"/>
      <c r="FPS157" s="15"/>
      <c r="FPT157" s="15"/>
      <c r="FPU157" s="15"/>
      <c r="FPV157" s="15"/>
      <c r="FPW157" s="15"/>
      <c r="FPX157" s="15"/>
      <c r="FPY157" s="15"/>
      <c r="FPZ157" s="15"/>
      <c r="FQA157" s="15"/>
      <c r="FQB157" s="15"/>
      <c r="FQC157" s="15"/>
      <c r="FQD157" s="15"/>
      <c r="FQE157" s="15"/>
      <c r="FQF157" s="15"/>
      <c r="FQG157" s="15"/>
      <c r="FQH157" s="15"/>
      <c r="FQI157" s="15"/>
      <c r="FQJ157" s="15"/>
      <c r="FQK157" s="15"/>
      <c r="FQL157" s="15"/>
      <c r="FQM157" s="15"/>
      <c r="FQN157" s="15"/>
      <c r="FQO157" s="15"/>
      <c r="FQP157" s="15"/>
      <c r="FQQ157" s="15"/>
      <c r="FQR157" s="15"/>
      <c r="FQS157" s="15"/>
      <c r="FQT157" s="15"/>
      <c r="FQU157" s="15"/>
      <c r="FQV157" s="15"/>
      <c r="FQW157" s="15"/>
      <c r="FQX157" s="15"/>
      <c r="FQY157" s="15"/>
      <c r="FQZ157" s="15"/>
      <c r="FRA157" s="15"/>
      <c r="FRB157" s="15"/>
      <c r="FRC157" s="15"/>
      <c r="FRD157" s="15"/>
      <c r="FRE157" s="15"/>
      <c r="FRF157" s="15"/>
      <c r="FRG157" s="15"/>
      <c r="FRH157" s="15"/>
      <c r="FRI157" s="15"/>
      <c r="FRJ157" s="15"/>
      <c r="FRK157" s="15"/>
      <c r="FRL157" s="15"/>
      <c r="FRM157" s="15"/>
      <c r="FRN157" s="15"/>
      <c r="FRO157" s="15"/>
      <c r="FRP157" s="15"/>
      <c r="FRQ157" s="15"/>
      <c r="FRR157" s="15"/>
      <c r="FRS157" s="15"/>
      <c r="FRT157" s="15"/>
      <c r="FRU157" s="15"/>
      <c r="FRV157" s="15"/>
      <c r="FRW157" s="15"/>
      <c r="FRX157" s="15"/>
      <c r="FRY157" s="15"/>
      <c r="FRZ157" s="15"/>
      <c r="FSA157" s="15"/>
      <c r="FSB157" s="15"/>
      <c r="FSC157" s="15"/>
      <c r="FSD157" s="15"/>
      <c r="FSE157" s="15"/>
      <c r="FSF157" s="15"/>
      <c r="FSG157" s="15"/>
      <c r="FSH157" s="15"/>
      <c r="FSI157" s="15"/>
      <c r="FSJ157" s="15"/>
      <c r="FSK157" s="15"/>
      <c r="FSL157" s="15"/>
      <c r="FSM157" s="15"/>
      <c r="FSN157" s="15"/>
      <c r="FSO157" s="15"/>
      <c r="FSP157" s="15"/>
      <c r="FSQ157" s="15"/>
      <c r="FSR157" s="15"/>
      <c r="FSS157" s="15"/>
      <c r="FST157" s="15"/>
      <c r="FSU157" s="15"/>
      <c r="FSV157" s="15"/>
      <c r="FSW157" s="15"/>
      <c r="FSX157" s="15"/>
      <c r="FSY157" s="15"/>
      <c r="FSZ157" s="15"/>
      <c r="FTA157" s="15"/>
      <c r="FTB157" s="15"/>
      <c r="FTC157" s="15"/>
      <c r="FTD157" s="15"/>
      <c r="FTE157" s="15"/>
      <c r="FTF157" s="15"/>
      <c r="FTG157" s="15"/>
      <c r="FTH157" s="15"/>
      <c r="FTI157" s="15"/>
      <c r="FTJ157" s="15"/>
      <c r="FTK157" s="15"/>
      <c r="FTL157" s="15"/>
      <c r="FTM157" s="15"/>
      <c r="FTN157" s="15"/>
      <c r="FTO157" s="15"/>
      <c r="FTP157" s="15"/>
      <c r="FTQ157" s="15"/>
      <c r="FTR157" s="15"/>
      <c r="FTS157" s="15"/>
      <c r="FTT157" s="15"/>
      <c r="FTU157" s="15"/>
      <c r="FTV157" s="15"/>
      <c r="FTW157" s="15"/>
      <c r="FTX157" s="15"/>
      <c r="FTY157" s="15"/>
      <c r="FTZ157" s="15"/>
      <c r="FUA157" s="15"/>
      <c r="FUB157" s="15"/>
      <c r="FUC157" s="15"/>
      <c r="FUD157" s="15"/>
      <c r="FUE157" s="15"/>
      <c r="FUF157" s="15"/>
      <c r="FUG157" s="15"/>
      <c r="FUH157" s="15"/>
      <c r="FUI157" s="15"/>
      <c r="FUJ157" s="15"/>
      <c r="FUK157" s="15"/>
      <c r="FUL157" s="15"/>
      <c r="FUM157" s="15"/>
      <c r="FUN157" s="15"/>
      <c r="FUO157" s="15"/>
      <c r="FUP157" s="15"/>
      <c r="FUQ157" s="15"/>
      <c r="FUR157" s="15"/>
      <c r="FUS157" s="15"/>
      <c r="FUT157" s="15"/>
      <c r="FUU157" s="15"/>
      <c r="FUV157" s="15"/>
      <c r="FUW157" s="15"/>
      <c r="FUX157" s="15"/>
      <c r="FUY157" s="15"/>
      <c r="FUZ157" s="15"/>
      <c r="FVA157" s="15"/>
      <c r="FVB157" s="15"/>
      <c r="FVC157" s="15"/>
      <c r="FVD157" s="15"/>
      <c r="FVE157" s="15"/>
      <c r="FVF157" s="15"/>
      <c r="FVG157" s="15"/>
      <c r="FVH157" s="15"/>
      <c r="FVI157" s="15"/>
      <c r="FVJ157" s="15"/>
      <c r="FVK157" s="15"/>
      <c r="FVL157" s="15"/>
      <c r="FVM157" s="15"/>
      <c r="FVN157" s="15"/>
      <c r="FVO157" s="15"/>
      <c r="FVP157" s="15"/>
      <c r="FVQ157" s="15"/>
      <c r="FVR157" s="15"/>
      <c r="FVS157" s="15"/>
      <c r="FVT157" s="15"/>
      <c r="FVU157" s="15"/>
      <c r="FVV157" s="15"/>
      <c r="FVW157" s="15"/>
      <c r="FVX157" s="15"/>
      <c r="FVY157" s="15"/>
      <c r="FVZ157" s="15"/>
      <c r="FWA157" s="15"/>
      <c r="FWB157" s="15"/>
      <c r="FWC157" s="15"/>
      <c r="FWD157" s="15"/>
      <c r="FWE157" s="15"/>
      <c r="FWF157" s="15"/>
      <c r="FWG157" s="15"/>
      <c r="FWH157" s="15"/>
      <c r="FWI157" s="15"/>
      <c r="FWJ157" s="15"/>
      <c r="FWK157" s="15"/>
      <c r="FWL157" s="15"/>
      <c r="FWM157" s="15"/>
      <c r="FWN157" s="15"/>
      <c r="FWO157" s="15"/>
      <c r="FWP157" s="15"/>
      <c r="FWQ157" s="15"/>
      <c r="FWR157" s="15"/>
      <c r="FWS157" s="15"/>
      <c r="FWT157" s="15"/>
      <c r="FWU157" s="15"/>
      <c r="FWV157" s="15"/>
      <c r="FWW157" s="15"/>
      <c r="FWX157" s="15"/>
      <c r="FWY157" s="15"/>
      <c r="FWZ157" s="15"/>
      <c r="FXA157" s="15"/>
      <c r="FXB157" s="15"/>
      <c r="FXC157" s="15"/>
      <c r="FXD157" s="15"/>
      <c r="FXE157" s="15"/>
      <c r="FXF157" s="15"/>
      <c r="FXG157" s="15"/>
      <c r="FXH157" s="15"/>
      <c r="FXI157" s="15"/>
      <c r="FXJ157" s="15"/>
      <c r="FXK157" s="15"/>
      <c r="FXL157" s="15"/>
      <c r="FXM157" s="15"/>
      <c r="FXN157" s="15"/>
      <c r="FXO157" s="15"/>
      <c r="FXP157" s="15"/>
      <c r="FXQ157" s="15"/>
      <c r="FXR157" s="15"/>
      <c r="FXS157" s="15"/>
      <c r="FXT157" s="15"/>
      <c r="FXU157" s="15"/>
      <c r="FXV157" s="15"/>
      <c r="FXW157" s="15"/>
      <c r="FXX157" s="15"/>
      <c r="FXY157" s="15"/>
      <c r="FXZ157" s="15"/>
      <c r="FYA157" s="15"/>
      <c r="FYB157" s="15"/>
      <c r="FYC157" s="15"/>
      <c r="FYD157" s="15"/>
      <c r="FYE157" s="15"/>
      <c r="FYF157" s="15"/>
      <c r="FYG157" s="15"/>
      <c r="FYH157" s="15"/>
      <c r="FYI157" s="15"/>
      <c r="FYJ157" s="15"/>
      <c r="FYK157" s="15"/>
      <c r="FYL157" s="15"/>
      <c r="FYM157" s="15"/>
      <c r="FYN157" s="15"/>
      <c r="FYO157" s="15"/>
      <c r="FYP157" s="15"/>
      <c r="FYQ157" s="15"/>
      <c r="FYR157" s="15"/>
      <c r="FYS157" s="15"/>
      <c r="FYT157" s="15"/>
      <c r="FYU157" s="15"/>
      <c r="FYV157" s="15"/>
      <c r="FYW157" s="15"/>
      <c r="FYX157" s="15"/>
      <c r="FYY157" s="15"/>
      <c r="FYZ157" s="15"/>
      <c r="FZA157" s="15"/>
      <c r="FZB157" s="15"/>
      <c r="FZC157" s="15"/>
      <c r="FZD157" s="15"/>
      <c r="FZE157" s="15"/>
      <c r="FZF157" s="15"/>
      <c r="FZG157" s="15"/>
      <c r="FZH157" s="15"/>
      <c r="FZI157" s="15"/>
      <c r="FZJ157" s="15"/>
      <c r="FZK157" s="15"/>
      <c r="FZL157" s="15"/>
      <c r="FZM157" s="15"/>
      <c r="FZN157" s="15"/>
      <c r="FZO157" s="15"/>
      <c r="FZP157" s="15"/>
      <c r="FZQ157" s="15"/>
      <c r="FZR157" s="15"/>
      <c r="FZS157" s="15"/>
      <c r="FZT157" s="15"/>
      <c r="FZU157" s="15"/>
      <c r="FZV157" s="15"/>
      <c r="FZW157" s="15"/>
      <c r="FZX157" s="15"/>
      <c r="FZY157" s="15"/>
      <c r="FZZ157" s="15"/>
      <c r="GAA157" s="15"/>
      <c r="GAB157" s="15"/>
      <c r="GAC157" s="15"/>
      <c r="GAD157" s="15"/>
      <c r="GAE157" s="15"/>
      <c r="GAF157" s="15"/>
      <c r="GAG157" s="15"/>
      <c r="GAH157" s="15"/>
      <c r="GAI157" s="15"/>
      <c r="GAJ157" s="15"/>
      <c r="GAK157" s="15"/>
      <c r="GAL157" s="15"/>
      <c r="GAM157" s="15"/>
      <c r="GAN157" s="15"/>
      <c r="GAO157" s="15"/>
      <c r="GAP157" s="15"/>
      <c r="GAQ157" s="15"/>
      <c r="GAR157" s="15"/>
      <c r="GAS157" s="15"/>
      <c r="GAT157" s="15"/>
      <c r="GAU157" s="15"/>
      <c r="GAV157" s="15"/>
      <c r="GAW157" s="15"/>
      <c r="GAX157" s="15"/>
      <c r="GAY157" s="15"/>
      <c r="GAZ157" s="15"/>
      <c r="GBA157" s="15"/>
      <c r="GBB157" s="15"/>
      <c r="GBC157" s="15"/>
      <c r="GBD157" s="15"/>
      <c r="GBE157" s="15"/>
      <c r="GBF157" s="15"/>
      <c r="GBG157" s="15"/>
      <c r="GBH157" s="15"/>
      <c r="GBI157" s="15"/>
      <c r="GBJ157" s="15"/>
      <c r="GBK157" s="15"/>
      <c r="GBL157" s="15"/>
      <c r="GBM157" s="15"/>
      <c r="GBN157" s="15"/>
      <c r="GBO157" s="15"/>
      <c r="GBP157" s="15"/>
      <c r="GBQ157" s="15"/>
      <c r="GBR157" s="15"/>
      <c r="GBS157" s="15"/>
      <c r="GBT157" s="15"/>
      <c r="GBU157" s="15"/>
      <c r="GBV157" s="15"/>
      <c r="GBW157" s="15"/>
      <c r="GBX157" s="15"/>
      <c r="GBY157" s="15"/>
      <c r="GBZ157" s="15"/>
      <c r="GCA157" s="15"/>
      <c r="GCB157" s="15"/>
      <c r="GCC157" s="15"/>
      <c r="GCD157" s="15"/>
      <c r="GCE157" s="15"/>
      <c r="GCF157" s="15"/>
      <c r="GCG157" s="15"/>
      <c r="GCH157" s="15"/>
      <c r="GCI157" s="15"/>
      <c r="GCJ157" s="15"/>
      <c r="GCK157" s="15"/>
      <c r="GCL157" s="15"/>
      <c r="GCM157" s="15"/>
      <c r="GCN157" s="15"/>
      <c r="GCO157" s="15"/>
      <c r="GCP157" s="15"/>
      <c r="GCQ157" s="15"/>
      <c r="GCR157" s="15"/>
      <c r="GCS157" s="15"/>
      <c r="GCT157" s="15"/>
      <c r="GCU157" s="15"/>
      <c r="GCV157" s="15"/>
      <c r="GCW157" s="15"/>
      <c r="GCX157" s="15"/>
      <c r="GCY157" s="15"/>
      <c r="GCZ157" s="15"/>
      <c r="GDA157" s="15"/>
      <c r="GDB157" s="15"/>
      <c r="GDC157" s="15"/>
      <c r="GDD157" s="15"/>
      <c r="GDE157" s="15"/>
      <c r="GDF157" s="15"/>
      <c r="GDG157" s="15"/>
      <c r="GDH157" s="15"/>
      <c r="GDI157" s="15"/>
      <c r="GDJ157" s="15"/>
      <c r="GDK157" s="15"/>
      <c r="GDL157" s="15"/>
      <c r="GDM157" s="15"/>
      <c r="GDN157" s="15"/>
      <c r="GDO157" s="15"/>
      <c r="GDP157" s="15"/>
      <c r="GDQ157" s="15"/>
      <c r="GDR157" s="15"/>
      <c r="GDS157" s="15"/>
      <c r="GDT157" s="15"/>
      <c r="GDU157" s="15"/>
      <c r="GDV157" s="15"/>
      <c r="GDW157" s="15"/>
      <c r="GDX157" s="15"/>
      <c r="GDY157" s="15"/>
      <c r="GDZ157" s="15"/>
      <c r="GEA157" s="15"/>
      <c r="GEB157" s="15"/>
      <c r="GEC157" s="15"/>
      <c r="GED157" s="15"/>
      <c r="GEE157" s="15"/>
      <c r="GEF157" s="15"/>
      <c r="GEG157" s="15"/>
      <c r="GEH157" s="15"/>
      <c r="GEI157" s="15"/>
      <c r="GEJ157" s="15"/>
      <c r="GEK157" s="15"/>
      <c r="GEL157" s="15"/>
      <c r="GEM157" s="15"/>
      <c r="GEN157" s="15"/>
      <c r="GEO157" s="15"/>
      <c r="GEP157" s="15"/>
      <c r="GEQ157" s="15"/>
      <c r="GER157" s="15"/>
      <c r="GES157" s="15"/>
      <c r="GET157" s="15"/>
      <c r="GEU157" s="15"/>
      <c r="GEV157" s="15"/>
      <c r="GEW157" s="15"/>
      <c r="GEX157" s="15"/>
      <c r="GEY157" s="15"/>
      <c r="GEZ157" s="15"/>
      <c r="GFA157" s="15"/>
      <c r="GFB157" s="15"/>
      <c r="GFC157" s="15"/>
      <c r="GFD157" s="15"/>
      <c r="GFE157" s="15"/>
      <c r="GFF157" s="15"/>
      <c r="GFG157" s="15"/>
      <c r="GFH157" s="15"/>
      <c r="GFI157" s="15"/>
      <c r="GFJ157" s="15"/>
      <c r="GFK157" s="15"/>
      <c r="GFL157" s="15"/>
      <c r="GFM157" s="15"/>
      <c r="GFN157" s="15"/>
      <c r="GFO157" s="15"/>
      <c r="GFP157" s="15"/>
      <c r="GFQ157" s="15"/>
      <c r="GFR157" s="15"/>
      <c r="GFS157" s="15"/>
      <c r="GFT157" s="15"/>
      <c r="GFU157" s="15"/>
      <c r="GFV157" s="15"/>
      <c r="GFW157" s="15"/>
      <c r="GFX157" s="15"/>
      <c r="GFY157" s="15"/>
      <c r="GFZ157" s="15"/>
      <c r="GGA157" s="15"/>
      <c r="GGB157" s="15"/>
      <c r="GGC157" s="15"/>
      <c r="GGD157" s="15"/>
      <c r="GGE157" s="15"/>
      <c r="GGF157" s="15"/>
      <c r="GGG157" s="15"/>
      <c r="GGH157" s="15"/>
      <c r="GGI157" s="15"/>
      <c r="GGJ157" s="15"/>
      <c r="GGK157" s="15"/>
      <c r="GGL157" s="15"/>
      <c r="GGM157" s="15"/>
      <c r="GGN157" s="15"/>
      <c r="GGO157" s="15"/>
      <c r="GGP157" s="15"/>
      <c r="GGQ157" s="15"/>
      <c r="GGR157" s="15"/>
      <c r="GGS157" s="15"/>
      <c r="GGT157" s="15"/>
      <c r="GGU157" s="15"/>
      <c r="GGV157" s="15"/>
      <c r="GGW157" s="15"/>
      <c r="GGX157" s="15"/>
      <c r="GGY157" s="15"/>
      <c r="GGZ157" s="15"/>
      <c r="GHA157" s="15"/>
      <c r="GHB157" s="15"/>
      <c r="GHC157" s="15"/>
      <c r="GHD157" s="15"/>
      <c r="GHE157" s="15"/>
      <c r="GHF157" s="15"/>
      <c r="GHG157" s="15"/>
      <c r="GHH157" s="15"/>
      <c r="GHI157" s="15"/>
      <c r="GHJ157" s="15"/>
      <c r="GHK157" s="15"/>
      <c r="GHL157" s="15"/>
      <c r="GHM157" s="15"/>
      <c r="GHN157" s="15"/>
      <c r="GHO157" s="15"/>
      <c r="GHP157" s="15"/>
      <c r="GHQ157" s="15"/>
      <c r="GHR157" s="15"/>
      <c r="GHS157" s="15"/>
      <c r="GHT157" s="15"/>
      <c r="GHU157" s="15"/>
      <c r="GHV157" s="15"/>
      <c r="GHW157" s="15"/>
      <c r="GHX157" s="15"/>
      <c r="GHY157" s="15"/>
      <c r="GHZ157" s="15"/>
      <c r="GIA157" s="15"/>
      <c r="GIB157" s="15"/>
      <c r="GIC157" s="15"/>
      <c r="GID157" s="15"/>
      <c r="GIE157" s="15"/>
      <c r="GIF157" s="15"/>
      <c r="GIG157" s="15"/>
      <c r="GIH157" s="15"/>
      <c r="GII157" s="15"/>
      <c r="GIJ157" s="15"/>
      <c r="GIK157" s="15"/>
      <c r="GIL157" s="15"/>
      <c r="GIM157" s="15"/>
      <c r="GIN157" s="15"/>
      <c r="GIO157" s="15"/>
      <c r="GIP157" s="15"/>
      <c r="GIQ157" s="15"/>
      <c r="GIR157" s="15"/>
      <c r="GIS157" s="15"/>
      <c r="GIT157" s="15"/>
      <c r="GIU157" s="15"/>
      <c r="GIV157" s="15"/>
      <c r="GIW157" s="15"/>
      <c r="GIX157" s="15"/>
      <c r="GIY157" s="15"/>
      <c r="GIZ157" s="15"/>
      <c r="GJA157" s="15"/>
      <c r="GJB157" s="15"/>
      <c r="GJC157" s="15"/>
      <c r="GJD157" s="15"/>
      <c r="GJE157" s="15"/>
      <c r="GJF157" s="15"/>
      <c r="GJG157" s="15"/>
      <c r="GJH157" s="15"/>
      <c r="GJI157" s="15"/>
      <c r="GJJ157" s="15"/>
      <c r="GJK157" s="15"/>
      <c r="GJL157" s="15"/>
      <c r="GJM157" s="15"/>
      <c r="GJN157" s="15"/>
      <c r="GJO157" s="15"/>
      <c r="GJP157" s="15"/>
      <c r="GJQ157" s="15"/>
      <c r="GJR157" s="15"/>
      <c r="GJS157" s="15"/>
      <c r="GJT157" s="15"/>
      <c r="GJU157" s="15"/>
      <c r="GJV157" s="15"/>
      <c r="GJW157" s="15"/>
      <c r="GJX157" s="15"/>
      <c r="GJY157" s="15"/>
      <c r="GJZ157" s="15"/>
      <c r="GKA157" s="15"/>
      <c r="GKB157" s="15"/>
      <c r="GKC157" s="15"/>
      <c r="GKD157" s="15"/>
      <c r="GKE157" s="15"/>
      <c r="GKF157" s="15"/>
      <c r="GKG157" s="15"/>
      <c r="GKH157" s="15"/>
      <c r="GKI157" s="15"/>
      <c r="GKJ157" s="15"/>
      <c r="GKK157" s="15"/>
      <c r="GKL157" s="15"/>
      <c r="GKM157" s="15"/>
      <c r="GKN157" s="15"/>
      <c r="GKO157" s="15"/>
      <c r="GKP157" s="15"/>
      <c r="GKQ157" s="15"/>
      <c r="GKR157" s="15"/>
      <c r="GKS157" s="15"/>
      <c r="GKT157" s="15"/>
      <c r="GKU157" s="15"/>
      <c r="GKV157" s="15"/>
      <c r="GKW157" s="15"/>
      <c r="GKX157" s="15"/>
      <c r="GKY157" s="15"/>
      <c r="GKZ157" s="15"/>
      <c r="GLA157" s="15"/>
      <c r="GLB157" s="15"/>
      <c r="GLC157" s="15"/>
      <c r="GLD157" s="15"/>
      <c r="GLE157" s="15"/>
      <c r="GLF157" s="15"/>
      <c r="GLG157" s="15"/>
      <c r="GLH157" s="15"/>
      <c r="GLI157" s="15"/>
      <c r="GLJ157" s="15"/>
      <c r="GLK157" s="15"/>
      <c r="GLL157" s="15"/>
      <c r="GLM157" s="15"/>
      <c r="GLN157" s="15"/>
      <c r="GLO157" s="15"/>
      <c r="GLP157" s="15"/>
      <c r="GLQ157" s="15"/>
      <c r="GLR157" s="15"/>
      <c r="GLS157" s="15"/>
      <c r="GLT157" s="15"/>
      <c r="GLU157" s="15"/>
      <c r="GLV157" s="15"/>
      <c r="GLW157" s="15"/>
      <c r="GLX157" s="15"/>
      <c r="GLY157" s="15"/>
      <c r="GLZ157" s="15"/>
      <c r="GMA157" s="15"/>
      <c r="GMB157" s="15"/>
      <c r="GMC157" s="15"/>
      <c r="GMD157" s="15"/>
      <c r="GME157" s="15"/>
      <c r="GMF157" s="15"/>
      <c r="GMG157" s="15"/>
      <c r="GMH157" s="15"/>
      <c r="GMI157" s="15"/>
      <c r="GMJ157" s="15"/>
      <c r="GMK157" s="15"/>
      <c r="GML157" s="15"/>
      <c r="GMM157" s="15"/>
      <c r="GMN157" s="15"/>
      <c r="GMO157" s="15"/>
      <c r="GMP157" s="15"/>
      <c r="GMQ157" s="15"/>
      <c r="GMR157" s="15"/>
      <c r="GMS157" s="15"/>
      <c r="GMT157" s="15"/>
      <c r="GMU157" s="15"/>
      <c r="GMV157" s="15"/>
      <c r="GMW157" s="15"/>
      <c r="GMX157" s="15"/>
      <c r="GMY157" s="15"/>
      <c r="GMZ157" s="15"/>
      <c r="GNA157" s="15"/>
      <c r="GNB157" s="15"/>
      <c r="GNC157" s="15"/>
      <c r="GND157" s="15"/>
      <c r="GNE157" s="15"/>
      <c r="GNF157" s="15"/>
      <c r="GNG157" s="15"/>
      <c r="GNH157" s="15"/>
      <c r="GNI157" s="15"/>
      <c r="GNJ157" s="15"/>
      <c r="GNK157" s="15"/>
      <c r="GNL157" s="15"/>
      <c r="GNM157" s="15"/>
      <c r="GNN157" s="15"/>
      <c r="GNO157" s="15"/>
      <c r="GNP157" s="15"/>
      <c r="GNQ157" s="15"/>
      <c r="GNR157" s="15"/>
      <c r="GNS157" s="15"/>
      <c r="GNT157" s="15"/>
      <c r="GNU157" s="15"/>
      <c r="GNV157" s="15"/>
      <c r="GNW157" s="15"/>
      <c r="GNX157" s="15"/>
      <c r="GNY157" s="15"/>
      <c r="GNZ157" s="15"/>
      <c r="GOA157" s="15"/>
      <c r="GOB157" s="15"/>
      <c r="GOC157" s="15"/>
      <c r="GOD157" s="15"/>
      <c r="GOE157" s="15"/>
      <c r="GOF157" s="15"/>
      <c r="GOG157" s="15"/>
      <c r="GOH157" s="15"/>
      <c r="GOI157" s="15"/>
      <c r="GOJ157" s="15"/>
      <c r="GOK157" s="15"/>
      <c r="GOL157" s="15"/>
      <c r="GOM157" s="15"/>
      <c r="GON157" s="15"/>
      <c r="GOO157" s="15"/>
      <c r="GOP157" s="15"/>
      <c r="GOQ157" s="15"/>
      <c r="GOR157" s="15"/>
      <c r="GOS157" s="15"/>
      <c r="GOT157" s="15"/>
      <c r="GOU157" s="15"/>
      <c r="GOV157" s="15"/>
      <c r="GOW157" s="15"/>
      <c r="GOX157" s="15"/>
      <c r="GOY157" s="15"/>
      <c r="GOZ157" s="15"/>
      <c r="GPA157" s="15"/>
      <c r="GPB157" s="15"/>
      <c r="GPC157" s="15"/>
      <c r="GPD157" s="15"/>
      <c r="GPE157" s="15"/>
      <c r="GPF157" s="15"/>
      <c r="GPG157" s="15"/>
      <c r="GPH157" s="15"/>
      <c r="GPI157" s="15"/>
      <c r="GPJ157" s="15"/>
      <c r="GPK157" s="15"/>
      <c r="GPL157" s="15"/>
      <c r="GPM157" s="15"/>
      <c r="GPN157" s="15"/>
      <c r="GPO157" s="15"/>
      <c r="GPP157" s="15"/>
      <c r="GPQ157" s="15"/>
      <c r="GPR157" s="15"/>
      <c r="GPS157" s="15"/>
      <c r="GPT157" s="15"/>
      <c r="GPU157" s="15"/>
      <c r="GPV157" s="15"/>
      <c r="GPW157" s="15"/>
      <c r="GPX157" s="15"/>
      <c r="GPY157" s="15"/>
      <c r="GPZ157" s="15"/>
      <c r="GQA157" s="15"/>
      <c r="GQB157" s="15"/>
      <c r="GQC157" s="15"/>
      <c r="GQD157" s="15"/>
      <c r="GQE157" s="15"/>
      <c r="GQF157" s="15"/>
      <c r="GQG157" s="15"/>
      <c r="GQH157" s="15"/>
      <c r="GQI157" s="15"/>
      <c r="GQJ157" s="15"/>
      <c r="GQK157" s="15"/>
      <c r="GQL157" s="15"/>
      <c r="GQM157" s="15"/>
      <c r="GQN157" s="15"/>
      <c r="GQO157" s="15"/>
      <c r="GQP157" s="15"/>
      <c r="GQQ157" s="15"/>
      <c r="GQR157" s="15"/>
      <c r="GQS157" s="15"/>
      <c r="GQT157" s="15"/>
      <c r="GQU157" s="15"/>
      <c r="GQV157" s="15"/>
      <c r="GQW157" s="15"/>
      <c r="GQX157" s="15"/>
      <c r="GQY157" s="15"/>
      <c r="GQZ157" s="15"/>
      <c r="GRA157" s="15"/>
      <c r="GRB157" s="15"/>
      <c r="GRC157" s="15"/>
      <c r="GRD157" s="15"/>
      <c r="GRE157" s="15"/>
      <c r="GRF157" s="15"/>
      <c r="GRG157" s="15"/>
      <c r="GRH157" s="15"/>
      <c r="GRI157" s="15"/>
      <c r="GRJ157" s="15"/>
      <c r="GRK157" s="15"/>
      <c r="GRL157" s="15"/>
      <c r="GRM157" s="15"/>
      <c r="GRN157" s="15"/>
      <c r="GRO157" s="15"/>
      <c r="GRP157" s="15"/>
      <c r="GRQ157" s="15"/>
      <c r="GRR157" s="15"/>
      <c r="GRS157" s="15"/>
      <c r="GRT157" s="15"/>
      <c r="GRU157" s="15"/>
      <c r="GRV157" s="15"/>
      <c r="GRW157" s="15"/>
      <c r="GRX157" s="15"/>
      <c r="GRY157" s="15"/>
      <c r="GRZ157" s="15"/>
      <c r="GSA157" s="15"/>
      <c r="GSB157" s="15"/>
      <c r="GSC157" s="15"/>
      <c r="GSD157" s="15"/>
      <c r="GSE157" s="15"/>
      <c r="GSF157" s="15"/>
      <c r="GSG157" s="15"/>
      <c r="GSH157" s="15"/>
      <c r="GSI157" s="15"/>
      <c r="GSJ157" s="15"/>
      <c r="GSK157" s="15"/>
      <c r="GSL157" s="15"/>
      <c r="GSM157" s="15"/>
      <c r="GSN157" s="15"/>
      <c r="GSO157" s="15"/>
      <c r="GSP157" s="15"/>
      <c r="GSQ157" s="15"/>
      <c r="GSR157" s="15"/>
      <c r="GSS157" s="15"/>
      <c r="GST157" s="15"/>
      <c r="GSU157" s="15"/>
      <c r="GSV157" s="15"/>
      <c r="GSW157" s="15"/>
      <c r="GSX157" s="15"/>
      <c r="GSY157" s="15"/>
      <c r="GSZ157" s="15"/>
      <c r="GTA157" s="15"/>
      <c r="GTB157" s="15"/>
      <c r="GTC157" s="15"/>
      <c r="GTD157" s="15"/>
      <c r="GTE157" s="15"/>
      <c r="GTF157" s="15"/>
      <c r="GTG157" s="15"/>
      <c r="GTH157" s="15"/>
      <c r="GTI157" s="15"/>
      <c r="GTJ157" s="15"/>
      <c r="GTK157" s="15"/>
      <c r="GTL157" s="15"/>
      <c r="GTM157" s="15"/>
      <c r="GTN157" s="15"/>
      <c r="GTO157" s="15"/>
      <c r="GTP157" s="15"/>
      <c r="GTQ157" s="15"/>
      <c r="GTR157" s="15"/>
      <c r="GTS157" s="15"/>
      <c r="GTT157" s="15"/>
      <c r="GTU157" s="15"/>
      <c r="GTV157" s="15"/>
      <c r="GTW157" s="15"/>
      <c r="GTX157" s="15"/>
      <c r="GTY157" s="15"/>
      <c r="GTZ157" s="15"/>
      <c r="GUA157" s="15"/>
      <c r="GUB157" s="15"/>
      <c r="GUC157" s="15"/>
      <c r="GUD157" s="15"/>
      <c r="GUE157" s="15"/>
      <c r="GUF157" s="15"/>
      <c r="GUG157" s="15"/>
      <c r="GUH157" s="15"/>
      <c r="GUI157" s="15"/>
      <c r="GUJ157" s="15"/>
      <c r="GUK157" s="15"/>
      <c r="GUL157" s="15"/>
      <c r="GUM157" s="15"/>
      <c r="GUN157" s="15"/>
      <c r="GUO157" s="15"/>
      <c r="GUP157" s="15"/>
      <c r="GUQ157" s="15"/>
      <c r="GUR157" s="15"/>
      <c r="GUS157" s="15"/>
      <c r="GUT157" s="15"/>
      <c r="GUU157" s="15"/>
      <c r="GUV157" s="15"/>
      <c r="GUW157" s="15"/>
      <c r="GUX157" s="15"/>
      <c r="GUY157" s="15"/>
      <c r="GUZ157" s="15"/>
      <c r="GVA157" s="15"/>
      <c r="GVB157" s="15"/>
      <c r="GVC157" s="15"/>
      <c r="GVD157" s="15"/>
      <c r="GVE157" s="15"/>
      <c r="GVF157" s="15"/>
      <c r="GVG157" s="15"/>
      <c r="GVH157" s="15"/>
      <c r="GVI157" s="15"/>
      <c r="GVJ157" s="15"/>
      <c r="GVK157" s="15"/>
      <c r="GVL157" s="15"/>
      <c r="GVM157" s="15"/>
      <c r="GVN157" s="15"/>
      <c r="GVO157" s="15"/>
      <c r="GVP157" s="15"/>
      <c r="GVQ157" s="15"/>
      <c r="GVR157" s="15"/>
      <c r="GVS157" s="15"/>
      <c r="GVT157" s="15"/>
      <c r="GVU157" s="15"/>
      <c r="GVV157" s="15"/>
      <c r="GVW157" s="15"/>
      <c r="GVX157" s="15"/>
      <c r="GVY157" s="15"/>
      <c r="GVZ157" s="15"/>
      <c r="GWA157" s="15"/>
      <c r="GWB157" s="15"/>
      <c r="GWC157" s="15"/>
      <c r="GWD157" s="15"/>
      <c r="GWE157" s="15"/>
      <c r="GWF157" s="15"/>
      <c r="GWG157" s="15"/>
      <c r="GWH157" s="15"/>
      <c r="GWI157" s="15"/>
      <c r="GWJ157" s="15"/>
      <c r="GWK157" s="15"/>
      <c r="GWL157" s="15"/>
      <c r="GWM157" s="15"/>
      <c r="GWN157" s="15"/>
      <c r="GWO157" s="15"/>
      <c r="GWP157" s="15"/>
      <c r="GWQ157" s="15"/>
      <c r="GWR157" s="15"/>
      <c r="GWS157" s="15"/>
      <c r="GWT157" s="15"/>
      <c r="GWU157" s="15"/>
      <c r="GWV157" s="15"/>
      <c r="GWW157" s="15"/>
      <c r="GWX157" s="15"/>
      <c r="GWY157" s="15"/>
      <c r="GWZ157" s="15"/>
      <c r="GXA157" s="15"/>
      <c r="GXB157" s="15"/>
      <c r="GXC157" s="15"/>
      <c r="GXD157" s="15"/>
      <c r="GXE157" s="15"/>
      <c r="GXF157" s="15"/>
      <c r="GXG157" s="15"/>
      <c r="GXH157" s="15"/>
      <c r="GXI157" s="15"/>
      <c r="GXJ157" s="15"/>
      <c r="GXK157" s="15"/>
      <c r="GXL157" s="15"/>
      <c r="GXM157" s="15"/>
      <c r="GXN157" s="15"/>
      <c r="GXO157" s="15"/>
      <c r="GXP157" s="15"/>
      <c r="GXQ157" s="15"/>
      <c r="GXR157" s="15"/>
      <c r="GXS157" s="15"/>
      <c r="GXT157" s="15"/>
      <c r="GXU157" s="15"/>
      <c r="GXV157" s="15"/>
      <c r="GXW157" s="15"/>
      <c r="GXX157" s="15"/>
      <c r="GXY157" s="15"/>
      <c r="GXZ157" s="15"/>
      <c r="GYA157" s="15"/>
      <c r="GYB157" s="15"/>
      <c r="GYC157" s="15"/>
      <c r="GYD157" s="15"/>
      <c r="GYE157" s="15"/>
      <c r="GYF157" s="15"/>
      <c r="GYG157" s="15"/>
      <c r="GYH157" s="15"/>
      <c r="GYI157" s="15"/>
      <c r="GYJ157" s="15"/>
      <c r="GYK157" s="15"/>
      <c r="GYL157" s="15"/>
      <c r="GYM157" s="15"/>
      <c r="GYN157" s="15"/>
      <c r="GYO157" s="15"/>
      <c r="GYP157" s="15"/>
      <c r="GYQ157" s="15"/>
      <c r="GYR157" s="15"/>
      <c r="GYS157" s="15"/>
      <c r="GYT157" s="15"/>
      <c r="GYU157" s="15"/>
      <c r="GYV157" s="15"/>
      <c r="GYW157" s="15"/>
      <c r="GYX157" s="15"/>
      <c r="GYY157" s="15"/>
      <c r="GYZ157" s="15"/>
      <c r="GZA157" s="15"/>
      <c r="GZB157" s="15"/>
      <c r="GZC157" s="15"/>
      <c r="GZD157" s="15"/>
      <c r="GZE157" s="15"/>
      <c r="GZF157" s="15"/>
      <c r="GZG157" s="15"/>
      <c r="GZH157" s="15"/>
      <c r="GZI157" s="15"/>
      <c r="GZJ157" s="15"/>
      <c r="GZK157" s="15"/>
      <c r="GZL157" s="15"/>
      <c r="GZM157" s="15"/>
      <c r="GZN157" s="15"/>
      <c r="GZO157" s="15"/>
      <c r="GZP157" s="15"/>
      <c r="GZQ157" s="15"/>
      <c r="GZR157" s="15"/>
      <c r="GZS157" s="15"/>
      <c r="GZT157" s="15"/>
      <c r="GZU157" s="15"/>
      <c r="GZV157" s="15"/>
      <c r="GZW157" s="15"/>
      <c r="GZX157" s="15"/>
      <c r="GZY157" s="15"/>
      <c r="GZZ157" s="15"/>
      <c r="HAA157" s="15"/>
      <c r="HAB157" s="15"/>
      <c r="HAC157" s="15"/>
      <c r="HAD157" s="15"/>
      <c r="HAE157" s="15"/>
      <c r="HAF157" s="15"/>
      <c r="HAG157" s="15"/>
      <c r="HAH157" s="15"/>
      <c r="HAI157" s="15"/>
      <c r="HAJ157" s="15"/>
      <c r="HAK157" s="15"/>
      <c r="HAL157" s="15"/>
      <c r="HAM157" s="15"/>
      <c r="HAN157" s="15"/>
      <c r="HAO157" s="15"/>
      <c r="HAP157" s="15"/>
      <c r="HAQ157" s="15"/>
      <c r="HAR157" s="15"/>
      <c r="HAS157" s="15"/>
      <c r="HAT157" s="15"/>
      <c r="HAU157" s="15"/>
      <c r="HAV157" s="15"/>
      <c r="HAW157" s="15"/>
      <c r="HAX157" s="15"/>
      <c r="HAY157" s="15"/>
      <c r="HAZ157" s="15"/>
      <c r="HBA157" s="15"/>
      <c r="HBB157" s="15"/>
      <c r="HBC157" s="15"/>
      <c r="HBD157" s="15"/>
      <c r="HBE157" s="15"/>
      <c r="HBF157" s="15"/>
      <c r="HBG157" s="15"/>
      <c r="HBH157" s="15"/>
      <c r="HBI157" s="15"/>
      <c r="HBJ157" s="15"/>
      <c r="HBK157" s="15"/>
      <c r="HBL157" s="15"/>
      <c r="HBM157" s="15"/>
      <c r="HBN157" s="15"/>
      <c r="HBO157" s="15"/>
      <c r="HBP157" s="15"/>
      <c r="HBQ157" s="15"/>
      <c r="HBR157" s="15"/>
      <c r="HBS157" s="15"/>
      <c r="HBT157" s="15"/>
      <c r="HBU157" s="15"/>
      <c r="HBV157" s="15"/>
      <c r="HBW157" s="15"/>
      <c r="HBX157" s="15"/>
      <c r="HBY157" s="15"/>
      <c r="HBZ157" s="15"/>
      <c r="HCA157" s="15"/>
      <c r="HCB157" s="15"/>
      <c r="HCC157" s="15"/>
      <c r="HCD157" s="15"/>
      <c r="HCE157" s="15"/>
      <c r="HCF157" s="15"/>
      <c r="HCG157" s="15"/>
      <c r="HCH157" s="15"/>
      <c r="HCI157" s="15"/>
      <c r="HCJ157" s="15"/>
      <c r="HCK157" s="15"/>
      <c r="HCL157" s="15"/>
      <c r="HCM157" s="15"/>
      <c r="HCN157" s="15"/>
      <c r="HCO157" s="15"/>
      <c r="HCP157" s="15"/>
      <c r="HCQ157" s="15"/>
      <c r="HCR157" s="15"/>
      <c r="HCS157" s="15"/>
      <c r="HCT157" s="15"/>
      <c r="HCU157" s="15"/>
      <c r="HCV157" s="15"/>
      <c r="HCW157" s="15"/>
      <c r="HCX157" s="15"/>
      <c r="HCY157" s="15"/>
      <c r="HCZ157" s="15"/>
      <c r="HDA157" s="15"/>
      <c r="HDB157" s="15"/>
      <c r="HDC157" s="15"/>
      <c r="HDD157" s="15"/>
      <c r="HDE157" s="15"/>
      <c r="HDF157" s="15"/>
      <c r="HDG157" s="15"/>
      <c r="HDH157" s="15"/>
      <c r="HDI157" s="15"/>
      <c r="HDJ157" s="15"/>
      <c r="HDK157" s="15"/>
      <c r="HDL157" s="15"/>
      <c r="HDM157" s="15"/>
      <c r="HDN157" s="15"/>
      <c r="HDO157" s="15"/>
      <c r="HDP157" s="15"/>
      <c r="HDQ157" s="15"/>
      <c r="HDR157" s="15"/>
      <c r="HDS157" s="15"/>
      <c r="HDT157" s="15"/>
      <c r="HDU157" s="15"/>
      <c r="HDV157" s="15"/>
      <c r="HDW157" s="15"/>
      <c r="HDX157" s="15"/>
      <c r="HDY157" s="15"/>
      <c r="HDZ157" s="15"/>
      <c r="HEA157" s="15"/>
      <c r="HEB157" s="15"/>
      <c r="HEC157" s="15"/>
      <c r="HED157" s="15"/>
      <c r="HEE157" s="15"/>
      <c r="HEF157" s="15"/>
      <c r="HEG157" s="15"/>
      <c r="HEH157" s="15"/>
      <c r="HEI157" s="15"/>
      <c r="HEJ157" s="15"/>
      <c r="HEK157" s="15"/>
      <c r="HEL157" s="15"/>
      <c r="HEM157" s="15"/>
      <c r="HEN157" s="15"/>
      <c r="HEO157" s="15"/>
      <c r="HEP157" s="15"/>
      <c r="HEQ157" s="15"/>
      <c r="HER157" s="15"/>
      <c r="HES157" s="15"/>
      <c r="HET157" s="15"/>
      <c r="HEU157" s="15"/>
      <c r="HEV157" s="15"/>
      <c r="HEW157" s="15"/>
      <c r="HEX157" s="15"/>
      <c r="HEY157" s="15"/>
      <c r="HEZ157" s="15"/>
      <c r="HFA157" s="15"/>
      <c r="HFB157" s="15"/>
      <c r="HFC157" s="15"/>
      <c r="HFD157" s="15"/>
      <c r="HFE157" s="15"/>
      <c r="HFF157" s="15"/>
      <c r="HFG157" s="15"/>
      <c r="HFH157" s="15"/>
      <c r="HFI157" s="15"/>
      <c r="HFJ157" s="15"/>
      <c r="HFK157" s="15"/>
      <c r="HFL157" s="15"/>
      <c r="HFM157" s="15"/>
      <c r="HFN157" s="15"/>
      <c r="HFO157" s="15"/>
      <c r="HFP157" s="15"/>
      <c r="HFQ157" s="15"/>
      <c r="HFR157" s="15"/>
      <c r="HFS157" s="15"/>
      <c r="HFT157" s="15"/>
      <c r="HFU157" s="15"/>
      <c r="HFV157" s="15"/>
      <c r="HFW157" s="15"/>
      <c r="HFX157" s="15"/>
      <c r="HFY157" s="15"/>
      <c r="HFZ157" s="15"/>
      <c r="HGA157" s="15"/>
      <c r="HGB157" s="15"/>
      <c r="HGC157" s="15"/>
      <c r="HGD157" s="15"/>
      <c r="HGE157" s="15"/>
      <c r="HGF157" s="15"/>
      <c r="HGG157" s="15"/>
      <c r="HGH157" s="15"/>
      <c r="HGI157" s="15"/>
      <c r="HGJ157" s="15"/>
      <c r="HGK157" s="15"/>
      <c r="HGL157" s="15"/>
      <c r="HGM157" s="15"/>
      <c r="HGN157" s="15"/>
      <c r="HGO157" s="15"/>
      <c r="HGP157" s="15"/>
      <c r="HGQ157" s="15"/>
      <c r="HGR157" s="15"/>
      <c r="HGS157" s="15"/>
      <c r="HGT157" s="15"/>
      <c r="HGU157" s="15"/>
      <c r="HGV157" s="15"/>
      <c r="HGW157" s="15"/>
      <c r="HGX157" s="15"/>
      <c r="HGY157" s="15"/>
      <c r="HGZ157" s="15"/>
      <c r="HHA157" s="15"/>
      <c r="HHB157" s="15"/>
      <c r="HHC157" s="15"/>
      <c r="HHD157" s="15"/>
      <c r="HHE157" s="15"/>
      <c r="HHF157" s="15"/>
      <c r="HHG157" s="15"/>
      <c r="HHH157" s="15"/>
      <c r="HHI157" s="15"/>
      <c r="HHJ157" s="15"/>
      <c r="HHK157" s="15"/>
      <c r="HHL157" s="15"/>
      <c r="HHM157" s="15"/>
      <c r="HHN157" s="15"/>
      <c r="HHO157" s="15"/>
      <c r="HHP157" s="15"/>
      <c r="HHQ157" s="15"/>
      <c r="HHR157" s="15"/>
      <c r="HHS157" s="15"/>
      <c r="HHT157" s="15"/>
      <c r="HHU157" s="15"/>
      <c r="HHV157" s="15"/>
      <c r="HHW157" s="15"/>
      <c r="HHX157" s="15"/>
      <c r="HHY157" s="15"/>
      <c r="HHZ157" s="15"/>
      <c r="HIA157" s="15"/>
      <c r="HIB157" s="15"/>
      <c r="HIC157" s="15"/>
      <c r="HID157" s="15"/>
      <c r="HIE157" s="15"/>
      <c r="HIF157" s="15"/>
      <c r="HIG157" s="15"/>
      <c r="HIH157" s="15"/>
      <c r="HII157" s="15"/>
      <c r="HIJ157" s="15"/>
      <c r="HIK157" s="15"/>
      <c r="HIL157" s="15"/>
      <c r="HIM157" s="15"/>
      <c r="HIN157" s="15"/>
      <c r="HIO157" s="15"/>
      <c r="HIP157" s="15"/>
      <c r="HIQ157" s="15"/>
      <c r="HIR157" s="15"/>
      <c r="HIS157" s="15"/>
      <c r="HIT157" s="15"/>
      <c r="HIU157" s="15"/>
      <c r="HIV157" s="15"/>
      <c r="HIW157" s="15"/>
      <c r="HIX157" s="15"/>
      <c r="HIY157" s="15"/>
      <c r="HIZ157" s="15"/>
      <c r="HJA157" s="15"/>
      <c r="HJB157" s="15"/>
      <c r="HJC157" s="15"/>
      <c r="HJD157" s="15"/>
      <c r="HJE157" s="15"/>
      <c r="HJF157" s="15"/>
      <c r="HJG157" s="15"/>
      <c r="HJH157" s="15"/>
      <c r="HJI157" s="15"/>
      <c r="HJJ157" s="15"/>
      <c r="HJK157" s="15"/>
      <c r="HJL157" s="15"/>
      <c r="HJM157" s="15"/>
      <c r="HJN157" s="15"/>
      <c r="HJO157" s="15"/>
      <c r="HJP157" s="15"/>
      <c r="HJQ157" s="15"/>
      <c r="HJR157" s="15"/>
      <c r="HJS157" s="15"/>
      <c r="HJT157" s="15"/>
      <c r="HJU157" s="15"/>
      <c r="HJV157" s="15"/>
      <c r="HJW157" s="15"/>
      <c r="HJX157" s="15"/>
      <c r="HJY157" s="15"/>
      <c r="HJZ157" s="15"/>
      <c r="HKA157" s="15"/>
      <c r="HKB157" s="15"/>
      <c r="HKC157" s="15"/>
      <c r="HKD157" s="15"/>
      <c r="HKE157" s="15"/>
      <c r="HKF157" s="15"/>
      <c r="HKG157" s="15"/>
      <c r="HKH157" s="15"/>
      <c r="HKI157" s="15"/>
      <c r="HKJ157" s="15"/>
      <c r="HKK157" s="15"/>
      <c r="HKL157" s="15"/>
      <c r="HKM157" s="15"/>
      <c r="HKN157" s="15"/>
      <c r="HKO157" s="15"/>
      <c r="HKP157" s="15"/>
      <c r="HKQ157" s="15"/>
      <c r="HKR157" s="15"/>
      <c r="HKS157" s="15"/>
      <c r="HKT157" s="15"/>
      <c r="HKU157" s="15"/>
      <c r="HKV157" s="15"/>
      <c r="HKW157" s="15"/>
      <c r="HKX157" s="15"/>
      <c r="HKY157" s="15"/>
      <c r="HKZ157" s="15"/>
      <c r="HLA157" s="15"/>
      <c r="HLB157" s="15"/>
      <c r="HLC157" s="15"/>
      <c r="HLD157" s="15"/>
      <c r="HLE157" s="15"/>
      <c r="HLF157" s="15"/>
      <c r="HLG157" s="15"/>
      <c r="HLH157" s="15"/>
      <c r="HLI157" s="15"/>
      <c r="HLJ157" s="15"/>
      <c r="HLK157" s="15"/>
      <c r="HLL157" s="15"/>
      <c r="HLM157" s="15"/>
      <c r="HLN157" s="15"/>
      <c r="HLO157" s="15"/>
      <c r="HLP157" s="15"/>
      <c r="HLQ157" s="15"/>
      <c r="HLR157" s="15"/>
      <c r="HLS157" s="15"/>
      <c r="HLT157" s="15"/>
      <c r="HLU157" s="15"/>
      <c r="HLV157" s="15"/>
      <c r="HLW157" s="15"/>
      <c r="HLX157" s="15"/>
      <c r="HLY157" s="15"/>
      <c r="HLZ157" s="15"/>
      <c r="HMA157" s="15"/>
      <c r="HMB157" s="15"/>
      <c r="HMC157" s="15"/>
      <c r="HMD157" s="15"/>
      <c r="HME157" s="15"/>
      <c r="HMF157" s="15"/>
      <c r="HMG157" s="15"/>
      <c r="HMH157" s="15"/>
      <c r="HMI157" s="15"/>
      <c r="HMJ157" s="15"/>
      <c r="HMK157" s="15"/>
      <c r="HML157" s="15"/>
      <c r="HMM157" s="15"/>
      <c r="HMN157" s="15"/>
      <c r="HMO157" s="15"/>
      <c r="HMP157" s="15"/>
      <c r="HMQ157" s="15"/>
      <c r="HMR157" s="15"/>
      <c r="HMS157" s="15"/>
      <c r="HMT157" s="15"/>
      <c r="HMU157" s="15"/>
      <c r="HMV157" s="15"/>
      <c r="HMW157" s="15"/>
      <c r="HMX157" s="15"/>
      <c r="HMY157" s="15"/>
      <c r="HMZ157" s="15"/>
      <c r="HNA157" s="15"/>
      <c r="HNB157" s="15"/>
      <c r="HNC157" s="15"/>
      <c r="HND157" s="15"/>
      <c r="HNE157" s="15"/>
      <c r="HNF157" s="15"/>
      <c r="HNG157" s="15"/>
      <c r="HNH157" s="15"/>
      <c r="HNI157" s="15"/>
      <c r="HNJ157" s="15"/>
      <c r="HNK157" s="15"/>
      <c r="HNL157" s="15"/>
      <c r="HNM157" s="15"/>
      <c r="HNN157" s="15"/>
      <c r="HNO157" s="15"/>
      <c r="HNP157" s="15"/>
      <c r="HNQ157" s="15"/>
      <c r="HNR157" s="15"/>
      <c r="HNS157" s="15"/>
      <c r="HNT157" s="15"/>
      <c r="HNU157" s="15"/>
      <c r="HNV157" s="15"/>
      <c r="HNW157" s="15"/>
      <c r="HNX157" s="15"/>
      <c r="HNY157" s="15"/>
      <c r="HNZ157" s="15"/>
      <c r="HOA157" s="15"/>
      <c r="HOB157" s="15"/>
      <c r="HOC157" s="15"/>
      <c r="HOD157" s="15"/>
      <c r="HOE157" s="15"/>
      <c r="HOF157" s="15"/>
      <c r="HOG157" s="15"/>
      <c r="HOH157" s="15"/>
      <c r="HOI157" s="15"/>
      <c r="HOJ157" s="15"/>
      <c r="HOK157" s="15"/>
      <c r="HOL157" s="15"/>
      <c r="HOM157" s="15"/>
      <c r="HON157" s="15"/>
      <c r="HOO157" s="15"/>
      <c r="HOP157" s="15"/>
      <c r="HOQ157" s="15"/>
      <c r="HOR157" s="15"/>
      <c r="HOS157" s="15"/>
      <c r="HOT157" s="15"/>
      <c r="HOU157" s="15"/>
      <c r="HOV157" s="15"/>
      <c r="HOW157" s="15"/>
      <c r="HOX157" s="15"/>
      <c r="HOY157" s="15"/>
      <c r="HOZ157" s="15"/>
      <c r="HPA157" s="15"/>
      <c r="HPB157" s="15"/>
      <c r="HPC157" s="15"/>
      <c r="HPD157" s="15"/>
      <c r="HPE157" s="15"/>
      <c r="HPF157" s="15"/>
      <c r="HPG157" s="15"/>
      <c r="HPH157" s="15"/>
      <c r="HPI157" s="15"/>
      <c r="HPJ157" s="15"/>
      <c r="HPK157" s="15"/>
      <c r="HPL157" s="15"/>
      <c r="HPM157" s="15"/>
      <c r="HPN157" s="15"/>
      <c r="HPO157" s="15"/>
      <c r="HPP157" s="15"/>
      <c r="HPQ157" s="15"/>
      <c r="HPR157" s="15"/>
      <c r="HPS157" s="15"/>
      <c r="HPT157" s="15"/>
      <c r="HPU157" s="15"/>
      <c r="HPV157" s="15"/>
      <c r="HPW157" s="15"/>
      <c r="HPX157" s="15"/>
      <c r="HPY157" s="15"/>
      <c r="HPZ157" s="15"/>
      <c r="HQA157" s="15"/>
      <c r="HQB157" s="15"/>
      <c r="HQC157" s="15"/>
      <c r="HQD157" s="15"/>
      <c r="HQE157" s="15"/>
      <c r="HQF157" s="15"/>
      <c r="HQG157" s="15"/>
      <c r="HQH157" s="15"/>
      <c r="HQI157" s="15"/>
      <c r="HQJ157" s="15"/>
      <c r="HQK157" s="15"/>
      <c r="HQL157" s="15"/>
      <c r="HQM157" s="15"/>
      <c r="HQN157" s="15"/>
      <c r="HQO157" s="15"/>
      <c r="HQP157" s="15"/>
      <c r="HQQ157" s="15"/>
      <c r="HQR157" s="15"/>
      <c r="HQS157" s="15"/>
      <c r="HQT157" s="15"/>
      <c r="HQU157" s="15"/>
      <c r="HQV157" s="15"/>
      <c r="HQW157" s="15"/>
      <c r="HQX157" s="15"/>
      <c r="HQY157" s="15"/>
      <c r="HQZ157" s="15"/>
      <c r="HRA157" s="15"/>
      <c r="HRB157" s="15"/>
      <c r="HRC157" s="15"/>
      <c r="HRD157" s="15"/>
      <c r="HRE157" s="15"/>
      <c r="HRF157" s="15"/>
      <c r="HRG157" s="15"/>
      <c r="HRH157" s="15"/>
      <c r="HRI157" s="15"/>
      <c r="HRJ157" s="15"/>
      <c r="HRK157" s="15"/>
      <c r="HRL157" s="15"/>
      <c r="HRM157" s="15"/>
      <c r="HRN157" s="15"/>
      <c r="HRO157" s="15"/>
      <c r="HRP157" s="15"/>
      <c r="HRQ157" s="15"/>
      <c r="HRR157" s="15"/>
      <c r="HRS157" s="15"/>
      <c r="HRT157" s="15"/>
      <c r="HRU157" s="15"/>
      <c r="HRV157" s="15"/>
      <c r="HRW157" s="15"/>
      <c r="HRX157" s="15"/>
      <c r="HRY157" s="15"/>
      <c r="HRZ157" s="15"/>
      <c r="HSA157" s="15"/>
      <c r="HSB157" s="15"/>
      <c r="HSC157" s="15"/>
      <c r="HSD157" s="15"/>
      <c r="HSE157" s="15"/>
      <c r="HSF157" s="15"/>
      <c r="HSG157" s="15"/>
      <c r="HSH157" s="15"/>
      <c r="HSI157" s="15"/>
      <c r="HSJ157" s="15"/>
      <c r="HSK157" s="15"/>
      <c r="HSL157" s="15"/>
      <c r="HSM157" s="15"/>
      <c r="HSN157" s="15"/>
      <c r="HSO157" s="15"/>
      <c r="HSP157" s="15"/>
      <c r="HSQ157" s="15"/>
      <c r="HSR157" s="15"/>
      <c r="HSS157" s="15"/>
      <c r="HST157" s="15"/>
      <c r="HSU157" s="15"/>
      <c r="HSV157" s="15"/>
      <c r="HSW157" s="15"/>
      <c r="HSX157" s="15"/>
      <c r="HSY157" s="15"/>
      <c r="HSZ157" s="15"/>
      <c r="HTA157" s="15"/>
      <c r="HTB157" s="15"/>
      <c r="HTC157" s="15"/>
      <c r="HTD157" s="15"/>
      <c r="HTE157" s="15"/>
      <c r="HTF157" s="15"/>
      <c r="HTG157" s="15"/>
      <c r="HTH157" s="15"/>
      <c r="HTI157" s="15"/>
      <c r="HTJ157" s="15"/>
      <c r="HTK157" s="15"/>
      <c r="HTL157" s="15"/>
      <c r="HTM157" s="15"/>
      <c r="HTN157" s="15"/>
      <c r="HTO157" s="15"/>
      <c r="HTP157" s="15"/>
      <c r="HTQ157" s="15"/>
      <c r="HTR157" s="15"/>
      <c r="HTS157" s="15"/>
      <c r="HTT157" s="15"/>
      <c r="HTU157" s="15"/>
      <c r="HTV157" s="15"/>
      <c r="HTW157" s="15"/>
      <c r="HTX157" s="15"/>
      <c r="HTY157" s="15"/>
      <c r="HTZ157" s="15"/>
      <c r="HUA157" s="15"/>
      <c r="HUB157" s="15"/>
      <c r="HUC157" s="15"/>
      <c r="HUD157" s="15"/>
      <c r="HUE157" s="15"/>
      <c r="HUF157" s="15"/>
      <c r="HUG157" s="15"/>
      <c r="HUH157" s="15"/>
      <c r="HUI157" s="15"/>
      <c r="HUJ157" s="15"/>
      <c r="HUK157" s="15"/>
      <c r="HUL157" s="15"/>
      <c r="HUM157" s="15"/>
      <c r="HUN157" s="15"/>
      <c r="HUO157" s="15"/>
      <c r="HUP157" s="15"/>
      <c r="HUQ157" s="15"/>
      <c r="HUR157" s="15"/>
      <c r="HUS157" s="15"/>
      <c r="HUT157" s="15"/>
      <c r="HUU157" s="15"/>
      <c r="HUV157" s="15"/>
      <c r="HUW157" s="15"/>
      <c r="HUX157" s="15"/>
      <c r="HUY157" s="15"/>
      <c r="HUZ157" s="15"/>
      <c r="HVA157" s="15"/>
      <c r="HVB157" s="15"/>
      <c r="HVC157" s="15"/>
      <c r="HVD157" s="15"/>
      <c r="HVE157" s="15"/>
      <c r="HVF157" s="15"/>
      <c r="HVG157" s="15"/>
      <c r="HVH157" s="15"/>
      <c r="HVI157" s="15"/>
      <c r="HVJ157" s="15"/>
      <c r="HVK157" s="15"/>
      <c r="HVL157" s="15"/>
      <c r="HVM157" s="15"/>
      <c r="HVN157" s="15"/>
      <c r="HVO157" s="15"/>
      <c r="HVP157" s="15"/>
      <c r="HVQ157" s="15"/>
      <c r="HVR157" s="15"/>
      <c r="HVS157" s="15"/>
      <c r="HVT157" s="15"/>
      <c r="HVU157" s="15"/>
      <c r="HVV157" s="15"/>
      <c r="HVW157" s="15"/>
      <c r="HVX157" s="15"/>
      <c r="HVY157" s="15"/>
      <c r="HVZ157" s="15"/>
      <c r="HWA157" s="15"/>
      <c r="HWB157" s="15"/>
      <c r="HWC157" s="15"/>
      <c r="HWD157" s="15"/>
      <c r="HWE157" s="15"/>
      <c r="HWF157" s="15"/>
      <c r="HWG157" s="15"/>
      <c r="HWH157" s="15"/>
      <c r="HWI157" s="15"/>
      <c r="HWJ157" s="15"/>
      <c r="HWK157" s="15"/>
      <c r="HWL157" s="15"/>
      <c r="HWM157" s="15"/>
      <c r="HWN157" s="15"/>
      <c r="HWO157" s="15"/>
      <c r="HWP157" s="15"/>
      <c r="HWQ157" s="15"/>
      <c r="HWR157" s="15"/>
      <c r="HWS157" s="15"/>
      <c r="HWT157" s="15"/>
      <c r="HWU157" s="15"/>
      <c r="HWV157" s="15"/>
      <c r="HWW157" s="15"/>
      <c r="HWX157" s="15"/>
      <c r="HWY157" s="15"/>
      <c r="HWZ157" s="15"/>
      <c r="HXA157" s="15"/>
      <c r="HXB157" s="15"/>
      <c r="HXC157" s="15"/>
      <c r="HXD157" s="15"/>
      <c r="HXE157" s="15"/>
      <c r="HXF157" s="15"/>
      <c r="HXG157" s="15"/>
      <c r="HXH157" s="15"/>
      <c r="HXI157" s="15"/>
      <c r="HXJ157" s="15"/>
      <c r="HXK157" s="15"/>
      <c r="HXL157" s="15"/>
      <c r="HXM157" s="15"/>
      <c r="HXN157" s="15"/>
      <c r="HXO157" s="15"/>
      <c r="HXP157" s="15"/>
      <c r="HXQ157" s="15"/>
      <c r="HXR157" s="15"/>
      <c r="HXS157" s="15"/>
      <c r="HXT157" s="15"/>
      <c r="HXU157" s="15"/>
      <c r="HXV157" s="15"/>
      <c r="HXW157" s="15"/>
      <c r="HXX157" s="15"/>
      <c r="HXY157" s="15"/>
      <c r="HXZ157" s="15"/>
      <c r="HYA157" s="15"/>
      <c r="HYB157" s="15"/>
      <c r="HYC157" s="15"/>
      <c r="HYD157" s="15"/>
      <c r="HYE157" s="15"/>
      <c r="HYF157" s="15"/>
      <c r="HYG157" s="15"/>
      <c r="HYH157" s="15"/>
      <c r="HYI157" s="15"/>
      <c r="HYJ157" s="15"/>
      <c r="HYK157" s="15"/>
      <c r="HYL157" s="15"/>
      <c r="HYM157" s="15"/>
      <c r="HYN157" s="15"/>
      <c r="HYO157" s="15"/>
      <c r="HYP157" s="15"/>
      <c r="HYQ157" s="15"/>
      <c r="HYR157" s="15"/>
      <c r="HYS157" s="15"/>
      <c r="HYT157" s="15"/>
      <c r="HYU157" s="15"/>
      <c r="HYV157" s="15"/>
      <c r="HYW157" s="15"/>
      <c r="HYX157" s="15"/>
      <c r="HYY157" s="15"/>
      <c r="HYZ157" s="15"/>
      <c r="HZA157" s="15"/>
      <c r="HZB157" s="15"/>
      <c r="HZC157" s="15"/>
      <c r="HZD157" s="15"/>
      <c r="HZE157" s="15"/>
      <c r="HZF157" s="15"/>
      <c r="HZG157" s="15"/>
      <c r="HZH157" s="15"/>
      <c r="HZI157" s="15"/>
      <c r="HZJ157" s="15"/>
      <c r="HZK157" s="15"/>
      <c r="HZL157" s="15"/>
      <c r="HZM157" s="15"/>
      <c r="HZN157" s="15"/>
      <c r="HZO157" s="15"/>
      <c r="HZP157" s="15"/>
      <c r="HZQ157" s="15"/>
      <c r="HZR157" s="15"/>
      <c r="HZS157" s="15"/>
      <c r="HZT157" s="15"/>
      <c r="HZU157" s="15"/>
      <c r="HZV157" s="15"/>
      <c r="HZW157" s="15"/>
      <c r="HZX157" s="15"/>
      <c r="HZY157" s="15"/>
      <c r="HZZ157" s="15"/>
      <c r="IAA157" s="15"/>
      <c r="IAB157" s="15"/>
      <c r="IAC157" s="15"/>
      <c r="IAD157" s="15"/>
      <c r="IAE157" s="15"/>
      <c r="IAF157" s="15"/>
      <c r="IAG157" s="15"/>
      <c r="IAH157" s="15"/>
      <c r="IAI157" s="15"/>
      <c r="IAJ157" s="15"/>
      <c r="IAK157" s="15"/>
      <c r="IAL157" s="15"/>
      <c r="IAM157" s="15"/>
      <c r="IAN157" s="15"/>
      <c r="IAO157" s="15"/>
      <c r="IAP157" s="15"/>
      <c r="IAQ157" s="15"/>
      <c r="IAR157" s="15"/>
      <c r="IAS157" s="15"/>
      <c r="IAT157" s="15"/>
      <c r="IAU157" s="15"/>
      <c r="IAV157" s="15"/>
      <c r="IAW157" s="15"/>
      <c r="IAX157" s="15"/>
      <c r="IAY157" s="15"/>
      <c r="IAZ157" s="15"/>
      <c r="IBA157" s="15"/>
      <c r="IBB157" s="15"/>
      <c r="IBC157" s="15"/>
      <c r="IBD157" s="15"/>
      <c r="IBE157" s="15"/>
      <c r="IBF157" s="15"/>
      <c r="IBG157" s="15"/>
      <c r="IBH157" s="15"/>
      <c r="IBI157" s="15"/>
      <c r="IBJ157" s="15"/>
      <c r="IBK157" s="15"/>
      <c r="IBL157" s="15"/>
      <c r="IBM157" s="15"/>
      <c r="IBN157" s="15"/>
      <c r="IBO157" s="15"/>
      <c r="IBP157" s="15"/>
      <c r="IBQ157" s="15"/>
      <c r="IBR157" s="15"/>
      <c r="IBS157" s="15"/>
      <c r="IBT157" s="15"/>
      <c r="IBU157" s="15"/>
      <c r="IBV157" s="15"/>
      <c r="IBW157" s="15"/>
      <c r="IBX157" s="15"/>
      <c r="IBY157" s="15"/>
      <c r="IBZ157" s="15"/>
      <c r="ICA157" s="15"/>
      <c r="ICB157" s="15"/>
      <c r="ICC157" s="15"/>
      <c r="ICD157" s="15"/>
      <c r="ICE157" s="15"/>
      <c r="ICF157" s="15"/>
      <c r="ICG157" s="15"/>
      <c r="ICH157" s="15"/>
      <c r="ICI157" s="15"/>
      <c r="ICJ157" s="15"/>
      <c r="ICK157" s="15"/>
      <c r="ICL157" s="15"/>
      <c r="ICM157" s="15"/>
      <c r="ICN157" s="15"/>
      <c r="ICO157" s="15"/>
      <c r="ICP157" s="15"/>
      <c r="ICQ157" s="15"/>
      <c r="ICR157" s="15"/>
      <c r="ICS157" s="15"/>
      <c r="ICT157" s="15"/>
      <c r="ICU157" s="15"/>
      <c r="ICV157" s="15"/>
      <c r="ICW157" s="15"/>
      <c r="ICX157" s="15"/>
      <c r="ICY157" s="15"/>
      <c r="ICZ157" s="15"/>
      <c r="IDA157" s="15"/>
      <c r="IDB157" s="15"/>
      <c r="IDC157" s="15"/>
      <c r="IDD157" s="15"/>
      <c r="IDE157" s="15"/>
      <c r="IDF157" s="15"/>
      <c r="IDG157" s="15"/>
      <c r="IDH157" s="15"/>
      <c r="IDI157" s="15"/>
      <c r="IDJ157" s="15"/>
      <c r="IDK157" s="15"/>
      <c r="IDL157" s="15"/>
      <c r="IDM157" s="15"/>
      <c r="IDN157" s="15"/>
      <c r="IDO157" s="15"/>
      <c r="IDP157" s="15"/>
      <c r="IDQ157" s="15"/>
      <c r="IDR157" s="15"/>
      <c r="IDS157" s="15"/>
      <c r="IDT157" s="15"/>
      <c r="IDU157" s="15"/>
      <c r="IDV157" s="15"/>
      <c r="IDW157" s="15"/>
      <c r="IDX157" s="15"/>
      <c r="IDY157" s="15"/>
      <c r="IDZ157" s="15"/>
      <c r="IEA157" s="15"/>
      <c r="IEB157" s="15"/>
      <c r="IEC157" s="15"/>
      <c r="IED157" s="15"/>
      <c r="IEE157" s="15"/>
      <c r="IEF157" s="15"/>
      <c r="IEG157" s="15"/>
      <c r="IEH157" s="15"/>
      <c r="IEI157" s="15"/>
      <c r="IEJ157" s="15"/>
      <c r="IEK157" s="15"/>
      <c r="IEL157" s="15"/>
      <c r="IEM157" s="15"/>
      <c r="IEN157" s="15"/>
      <c r="IEO157" s="15"/>
      <c r="IEP157" s="15"/>
      <c r="IEQ157" s="15"/>
      <c r="IER157" s="15"/>
      <c r="IES157" s="15"/>
      <c r="IET157" s="15"/>
      <c r="IEU157" s="15"/>
      <c r="IEV157" s="15"/>
      <c r="IEW157" s="15"/>
      <c r="IEX157" s="15"/>
      <c r="IEY157" s="15"/>
      <c r="IEZ157" s="15"/>
      <c r="IFA157" s="15"/>
      <c r="IFB157" s="15"/>
      <c r="IFC157" s="15"/>
      <c r="IFD157" s="15"/>
      <c r="IFE157" s="15"/>
      <c r="IFF157" s="15"/>
      <c r="IFG157" s="15"/>
      <c r="IFH157" s="15"/>
      <c r="IFI157" s="15"/>
      <c r="IFJ157" s="15"/>
      <c r="IFK157" s="15"/>
      <c r="IFL157" s="15"/>
      <c r="IFM157" s="15"/>
      <c r="IFN157" s="15"/>
      <c r="IFO157" s="15"/>
      <c r="IFP157" s="15"/>
      <c r="IFQ157" s="15"/>
      <c r="IFR157" s="15"/>
      <c r="IFS157" s="15"/>
      <c r="IFT157" s="15"/>
      <c r="IFU157" s="15"/>
      <c r="IFV157" s="15"/>
      <c r="IFW157" s="15"/>
      <c r="IFX157" s="15"/>
      <c r="IFY157" s="15"/>
      <c r="IFZ157" s="15"/>
      <c r="IGA157" s="15"/>
      <c r="IGB157" s="15"/>
      <c r="IGC157" s="15"/>
      <c r="IGD157" s="15"/>
      <c r="IGE157" s="15"/>
      <c r="IGF157" s="15"/>
      <c r="IGG157" s="15"/>
      <c r="IGH157" s="15"/>
      <c r="IGI157" s="15"/>
      <c r="IGJ157" s="15"/>
      <c r="IGK157" s="15"/>
      <c r="IGL157" s="15"/>
      <c r="IGM157" s="15"/>
      <c r="IGN157" s="15"/>
      <c r="IGO157" s="15"/>
      <c r="IGP157" s="15"/>
      <c r="IGQ157" s="15"/>
      <c r="IGR157" s="15"/>
      <c r="IGS157" s="15"/>
      <c r="IGT157" s="15"/>
      <c r="IGU157" s="15"/>
      <c r="IGV157" s="15"/>
      <c r="IGW157" s="15"/>
      <c r="IGX157" s="15"/>
      <c r="IGY157" s="15"/>
      <c r="IGZ157" s="15"/>
      <c r="IHA157" s="15"/>
      <c r="IHB157" s="15"/>
      <c r="IHC157" s="15"/>
      <c r="IHD157" s="15"/>
      <c r="IHE157" s="15"/>
      <c r="IHF157" s="15"/>
      <c r="IHG157" s="15"/>
      <c r="IHH157" s="15"/>
      <c r="IHI157" s="15"/>
      <c r="IHJ157" s="15"/>
      <c r="IHK157" s="15"/>
      <c r="IHL157" s="15"/>
      <c r="IHM157" s="15"/>
      <c r="IHN157" s="15"/>
      <c r="IHO157" s="15"/>
      <c r="IHP157" s="15"/>
      <c r="IHQ157" s="15"/>
      <c r="IHR157" s="15"/>
      <c r="IHS157" s="15"/>
      <c r="IHT157" s="15"/>
      <c r="IHU157" s="15"/>
      <c r="IHV157" s="15"/>
      <c r="IHW157" s="15"/>
      <c r="IHX157" s="15"/>
      <c r="IHY157" s="15"/>
      <c r="IHZ157" s="15"/>
      <c r="IIA157" s="15"/>
      <c r="IIB157" s="15"/>
      <c r="IIC157" s="15"/>
      <c r="IID157" s="15"/>
      <c r="IIE157" s="15"/>
      <c r="IIF157" s="15"/>
      <c r="IIG157" s="15"/>
      <c r="IIH157" s="15"/>
      <c r="III157" s="15"/>
      <c r="IIJ157" s="15"/>
      <c r="IIK157" s="15"/>
      <c r="IIL157" s="15"/>
      <c r="IIM157" s="15"/>
      <c r="IIN157" s="15"/>
      <c r="IIO157" s="15"/>
      <c r="IIP157" s="15"/>
      <c r="IIQ157" s="15"/>
      <c r="IIR157" s="15"/>
      <c r="IIS157" s="15"/>
      <c r="IIT157" s="15"/>
      <c r="IIU157" s="15"/>
      <c r="IIV157" s="15"/>
      <c r="IIW157" s="15"/>
      <c r="IIX157" s="15"/>
      <c r="IIY157" s="15"/>
      <c r="IIZ157" s="15"/>
      <c r="IJA157" s="15"/>
      <c r="IJB157" s="15"/>
      <c r="IJC157" s="15"/>
      <c r="IJD157" s="15"/>
      <c r="IJE157" s="15"/>
      <c r="IJF157" s="15"/>
      <c r="IJG157" s="15"/>
      <c r="IJH157" s="15"/>
      <c r="IJI157" s="15"/>
      <c r="IJJ157" s="15"/>
      <c r="IJK157" s="15"/>
      <c r="IJL157" s="15"/>
      <c r="IJM157" s="15"/>
      <c r="IJN157" s="15"/>
      <c r="IJO157" s="15"/>
      <c r="IJP157" s="15"/>
      <c r="IJQ157" s="15"/>
      <c r="IJR157" s="15"/>
      <c r="IJS157" s="15"/>
      <c r="IJT157" s="15"/>
      <c r="IJU157" s="15"/>
      <c r="IJV157" s="15"/>
      <c r="IJW157" s="15"/>
      <c r="IJX157" s="15"/>
      <c r="IJY157" s="15"/>
      <c r="IJZ157" s="15"/>
      <c r="IKA157" s="15"/>
      <c r="IKB157" s="15"/>
      <c r="IKC157" s="15"/>
      <c r="IKD157" s="15"/>
      <c r="IKE157" s="15"/>
      <c r="IKF157" s="15"/>
      <c r="IKG157" s="15"/>
      <c r="IKH157" s="15"/>
      <c r="IKI157" s="15"/>
      <c r="IKJ157" s="15"/>
      <c r="IKK157" s="15"/>
      <c r="IKL157" s="15"/>
      <c r="IKM157" s="15"/>
      <c r="IKN157" s="15"/>
      <c r="IKO157" s="15"/>
      <c r="IKP157" s="15"/>
      <c r="IKQ157" s="15"/>
      <c r="IKR157" s="15"/>
      <c r="IKS157" s="15"/>
      <c r="IKT157" s="15"/>
      <c r="IKU157" s="15"/>
      <c r="IKV157" s="15"/>
      <c r="IKW157" s="15"/>
      <c r="IKX157" s="15"/>
      <c r="IKY157" s="15"/>
      <c r="IKZ157" s="15"/>
      <c r="ILA157" s="15"/>
      <c r="ILB157" s="15"/>
      <c r="ILC157" s="15"/>
      <c r="ILD157" s="15"/>
      <c r="ILE157" s="15"/>
      <c r="ILF157" s="15"/>
      <c r="ILG157" s="15"/>
      <c r="ILH157" s="15"/>
      <c r="ILI157" s="15"/>
      <c r="ILJ157" s="15"/>
      <c r="ILK157" s="15"/>
      <c r="ILL157" s="15"/>
      <c r="ILM157" s="15"/>
      <c r="ILN157" s="15"/>
      <c r="ILO157" s="15"/>
      <c r="ILP157" s="15"/>
      <c r="ILQ157" s="15"/>
      <c r="ILR157" s="15"/>
      <c r="ILS157" s="15"/>
      <c r="ILT157" s="15"/>
      <c r="ILU157" s="15"/>
      <c r="ILV157" s="15"/>
      <c r="ILW157" s="15"/>
      <c r="ILX157" s="15"/>
      <c r="ILY157" s="15"/>
      <c r="ILZ157" s="15"/>
      <c r="IMA157" s="15"/>
      <c r="IMB157" s="15"/>
      <c r="IMC157" s="15"/>
      <c r="IMD157" s="15"/>
      <c r="IME157" s="15"/>
      <c r="IMF157" s="15"/>
      <c r="IMG157" s="15"/>
      <c r="IMH157" s="15"/>
      <c r="IMI157" s="15"/>
      <c r="IMJ157" s="15"/>
      <c r="IMK157" s="15"/>
      <c r="IML157" s="15"/>
      <c r="IMM157" s="15"/>
      <c r="IMN157" s="15"/>
      <c r="IMO157" s="15"/>
      <c r="IMP157" s="15"/>
      <c r="IMQ157" s="15"/>
      <c r="IMR157" s="15"/>
      <c r="IMS157" s="15"/>
      <c r="IMT157" s="15"/>
      <c r="IMU157" s="15"/>
      <c r="IMV157" s="15"/>
      <c r="IMW157" s="15"/>
      <c r="IMX157" s="15"/>
      <c r="IMY157" s="15"/>
      <c r="IMZ157" s="15"/>
      <c r="INA157" s="15"/>
      <c r="INB157" s="15"/>
      <c r="INC157" s="15"/>
      <c r="IND157" s="15"/>
      <c r="INE157" s="15"/>
      <c r="INF157" s="15"/>
      <c r="ING157" s="15"/>
      <c r="INH157" s="15"/>
      <c r="INI157" s="15"/>
      <c r="INJ157" s="15"/>
      <c r="INK157" s="15"/>
      <c r="INL157" s="15"/>
      <c r="INM157" s="15"/>
      <c r="INN157" s="15"/>
      <c r="INO157" s="15"/>
      <c r="INP157" s="15"/>
      <c r="INQ157" s="15"/>
      <c r="INR157" s="15"/>
      <c r="INS157" s="15"/>
      <c r="INT157" s="15"/>
      <c r="INU157" s="15"/>
      <c r="INV157" s="15"/>
      <c r="INW157" s="15"/>
      <c r="INX157" s="15"/>
      <c r="INY157" s="15"/>
      <c r="INZ157" s="15"/>
      <c r="IOA157" s="15"/>
      <c r="IOB157" s="15"/>
      <c r="IOC157" s="15"/>
      <c r="IOD157" s="15"/>
      <c r="IOE157" s="15"/>
      <c r="IOF157" s="15"/>
      <c r="IOG157" s="15"/>
      <c r="IOH157" s="15"/>
      <c r="IOI157" s="15"/>
      <c r="IOJ157" s="15"/>
      <c r="IOK157" s="15"/>
      <c r="IOL157" s="15"/>
      <c r="IOM157" s="15"/>
      <c r="ION157" s="15"/>
      <c r="IOO157" s="15"/>
      <c r="IOP157" s="15"/>
      <c r="IOQ157" s="15"/>
      <c r="IOR157" s="15"/>
      <c r="IOS157" s="15"/>
      <c r="IOT157" s="15"/>
      <c r="IOU157" s="15"/>
      <c r="IOV157" s="15"/>
      <c r="IOW157" s="15"/>
      <c r="IOX157" s="15"/>
      <c r="IOY157" s="15"/>
      <c r="IOZ157" s="15"/>
      <c r="IPA157" s="15"/>
      <c r="IPB157" s="15"/>
      <c r="IPC157" s="15"/>
      <c r="IPD157" s="15"/>
      <c r="IPE157" s="15"/>
      <c r="IPF157" s="15"/>
      <c r="IPG157" s="15"/>
      <c r="IPH157" s="15"/>
      <c r="IPI157" s="15"/>
      <c r="IPJ157" s="15"/>
      <c r="IPK157" s="15"/>
      <c r="IPL157" s="15"/>
      <c r="IPM157" s="15"/>
      <c r="IPN157" s="15"/>
      <c r="IPO157" s="15"/>
      <c r="IPP157" s="15"/>
      <c r="IPQ157" s="15"/>
      <c r="IPR157" s="15"/>
      <c r="IPS157" s="15"/>
      <c r="IPT157" s="15"/>
      <c r="IPU157" s="15"/>
      <c r="IPV157" s="15"/>
      <c r="IPW157" s="15"/>
      <c r="IPX157" s="15"/>
      <c r="IPY157" s="15"/>
      <c r="IPZ157" s="15"/>
      <c r="IQA157" s="15"/>
      <c r="IQB157" s="15"/>
      <c r="IQC157" s="15"/>
      <c r="IQD157" s="15"/>
      <c r="IQE157" s="15"/>
      <c r="IQF157" s="15"/>
      <c r="IQG157" s="15"/>
      <c r="IQH157" s="15"/>
      <c r="IQI157" s="15"/>
      <c r="IQJ157" s="15"/>
      <c r="IQK157" s="15"/>
      <c r="IQL157" s="15"/>
      <c r="IQM157" s="15"/>
      <c r="IQN157" s="15"/>
      <c r="IQO157" s="15"/>
      <c r="IQP157" s="15"/>
      <c r="IQQ157" s="15"/>
      <c r="IQR157" s="15"/>
      <c r="IQS157" s="15"/>
      <c r="IQT157" s="15"/>
      <c r="IQU157" s="15"/>
      <c r="IQV157" s="15"/>
      <c r="IQW157" s="15"/>
      <c r="IQX157" s="15"/>
      <c r="IQY157" s="15"/>
      <c r="IQZ157" s="15"/>
      <c r="IRA157" s="15"/>
      <c r="IRB157" s="15"/>
      <c r="IRC157" s="15"/>
      <c r="IRD157" s="15"/>
      <c r="IRE157" s="15"/>
      <c r="IRF157" s="15"/>
      <c r="IRG157" s="15"/>
      <c r="IRH157" s="15"/>
      <c r="IRI157" s="15"/>
      <c r="IRJ157" s="15"/>
      <c r="IRK157" s="15"/>
      <c r="IRL157" s="15"/>
      <c r="IRM157" s="15"/>
      <c r="IRN157" s="15"/>
      <c r="IRO157" s="15"/>
      <c r="IRP157" s="15"/>
      <c r="IRQ157" s="15"/>
      <c r="IRR157" s="15"/>
      <c r="IRS157" s="15"/>
      <c r="IRT157" s="15"/>
      <c r="IRU157" s="15"/>
      <c r="IRV157" s="15"/>
      <c r="IRW157" s="15"/>
      <c r="IRX157" s="15"/>
      <c r="IRY157" s="15"/>
      <c r="IRZ157" s="15"/>
      <c r="ISA157" s="15"/>
      <c r="ISB157" s="15"/>
      <c r="ISC157" s="15"/>
      <c r="ISD157" s="15"/>
      <c r="ISE157" s="15"/>
      <c r="ISF157" s="15"/>
      <c r="ISG157" s="15"/>
      <c r="ISH157" s="15"/>
      <c r="ISI157" s="15"/>
      <c r="ISJ157" s="15"/>
      <c r="ISK157" s="15"/>
      <c r="ISL157" s="15"/>
      <c r="ISM157" s="15"/>
      <c r="ISN157" s="15"/>
      <c r="ISO157" s="15"/>
      <c r="ISP157" s="15"/>
      <c r="ISQ157" s="15"/>
      <c r="ISR157" s="15"/>
      <c r="ISS157" s="15"/>
      <c r="IST157" s="15"/>
      <c r="ISU157" s="15"/>
      <c r="ISV157" s="15"/>
      <c r="ISW157" s="15"/>
      <c r="ISX157" s="15"/>
      <c r="ISY157" s="15"/>
      <c r="ISZ157" s="15"/>
      <c r="ITA157" s="15"/>
      <c r="ITB157" s="15"/>
      <c r="ITC157" s="15"/>
      <c r="ITD157" s="15"/>
      <c r="ITE157" s="15"/>
      <c r="ITF157" s="15"/>
      <c r="ITG157" s="15"/>
      <c r="ITH157" s="15"/>
      <c r="ITI157" s="15"/>
      <c r="ITJ157" s="15"/>
      <c r="ITK157" s="15"/>
      <c r="ITL157" s="15"/>
      <c r="ITM157" s="15"/>
      <c r="ITN157" s="15"/>
      <c r="ITO157" s="15"/>
      <c r="ITP157" s="15"/>
      <c r="ITQ157" s="15"/>
      <c r="ITR157" s="15"/>
      <c r="ITS157" s="15"/>
      <c r="ITT157" s="15"/>
      <c r="ITU157" s="15"/>
      <c r="ITV157" s="15"/>
      <c r="ITW157" s="15"/>
      <c r="ITX157" s="15"/>
      <c r="ITY157" s="15"/>
      <c r="ITZ157" s="15"/>
      <c r="IUA157" s="15"/>
      <c r="IUB157" s="15"/>
      <c r="IUC157" s="15"/>
      <c r="IUD157" s="15"/>
      <c r="IUE157" s="15"/>
      <c r="IUF157" s="15"/>
      <c r="IUG157" s="15"/>
      <c r="IUH157" s="15"/>
      <c r="IUI157" s="15"/>
      <c r="IUJ157" s="15"/>
      <c r="IUK157" s="15"/>
      <c r="IUL157" s="15"/>
      <c r="IUM157" s="15"/>
      <c r="IUN157" s="15"/>
      <c r="IUO157" s="15"/>
      <c r="IUP157" s="15"/>
      <c r="IUQ157" s="15"/>
      <c r="IUR157" s="15"/>
      <c r="IUS157" s="15"/>
      <c r="IUT157" s="15"/>
      <c r="IUU157" s="15"/>
      <c r="IUV157" s="15"/>
      <c r="IUW157" s="15"/>
      <c r="IUX157" s="15"/>
      <c r="IUY157" s="15"/>
      <c r="IUZ157" s="15"/>
      <c r="IVA157" s="15"/>
      <c r="IVB157" s="15"/>
      <c r="IVC157" s="15"/>
      <c r="IVD157" s="15"/>
      <c r="IVE157" s="15"/>
      <c r="IVF157" s="15"/>
      <c r="IVG157" s="15"/>
      <c r="IVH157" s="15"/>
      <c r="IVI157" s="15"/>
      <c r="IVJ157" s="15"/>
      <c r="IVK157" s="15"/>
      <c r="IVL157" s="15"/>
      <c r="IVM157" s="15"/>
      <c r="IVN157" s="15"/>
      <c r="IVO157" s="15"/>
      <c r="IVP157" s="15"/>
      <c r="IVQ157" s="15"/>
      <c r="IVR157" s="15"/>
      <c r="IVS157" s="15"/>
      <c r="IVT157" s="15"/>
      <c r="IVU157" s="15"/>
      <c r="IVV157" s="15"/>
      <c r="IVW157" s="15"/>
      <c r="IVX157" s="15"/>
      <c r="IVY157" s="15"/>
      <c r="IVZ157" s="15"/>
      <c r="IWA157" s="15"/>
      <c r="IWB157" s="15"/>
      <c r="IWC157" s="15"/>
      <c r="IWD157" s="15"/>
      <c r="IWE157" s="15"/>
      <c r="IWF157" s="15"/>
      <c r="IWG157" s="15"/>
      <c r="IWH157" s="15"/>
      <c r="IWI157" s="15"/>
      <c r="IWJ157" s="15"/>
      <c r="IWK157" s="15"/>
      <c r="IWL157" s="15"/>
      <c r="IWM157" s="15"/>
      <c r="IWN157" s="15"/>
      <c r="IWO157" s="15"/>
      <c r="IWP157" s="15"/>
      <c r="IWQ157" s="15"/>
      <c r="IWR157" s="15"/>
      <c r="IWS157" s="15"/>
      <c r="IWT157" s="15"/>
      <c r="IWU157" s="15"/>
      <c r="IWV157" s="15"/>
      <c r="IWW157" s="15"/>
      <c r="IWX157" s="15"/>
      <c r="IWY157" s="15"/>
      <c r="IWZ157" s="15"/>
      <c r="IXA157" s="15"/>
      <c r="IXB157" s="15"/>
      <c r="IXC157" s="15"/>
      <c r="IXD157" s="15"/>
      <c r="IXE157" s="15"/>
      <c r="IXF157" s="15"/>
      <c r="IXG157" s="15"/>
      <c r="IXH157" s="15"/>
      <c r="IXI157" s="15"/>
      <c r="IXJ157" s="15"/>
      <c r="IXK157" s="15"/>
      <c r="IXL157" s="15"/>
      <c r="IXM157" s="15"/>
      <c r="IXN157" s="15"/>
      <c r="IXO157" s="15"/>
      <c r="IXP157" s="15"/>
      <c r="IXQ157" s="15"/>
      <c r="IXR157" s="15"/>
      <c r="IXS157" s="15"/>
      <c r="IXT157" s="15"/>
      <c r="IXU157" s="15"/>
      <c r="IXV157" s="15"/>
      <c r="IXW157" s="15"/>
      <c r="IXX157" s="15"/>
      <c r="IXY157" s="15"/>
      <c r="IXZ157" s="15"/>
      <c r="IYA157" s="15"/>
      <c r="IYB157" s="15"/>
      <c r="IYC157" s="15"/>
      <c r="IYD157" s="15"/>
      <c r="IYE157" s="15"/>
      <c r="IYF157" s="15"/>
      <c r="IYG157" s="15"/>
      <c r="IYH157" s="15"/>
      <c r="IYI157" s="15"/>
      <c r="IYJ157" s="15"/>
      <c r="IYK157" s="15"/>
      <c r="IYL157" s="15"/>
      <c r="IYM157" s="15"/>
      <c r="IYN157" s="15"/>
      <c r="IYO157" s="15"/>
      <c r="IYP157" s="15"/>
      <c r="IYQ157" s="15"/>
      <c r="IYR157" s="15"/>
      <c r="IYS157" s="15"/>
      <c r="IYT157" s="15"/>
      <c r="IYU157" s="15"/>
      <c r="IYV157" s="15"/>
      <c r="IYW157" s="15"/>
      <c r="IYX157" s="15"/>
      <c r="IYY157" s="15"/>
      <c r="IYZ157" s="15"/>
      <c r="IZA157" s="15"/>
      <c r="IZB157" s="15"/>
      <c r="IZC157" s="15"/>
      <c r="IZD157" s="15"/>
      <c r="IZE157" s="15"/>
      <c r="IZF157" s="15"/>
      <c r="IZG157" s="15"/>
      <c r="IZH157" s="15"/>
      <c r="IZI157" s="15"/>
      <c r="IZJ157" s="15"/>
      <c r="IZK157" s="15"/>
      <c r="IZL157" s="15"/>
      <c r="IZM157" s="15"/>
      <c r="IZN157" s="15"/>
      <c r="IZO157" s="15"/>
      <c r="IZP157" s="15"/>
      <c r="IZQ157" s="15"/>
      <c r="IZR157" s="15"/>
      <c r="IZS157" s="15"/>
      <c r="IZT157" s="15"/>
      <c r="IZU157" s="15"/>
      <c r="IZV157" s="15"/>
      <c r="IZW157" s="15"/>
      <c r="IZX157" s="15"/>
      <c r="IZY157" s="15"/>
      <c r="IZZ157" s="15"/>
      <c r="JAA157" s="15"/>
      <c r="JAB157" s="15"/>
      <c r="JAC157" s="15"/>
      <c r="JAD157" s="15"/>
      <c r="JAE157" s="15"/>
      <c r="JAF157" s="15"/>
      <c r="JAG157" s="15"/>
      <c r="JAH157" s="15"/>
      <c r="JAI157" s="15"/>
      <c r="JAJ157" s="15"/>
      <c r="JAK157" s="15"/>
      <c r="JAL157" s="15"/>
      <c r="JAM157" s="15"/>
      <c r="JAN157" s="15"/>
      <c r="JAO157" s="15"/>
      <c r="JAP157" s="15"/>
      <c r="JAQ157" s="15"/>
      <c r="JAR157" s="15"/>
      <c r="JAS157" s="15"/>
      <c r="JAT157" s="15"/>
      <c r="JAU157" s="15"/>
      <c r="JAV157" s="15"/>
      <c r="JAW157" s="15"/>
      <c r="JAX157" s="15"/>
      <c r="JAY157" s="15"/>
      <c r="JAZ157" s="15"/>
      <c r="JBA157" s="15"/>
      <c r="JBB157" s="15"/>
      <c r="JBC157" s="15"/>
      <c r="JBD157" s="15"/>
      <c r="JBE157" s="15"/>
      <c r="JBF157" s="15"/>
      <c r="JBG157" s="15"/>
      <c r="JBH157" s="15"/>
      <c r="JBI157" s="15"/>
      <c r="JBJ157" s="15"/>
      <c r="JBK157" s="15"/>
      <c r="JBL157" s="15"/>
      <c r="JBM157" s="15"/>
      <c r="JBN157" s="15"/>
      <c r="JBO157" s="15"/>
      <c r="JBP157" s="15"/>
      <c r="JBQ157" s="15"/>
      <c r="JBR157" s="15"/>
      <c r="JBS157" s="15"/>
      <c r="JBT157" s="15"/>
      <c r="JBU157" s="15"/>
      <c r="JBV157" s="15"/>
      <c r="JBW157" s="15"/>
      <c r="JBX157" s="15"/>
      <c r="JBY157" s="15"/>
      <c r="JBZ157" s="15"/>
      <c r="JCA157" s="15"/>
      <c r="JCB157" s="15"/>
      <c r="JCC157" s="15"/>
      <c r="JCD157" s="15"/>
      <c r="JCE157" s="15"/>
      <c r="JCF157" s="15"/>
      <c r="JCG157" s="15"/>
      <c r="JCH157" s="15"/>
      <c r="JCI157" s="15"/>
      <c r="JCJ157" s="15"/>
      <c r="JCK157" s="15"/>
      <c r="JCL157" s="15"/>
      <c r="JCM157" s="15"/>
      <c r="JCN157" s="15"/>
      <c r="JCO157" s="15"/>
      <c r="JCP157" s="15"/>
      <c r="JCQ157" s="15"/>
      <c r="JCR157" s="15"/>
      <c r="JCS157" s="15"/>
      <c r="JCT157" s="15"/>
      <c r="JCU157" s="15"/>
      <c r="JCV157" s="15"/>
      <c r="JCW157" s="15"/>
      <c r="JCX157" s="15"/>
      <c r="JCY157" s="15"/>
      <c r="JCZ157" s="15"/>
      <c r="JDA157" s="15"/>
      <c r="JDB157" s="15"/>
      <c r="JDC157" s="15"/>
      <c r="JDD157" s="15"/>
      <c r="JDE157" s="15"/>
      <c r="JDF157" s="15"/>
      <c r="JDG157" s="15"/>
      <c r="JDH157" s="15"/>
      <c r="JDI157" s="15"/>
      <c r="JDJ157" s="15"/>
      <c r="JDK157" s="15"/>
      <c r="JDL157" s="15"/>
      <c r="JDM157" s="15"/>
      <c r="JDN157" s="15"/>
      <c r="JDO157" s="15"/>
      <c r="JDP157" s="15"/>
      <c r="JDQ157" s="15"/>
      <c r="JDR157" s="15"/>
      <c r="JDS157" s="15"/>
      <c r="JDT157" s="15"/>
      <c r="JDU157" s="15"/>
      <c r="JDV157" s="15"/>
      <c r="JDW157" s="15"/>
      <c r="JDX157" s="15"/>
      <c r="JDY157" s="15"/>
      <c r="JDZ157" s="15"/>
      <c r="JEA157" s="15"/>
      <c r="JEB157" s="15"/>
      <c r="JEC157" s="15"/>
      <c r="JED157" s="15"/>
      <c r="JEE157" s="15"/>
      <c r="JEF157" s="15"/>
      <c r="JEG157" s="15"/>
      <c r="JEH157" s="15"/>
      <c r="JEI157" s="15"/>
      <c r="JEJ157" s="15"/>
      <c r="JEK157" s="15"/>
      <c r="JEL157" s="15"/>
      <c r="JEM157" s="15"/>
      <c r="JEN157" s="15"/>
      <c r="JEO157" s="15"/>
      <c r="JEP157" s="15"/>
      <c r="JEQ157" s="15"/>
      <c r="JER157" s="15"/>
      <c r="JES157" s="15"/>
      <c r="JET157" s="15"/>
      <c r="JEU157" s="15"/>
      <c r="JEV157" s="15"/>
      <c r="JEW157" s="15"/>
      <c r="JEX157" s="15"/>
      <c r="JEY157" s="15"/>
      <c r="JEZ157" s="15"/>
      <c r="JFA157" s="15"/>
      <c r="JFB157" s="15"/>
      <c r="JFC157" s="15"/>
      <c r="JFD157" s="15"/>
      <c r="JFE157" s="15"/>
      <c r="JFF157" s="15"/>
      <c r="JFG157" s="15"/>
      <c r="JFH157" s="15"/>
      <c r="JFI157" s="15"/>
      <c r="JFJ157" s="15"/>
      <c r="JFK157" s="15"/>
      <c r="JFL157" s="15"/>
      <c r="JFM157" s="15"/>
      <c r="JFN157" s="15"/>
      <c r="JFO157" s="15"/>
      <c r="JFP157" s="15"/>
      <c r="JFQ157" s="15"/>
      <c r="JFR157" s="15"/>
      <c r="JFS157" s="15"/>
      <c r="JFT157" s="15"/>
      <c r="JFU157" s="15"/>
      <c r="JFV157" s="15"/>
      <c r="JFW157" s="15"/>
      <c r="JFX157" s="15"/>
      <c r="JFY157" s="15"/>
      <c r="JFZ157" s="15"/>
      <c r="JGA157" s="15"/>
      <c r="JGB157" s="15"/>
      <c r="JGC157" s="15"/>
      <c r="JGD157" s="15"/>
      <c r="JGE157" s="15"/>
      <c r="JGF157" s="15"/>
      <c r="JGG157" s="15"/>
      <c r="JGH157" s="15"/>
      <c r="JGI157" s="15"/>
      <c r="JGJ157" s="15"/>
      <c r="JGK157" s="15"/>
      <c r="JGL157" s="15"/>
      <c r="JGM157" s="15"/>
      <c r="JGN157" s="15"/>
      <c r="JGO157" s="15"/>
      <c r="JGP157" s="15"/>
      <c r="JGQ157" s="15"/>
      <c r="JGR157" s="15"/>
      <c r="JGS157" s="15"/>
      <c r="JGT157" s="15"/>
      <c r="JGU157" s="15"/>
      <c r="JGV157" s="15"/>
      <c r="JGW157" s="15"/>
      <c r="JGX157" s="15"/>
      <c r="JGY157" s="15"/>
      <c r="JGZ157" s="15"/>
      <c r="JHA157" s="15"/>
      <c r="JHB157" s="15"/>
      <c r="JHC157" s="15"/>
      <c r="JHD157" s="15"/>
      <c r="JHE157" s="15"/>
      <c r="JHF157" s="15"/>
      <c r="JHG157" s="15"/>
      <c r="JHH157" s="15"/>
      <c r="JHI157" s="15"/>
      <c r="JHJ157" s="15"/>
      <c r="JHK157" s="15"/>
      <c r="JHL157" s="15"/>
      <c r="JHM157" s="15"/>
      <c r="JHN157" s="15"/>
      <c r="JHO157" s="15"/>
      <c r="JHP157" s="15"/>
      <c r="JHQ157" s="15"/>
      <c r="JHR157" s="15"/>
      <c r="JHS157" s="15"/>
      <c r="JHT157" s="15"/>
      <c r="JHU157" s="15"/>
      <c r="JHV157" s="15"/>
      <c r="JHW157" s="15"/>
      <c r="JHX157" s="15"/>
      <c r="JHY157" s="15"/>
      <c r="JHZ157" s="15"/>
      <c r="JIA157" s="15"/>
      <c r="JIB157" s="15"/>
      <c r="JIC157" s="15"/>
      <c r="JID157" s="15"/>
      <c r="JIE157" s="15"/>
      <c r="JIF157" s="15"/>
      <c r="JIG157" s="15"/>
      <c r="JIH157" s="15"/>
      <c r="JII157" s="15"/>
      <c r="JIJ157" s="15"/>
      <c r="JIK157" s="15"/>
      <c r="JIL157" s="15"/>
      <c r="JIM157" s="15"/>
      <c r="JIN157" s="15"/>
      <c r="JIO157" s="15"/>
      <c r="JIP157" s="15"/>
      <c r="JIQ157" s="15"/>
      <c r="JIR157" s="15"/>
      <c r="JIS157" s="15"/>
      <c r="JIT157" s="15"/>
      <c r="JIU157" s="15"/>
      <c r="JIV157" s="15"/>
      <c r="JIW157" s="15"/>
      <c r="JIX157" s="15"/>
      <c r="JIY157" s="15"/>
      <c r="JIZ157" s="15"/>
      <c r="JJA157" s="15"/>
      <c r="JJB157" s="15"/>
      <c r="JJC157" s="15"/>
      <c r="JJD157" s="15"/>
      <c r="JJE157" s="15"/>
      <c r="JJF157" s="15"/>
      <c r="JJG157" s="15"/>
      <c r="JJH157" s="15"/>
      <c r="JJI157" s="15"/>
      <c r="JJJ157" s="15"/>
      <c r="JJK157" s="15"/>
      <c r="JJL157" s="15"/>
      <c r="JJM157" s="15"/>
      <c r="JJN157" s="15"/>
      <c r="JJO157" s="15"/>
      <c r="JJP157" s="15"/>
      <c r="JJQ157" s="15"/>
      <c r="JJR157" s="15"/>
      <c r="JJS157" s="15"/>
      <c r="JJT157" s="15"/>
      <c r="JJU157" s="15"/>
      <c r="JJV157" s="15"/>
      <c r="JJW157" s="15"/>
      <c r="JJX157" s="15"/>
      <c r="JJY157" s="15"/>
      <c r="JJZ157" s="15"/>
      <c r="JKA157" s="15"/>
      <c r="JKB157" s="15"/>
      <c r="JKC157" s="15"/>
      <c r="JKD157" s="15"/>
      <c r="JKE157" s="15"/>
      <c r="JKF157" s="15"/>
      <c r="JKG157" s="15"/>
      <c r="JKH157" s="15"/>
      <c r="JKI157" s="15"/>
      <c r="JKJ157" s="15"/>
      <c r="JKK157" s="15"/>
      <c r="JKL157" s="15"/>
      <c r="JKM157" s="15"/>
      <c r="JKN157" s="15"/>
      <c r="JKO157" s="15"/>
      <c r="JKP157" s="15"/>
      <c r="JKQ157" s="15"/>
      <c r="JKR157" s="15"/>
      <c r="JKS157" s="15"/>
      <c r="JKT157" s="15"/>
      <c r="JKU157" s="15"/>
      <c r="JKV157" s="15"/>
      <c r="JKW157" s="15"/>
      <c r="JKX157" s="15"/>
      <c r="JKY157" s="15"/>
      <c r="JKZ157" s="15"/>
      <c r="JLA157" s="15"/>
      <c r="JLB157" s="15"/>
      <c r="JLC157" s="15"/>
      <c r="JLD157" s="15"/>
      <c r="JLE157" s="15"/>
      <c r="JLF157" s="15"/>
      <c r="JLG157" s="15"/>
      <c r="JLH157" s="15"/>
      <c r="JLI157" s="15"/>
      <c r="JLJ157" s="15"/>
      <c r="JLK157" s="15"/>
      <c r="JLL157" s="15"/>
      <c r="JLM157" s="15"/>
      <c r="JLN157" s="15"/>
      <c r="JLO157" s="15"/>
      <c r="JLP157" s="15"/>
      <c r="JLQ157" s="15"/>
      <c r="JLR157" s="15"/>
      <c r="JLS157" s="15"/>
      <c r="JLT157" s="15"/>
      <c r="JLU157" s="15"/>
      <c r="JLV157" s="15"/>
      <c r="JLW157" s="15"/>
      <c r="JLX157" s="15"/>
      <c r="JLY157" s="15"/>
      <c r="JLZ157" s="15"/>
      <c r="JMA157" s="15"/>
      <c r="JMB157" s="15"/>
      <c r="JMC157" s="15"/>
      <c r="JMD157" s="15"/>
      <c r="JME157" s="15"/>
      <c r="JMF157" s="15"/>
      <c r="JMG157" s="15"/>
      <c r="JMH157" s="15"/>
      <c r="JMI157" s="15"/>
      <c r="JMJ157" s="15"/>
      <c r="JMK157" s="15"/>
      <c r="JML157" s="15"/>
      <c r="JMM157" s="15"/>
      <c r="JMN157" s="15"/>
      <c r="JMO157" s="15"/>
      <c r="JMP157" s="15"/>
      <c r="JMQ157" s="15"/>
      <c r="JMR157" s="15"/>
      <c r="JMS157" s="15"/>
      <c r="JMT157" s="15"/>
      <c r="JMU157" s="15"/>
      <c r="JMV157" s="15"/>
      <c r="JMW157" s="15"/>
      <c r="JMX157" s="15"/>
      <c r="JMY157" s="15"/>
      <c r="JMZ157" s="15"/>
      <c r="JNA157" s="15"/>
      <c r="JNB157" s="15"/>
      <c r="JNC157" s="15"/>
      <c r="JND157" s="15"/>
      <c r="JNE157" s="15"/>
      <c r="JNF157" s="15"/>
      <c r="JNG157" s="15"/>
      <c r="JNH157" s="15"/>
      <c r="JNI157" s="15"/>
      <c r="JNJ157" s="15"/>
      <c r="JNK157" s="15"/>
      <c r="JNL157" s="15"/>
      <c r="JNM157" s="15"/>
      <c r="JNN157" s="15"/>
      <c r="JNO157" s="15"/>
      <c r="JNP157" s="15"/>
      <c r="JNQ157" s="15"/>
      <c r="JNR157" s="15"/>
      <c r="JNS157" s="15"/>
      <c r="JNT157" s="15"/>
      <c r="JNU157" s="15"/>
      <c r="JNV157" s="15"/>
      <c r="JNW157" s="15"/>
      <c r="JNX157" s="15"/>
      <c r="JNY157" s="15"/>
      <c r="JNZ157" s="15"/>
      <c r="JOA157" s="15"/>
      <c r="JOB157" s="15"/>
      <c r="JOC157" s="15"/>
      <c r="JOD157" s="15"/>
      <c r="JOE157" s="15"/>
      <c r="JOF157" s="15"/>
      <c r="JOG157" s="15"/>
      <c r="JOH157" s="15"/>
      <c r="JOI157" s="15"/>
      <c r="JOJ157" s="15"/>
      <c r="JOK157" s="15"/>
      <c r="JOL157" s="15"/>
      <c r="JOM157" s="15"/>
      <c r="JON157" s="15"/>
      <c r="JOO157" s="15"/>
      <c r="JOP157" s="15"/>
      <c r="JOQ157" s="15"/>
      <c r="JOR157" s="15"/>
      <c r="JOS157" s="15"/>
      <c r="JOT157" s="15"/>
      <c r="JOU157" s="15"/>
      <c r="JOV157" s="15"/>
      <c r="JOW157" s="15"/>
      <c r="JOX157" s="15"/>
      <c r="JOY157" s="15"/>
      <c r="JOZ157" s="15"/>
      <c r="JPA157" s="15"/>
      <c r="JPB157" s="15"/>
      <c r="JPC157" s="15"/>
      <c r="JPD157" s="15"/>
      <c r="JPE157" s="15"/>
      <c r="JPF157" s="15"/>
      <c r="JPG157" s="15"/>
      <c r="JPH157" s="15"/>
      <c r="JPI157" s="15"/>
      <c r="JPJ157" s="15"/>
      <c r="JPK157" s="15"/>
      <c r="JPL157" s="15"/>
      <c r="JPM157" s="15"/>
      <c r="JPN157" s="15"/>
      <c r="JPO157" s="15"/>
      <c r="JPP157" s="15"/>
      <c r="JPQ157" s="15"/>
      <c r="JPR157" s="15"/>
      <c r="JPS157" s="15"/>
      <c r="JPT157" s="15"/>
      <c r="JPU157" s="15"/>
      <c r="JPV157" s="15"/>
      <c r="JPW157" s="15"/>
      <c r="JPX157" s="15"/>
      <c r="JPY157" s="15"/>
      <c r="JPZ157" s="15"/>
      <c r="JQA157" s="15"/>
      <c r="JQB157" s="15"/>
      <c r="JQC157" s="15"/>
      <c r="JQD157" s="15"/>
      <c r="JQE157" s="15"/>
      <c r="JQF157" s="15"/>
      <c r="JQG157" s="15"/>
      <c r="JQH157" s="15"/>
      <c r="JQI157" s="15"/>
      <c r="JQJ157" s="15"/>
      <c r="JQK157" s="15"/>
      <c r="JQL157" s="15"/>
      <c r="JQM157" s="15"/>
      <c r="JQN157" s="15"/>
      <c r="JQO157" s="15"/>
      <c r="JQP157" s="15"/>
      <c r="JQQ157" s="15"/>
      <c r="JQR157" s="15"/>
      <c r="JQS157" s="15"/>
      <c r="JQT157" s="15"/>
      <c r="JQU157" s="15"/>
      <c r="JQV157" s="15"/>
      <c r="JQW157" s="15"/>
      <c r="JQX157" s="15"/>
      <c r="JQY157" s="15"/>
      <c r="JQZ157" s="15"/>
      <c r="JRA157" s="15"/>
      <c r="JRB157" s="15"/>
      <c r="JRC157" s="15"/>
      <c r="JRD157" s="15"/>
      <c r="JRE157" s="15"/>
      <c r="JRF157" s="15"/>
      <c r="JRG157" s="15"/>
      <c r="JRH157" s="15"/>
      <c r="JRI157" s="15"/>
      <c r="JRJ157" s="15"/>
      <c r="JRK157" s="15"/>
      <c r="JRL157" s="15"/>
      <c r="JRM157" s="15"/>
      <c r="JRN157" s="15"/>
      <c r="JRO157" s="15"/>
      <c r="JRP157" s="15"/>
      <c r="JRQ157" s="15"/>
      <c r="JRR157" s="15"/>
      <c r="JRS157" s="15"/>
      <c r="JRT157" s="15"/>
      <c r="JRU157" s="15"/>
      <c r="JRV157" s="15"/>
      <c r="JRW157" s="15"/>
      <c r="JRX157" s="15"/>
      <c r="JRY157" s="15"/>
      <c r="JRZ157" s="15"/>
      <c r="JSA157" s="15"/>
      <c r="JSB157" s="15"/>
      <c r="JSC157" s="15"/>
      <c r="JSD157" s="15"/>
      <c r="JSE157" s="15"/>
      <c r="JSF157" s="15"/>
      <c r="JSG157" s="15"/>
      <c r="JSH157" s="15"/>
      <c r="JSI157" s="15"/>
      <c r="JSJ157" s="15"/>
      <c r="JSK157" s="15"/>
      <c r="JSL157" s="15"/>
      <c r="JSM157" s="15"/>
      <c r="JSN157" s="15"/>
      <c r="JSO157" s="15"/>
      <c r="JSP157" s="15"/>
      <c r="JSQ157" s="15"/>
      <c r="JSR157" s="15"/>
      <c r="JSS157" s="15"/>
      <c r="JST157" s="15"/>
      <c r="JSU157" s="15"/>
      <c r="JSV157" s="15"/>
      <c r="JSW157" s="15"/>
      <c r="JSX157" s="15"/>
      <c r="JSY157" s="15"/>
      <c r="JSZ157" s="15"/>
      <c r="JTA157" s="15"/>
      <c r="JTB157" s="15"/>
      <c r="JTC157" s="15"/>
      <c r="JTD157" s="15"/>
      <c r="JTE157" s="15"/>
      <c r="JTF157" s="15"/>
      <c r="JTG157" s="15"/>
      <c r="JTH157" s="15"/>
      <c r="JTI157" s="15"/>
      <c r="JTJ157" s="15"/>
      <c r="JTK157" s="15"/>
      <c r="JTL157" s="15"/>
      <c r="JTM157" s="15"/>
      <c r="JTN157" s="15"/>
      <c r="JTO157" s="15"/>
      <c r="JTP157" s="15"/>
      <c r="JTQ157" s="15"/>
      <c r="JTR157" s="15"/>
      <c r="JTS157" s="15"/>
      <c r="JTT157" s="15"/>
      <c r="JTU157" s="15"/>
      <c r="JTV157" s="15"/>
      <c r="JTW157" s="15"/>
      <c r="JTX157" s="15"/>
      <c r="JTY157" s="15"/>
      <c r="JTZ157" s="15"/>
      <c r="JUA157" s="15"/>
      <c r="JUB157" s="15"/>
      <c r="JUC157" s="15"/>
      <c r="JUD157" s="15"/>
      <c r="JUE157" s="15"/>
      <c r="JUF157" s="15"/>
      <c r="JUG157" s="15"/>
      <c r="JUH157" s="15"/>
      <c r="JUI157" s="15"/>
      <c r="JUJ157" s="15"/>
      <c r="JUK157" s="15"/>
      <c r="JUL157" s="15"/>
      <c r="JUM157" s="15"/>
      <c r="JUN157" s="15"/>
      <c r="JUO157" s="15"/>
      <c r="JUP157" s="15"/>
      <c r="JUQ157" s="15"/>
      <c r="JUR157" s="15"/>
      <c r="JUS157" s="15"/>
      <c r="JUT157" s="15"/>
      <c r="JUU157" s="15"/>
      <c r="JUV157" s="15"/>
      <c r="JUW157" s="15"/>
      <c r="JUX157" s="15"/>
      <c r="JUY157" s="15"/>
      <c r="JUZ157" s="15"/>
      <c r="JVA157" s="15"/>
      <c r="JVB157" s="15"/>
      <c r="JVC157" s="15"/>
      <c r="JVD157" s="15"/>
      <c r="JVE157" s="15"/>
      <c r="JVF157" s="15"/>
      <c r="JVG157" s="15"/>
      <c r="JVH157" s="15"/>
      <c r="JVI157" s="15"/>
      <c r="JVJ157" s="15"/>
      <c r="JVK157" s="15"/>
      <c r="JVL157" s="15"/>
      <c r="JVM157" s="15"/>
      <c r="JVN157" s="15"/>
      <c r="JVO157" s="15"/>
      <c r="JVP157" s="15"/>
      <c r="JVQ157" s="15"/>
      <c r="JVR157" s="15"/>
      <c r="JVS157" s="15"/>
      <c r="JVT157" s="15"/>
      <c r="JVU157" s="15"/>
      <c r="JVV157" s="15"/>
      <c r="JVW157" s="15"/>
      <c r="JVX157" s="15"/>
      <c r="JVY157" s="15"/>
      <c r="JVZ157" s="15"/>
      <c r="JWA157" s="15"/>
      <c r="JWB157" s="15"/>
      <c r="JWC157" s="15"/>
      <c r="JWD157" s="15"/>
      <c r="JWE157" s="15"/>
      <c r="JWF157" s="15"/>
      <c r="JWG157" s="15"/>
      <c r="JWH157" s="15"/>
      <c r="JWI157" s="15"/>
      <c r="JWJ157" s="15"/>
      <c r="JWK157" s="15"/>
      <c r="JWL157" s="15"/>
      <c r="JWM157" s="15"/>
      <c r="JWN157" s="15"/>
      <c r="JWO157" s="15"/>
      <c r="JWP157" s="15"/>
      <c r="JWQ157" s="15"/>
      <c r="JWR157" s="15"/>
      <c r="JWS157" s="15"/>
      <c r="JWT157" s="15"/>
      <c r="JWU157" s="15"/>
      <c r="JWV157" s="15"/>
      <c r="JWW157" s="15"/>
      <c r="JWX157" s="15"/>
      <c r="JWY157" s="15"/>
      <c r="JWZ157" s="15"/>
      <c r="JXA157" s="15"/>
      <c r="JXB157" s="15"/>
      <c r="JXC157" s="15"/>
      <c r="JXD157" s="15"/>
      <c r="JXE157" s="15"/>
      <c r="JXF157" s="15"/>
      <c r="JXG157" s="15"/>
      <c r="JXH157" s="15"/>
      <c r="JXI157" s="15"/>
      <c r="JXJ157" s="15"/>
      <c r="JXK157" s="15"/>
      <c r="JXL157" s="15"/>
      <c r="JXM157" s="15"/>
      <c r="JXN157" s="15"/>
      <c r="JXO157" s="15"/>
      <c r="JXP157" s="15"/>
      <c r="JXQ157" s="15"/>
      <c r="JXR157" s="15"/>
      <c r="JXS157" s="15"/>
      <c r="JXT157" s="15"/>
      <c r="JXU157" s="15"/>
      <c r="JXV157" s="15"/>
      <c r="JXW157" s="15"/>
      <c r="JXX157" s="15"/>
      <c r="JXY157" s="15"/>
      <c r="JXZ157" s="15"/>
      <c r="JYA157" s="15"/>
      <c r="JYB157" s="15"/>
      <c r="JYC157" s="15"/>
      <c r="JYD157" s="15"/>
      <c r="JYE157" s="15"/>
      <c r="JYF157" s="15"/>
      <c r="JYG157" s="15"/>
      <c r="JYH157" s="15"/>
      <c r="JYI157" s="15"/>
      <c r="JYJ157" s="15"/>
      <c r="JYK157" s="15"/>
      <c r="JYL157" s="15"/>
      <c r="JYM157" s="15"/>
      <c r="JYN157" s="15"/>
      <c r="JYO157" s="15"/>
      <c r="JYP157" s="15"/>
      <c r="JYQ157" s="15"/>
      <c r="JYR157" s="15"/>
      <c r="JYS157" s="15"/>
      <c r="JYT157" s="15"/>
      <c r="JYU157" s="15"/>
      <c r="JYV157" s="15"/>
      <c r="JYW157" s="15"/>
      <c r="JYX157" s="15"/>
      <c r="JYY157" s="15"/>
      <c r="JYZ157" s="15"/>
      <c r="JZA157" s="15"/>
      <c r="JZB157" s="15"/>
      <c r="JZC157" s="15"/>
      <c r="JZD157" s="15"/>
      <c r="JZE157" s="15"/>
      <c r="JZF157" s="15"/>
      <c r="JZG157" s="15"/>
      <c r="JZH157" s="15"/>
      <c r="JZI157" s="15"/>
      <c r="JZJ157" s="15"/>
      <c r="JZK157" s="15"/>
      <c r="JZL157" s="15"/>
      <c r="JZM157" s="15"/>
      <c r="JZN157" s="15"/>
      <c r="JZO157" s="15"/>
      <c r="JZP157" s="15"/>
      <c r="JZQ157" s="15"/>
      <c r="JZR157" s="15"/>
      <c r="JZS157" s="15"/>
      <c r="JZT157" s="15"/>
      <c r="JZU157" s="15"/>
      <c r="JZV157" s="15"/>
      <c r="JZW157" s="15"/>
      <c r="JZX157" s="15"/>
      <c r="JZY157" s="15"/>
      <c r="JZZ157" s="15"/>
      <c r="KAA157" s="15"/>
      <c r="KAB157" s="15"/>
      <c r="KAC157" s="15"/>
      <c r="KAD157" s="15"/>
      <c r="KAE157" s="15"/>
      <c r="KAF157" s="15"/>
      <c r="KAG157" s="15"/>
      <c r="KAH157" s="15"/>
      <c r="KAI157" s="15"/>
      <c r="KAJ157" s="15"/>
      <c r="KAK157" s="15"/>
      <c r="KAL157" s="15"/>
      <c r="KAM157" s="15"/>
      <c r="KAN157" s="15"/>
      <c r="KAO157" s="15"/>
      <c r="KAP157" s="15"/>
      <c r="KAQ157" s="15"/>
      <c r="KAR157" s="15"/>
      <c r="KAS157" s="15"/>
      <c r="KAT157" s="15"/>
      <c r="KAU157" s="15"/>
      <c r="KAV157" s="15"/>
      <c r="KAW157" s="15"/>
      <c r="KAX157" s="15"/>
      <c r="KAY157" s="15"/>
      <c r="KAZ157" s="15"/>
      <c r="KBA157" s="15"/>
      <c r="KBB157" s="15"/>
      <c r="KBC157" s="15"/>
      <c r="KBD157" s="15"/>
      <c r="KBE157" s="15"/>
      <c r="KBF157" s="15"/>
      <c r="KBG157" s="15"/>
      <c r="KBH157" s="15"/>
      <c r="KBI157" s="15"/>
      <c r="KBJ157" s="15"/>
      <c r="KBK157" s="15"/>
      <c r="KBL157" s="15"/>
      <c r="KBM157" s="15"/>
      <c r="KBN157" s="15"/>
      <c r="KBO157" s="15"/>
      <c r="KBP157" s="15"/>
      <c r="KBQ157" s="15"/>
      <c r="KBR157" s="15"/>
      <c r="KBS157" s="15"/>
      <c r="KBT157" s="15"/>
      <c r="KBU157" s="15"/>
      <c r="KBV157" s="15"/>
      <c r="KBW157" s="15"/>
      <c r="KBX157" s="15"/>
      <c r="KBY157" s="15"/>
      <c r="KBZ157" s="15"/>
      <c r="KCA157" s="15"/>
      <c r="KCB157" s="15"/>
      <c r="KCC157" s="15"/>
      <c r="KCD157" s="15"/>
      <c r="KCE157" s="15"/>
      <c r="KCF157" s="15"/>
      <c r="KCG157" s="15"/>
      <c r="KCH157" s="15"/>
      <c r="KCI157" s="15"/>
      <c r="KCJ157" s="15"/>
      <c r="KCK157" s="15"/>
      <c r="KCL157" s="15"/>
      <c r="KCM157" s="15"/>
      <c r="KCN157" s="15"/>
      <c r="KCO157" s="15"/>
      <c r="KCP157" s="15"/>
      <c r="KCQ157" s="15"/>
      <c r="KCR157" s="15"/>
      <c r="KCS157" s="15"/>
      <c r="KCT157" s="15"/>
      <c r="KCU157" s="15"/>
      <c r="KCV157" s="15"/>
      <c r="KCW157" s="15"/>
      <c r="KCX157" s="15"/>
      <c r="KCY157" s="15"/>
      <c r="KCZ157" s="15"/>
      <c r="KDA157" s="15"/>
      <c r="KDB157" s="15"/>
      <c r="KDC157" s="15"/>
      <c r="KDD157" s="15"/>
      <c r="KDE157" s="15"/>
      <c r="KDF157" s="15"/>
      <c r="KDG157" s="15"/>
      <c r="KDH157" s="15"/>
      <c r="KDI157" s="15"/>
      <c r="KDJ157" s="15"/>
      <c r="KDK157" s="15"/>
      <c r="KDL157" s="15"/>
      <c r="KDM157" s="15"/>
      <c r="KDN157" s="15"/>
      <c r="KDO157" s="15"/>
      <c r="KDP157" s="15"/>
      <c r="KDQ157" s="15"/>
      <c r="KDR157" s="15"/>
      <c r="KDS157" s="15"/>
      <c r="KDT157" s="15"/>
      <c r="KDU157" s="15"/>
      <c r="KDV157" s="15"/>
      <c r="KDW157" s="15"/>
      <c r="KDX157" s="15"/>
      <c r="KDY157" s="15"/>
      <c r="KDZ157" s="15"/>
      <c r="KEA157" s="15"/>
      <c r="KEB157" s="15"/>
      <c r="KEC157" s="15"/>
      <c r="KED157" s="15"/>
      <c r="KEE157" s="15"/>
      <c r="KEF157" s="15"/>
      <c r="KEG157" s="15"/>
      <c r="KEH157" s="15"/>
      <c r="KEI157" s="15"/>
      <c r="KEJ157" s="15"/>
      <c r="KEK157" s="15"/>
      <c r="KEL157" s="15"/>
      <c r="KEM157" s="15"/>
      <c r="KEN157" s="15"/>
      <c r="KEO157" s="15"/>
      <c r="KEP157" s="15"/>
      <c r="KEQ157" s="15"/>
      <c r="KER157" s="15"/>
      <c r="KES157" s="15"/>
      <c r="KET157" s="15"/>
      <c r="KEU157" s="15"/>
      <c r="KEV157" s="15"/>
      <c r="KEW157" s="15"/>
      <c r="KEX157" s="15"/>
      <c r="KEY157" s="15"/>
      <c r="KEZ157" s="15"/>
      <c r="KFA157" s="15"/>
      <c r="KFB157" s="15"/>
      <c r="KFC157" s="15"/>
      <c r="KFD157" s="15"/>
      <c r="KFE157" s="15"/>
      <c r="KFF157" s="15"/>
      <c r="KFG157" s="15"/>
      <c r="KFH157" s="15"/>
      <c r="KFI157" s="15"/>
      <c r="KFJ157" s="15"/>
      <c r="KFK157" s="15"/>
      <c r="KFL157" s="15"/>
      <c r="KFM157" s="15"/>
      <c r="KFN157" s="15"/>
      <c r="KFO157" s="15"/>
      <c r="KFP157" s="15"/>
      <c r="KFQ157" s="15"/>
      <c r="KFR157" s="15"/>
      <c r="KFS157" s="15"/>
      <c r="KFT157" s="15"/>
      <c r="KFU157" s="15"/>
      <c r="KFV157" s="15"/>
      <c r="KFW157" s="15"/>
      <c r="KFX157" s="15"/>
      <c r="KFY157" s="15"/>
      <c r="KFZ157" s="15"/>
      <c r="KGA157" s="15"/>
      <c r="KGB157" s="15"/>
      <c r="KGC157" s="15"/>
      <c r="KGD157" s="15"/>
      <c r="KGE157" s="15"/>
      <c r="KGF157" s="15"/>
      <c r="KGG157" s="15"/>
      <c r="KGH157" s="15"/>
      <c r="KGI157" s="15"/>
      <c r="KGJ157" s="15"/>
      <c r="KGK157" s="15"/>
      <c r="KGL157" s="15"/>
      <c r="KGM157" s="15"/>
      <c r="KGN157" s="15"/>
      <c r="KGO157" s="15"/>
      <c r="KGP157" s="15"/>
      <c r="KGQ157" s="15"/>
      <c r="KGR157" s="15"/>
      <c r="KGS157" s="15"/>
      <c r="KGT157" s="15"/>
      <c r="KGU157" s="15"/>
      <c r="KGV157" s="15"/>
      <c r="KGW157" s="15"/>
      <c r="KGX157" s="15"/>
      <c r="KGY157" s="15"/>
      <c r="KGZ157" s="15"/>
      <c r="KHA157" s="15"/>
      <c r="KHB157" s="15"/>
      <c r="KHC157" s="15"/>
      <c r="KHD157" s="15"/>
      <c r="KHE157" s="15"/>
      <c r="KHF157" s="15"/>
      <c r="KHG157" s="15"/>
      <c r="KHH157" s="15"/>
      <c r="KHI157" s="15"/>
      <c r="KHJ157" s="15"/>
      <c r="KHK157" s="15"/>
      <c r="KHL157" s="15"/>
      <c r="KHM157" s="15"/>
      <c r="KHN157" s="15"/>
      <c r="KHO157" s="15"/>
      <c r="KHP157" s="15"/>
      <c r="KHQ157" s="15"/>
      <c r="KHR157" s="15"/>
      <c r="KHS157" s="15"/>
      <c r="KHT157" s="15"/>
      <c r="KHU157" s="15"/>
      <c r="KHV157" s="15"/>
      <c r="KHW157" s="15"/>
      <c r="KHX157" s="15"/>
      <c r="KHY157" s="15"/>
      <c r="KHZ157" s="15"/>
      <c r="KIA157" s="15"/>
      <c r="KIB157" s="15"/>
      <c r="KIC157" s="15"/>
      <c r="KID157" s="15"/>
      <c r="KIE157" s="15"/>
      <c r="KIF157" s="15"/>
      <c r="KIG157" s="15"/>
      <c r="KIH157" s="15"/>
      <c r="KII157" s="15"/>
      <c r="KIJ157" s="15"/>
      <c r="KIK157" s="15"/>
      <c r="KIL157" s="15"/>
      <c r="KIM157" s="15"/>
      <c r="KIN157" s="15"/>
      <c r="KIO157" s="15"/>
      <c r="KIP157" s="15"/>
      <c r="KIQ157" s="15"/>
      <c r="KIR157" s="15"/>
      <c r="KIS157" s="15"/>
      <c r="KIT157" s="15"/>
      <c r="KIU157" s="15"/>
      <c r="KIV157" s="15"/>
      <c r="KIW157" s="15"/>
      <c r="KIX157" s="15"/>
      <c r="KIY157" s="15"/>
      <c r="KIZ157" s="15"/>
      <c r="KJA157" s="15"/>
      <c r="KJB157" s="15"/>
      <c r="KJC157" s="15"/>
      <c r="KJD157" s="15"/>
      <c r="KJE157" s="15"/>
      <c r="KJF157" s="15"/>
      <c r="KJG157" s="15"/>
      <c r="KJH157" s="15"/>
      <c r="KJI157" s="15"/>
      <c r="KJJ157" s="15"/>
      <c r="KJK157" s="15"/>
      <c r="KJL157" s="15"/>
      <c r="KJM157" s="15"/>
      <c r="KJN157" s="15"/>
      <c r="KJO157" s="15"/>
      <c r="KJP157" s="15"/>
      <c r="KJQ157" s="15"/>
      <c r="KJR157" s="15"/>
      <c r="KJS157" s="15"/>
      <c r="KJT157" s="15"/>
      <c r="KJU157" s="15"/>
      <c r="KJV157" s="15"/>
      <c r="KJW157" s="15"/>
      <c r="KJX157" s="15"/>
      <c r="KJY157" s="15"/>
      <c r="KJZ157" s="15"/>
      <c r="KKA157" s="15"/>
      <c r="KKB157" s="15"/>
      <c r="KKC157" s="15"/>
      <c r="KKD157" s="15"/>
      <c r="KKE157" s="15"/>
      <c r="KKF157" s="15"/>
      <c r="KKG157" s="15"/>
      <c r="KKH157" s="15"/>
      <c r="KKI157" s="15"/>
      <c r="KKJ157" s="15"/>
      <c r="KKK157" s="15"/>
      <c r="KKL157" s="15"/>
      <c r="KKM157" s="15"/>
      <c r="KKN157" s="15"/>
      <c r="KKO157" s="15"/>
      <c r="KKP157" s="15"/>
      <c r="KKQ157" s="15"/>
      <c r="KKR157" s="15"/>
      <c r="KKS157" s="15"/>
      <c r="KKT157" s="15"/>
      <c r="KKU157" s="15"/>
      <c r="KKV157" s="15"/>
      <c r="KKW157" s="15"/>
      <c r="KKX157" s="15"/>
      <c r="KKY157" s="15"/>
      <c r="KKZ157" s="15"/>
      <c r="KLA157" s="15"/>
      <c r="KLB157" s="15"/>
      <c r="KLC157" s="15"/>
      <c r="KLD157" s="15"/>
      <c r="KLE157" s="15"/>
      <c r="KLF157" s="15"/>
      <c r="KLG157" s="15"/>
      <c r="KLH157" s="15"/>
      <c r="KLI157" s="15"/>
      <c r="KLJ157" s="15"/>
      <c r="KLK157" s="15"/>
      <c r="KLL157" s="15"/>
      <c r="KLM157" s="15"/>
      <c r="KLN157" s="15"/>
      <c r="KLO157" s="15"/>
      <c r="KLP157" s="15"/>
      <c r="KLQ157" s="15"/>
      <c r="KLR157" s="15"/>
      <c r="KLS157" s="15"/>
      <c r="KLT157" s="15"/>
      <c r="KLU157" s="15"/>
      <c r="KLV157" s="15"/>
      <c r="KLW157" s="15"/>
      <c r="KLX157" s="15"/>
      <c r="KLY157" s="15"/>
      <c r="KLZ157" s="15"/>
      <c r="KMA157" s="15"/>
      <c r="KMB157" s="15"/>
      <c r="KMC157" s="15"/>
      <c r="KMD157" s="15"/>
      <c r="KME157" s="15"/>
      <c r="KMF157" s="15"/>
      <c r="KMG157" s="15"/>
      <c r="KMH157" s="15"/>
      <c r="KMI157" s="15"/>
      <c r="KMJ157" s="15"/>
      <c r="KMK157" s="15"/>
      <c r="KML157" s="15"/>
      <c r="KMM157" s="15"/>
      <c r="KMN157" s="15"/>
      <c r="KMO157" s="15"/>
      <c r="KMP157" s="15"/>
      <c r="KMQ157" s="15"/>
      <c r="KMR157" s="15"/>
      <c r="KMS157" s="15"/>
      <c r="KMT157" s="15"/>
      <c r="KMU157" s="15"/>
      <c r="KMV157" s="15"/>
      <c r="KMW157" s="15"/>
      <c r="KMX157" s="15"/>
      <c r="KMY157" s="15"/>
      <c r="KMZ157" s="15"/>
      <c r="KNA157" s="15"/>
      <c r="KNB157" s="15"/>
      <c r="KNC157" s="15"/>
      <c r="KND157" s="15"/>
      <c r="KNE157" s="15"/>
      <c r="KNF157" s="15"/>
      <c r="KNG157" s="15"/>
      <c r="KNH157" s="15"/>
      <c r="KNI157" s="15"/>
      <c r="KNJ157" s="15"/>
      <c r="KNK157" s="15"/>
      <c r="KNL157" s="15"/>
      <c r="KNM157" s="15"/>
      <c r="KNN157" s="15"/>
      <c r="KNO157" s="15"/>
      <c r="KNP157" s="15"/>
      <c r="KNQ157" s="15"/>
      <c r="KNR157" s="15"/>
      <c r="KNS157" s="15"/>
      <c r="KNT157" s="15"/>
      <c r="KNU157" s="15"/>
      <c r="KNV157" s="15"/>
      <c r="KNW157" s="15"/>
      <c r="KNX157" s="15"/>
      <c r="KNY157" s="15"/>
      <c r="KNZ157" s="15"/>
      <c r="KOA157" s="15"/>
      <c r="KOB157" s="15"/>
      <c r="KOC157" s="15"/>
      <c r="KOD157" s="15"/>
      <c r="KOE157" s="15"/>
      <c r="KOF157" s="15"/>
      <c r="KOG157" s="15"/>
      <c r="KOH157" s="15"/>
      <c r="KOI157" s="15"/>
      <c r="KOJ157" s="15"/>
      <c r="KOK157" s="15"/>
      <c r="KOL157" s="15"/>
      <c r="KOM157" s="15"/>
      <c r="KON157" s="15"/>
      <c r="KOO157" s="15"/>
      <c r="KOP157" s="15"/>
      <c r="KOQ157" s="15"/>
      <c r="KOR157" s="15"/>
      <c r="KOS157" s="15"/>
      <c r="KOT157" s="15"/>
      <c r="KOU157" s="15"/>
      <c r="KOV157" s="15"/>
      <c r="KOW157" s="15"/>
      <c r="KOX157" s="15"/>
      <c r="KOY157" s="15"/>
      <c r="KOZ157" s="15"/>
      <c r="KPA157" s="15"/>
      <c r="KPB157" s="15"/>
      <c r="KPC157" s="15"/>
      <c r="KPD157" s="15"/>
      <c r="KPE157" s="15"/>
      <c r="KPF157" s="15"/>
      <c r="KPG157" s="15"/>
      <c r="KPH157" s="15"/>
      <c r="KPI157" s="15"/>
      <c r="KPJ157" s="15"/>
      <c r="KPK157" s="15"/>
      <c r="KPL157" s="15"/>
      <c r="KPM157" s="15"/>
      <c r="KPN157" s="15"/>
      <c r="KPO157" s="15"/>
      <c r="KPP157" s="15"/>
      <c r="KPQ157" s="15"/>
      <c r="KPR157" s="15"/>
      <c r="KPS157" s="15"/>
      <c r="KPT157" s="15"/>
      <c r="KPU157" s="15"/>
      <c r="KPV157" s="15"/>
      <c r="KPW157" s="15"/>
      <c r="KPX157" s="15"/>
      <c r="KPY157" s="15"/>
      <c r="KPZ157" s="15"/>
      <c r="KQA157" s="15"/>
      <c r="KQB157" s="15"/>
      <c r="KQC157" s="15"/>
      <c r="KQD157" s="15"/>
      <c r="KQE157" s="15"/>
      <c r="KQF157" s="15"/>
      <c r="KQG157" s="15"/>
      <c r="KQH157" s="15"/>
      <c r="KQI157" s="15"/>
      <c r="KQJ157" s="15"/>
      <c r="KQK157" s="15"/>
      <c r="KQL157" s="15"/>
      <c r="KQM157" s="15"/>
      <c r="KQN157" s="15"/>
      <c r="KQO157" s="15"/>
      <c r="KQP157" s="15"/>
      <c r="KQQ157" s="15"/>
      <c r="KQR157" s="15"/>
      <c r="KQS157" s="15"/>
      <c r="KQT157" s="15"/>
      <c r="KQU157" s="15"/>
      <c r="KQV157" s="15"/>
      <c r="KQW157" s="15"/>
      <c r="KQX157" s="15"/>
      <c r="KQY157" s="15"/>
      <c r="KQZ157" s="15"/>
      <c r="KRA157" s="15"/>
      <c r="KRB157" s="15"/>
      <c r="KRC157" s="15"/>
      <c r="KRD157" s="15"/>
      <c r="KRE157" s="15"/>
      <c r="KRF157" s="15"/>
      <c r="KRG157" s="15"/>
      <c r="KRH157" s="15"/>
      <c r="KRI157" s="15"/>
      <c r="KRJ157" s="15"/>
      <c r="KRK157" s="15"/>
      <c r="KRL157" s="15"/>
      <c r="KRM157" s="15"/>
      <c r="KRN157" s="15"/>
      <c r="KRO157" s="15"/>
      <c r="KRP157" s="15"/>
      <c r="KRQ157" s="15"/>
      <c r="KRR157" s="15"/>
      <c r="KRS157" s="15"/>
      <c r="KRT157" s="15"/>
      <c r="KRU157" s="15"/>
      <c r="KRV157" s="15"/>
      <c r="KRW157" s="15"/>
      <c r="KRX157" s="15"/>
      <c r="KRY157" s="15"/>
      <c r="KRZ157" s="15"/>
      <c r="KSA157" s="15"/>
      <c r="KSB157" s="15"/>
      <c r="KSC157" s="15"/>
      <c r="KSD157" s="15"/>
      <c r="KSE157" s="15"/>
      <c r="KSF157" s="15"/>
      <c r="KSG157" s="15"/>
      <c r="KSH157" s="15"/>
      <c r="KSI157" s="15"/>
      <c r="KSJ157" s="15"/>
      <c r="KSK157" s="15"/>
      <c r="KSL157" s="15"/>
      <c r="KSM157" s="15"/>
      <c r="KSN157" s="15"/>
      <c r="KSO157" s="15"/>
      <c r="KSP157" s="15"/>
      <c r="KSQ157" s="15"/>
      <c r="KSR157" s="15"/>
      <c r="KSS157" s="15"/>
      <c r="KST157" s="15"/>
      <c r="KSU157" s="15"/>
      <c r="KSV157" s="15"/>
      <c r="KSW157" s="15"/>
      <c r="KSX157" s="15"/>
      <c r="KSY157" s="15"/>
      <c r="KSZ157" s="15"/>
      <c r="KTA157" s="15"/>
      <c r="KTB157" s="15"/>
      <c r="KTC157" s="15"/>
      <c r="KTD157" s="15"/>
      <c r="KTE157" s="15"/>
      <c r="KTF157" s="15"/>
      <c r="KTG157" s="15"/>
      <c r="KTH157" s="15"/>
      <c r="KTI157" s="15"/>
      <c r="KTJ157" s="15"/>
      <c r="KTK157" s="15"/>
      <c r="KTL157" s="15"/>
      <c r="KTM157" s="15"/>
      <c r="KTN157" s="15"/>
      <c r="KTO157" s="15"/>
      <c r="KTP157" s="15"/>
      <c r="KTQ157" s="15"/>
      <c r="KTR157" s="15"/>
      <c r="KTS157" s="15"/>
      <c r="KTT157" s="15"/>
      <c r="KTU157" s="15"/>
      <c r="KTV157" s="15"/>
      <c r="KTW157" s="15"/>
      <c r="KTX157" s="15"/>
      <c r="KTY157" s="15"/>
      <c r="KTZ157" s="15"/>
      <c r="KUA157" s="15"/>
      <c r="KUB157" s="15"/>
      <c r="KUC157" s="15"/>
      <c r="KUD157" s="15"/>
      <c r="KUE157" s="15"/>
      <c r="KUF157" s="15"/>
      <c r="KUG157" s="15"/>
      <c r="KUH157" s="15"/>
      <c r="KUI157" s="15"/>
      <c r="KUJ157" s="15"/>
      <c r="KUK157" s="15"/>
      <c r="KUL157" s="15"/>
      <c r="KUM157" s="15"/>
      <c r="KUN157" s="15"/>
      <c r="KUO157" s="15"/>
      <c r="KUP157" s="15"/>
      <c r="KUQ157" s="15"/>
      <c r="KUR157" s="15"/>
      <c r="KUS157" s="15"/>
      <c r="KUT157" s="15"/>
      <c r="KUU157" s="15"/>
      <c r="KUV157" s="15"/>
      <c r="KUW157" s="15"/>
      <c r="KUX157" s="15"/>
      <c r="KUY157" s="15"/>
      <c r="KUZ157" s="15"/>
      <c r="KVA157" s="15"/>
      <c r="KVB157" s="15"/>
      <c r="KVC157" s="15"/>
      <c r="KVD157" s="15"/>
      <c r="KVE157" s="15"/>
      <c r="KVF157" s="15"/>
      <c r="KVG157" s="15"/>
      <c r="KVH157" s="15"/>
      <c r="KVI157" s="15"/>
      <c r="KVJ157" s="15"/>
      <c r="KVK157" s="15"/>
      <c r="KVL157" s="15"/>
      <c r="KVM157" s="15"/>
      <c r="KVN157" s="15"/>
      <c r="KVO157" s="15"/>
      <c r="KVP157" s="15"/>
      <c r="KVQ157" s="15"/>
      <c r="KVR157" s="15"/>
      <c r="KVS157" s="15"/>
      <c r="KVT157" s="15"/>
      <c r="KVU157" s="15"/>
      <c r="KVV157" s="15"/>
      <c r="KVW157" s="15"/>
      <c r="KVX157" s="15"/>
      <c r="KVY157" s="15"/>
      <c r="KVZ157" s="15"/>
      <c r="KWA157" s="15"/>
      <c r="KWB157" s="15"/>
      <c r="KWC157" s="15"/>
      <c r="KWD157" s="15"/>
      <c r="KWE157" s="15"/>
      <c r="KWF157" s="15"/>
      <c r="KWG157" s="15"/>
      <c r="KWH157" s="15"/>
      <c r="KWI157" s="15"/>
      <c r="KWJ157" s="15"/>
      <c r="KWK157" s="15"/>
      <c r="KWL157" s="15"/>
      <c r="KWM157" s="15"/>
      <c r="KWN157" s="15"/>
      <c r="KWO157" s="15"/>
      <c r="KWP157" s="15"/>
      <c r="KWQ157" s="15"/>
      <c r="KWR157" s="15"/>
      <c r="KWS157" s="15"/>
      <c r="KWT157" s="15"/>
      <c r="KWU157" s="15"/>
      <c r="KWV157" s="15"/>
      <c r="KWW157" s="15"/>
      <c r="KWX157" s="15"/>
      <c r="KWY157" s="15"/>
      <c r="KWZ157" s="15"/>
      <c r="KXA157" s="15"/>
      <c r="KXB157" s="15"/>
      <c r="KXC157" s="15"/>
      <c r="KXD157" s="15"/>
      <c r="KXE157" s="15"/>
      <c r="KXF157" s="15"/>
      <c r="KXG157" s="15"/>
      <c r="KXH157" s="15"/>
      <c r="KXI157" s="15"/>
      <c r="KXJ157" s="15"/>
      <c r="KXK157" s="15"/>
      <c r="KXL157" s="15"/>
      <c r="KXM157" s="15"/>
      <c r="KXN157" s="15"/>
      <c r="KXO157" s="15"/>
      <c r="KXP157" s="15"/>
      <c r="KXQ157" s="15"/>
      <c r="KXR157" s="15"/>
      <c r="KXS157" s="15"/>
      <c r="KXT157" s="15"/>
      <c r="KXU157" s="15"/>
      <c r="KXV157" s="15"/>
      <c r="KXW157" s="15"/>
      <c r="KXX157" s="15"/>
      <c r="KXY157" s="15"/>
      <c r="KXZ157" s="15"/>
      <c r="KYA157" s="15"/>
      <c r="KYB157" s="15"/>
      <c r="KYC157" s="15"/>
      <c r="KYD157" s="15"/>
      <c r="KYE157" s="15"/>
      <c r="KYF157" s="15"/>
      <c r="KYG157" s="15"/>
      <c r="KYH157" s="15"/>
      <c r="KYI157" s="15"/>
      <c r="KYJ157" s="15"/>
      <c r="KYK157" s="15"/>
      <c r="KYL157" s="15"/>
      <c r="KYM157" s="15"/>
      <c r="KYN157" s="15"/>
      <c r="KYO157" s="15"/>
      <c r="KYP157" s="15"/>
      <c r="KYQ157" s="15"/>
      <c r="KYR157" s="15"/>
      <c r="KYS157" s="15"/>
      <c r="KYT157" s="15"/>
      <c r="KYU157" s="15"/>
      <c r="KYV157" s="15"/>
      <c r="KYW157" s="15"/>
      <c r="KYX157" s="15"/>
      <c r="KYY157" s="15"/>
      <c r="KYZ157" s="15"/>
      <c r="KZA157" s="15"/>
      <c r="KZB157" s="15"/>
      <c r="KZC157" s="15"/>
      <c r="KZD157" s="15"/>
      <c r="KZE157" s="15"/>
      <c r="KZF157" s="15"/>
      <c r="KZG157" s="15"/>
      <c r="KZH157" s="15"/>
      <c r="KZI157" s="15"/>
      <c r="KZJ157" s="15"/>
      <c r="KZK157" s="15"/>
      <c r="KZL157" s="15"/>
      <c r="KZM157" s="15"/>
      <c r="KZN157" s="15"/>
      <c r="KZO157" s="15"/>
      <c r="KZP157" s="15"/>
      <c r="KZQ157" s="15"/>
      <c r="KZR157" s="15"/>
      <c r="KZS157" s="15"/>
      <c r="KZT157" s="15"/>
      <c r="KZU157" s="15"/>
      <c r="KZV157" s="15"/>
      <c r="KZW157" s="15"/>
      <c r="KZX157" s="15"/>
      <c r="KZY157" s="15"/>
      <c r="KZZ157" s="15"/>
      <c r="LAA157" s="15"/>
      <c r="LAB157" s="15"/>
      <c r="LAC157" s="15"/>
      <c r="LAD157" s="15"/>
      <c r="LAE157" s="15"/>
      <c r="LAF157" s="15"/>
      <c r="LAG157" s="15"/>
      <c r="LAH157" s="15"/>
      <c r="LAI157" s="15"/>
      <c r="LAJ157" s="15"/>
      <c r="LAK157" s="15"/>
      <c r="LAL157" s="15"/>
      <c r="LAM157" s="15"/>
      <c r="LAN157" s="15"/>
      <c r="LAO157" s="15"/>
      <c r="LAP157" s="15"/>
      <c r="LAQ157" s="15"/>
      <c r="LAR157" s="15"/>
      <c r="LAS157" s="15"/>
      <c r="LAT157" s="15"/>
      <c r="LAU157" s="15"/>
      <c r="LAV157" s="15"/>
      <c r="LAW157" s="15"/>
      <c r="LAX157" s="15"/>
      <c r="LAY157" s="15"/>
      <c r="LAZ157" s="15"/>
      <c r="LBA157" s="15"/>
      <c r="LBB157" s="15"/>
      <c r="LBC157" s="15"/>
      <c r="LBD157" s="15"/>
      <c r="LBE157" s="15"/>
      <c r="LBF157" s="15"/>
      <c r="LBG157" s="15"/>
      <c r="LBH157" s="15"/>
      <c r="LBI157" s="15"/>
      <c r="LBJ157" s="15"/>
      <c r="LBK157" s="15"/>
      <c r="LBL157" s="15"/>
      <c r="LBM157" s="15"/>
      <c r="LBN157" s="15"/>
      <c r="LBO157" s="15"/>
      <c r="LBP157" s="15"/>
      <c r="LBQ157" s="15"/>
      <c r="LBR157" s="15"/>
      <c r="LBS157" s="15"/>
      <c r="LBT157" s="15"/>
      <c r="LBU157" s="15"/>
      <c r="LBV157" s="15"/>
      <c r="LBW157" s="15"/>
      <c r="LBX157" s="15"/>
      <c r="LBY157" s="15"/>
      <c r="LBZ157" s="15"/>
      <c r="LCA157" s="15"/>
      <c r="LCB157" s="15"/>
      <c r="LCC157" s="15"/>
      <c r="LCD157" s="15"/>
      <c r="LCE157" s="15"/>
      <c r="LCF157" s="15"/>
      <c r="LCG157" s="15"/>
      <c r="LCH157" s="15"/>
      <c r="LCI157" s="15"/>
      <c r="LCJ157" s="15"/>
      <c r="LCK157" s="15"/>
      <c r="LCL157" s="15"/>
      <c r="LCM157" s="15"/>
      <c r="LCN157" s="15"/>
      <c r="LCO157" s="15"/>
      <c r="LCP157" s="15"/>
      <c r="LCQ157" s="15"/>
      <c r="LCR157" s="15"/>
      <c r="LCS157" s="15"/>
      <c r="LCT157" s="15"/>
      <c r="LCU157" s="15"/>
      <c r="LCV157" s="15"/>
      <c r="LCW157" s="15"/>
      <c r="LCX157" s="15"/>
      <c r="LCY157" s="15"/>
      <c r="LCZ157" s="15"/>
      <c r="LDA157" s="15"/>
      <c r="LDB157" s="15"/>
      <c r="LDC157" s="15"/>
      <c r="LDD157" s="15"/>
      <c r="LDE157" s="15"/>
      <c r="LDF157" s="15"/>
      <c r="LDG157" s="15"/>
      <c r="LDH157" s="15"/>
      <c r="LDI157" s="15"/>
      <c r="LDJ157" s="15"/>
      <c r="LDK157" s="15"/>
      <c r="LDL157" s="15"/>
      <c r="LDM157" s="15"/>
      <c r="LDN157" s="15"/>
      <c r="LDO157" s="15"/>
      <c r="LDP157" s="15"/>
      <c r="LDQ157" s="15"/>
      <c r="LDR157" s="15"/>
      <c r="LDS157" s="15"/>
      <c r="LDT157" s="15"/>
      <c r="LDU157" s="15"/>
      <c r="LDV157" s="15"/>
      <c r="LDW157" s="15"/>
      <c r="LDX157" s="15"/>
      <c r="LDY157" s="15"/>
      <c r="LDZ157" s="15"/>
      <c r="LEA157" s="15"/>
      <c r="LEB157" s="15"/>
      <c r="LEC157" s="15"/>
      <c r="LED157" s="15"/>
      <c r="LEE157" s="15"/>
      <c r="LEF157" s="15"/>
      <c r="LEG157" s="15"/>
      <c r="LEH157" s="15"/>
      <c r="LEI157" s="15"/>
      <c r="LEJ157" s="15"/>
      <c r="LEK157" s="15"/>
      <c r="LEL157" s="15"/>
      <c r="LEM157" s="15"/>
      <c r="LEN157" s="15"/>
      <c r="LEO157" s="15"/>
      <c r="LEP157" s="15"/>
      <c r="LEQ157" s="15"/>
      <c r="LER157" s="15"/>
      <c r="LES157" s="15"/>
      <c r="LET157" s="15"/>
      <c r="LEU157" s="15"/>
      <c r="LEV157" s="15"/>
      <c r="LEW157" s="15"/>
      <c r="LEX157" s="15"/>
      <c r="LEY157" s="15"/>
      <c r="LEZ157" s="15"/>
      <c r="LFA157" s="15"/>
      <c r="LFB157" s="15"/>
      <c r="LFC157" s="15"/>
      <c r="LFD157" s="15"/>
      <c r="LFE157" s="15"/>
      <c r="LFF157" s="15"/>
      <c r="LFG157" s="15"/>
      <c r="LFH157" s="15"/>
      <c r="LFI157" s="15"/>
      <c r="LFJ157" s="15"/>
      <c r="LFK157" s="15"/>
      <c r="LFL157" s="15"/>
      <c r="LFM157" s="15"/>
      <c r="LFN157" s="15"/>
      <c r="LFO157" s="15"/>
      <c r="LFP157" s="15"/>
      <c r="LFQ157" s="15"/>
      <c r="LFR157" s="15"/>
      <c r="LFS157" s="15"/>
      <c r="LFT157" s="15"/>
      <c r="LFU157" s="15"/>
      <c r="LFV157" s="15"/>
      <c r="LFW157" s="15"/>
      <c r="LFX157" s="15"/>
      <c r="LFY157" s="15"/>
      <c r="LFZ157" s="15"/>
      <c r="LGA157" s="15"/>
      <c r="LGB157" s="15"/>
      <c r="LGC157" s="15"/>
      <c r="LGD157" s="15"/>
      <c r="LGE157" s="15"/>
      <c r="LGF157" s="15"/>
      <c r="LGG157" s="15"/>
      <c r="LGH157" s="15"/>
      <c r="LGI157" s="15"/>
      <c r="LGJ157" s="15"/>
      <c r="LGK157" s="15"/>
      <c r="LGL157" s="15"/>
      <c r="LGM157" s="15"/>
      <c r="LGN157" s="15"/>
      <c r="LGO157" s="15"/>
      <c r="LGP157" s="15"/>
      <c r="LGQ157" s="15"/>
      <c r="LGR157" s="15"/>
      <c r="LGS157" s="15"/>
      <c r="LGT157" s="15"/>
      <c r="LGU157" s="15"/>
      <c r="LGV157" s="15"/>
      <c r="LGW157" s="15"/>
      <c r="LGX157" s="15"/>
      <c r="LGY157" s="15"/>
      <c r="LGZ157" s="15"/>
      <c r="LHA157" s="15"/>
      <c r="LHB157" s="15"/>
      <c r="LHC157" s="15"/>
      <c r="LHD157" s="15"/>
      <c r="LHE157" s="15"/>
      <c r="LHF157" s="15"/>
      <c r="LHG157" s="15"/>
      <c r="LHH157" s="15"/>
      <c r="LHI157" s="15"/>
      <c r="LHJ157" s="15"/>
      <c r="LHK157" s="15"/>
      <c r="LHL157" s="15"/>
      <c r="LHM157" s="15"/>
      <c r="LHN157" s="15"/>
      <c r="LHO157" s="15"/>
      <c r="LHP157" s="15"/>
      <c r="LHQ157" s="15"/>
      <c r="LHR157" s="15"/>
      <c r="LHS157" s="15"/>
      <c r="LHT157" s="15"/>
      <c r="LHU157" s="15"/>
      <c r="LHV157" s="15"/>
      <c r="LHW157" s="15"/>
      <c r="LHX157" s="15"/>
      <c r="LHY157" s="15"/>
      <c r="LHZ157" s="15"/>
      <c r="LIA157" s="15"/>
      <c r="LIB157" s="15"/>
      <c r="LIC157" s="15"/>
      <c r="LID157" s="15"/>
      <c r="LIE157" s="15"/>
      <c r="LIF157" s="15"/>
      <c r="LIG157" s="15"/>
      <c r="LIH157" s="15"/>
      <c r="LII157" s="15"/>
      <c r="LIJ157" s="15"/>
      <c r="LIK157" s="15"/>
      <c r="LIL157" s="15"/>
      <c r="LIM157" s="15"/>
      <c r="LIN157" s="15"/>
      <c r="LIO157" s="15"/>
      <c r="LIP157" s="15"/>
      <c r="LIQ157" s="15"/>
      <c r="LIR157" s="15"/>
      <c r="LIS157" s="15"/>
      <c r="LIT157" s="15"/>
      <c r="LIU157" s="15"/>
      <c r="LIV157" s="15"/>
      <c r="LIW157" s="15"/>
      <c r="LIX157" s="15"/>
      <c r="LIY157" s="15"/>
      <c r="LIZ157" s="15"/>
      <c r="LJA157" s="15"/>
      <c r="LJB157" s="15"/>
      <c r="LJC157" s="15"/>
      <c r="LJD157" s="15"/>
      <c r="LJE157" s="15"/>
      <c r="LJF157" s="15"/>
      <c r="LJG157" s="15"/>
      <c r="LJH157" s="15"/>
      <c r="LJI157" s="15"/>
      <c r="LJJ157" s="15"/>
      <c r="LJK157" s="15"/>
      <c r="LJL157" s="15"/>
      <c r="LJM157" s="15"/>
      <c r="LJN157" s="15"/>
      <c r="LJO157" s="15"/>
      <c r="LJP157" s="15"/>
      <c r="LJQ157" s="15"/>
      <c r="LJR157" s="15"/>
      <c r="LJS157" s="15"/>
      <c r="LJT157" s="15"/>
      <c r="LJU157" s="15"/>
      <c r="LJV157" s="15"/>
      <c r="LJW157" s="15"/>
      <c r="LJX157" s="15"/>
      <c r="LJY157" s="15"/>
      <c r="LJZ157" s="15"/>
      <c r="LKA157" s="15"/>
      <c r="LKB157" s="15"/>
      <c r="LKC157" s="15"/>
      <c r="LKD157" s="15"/>
      <c r="LKE157" s="15"/>
      <c r="LKF157" s="15"/>
      <c r="LKG157" s="15"/>
      <c r="LKH157" s="15"/>
      <c r="LKI157" s="15"/>
      <c r="LKJ157" s="15"/>
      <c r="LKK157" s="15"/>
      <c r="LKL157" s="15"/>
      <c r="LKM157" s="15"/>
      <c r="LKN157" s="15"/>
      <c r="LKO157" s="15"/>
      <c r="LKP157" s="15"/>
      <c r="LKQ157" s="15"/>
      <c r="LKR157" s="15"/>
      <c r="LKS157" s="15"/>
      <c r="LKT157" s="15"/>
      <c r="LKU157" s="15"/>
      <c r="LKV157" s="15"/>
      <c r="LKW157" s="15"/>
      <c r="LKX157" s="15"/>
      <c r="LKY157" s="15"/>
      <c r="LKZ157" s="15"/>
      <c r="LLA157" s="15"/>
      <c r="LLB157" s="15"/>
      <c r="LLC157" s="15"/>
      <c r="LLD157" s="15"/>
      <c r="LLE157" s="15"/>
      <c r="LLF157" s="15"/>
      <c r="LLG157" s="15"/>
      <c r="LLH157" s="15"/>
      <c r="LLI157" s="15"/>
      <c r="LLJ157" s="15"/>
      <c r="LLK157" s="15"/>
      <c r="LLL157" s="15"/>
      <c r="LLM157" s="15"/>
      <c r="LLN157" s="15"/>
      <c r="LLO157" s="15"/>
      <c r="LLP157" s="15"/>
      <c r="LLQ157" s="15"/>
      <c r="LLR157" s="15"/>
      <c r="LLS157" s="15"/>
      <c r="LLT157" s="15"/>
      <c r="LLU157" s="15"/>
      <c r="LLV157" s="15"/>
      <c r="LLW157" s="15"/>
      <c r="LLX157" s="15"/>
      <c r="LLY157" s="15"/>
      <c r="LLZ157" s="15"/>
      <c r="LMA157" s="15"/>
      <c r="LMB157" s="15"/>
      <c r="LMC157" s="15"/>
      <c r="LMD157" s="15"/>
      <c r="LME157" s="15"/>
      <c r="LMF157" s="15"/>
      <c r="LMG157" s="15"/>
      <c r="LMH157" s="15"/>
      <c r="LMI157" s="15"/>
      <c r="LMJ157" s="15"/>
      <c r="LMK157" s="15"/>
      <c r="LML157" s="15"/>
      <c r="LMM157" s="15"/>
      <c r="LMN157" s="15"/>
      <c r="LMO157" s="15"/>
      <c r="LMP157" s="15"/>
      <c r="LMQ157" s="15"/>
      <c r="LMR157" s="15"/>
      <c r="LMS157" s="15"/>
      <c r="LMT157" s="15"/>
      <c r="LMU157" s="15"/>
      <c r="LMV157" s="15"/>
      <c r="LMW157" s="15"/>
      <c r="LMX157" s="15"/>
      <c r="LMY157" s="15"/>
      <c r="LMZ157" s="15"/>
      <c r="LNA157" s="15"/>
      <c r="LNB157" s="15"/>
      <c r="LNC157" s="15"/>
      <c r="LND157" s="15"/>
      <c r="LNE157" s="15"/>
      <c r="LNF157" s="15"/>
      <c r="LNG157" s="15"/>
      <c r="LNH157" s="15"/>
      <c r="LNI157" s="15"/>
      <c r="LNJ157" s="15"/>
      <c r="LNK157" s="15"/>
      <c r="LNL157" s="15"/>
      <c r="LNM157" s="15"/>
      <c r="LNN157" s="15"/>
      <c r="LNO157" s="15"/>
      <c r="LNP157" s="15"/>
      <c r="LNQ157" s="15"/>
      <c r="LNR157" s="15"/>
      <c r="LNS157" s="15"/>
      <c r="LNT157" s="15"/>
      <c r="LNU157" s="15"/>
      <c r="LNV157" s="15"/>
      <c r="LNW157" s="15"/>
      <c r="LNX157" s="15"/>
      <c r="LNY157" s="15"/>
      <c r="LNZ157" s="15"/>
      <c r="LOA157" s="15"/>
      <c r="LOB157" s="15"/>
      <c r="LOC157" s="15"/>
      <c r="LOD157" s="15"/>
      <c r="LOE157" s="15"/>
      <c r="LOF157" s="15"/>
      <c r="LOG157" s="15"/>
      <c r="LOH157" s="15"/>
      <c r="LOI157" s="15"/>
      <c r="LOJ157" s="15"/>
      <c r="LOK157" s="15"/>
      <c r="LOL157" s="15"/>
      <c r="LOM157" s="15"/>
      <c r="LON157" s="15"/>
      <c r="LOO157" s="15"/>
      <c r="LOP157" s="15"/>
      <c r="LOQ157" s="15"/>
      <c r="LOR157" s="15"/>
      <c r="LOS157" s="15"/>
      <c r="LOT157" s="15"/>
      <c r="LOU157" s="15"/>
      <c r="LOV157" s="15"/>
      <c r="LOW157" s="15"/>
      <c r="LOX157" s="15"/>
      <c r="LOY157" s="15"/>
      <c r="LOZ157" s="15"/>
      <c r="LPA157" s="15"/>
      <c r="LPB157" s="15"/>
      <c r="LPC157" s="15"/>
      <c r="LPD157" s="15"/>
      <c r="LPE157" s="15"/>
      <c r="LPF157" s="15"/>
      <c r="LPG157" s="15"/>
      <c r="LPH157" s="15"/>
      <c r="LPI157" s="15"/>
      <c r="LPJ157" s="15"/>
      <c r="LPK157" s="15"/>
      <c r="LPL157" s="15"/>
      <c r="LPM157" s="15"/>
      <c r="LPN157" s="15"/>
      <c r="LPO157" s="15"/>
      <c r="LPP157" s="15"/>
      <c r="LPQ157" s="15"/>
      <c r="LPR157" s="15"/>
      <c r="LPS157" s="15"/>
      <c r="LPT157" s="15"/>
      <c r="LPU157" s="15"/>
      <c r="LPV157" s="15"/>
      <c r="LPW157" s="15"/>
      <c r="LPX157" s="15"/>
      <c r="LPY157" s="15"/>
      <c r="LPZ157" s="15"/>
      <c r="LQA157" s="15"/>
      <c r="LQB157" s="15"/>
      <c r="LQC157" s="15"/>
      <c r="LQD157" s="15"/>
      <c r="LQE157" s="15"/>
      <c r="LQF157" s="15"/>
      <c r="LQG157" s="15"/>
      <c r="LQH157" s="15"/>
      <c r="LQI157" s="15"/>
      <c r="LQJ157" s="15"/>
      <c r="LQK157" s="15"/>
      <c r="LQL157" s="15"/>
      <c r="LQM157" s="15"/>
      <c r="LQN157" s="15"/>
      <c r="LQO157" s="15"/>
      <c r="LQP157" s="15"/>
      <c r="LQQ157" s="15"/>
      <c r="LQR157" s="15"/>
      <c r="LQS157" s="15"/>
      <c r="LQT157" s="15"/>
      <c r="LQU157" s="15"/>
      <c r="LQV157" s="15"/>
      <c r="LQW157" s="15"/>
      <c r="LQX157" s="15"/>
      <c r="LQY157" s="15"/>
      <c r="LQZ157" s="15"/>
      <c r="LRA157" s="15"/>
      <c r="LRB157" s="15"/>
      <c r="LRC157" s="15"/>
      <c r="LRD157" s="15"/>
      <c r="LRE157" s="15"/>
      <c r="LRF157" s="15"/>
      <c r="LRG157" s="15"/>
      <c r="LRH157" s="15"/>
      <c r="LRI157" s="15"/>
      <c r="LRJ157" s="15"/>
      <c r="LRK157" s="15"/>
      <c r="LRL157" s="15"/>
      <c r="LRM157" s="15"/>
      <c r="LRN157" s="15"/>
      <c r="LRO157" s="15"/>
      <c r="LRP157" s="15"/>
      <c r="LRQ157" s="15"/>
      <c r="LRR157" s="15"/>
      <c r="LRS157" s="15"/>
      <c r="LRT157" s="15"/>
      <c r="LRU157" s="15"/>
      <c r="LRV157" s="15"/>
      <c r="LRW157" s="15"/>
      <c r="LRX157" s="15"/>
      <c r="LRY157" s="15"/>
      <c r="LRZ157" s="15"/>
      <c r="LSA157" s="15"/>
      <c r="LSB157" s="15"/>
      <c r="LSC157" s="15"/>
      <c r="LSD157" s="15"/>
      <c r="LSE157" s="15"/>
      <c r="LSF157" s="15"/>
      <c r="LSG157" s="15"/>
      <c r="LSH157" s="15"/>
      <c r="LSI157" s="15"/>
      <c r="LSJ157" s="15"/>
      <c r="LSK157" s="15"/>
      <c r="LSL157" s="15"/>
      <c r="LSM157" s="15"/>
      <c r="LSN157" s="15"/>
      <c r="LSO157" s="15"/>
      <c r="LSP157" s="15"/>
      <c r="LSQ157" s="15"/>
      <c r="LSR157" s="15"/>
      <c r="LSS157" s="15"/>
      <c r="LST157" s="15"/>
      <c r="LSU157" s="15"/>
      <c r="LSV157" s="15"/>
      <c r="LSW157" s="15"/>
      <c r="LSX157" s="15"/>
      <c r="LSY157" s="15"/>
      <c r="LSZ157" s="15"/>
      <c r="LTA157" s="15"/>
      <c r="LTB157" s="15"/>
      <c r="LTC157" s="15"/>
      <c r="LTD157" s="15"/>
      <c r="LTE157" s="15"/>
      <c r="LTF157" s="15"/>
      <c r="LTG157" s="15"/>
      <c r="LTH157" s="15"/>
      <c r="LTI157" s="15"/>
      <c r="LTJ157" s="15"/>
      <c r="LTK157" s="15"/>
      <c r="LTL157" s="15"/>
      <c r="LTM157" s="15"/>
      <c r="LTN157" s="15"/>
      <c r="LTO157" s="15"/>
      <c r="LTP157" s="15"/>
      <c r="LTQ157" s="15"/>
      <c r="LTR157" s="15"/>
      <c r="LTS157" s="15"/>
      <c r="LTT157" s="15"/>
      <c r="LTU157" s="15"/>
      <c r="LTV157" s="15"/>
      <c r="LTW157" s="15"/>
      <c r="LTX157" s="15"/>
      <c r="LTY157" s="15"/>
      <c r="LTZ157" s="15"/>
      <c r="LUA157" s="15"/>
      <c r="LUB157" s="15"/>
      <c r="LUC157" s="15"/>
      <c r="LUD157" s="15"/>
      <c r="LUE157" s="15"/>
      <c r="LUF157" s="15"/>
      <c r="LUG157" s="15"/>
      <c r="LUH157" s="15"/>
      <c r="LUI157" s="15"/>
      <c r="LUJ157" s="15"/>
      <c r="LUK157" s="15"/>
      <c r="LUL157" s="15"/>
      <c r="LUM157" s="15"/>
      <c r="LUN157" s="15"/>
      <c r="LUO157" s="15"/>
      <c r="LUP157" s="15"/>
      <c r="LUQ157" s="15"/>
      <c r="LUR157" s="15"/>
      <c r="LUS157" s="15"/>
      <c r="LUT157" s="15"/>
      <c r="LUU157" s="15"/>
      <c r="LUV157" s="15"/>
      <c r="LUW157" s="15"/>
      <c r="LUX157" s="15"/>
      <c r="LUY157" s="15"/>
      <c r="LUZ157" s="15"/>
      <c r="LVA157" s="15"/>
      <c r="LVB157" s="15"/>
      <c r="LVC157" s="15"/>
      <c r="LVD157" s="15"/>
      <c r="LVE157" s="15"/>
      <c r="LVF157" s="15"/>
      <c r="LVG157" s="15"/>
      <c r="LVH157" s="15"/>
      <c r="LVI157" s="15"/>
      <c r="LVJ157" s="15"/>
      <c r="LVK157" s="15"/>
      <c r="LVL157" s="15"/>
      <c r="LVM157" s="15"/>
      <c r="LVN157" s="15"/>
      <c r="LVO157" s="15"/>
      <c r="LVP157" s="15"/>
      <c r="LVQ157" s="15"/>
      <c r="LVR157" s="15"/>
      <c r="LVS157" s="15"/>
      <c r="LVT157" s="15"/>
      <c r="LVU157" s="15"/>
      <c r="LVV157" s="15"/>
      <c r="LVW157" s="15"/>
      <c r="LVX157" s="15"/>
      <c r="LVY157" s="15"/>
      <c r="LVZ157" s="15"/>
      <c r="LWA157" s="15"/>
      <c r="LWB157" s="15"/>
      <c r="LWC157" s="15"/>
      <c r="LWD157" s="15"/>
      <c r="LWE157" s="15"/>
      <c r="LWF157" s="15"/>
      <c r="LWG157" s="15"/>
      <c r="LWH157" s="15"/>
      <c r="LWI157" s="15"/>
      <c r="LWJ157" s="15"/>
      <c r="LWK157" s="15"/>
      <c r="LWL157" s="15"/>
      <c r="LWM157" s="15"/>
      <c r="LWN157" s="15"/>
      <c r="LWO157" s="15"/>
      <c r="LWP157" s="15"/>
      <c r="LWQ157" s="15"/>
      <c r="LWR157" s="15"/>
      <c r="LWS157" s="15"/>
      <c r="LWT157" s="15"/>
      <c r="LWU157" s="15"/>
      <c r="LWV157" s="15"/>
      <c r="LWW157" s="15"/>
      <c r="LWX157" s="15"/>
      <c r="LWY157" s="15"/>
      <c r="LWZ157" s="15"/>
      <c r="LXA157" s="15"/>
      <c r="LXB157" s="15"/>
      <c r="LXC157" s="15"/>
      <c r="LXD157" s="15"/>
      <c r="LXE157" s="15"/>
      <c r="LXF157" s="15"/>
      <c r="LXG157" s="15"/>
      <c r="LXH157" s="15"/>
      <c r="LXI157" s="15"/>
      <c r="LXJ157" s="15"/>
      <c r="LXK157" s="15"/>
      <c r="LXL157" s="15"/>
      <c r="LXM157" s="15"/>
      <c r="LXN157" s="15"/>
      <c r="LXO157" s="15"/>
      <c r="LXP157" s="15"/>
      <c r="LXQ157" s="15"/>
      <c r="LXR157" s="15"/>
      <c r="LXS157" s="15"/>
      <c r="LXT157" s="15"/>
      <c r="LXU157" s="15"/>
      <c r="LXV157" s="15"/>
      <c r="LXW157" s="15"/>
      <c r="LXX157" s="15"/>
      <c r="LXY157" s="15"/>
      <c r="LXZ157" s="15"/>
      <c r="LYA157" s="15"/>
      <c r="LYB157" s="15"/>
      <c r="LYC157" s="15"/>
      <c r="LYD157" s="15"/>
      <c r="LYE157" s="15"/>
      <c r="LYF157" s="15"/>
      <c r="LYG157" s="15"/>
      <c r="LYH157" s="15"/>
      <c r="LYI157" s="15"/>
      <c r="LYJ157" s="15"/>
      <c r="LYK157" s="15"/>
      <c r="LYL157" s="15"/>
      <c r="LYM157" s="15"/>
      <c r="LYN157" s="15"/>
      <c r="LYO157" s="15"/>
      <c r="LYP157" s="15"/>
      <c r="LYQ157" s="15"/>
      <c r="LYR157" s="15"/>
      <c r="LYS157" s="15"/>
      <c r="LYT157" s="15"/>
      <c r="LYU157" s="15"/>
      <c r="LYV157" s="15"/>
      <c r="LYW157" s="15"/>
      <c r="LYX157" s="15"/>
      <c r="LYY157" s="15"/>
      <c r="LYZ157" s="15"/>
      <c r="LZA157" s="15"/>
      <c r="LZB157" s="15"/>
      <c r="LZC157" s="15"/>
      <c r="LZD157" s="15"/>
      <c r="LZE157" s="15"/>
      <c r="LZF157" s="15"/>
      <c r="LZG157" s="15"/>
      <c r="LZH157" s="15"/>
      <c r="LZI157" s="15"/>
      <c r="LZJ157" s="15"/>
      <c r="LZK157" s="15"/>
      <c r="LZL157" s="15"/>
      <c r="LZM157" s="15"/>
      <c r="LZN157" s="15"/>
      <c r="LZO157" s="15"/>
      <c r="LZP157" s="15"/>
      <c r="LZQ157" s="15"/>
      <c r="LZR157" s="15"/>
      <c r="LZS157" s="15"/>
      <c r="LZT157" s="15"/>
      <c r="LZU157" s="15"/>
      <c r="LZV157" s="15"/>
      <c r="LZW157" s="15"/>
      <c r="LZX157" s="15"/>
      <c r="LZY157" s="15"/>
      <c r="LZZ157" s="15"/>
      <c r="MAA157" s="15"/>
      <c r="MAB157" s="15"/>
      <c r="MAC157" s="15"/>
      <c r="MAD157" s="15"/>
      <c r="MAE157" s="15"/>
      <c r="MAF157" s="15"/>
      <c r="MAG157" s="15"/>
      <c r="MAH157" s="15"/>
      <c r="MAI157" s="15"/>
      <c r="MAJ157" s="15"/>
      <c r="MAK157" s="15"/>
      <c r="MAL157" s="15"/>
      <c r="MAM157" s="15"/>
      <c r="MAN157" s="15"/>
      <c r="MAO157" s="15"/>
      <c r="MAP157" s="15"/>
      <c r="MAQ157" s="15"/>
      <c r="MAR157" s="15"/>
      <c r="MAS157" s="15"/>
      <c r="MAT157" s="15"/>
      <c r="MAU157" s="15"/>
      <c r="MAV157" s="15"/>
      <c r="MAW157" s="15"/>
      <c r="MAX157" s="15"/>
      <c r="MAY157" s="15"/>
      <c r="MAZ157" s="15"/>
      <c r="MBA157" s="15"/>
      <c r="MBB157" s="15"/>
      <c r="MBC157" s="15"/>
      <c r="MBD157" s="15"/>
      <c r="MBE157" s="15"/>
      <c r="MBF157" s="15"/>
      <c r="MBG157" s="15"/>
      <c r="MBH157" s="15"/>
      <c r="MBI157" s="15"/>
      <c r="MBJ157" s="15"/>
      <c r="MBK157" s="15"/>
      <c r="MBL157" s="15"/>
      <c r="MBM157" s="15"/>
      <c r="MBN157" s="15"/>
      <c r="MBO157" s="15"/>
      <c r="MBP157" s="15"/>
      <c r="MBQ157" s="15"/>
      <c r="MBR157" s="15"/>
      <c r="MBS157" s="15"/>
      <c r="MBT157" s="15"/>
      <c r="MBU157" s="15"/>
      <c r="MBV157" s="15"/>
      <c r="MBW157" s="15"/>
      <c r="MBX157" s="15"/>
      <c r="MBY157" s="15"/>
      <c r="MBZ157" s="15"/>
      <c r="MCA157" s="15"/>
      <c r="MCB157" s="15"/>
      <c r="MCC157" s="15"/>
      <c r="MCD157" s="15"/>
      <c r="MCE157" s="15"/>
      <c r="MCF157" s="15"/>
      <c r="MCG157" s="15"/>
      <c r="MCH157" s="15"/>
      <c r="MCI157" s="15"/>
      <c r="MCJ157" s="15"/>
      <c r="MCK157" s="15"/>
      <c r="MCL157" s="15"/>
      <c r="MCM157" s="15"/>
      <c r="MCN157" s="15"/>
      <c r="MCO157" s="15"/>
      <c r="MCP157" s="15"/>
      <c r="MCQ157" s="15"/>
      <c r="MCR157" s="15"/>
      <c r="MCS157" s="15"/>
      <c r="MCT157" s="15"/>
      <c r="MCU157" s="15"/>
      <c r="MCV157" s="15"/>
      <c r="MCW157" s="15"/>
      <c r="MCX157" s="15"/>
      <c r="MCY157" s="15"/>
      <c r="MCZ157" s="15"/>
      <c r="MDA157" s="15"/>
      <c r="MDB157" s="15"/>
      <c r="MDC157" s="15"/>
      <c r="MDD157" s="15"/>
      <c r="MDE157" s="15"/>
      <c r="MDF157" s="15"/>
      <c r="MDG157" s="15"/>
      <c r="MDH157" s="15"/>
      <c r="MDI157" s="15"/>
      <c r="MDJ157" s="15"/>
      <c r="MDK157" s="15"/>
      <c r="MDL157" s="15"/>
      <c r="MDM157" s="15"/>
      <c r="MDN157" s="15"/>
      <c r="MDO157" s="15"/>
      <c r="MDP157" s="15"/>
      <c r="MDQ157" s="15"/>
      <c r="MDR157" s="15"/>
      <c r="MDS157" s="15"/>
      <c r="MDT157" s="15"/>
      <c r="MDU157" s="15"/>
      <c r="MDV157" s="15"/>
      <c r="MDW157" s="15"/>
      <c r="MDX157" s="15"/>
      <c r="MDY157" s="15"/>
      <c r="MDZ157" s="15"/>
      <c r="MEA157" s="15"/>
      <c r="MEB157" s="15"/>
      <c r="MEC157" s="15"/>
      <c r="MED157" s="15"/>
      <c r="MEE157" s="15"/>
      <c r="MEF157" s="15"/>
      <c r="MEG157" s="15"/>
      <c r="MEH157" s="15"/>
      <c r="MEI157" s="15"/>
      <c r="MEJ157" s="15"/>
      <c r="MEK157" s="15"/>
      <c r="MEL157" s="15"/>
      <c r="MEM157" s="15"/>
      <c r="MEN157" s="15"/>
      <c r="MEO157" s="15"/>
      <c r="MEP157" s="15"/>
      <c r="MEQ157" s="15"/>
      <c r="MER157" s="15"/>
      <c r="MES157" s="15"/>
      <c r="MET157" s="15"/>
      <c r="MEU157" s="15"/>
      <c r="MEV157" s="15"/>
      <c r="MEW157" s="15"/>
      <c r="MEX157" s="15"/>
      <c r="MEY157" s="15"/>
      <c r="MEZ157" s="15"/>
      <c r="MFA157" s="15"/>
      <c r="MFB157" s="15"/>
      <c r="MFC157" s="15"/>
      <c r="MFD157" s="15"/>
      <c r="MFE157" s="15"/>
      <c r="MFF157" s="15"/>
      <c r="MFG157" s="15"/>
      <c r="MFH157" s="15"/>
      <c r="MFI157" s="15"/>
      <c r="MFJ157" s="15"/>
      <c r="MFK157" s="15"/>
      <c r="MFL157" s="15"/>
      <c r="MFM157" s="15"/>
      <c r="MFN157" s="15"/>
      <c r="MFO157" s="15"/>
      <c r="MFP157" s="15"/>
      <c r="MFQ157" s="15"/>
      <c r="MFR157" s="15"/>
      <c r="MFS157" s="15"/>
      <c r="MFT157" s="15"/>
      <c r="MFU157" s="15"/>
      <c r="MFV157" s="15"/>
      <c r="MFW157" s="15"/>
      <c r="MFX157" s="15"/>
      <c r="MFY157" s="15"/>
      <c r="MFZ157" s="15"/>
      <c r="MGA157" s="15"/>
      <c r="MGB157" s="15"/>
      <c r="MGC157" s="15"/>
      <c r="MGD157" s="15"/>
      <c r="MGE157" s="15"/>
      <c r="MGF157" s="15"/>
      <c r="MGG157" s="15"/>
      <c r="MGH157" s="15"/>
      <c r="MGI157" s="15"/>
      <c r="MGJ157" s="15"/>
      <c r="MGK157" s="15"/>
      <c r="MGL157" s="15"/>
      <c r="MGM157" s="15"/>
      <c r="MGN157" s="15"/>
      <c r="MGO157" s="15"/>
      <c r="MGP157" s="15"/>
      <c r="MGQ157" s="15"/>
      <c r="MGR157" s="15"/>
      <c r="MGS157" s="15"/>
      <c r="MGT157" s="15"/>
      <c r="MGU157" s="15"/>
      <c r="MGV157" s="15"/>
      <c r="MGW157" s="15"/>
      <c r="MGX157" s="15"/>
      <c r="MGY157" s="15"/>
      <c r="MGZ157" s="15"/>
      <c r="MHA157" s="15"/>
      <c r="MHB157" s="15"/>
      <c r="MHC157" s="15"/>
      <c r="MHD157" s="15"/>
      <c r="MHE157" s="15"/>
      <c r="MHF157" s="15"/>
      <c r="MHG157" s="15"/>
      <c r="MHH157" s="15"/>
      <c r="MHI157" s="15"/>
      <c r="MHJ157" s="15"/>
      <c r="MHK157" s="15"/>
      <c r="MHL157" s="15"/>
      <c r="MHM157" s="15"/>
      <c r="MHN157" s="15"/>
      <c r="MHO157" s="15"/>
      <c r="MHP157" s="15"/>
      <c r="MHQ157" s="15"/>
      <c r="MHR157" s="15"/>
      <c r="MHS157" s="15"/>
      <c r="MHT157" s="15"/>
      <c r="MHU157" s="15"/>
      <c r="MHV157" s="15"/>
      <c r="MHW157" s="15"/>
      <c r="MHX157" s="15"/>
      <c r="MHY157" s="15"/>
      <c r="MHZ157" s="15"/>
      <c r="MIA157" s="15"/>
      <c r="MIB157" s="15"/>
      <c r="MIC157" s="15"/>
      <c r="MID157" s="15"/>
      <c r="MIE157" s="15"/>
      <c r="MIF157" s="15"/>
      <c r="MIG157" s="15"/>
      <c r="MIH157" s="15"/>
      <c r="MII157" s="15"/>
      <c r="MIJ157" s="15"/>
      <c r="MIK157" s="15"/>
      <c r="MIL157" s="15"/>
      <c r="MIM157" s="15"/>
      <c r="MIN157" s="15"/>
      <c r="MIO157" s="15"/>
      <c r="MIP157" s="15"/>
      <c r="MIQ157" s="15"/>
      <c r="MIR157" s="15"/>
      <c r="MIS157" s="15"/>
      <c r="MIT157" s="15"/>
      <c r="MIU157" s="15"/>
      <c r="MIV157" s="15"/>
      <c r="MIW157" s="15"/>
      <c r="MIX157" s="15"/>
      <c r="MIY157" s="15"/>
      <c r="MIZ157" s="15"/>
      <c r="MJA157" s="15"/>
      <c r="MJB157" s="15"/>
      <c r="MJC157" s="15"/>
      <c r="MJD157" s="15"/>
      <c r="MJE157" s="15"/>
      <c r="MJF157" s="15"/>
      <c r="MJG157" s="15"/>
      <c r="MJH157" s="15"/>
      <c r="MJI157" s="15"/>
      <c r="MJJ157" s="15"/>
      <c r="MJK157" s="15"/>
      <c r="MJL157" s="15"/>
      <c r="MJM157" s="15"/>
      <c r="MJN157" s="15"/>
      <c r="MJO157" s="15"/>
      <c r="MJP157" s="15"/>
      <c r="MJQ157" s="15"/>
      <c r="MJR157" s="15"/>
      <c r="MJS157" s="15"/>
      <c r="MJT157" s="15"/>
      <c r="MJU157" s="15"/>
      <c r="MJV157" s="15"/>
      <c r="MJW157" s="15"/>
      <c r="MJX157" s="15"/>
      <c r="MJY157" s="15"/>
      <c r="MJZ157" s="15"/>
      <c r="MKA157" s="15"/>
      <c r="MKB157" s="15"/>
      <c r="MKC157" s="15"/>
      <c r="MKD157" s="15"/>
      <c r="MKE157" s="15"/>
      <c r="MKF157" s="15"/>
      <c r="MKG157" s="15"/>
      <c r="MKH157" s="15"/>
      <c r="MKI157" s="15"/>
      <c r="MKJ157" s="15"/>
      <c r="MKK157" s="15"/>
      <c r="MKL157" s="15"/>
      <c r="MKM157" s="15"/>
      <c r="MKN157" s="15"/>
      <c r="MKO157" s="15"/>
      <c r="MKP157" s="15"/>
      <c r="MKQ157" s="15"/>
      <c r="MKR157" s="15"/>
      <c r="MKS157" s="15"/>
      <c r="MKT157" s="15"/>
      <c r="MKU157" s="15"/>
      <c r="MKV157" s="15"/>
      <c r="MKW157" s="15"/>
      <c r="MKX157" s="15"/>
      <c r="MKY157" s="15"/>
      <c r="MKZ157" s="15"/>
      <c r="MLA157" s="15"/>
      <c r="MLB157" s="15"/>
      <c r="MLC157" s="15"/>
      <c r="MLD157" s="15"/>
      <c r="MLE157" s="15"/>
      <c r="MLF157" s="15"/>
      <c r="MLG157" s="15"/>
      <c r="MLH157" s="15"/>
      <c r="MLI157" s="15"/>
      <c r="MLJ157" s="15"/>
      <c r="MLK157" s="15"/>
      <c r="MLL157" s="15"/>
      <c r="MLM157" s="15"/>
      <c r="MLN157" s="15"/>
      <c r="MLO157" s="15"/>
      <c r="MLP157" s="15"/>
      <c r="MLQ157" s="15"/>
      <c r="MLR157" s="15"/>
      <c r="MLS157" s="15"/>
      <c r="MLT157" s="15"/>
      <c r="MLU157" s="15"/>
      <c r="MLV157" s="15"/>
      <c r="MLW157" s="15"/>
      <c r="MLX157" s="15"/>
      <c r="MLY157" s="15"/>
      <c r="MLZ157" s="15"/>
      <c r="MMA157" s="15"/>
      <c r="MMB157" s="15"/>
      <c r="MMC157" s="15"/>
      <c r="MMD157" s="15"/>
      <c r="MME157" s="15"/>
      <c r="MMF157" s="15"/>
      <c r="MMG157" s="15"/>
      <c r="MMH157" s="15"/>
      <c r="MMI157" s="15"/>
      <c r="MMJ157" s="15"/>
      <c r="MMK157" s="15"/>
      <c r="MML157" s="15"/>
      <c r="MMM157" s="15"/>
      <c r="MMN157" s="15"/>
      <c r="MMO157" s="15"/>
      <c r="MMP157" s="15"/>
      <c r="MMQ157" s="15"/>
      <c r="MMR157" s="15"/>
      <c r="MMS157" s="15"/>
      <c r="MMT157" s="15"/>
      <c r="MMU157" s="15"/>
      <c r="MMV157" s="15"/>
      <c r="MMW157" s="15"/>
      <c r="MMX157" s="15"/>
      <c r="MMY157" s="15"/>
      <c r="MMZ157" s="15"/>
      <c r="MNA157" s="15"/>
      <c r="MNB157" s="15"/>
      <c r="MNC157" s="15"/>
      <c r="MND157" s="15"/>
      <c r="MNE157" s="15"/>
      <c r="MNF157" s="15"/>
      <c r="MNG157" s="15"/>
      <c r="MNH157" s="15"/>
      <c r="MNI157" s="15"/>
      <c r="MNJ157" s="15"/>
      <c r="MNK157" s="15"/>
      <c r="MNL157" s="15"/>
      <c r="MNM157" s="15"/>
      <c r="MNN157" s="15"/>
      <c r="MNO157" s="15"/>
      <c r="MNP157" s="15"/>
      <c r="MNQ157" s="15"/>
      <c r="MNR157" s="15"/>
      <c r="MNS157" s="15"/>
      <c r="MNT157" s="15"/>
      <c r="MNU157" s="15"/>
      <c r="MNV157" s="15"/>
      <c r="MNW157" s="15"/>
      <c r="MNX157" s="15"/>
      <c r="MNY157" s="15"/>
      <c r="MNZ157" s="15"/>
      <c r="MOA157" s="15"/>
      <c r="MOB157" s="15"/>
      <c r="MOC157" s="15"/>
      <c r="MOD157" s="15"/>
      <c r="MOE157" s="15"/>
      <c r="MOF157" s="15"/>
      <c r="MOG157" s="15"/>
      <c r="MOH157" s="15"/>
      <c r="MOI157" s="15"/>
      <c r="MOJ157" s="15"/>
      <c r="MOK157" s="15"/>
      <c r="MOL157" s="15"/>
      <c r="MOM157" s="15"/>
      <c r="MON157" s="15"/>
      <c r="MOO157" s="15"/>
      <c r="MOP157" s="15"/>
      <c r="MOQ157" s="15"/>
      <c r="MOR157" s="15"/>
      <c r="MOS157" s="15"/>
      <c r="MOT157" s="15"/>
      <c r="MOU157" s="15"/>
      <c r="MOV157" s="15"/>
      <c r="MOW157" s="15"/>
      <c r="MOX157" s="15"/>
      <c r="MOY157" s="15"/>
      <c r="MOZ157" s="15"/>
      <c r="MPA157" s="15"/>
      <c r="MPB157" s="15"/>
      <c r="MPC157" s="15"/>
      <c r="MPD157" s="15"/>
      <c r="MPE157" s="15"/>
      <c r="MPF157" s="15"/>
      <c r="MPG157" s="15"/>
      <c r="MPH157" s="15"/>
      <c r="MPI157" s="15"/>
      <c r="MPJ157" s="15"/>
      <c r="MPK157" s="15"/>
      <c r="MPL157" s="15"/>
      <c r="MPM157" s="15"/>
      <c r="MPN157" s="15"/>
      <c r="MPO157" s="15"/>
      <c r="MPP157" s="15"/>
      <c r="MPQ157" s="15"/>
      <c r="MPR157" s="15"/>
      <c r="MPS157" s="15"/>
      <c r="MPT157" s="15"/>
      <c r="MPU157" s="15"/>
      <c r="MPV157" s="15"/>
      <c r="MPW157" s="15"/>
      <c r="MPX157" s="15"/>
      <c r="MPY157" s="15"/>
      <c r="MPZ157" s="15"/>
      <c r="MQA157" s="15"/>
      <c r="MQB157" s="15"/>
      <c r="MQC157" s="15"/>
      <c r="MQD157" s="15"/>
      <c r="MQE157" s="15"/>
      <c r="MQF157" s="15"/>
      <c r="MQG157" s="15"/>
      <c r="MQH157" s="15"/>
      <c r="MQI157" s="15"/>
      <c r="MQJ157" s="15"/>
      <c r="MQK157" s="15"/>
      <c r="MQL157" s="15"/>
      <c r="MQM157" s="15"/>
      <c r="MQN157" s="15"/>
      <c r="MQO157" s="15"/>
      <c r="MQP157" s="15"/>
      <c r="MQQ157" s="15"/>
      <c r="MQR157" s="15"/>
      <c r="MQS157" s="15"/>
      <c r="MQT157" s="15"/>
      <c r="MQU157" s="15"/>
      <c r="MQV157" s="15"/>
      <c r="MQW157" s="15"/>
      <c r="MQX157" s="15"/>
      <c r="MQY157" s="15"/>
      <c r="MQZ157" s="15"/>
      <c r="MRA157" s="15"/>
      <c r="MRB157" s="15"/>
      <c r="MRC157" s="15"/>
      <c r="MRD157" s="15"/>
      <c r="MRE157" s="15"/>
      <c r="MRF157" s="15"/>
      <c r="MRG157" s="15"/>
      <c r="MRH157" s="15"/>
      <c r="MRI157" s="15"/>
      <c r="MRJ157" s="15"/>
      <c r="MRK157" s="15"/>
      <c r="MRL157" s="15"/>
      <c r="MRM157" s="15"/>
      <c r="MRN157" s="15"/>
      <c r="MRO157" s="15"/>
      <c r="MRP157" s="15"/>
      <c r="MRQ157" s="15"/>
      <c r="MRR157" s="15"/>
      <c r="MRS157" s="15"/>
      <c r="MRT157" s="15"/>
      <c r="MRU157" s="15"/>
      <c r="MRV157" s="15"/>
      <c r="MRW157" s="15"/>
      <c r="MRX157" s="15"/>
      <c r="MRY157" s="15"/>
      <c r="MRZ157" s="15"/>
      <c r="MSA157" s="15"/>
      <c r="MSB157" s="15"/>
      <c r="MSC157" s="15"/>
      <c r="MSD157" s="15"/>
      <c r="MSE157" s="15"/>
      <c r="MSF157" s="15"/>
      <c r="MSG157" s="15"/>
      <c r="MSH157" s="15"/>
      <c r="MSI157" s="15"/>
      <c r="MSJ157" s="15"/>
      <c r="MSK157" s="15"/>
      <c r="MSL157" s="15"/>
      <c r="MSM157" s="15"/>
      <c r="MSN157" s="15"/>
      <c r="MSO157" s="15"/>
      <c r="MSP157" s="15"/>
      <c r="MSQ157" s="15"/>
      <c r="MSR157" s="15"/>
      <c r="MSS157" s="15"/>
      <c r="MST157" s="15"/>
      <c r="MSU157" s="15"/>
      <c r="MSV157" s="15"/>
      <c r="MSW157" s="15"/>
      <c r="MSX157" s="15"/>
      <c r="MSY157" s="15"/>
      <c r="MSZ157" s="15"/>
      <c r="MTA157" s="15"/>
      <c r="MTB157" s="15"/>
      <c r="MTC157" s="15"/>
      <c r="MTD157" s="15"/>
      <c r="MTE157" s="15"/>
      <c r="MTF157" s="15"/>
      <c r="MTG157" s="15"/>
      <c r="MTH157" s="15"/>
      <c r="MTI157" s="15"/>
      <c r="MTJ157" s="15"/>
      <c r="MTK157" s="15"/>
      <c r="MTL157" s="15"/>
      <c r="MTM157" s="15"/>
      <c r="MTN157" s="15"/>
      <c r="MTO157" s="15"/>
      <c r="MTP157" s="15"/>
      <c r="MTQ157" s="15"/>
      <c r="MTR157" s="15"/>
      <c r="MTS157" s="15"/>
      <c r="MTT157" s="15"/>
      <c r="MTU157" s="15"/>
      <c r="MTV157" s="15"/>
      <c r="MTW157" s="15"/>
      <c r="MTX157" s="15"/>
      <c r="MTY157" s="15"/>
      <c r="MTZ157" s="15"/>
      <c r="MUA157" s="15"/>
      <c r="MUB157" s="15"/>
      <c r="MUC157" s="15"/>
      <c r="MUD157" s="15"/>
      <c r="MUE157" s="15"/>
      <c r="MUF157" s="15"/>
      <c r="MUG157" s="15"/>
      <c r="MUH157" s="15"/>
      <c r="MUI157" s="15"/>
      <c r="MUJ157" s="15"/>
      <c r="MUK157" s="15"/>
      <c r="MUL157" s="15"/>
      <c r="MUM157" s="15"/>
      <c r="MUN157" s="15"/>
      <c r="MUO157" s="15"/>
      <c r="MUP157" s="15"/>
      <c r="MUQ157" s="15"/>
      <c r="MUR157" s="15"/>
      <c r="MUS157" s="15"/>
      <c r="MUT157" s="15"/>
      <c r="MUU157" s="15"/>
      <c r="MUV157" s="15"/>
      <c r="MUW157" s="15"/>
      <c r="MUX157" s="15"/>
      <c r="MUY157" s="15"/>
      <c r="MUZ157" s="15"/>
      <c r="MVA157" s="15"/>
      <c r="MVB157" s="15"/>
      <c r="MVC157" s="15"/>
      <c r="MVD157" s="15"/>
      <c r="MVE157" s="15"/>
      <c r="MVF157" s="15"/>
      <c r="MVG157" s="15"/>
      <c r="MVH157" s="15"/>
      <c r="MVI157" s="15"/>
      <c r="MVJ157" s="15"/>
      <c r="MVK157" s="15"/>
      <c r="MVL157" s="15"/>
      <c r="MVM157" s="15"/>
      <c r="MVN157" s="15"/>
      <c r="MVO157" s="15"/>
      <c r="MVP157" s="15"/>
      <c r="MVQ157" s="15"/>
      <c r="MVR157" s="15"/>
      <c r="MVS157" s="15"/>
      <c r="MVT157" s="15"/>
      <c r="MVU157" s="15"/>
      <c r="MVV157" s="15"/>
      <c r="MVW157" s="15"/>
      <c r="MVX157" s="15"/>
      <c r="MVY157" s="15"/>
      <c r="MVZ157" s="15"/>
      <c r="MWA157" s="15"/>
      <c r="MWB157" s="15"/>
      <c r="MWC157" s="15"/>
      <c r="MWD157" s="15"/>
      <c r="MWE157" s="15"/>
      <c r="MWF157" s="15"/>
      <c r="MWG157" s="15"/>
      <c r="MWH157" s="15"/>
      <c r="MWI157" s="15"/>
      <c r="MWJ157" s="15"/>
      <c r="MWK157" s="15"/>
      <c r="MWL157" s="15"/>
      <c r="MWM157" s="15"/>
      <c r="MWN157" s="15"/>
      <c r="MWO157" s="15"/>
      <c r="MWP157" s="15"/>
      <c r="MWQ157" s="15"/>
      <c r="MWR157" s="15"/>
      <c r="MWS157" s="15"/>
      <c r="MWT157" s="15"/>
      <c r="MWU157" s="15"/>
      <c r="MWV157" s="15"/>
      <c r="MWW157" s="15"/>
      <c r="MWX157" s="15"/>
      <c r="MWY157" s="15"/>
      <c r="MWZ157" s="15"/>
      <c r="MXA157" s="15"/>
      <c r="MXB157" s="15"/>
      <c r="MXC157" s="15"/>
      <c r="MXD157" s="15"/>
      <c r="MXE157" s="15"/>
      <c r="MXF157" s="15"/>
      <c r="MXG157" s="15"/>
      <c r="MXH157" s="15"/>
      <c r="MXI157" s="15"/>
      <c r="MXJ157" s="15"/>
      <c r="MXK157" s="15"/>
      <c r="MXL157" s="15"/>
      <c r="MXM157" s="15"/>
      <c r="MXN157" s="15"/>
      <c r="MXO157" s="15"/>
      <c r="MXP157" s="15"/>
      <c r="MXQ157" s="15"/>
      <c r="MXR157" s="15"/>
      <c r="MXS157" s="15"/>
      <c r="MXT157" s="15"/>
      <c r="MXU157" s="15"/>
      <c r="MXV157" s="15"/>
      <c r="MXW157" s="15"/>
      <c r="MXX157" s="15"/>
      <c r="MXY157" s="15"/>
      <c r="MXZ157" s="15"/>
      <c r="MYA157" s="15"/>
      <c r="MYB157" s="15"/>
      <c r="MYC157" s="15"/>
      <c r="MYD157" s="15"/>
      <c r="MYE157" s="15"/>
      <c r="MYF157" s="15"/>
      <c r="MYG157" s="15"/>
      <c r="MYH157" s="15"/>
      <c r="MYI157" s="15"/>
      <c r="MYJ157" s="15"/>
      <c r="MYK157" s="15"/>
      <c r="MYL157" s="15"/>
      <c r="MYM157" s="15"/>
      <c r="MYN157" s="15"/>
      <c r="MYO157" s="15"/>
      <c r="MYP157" s="15"/>
      <c r="MYQ157" s="15"/>
      <c r="MYR157" s="15"/>
      <c r="MYS157" s="15"/>
      <c r="MYT157" s="15"/>
      <c r="MYU157" s="15"/>
      <c r="MYV157" s="15"/>
      <c r="MYW157" s="15"/>
      <c r="MYX157" s="15"/>
      <c r="MYY157" s="15"/>
      <c r="MYZ157" s="15"/>
      <c r="MZA157" s="15"/>
      <c r="MZB157" s="15"/>
      <c r="MZC157" s="15"/>
      <c r="MZD157" s="15"/>
      <c r="MZE157" s="15"/>
      <c r="MZF157" s="15"/>
      <c r="MZG157" s="15"/>
      <c r="MZH157" s="15"/>
      <c r="MZI157" s="15"/>
      <c r="MZJ157" s="15"/>
      <c r="MZK157" s="15"/>
      <c r="MZL157" s="15"/>
      <c r="MZM157" s="15"/>
      <c r="MZN157" s="15"/>
      <c r="MZO157" s="15"/>
      <c r="MZP157" s="15"/>
      <c r="MZQ157" s="15"/>
      <c r="MZR157" s="15"/>
      <c r="MZS157" s="15"/>
      <c r="MZT157" s="15"/>
      <c r="MZU157" s="15"/>
      <c r="MZV157" s="15"/>
      <c r="MZW157" s="15"/>
      <c r="MZX157" s="15"/>
      <c r="MZY157" s="15"/>
      <c r="MZZ157" s="15"/>
      <c r="NAA157" s="15"/>
      <c r="NAB157" s="15"/>
      <c r="NAC157" s="15"/>
      <c r="NAD157" s="15"/>
      <c r="NAE157" s="15"/>
      <c r="NAF157" s="15"/>
      <c r="NAG157" s="15"/>
      <c r="NAH157" s="15"/>
      <c r="NAI157" s="15"/>
      <c r="NAJ157" s="15"/>
      <c r="NAK157" s="15"/>
      <c r="NAL157" s="15"/>
      <c r="NAM157" s="15"/>
      <c r="NAN157" s="15"/>
      <c r="NAO157" s="15"/>
      <c r="NAP157" s="15"/>
      <c r="NAQ157" s="15"/>
      <c r="NAR157" s="15"/>
      <c r="NAS157" s="15"/>
      <c r="NAT157" s="15"/>
      <c r="NAU157" s="15"/>
      <c r="NAV157" s="15"/>
      <c r="NAW157" s="15"/>
      <c r="NAX157" s="15"/>
      <c r="NAY157" s="15"/>
      <c r="NAZ157" s="15"/>
      <c r="NBA157" s="15"/>
      <c r="NBB157" s="15"/>
      <c r="NBC157" s="15"/>
      <c r="NBD157" s="15"/>
      <c r="NBE157" s="15"/>
      <c r="NBF157" s="15"/>
      <c r="NBG157" s="15"/>
      <c r="NBH157" s="15"/>
      <c r="NBI157" s="15"/>
      <c r="NBJ157" s="15"/>
      <c r="NBK157" s="15"/>
      <c r="NBL157" s="15"/>
      <c r="NBM157" s="15"/>
      <c r="NBN157" s="15"/>
      <c r="NBO157" s="15"/>
      <c r="NBP157" s="15"/>
      <c r="NBQ157" s="15"/>
      <c r="NBR157" s="15"/>
      <c r="NBS157" s="15"/>
      <c r="NBT157" s="15"/>
      <c r="NBU157" s="15"/>
      <c r="NBV157" s="15"/>
      <c r="NBW157" s="15"/>
      <c r="NBX157" s="15"/>
      <c r="NBY157" s="15"/>
      <c r="NBZ157" s="15"/>
      <c r="NCA157" s="15"/>
      <c r="NCB157" s="15"/>
      <c r="NCC157" s="15"/>
      <c r="NCD157" s="15"/>
      <c r="NCE157" s="15"/>
      <c r="NCF157" s="15"/>
      <c r="NCG157" s="15"/>
      <c r="NCH157" s="15"/>
      <c r="NCI157" s="15"/>
      <c r="NCJ157" s="15"/>
      <c r="NCK157" s="15"/>
      <c r="NCL157" s="15"/>
      <c r="NCM157" s="15"/>
      <c r="NCN157" s="15"/>
      <c r="NCO157" s="15"/>
      <c r="NCP157" s="15"/>
      <c r="NCQ157" s="15"/>
      <c r="NCR157" s="15"/>
      <c r="NCS157" s="15"/>
      <c r="NCT157" s="15"/>
      <c r="NCU157" s="15"/>
      <c r="NCV157" s="15"/>
      <c r="NCW157" s="15"/>
      <c r="NCX157" s="15"/>
      <c r="NCY157" s="15"/>
      <c r="NCZ157" s="15"/>
      <c r="NDA157" s="15"/>
      <c r="NDB157" s="15"/>
      <c r="NDC157" s="15"/>
      <c r="NDD157" s="15"/>
      <c r="NDE157" s="15"/>
      <c r="NDF157" s="15"/>
      <c r="NDG157" s="15"/>
      <c r="NDH157" s="15"/>
      <c r="NDI157" s="15"/>
      <c r="NDJ157" s="15"/>
      <c r="NDK157" s="15"/>
      <c r="NDL157" s="15"/>
      <c r="NDM157" s="15"/>
      <c r="NDN157" s="15"/>
      <c r="NDO157" s="15"/>
      <c r="NDP157" s="15"/>
      <c r="NDQ157" s="15"/>
      <c r="NDR157" s="15"/>
      <c r="NDS157" s="15"/>
      <c r="NDT157" s="15"/>
      <c r="NDU157" s="15"/>
      <c r="NDV157" s="15"/>
      <c r="NDW157" s="15"/>
      <c r="NDX157" s="15"/>
      <c r="NDY157" s="15"/>
      <c r="NDZ157" s="15"/>
      <c r="NEA157" s="15"/>
      <c r="NEB157" s="15"/>
      <c r="NEC157" s="15"/>
      <c r="NED157" s="15"/>
      <c r="NEE157" s="15"/>
      <c r="NEF157" s="15"/>
      <c r="NEG157" s="15"/>
      <c r="NEH157" s="15"/>
      <c r="NEI157" s="15"/>
      <c r="NEJ157" s="15"/>
      <c r="NEK157" s="15"/>
      <c r="NEL157" s="15"/>
      <c r="NEM157" s="15"/>
      <c r="NEN157" s="15"/>
      <c r="NEO157" s="15"/>
      <c r="NEP157" s="15"/>
      <c r="NEQ157" s="15"/>
      <c r="NER157" s="15"/>
      <c r="NES157" s="15"/>
      <c r="NET157" s="15"/>
      <c r="NEU157" s="15"/>
      <c r="NEV157" s="15"/>
      <c r="NEW157" s="15"/>
      <c r="NEX157" s="15"/>
      <c r="NEY157" s="15"/>
      <c r="NEZ157" s="15"/>
      <c r="NFA157" s="15"/>
      <c r="NFB157" s="15"/>
      <c r="NFC157" s="15"/>
      <c r="NFD157" s="15"/>
      <c r="NFE157" s="15"/>
      <c r="NFF157" s="15"/>
      <c r="NFG157" s="15"/>
      <c r="NFH157" s="15"/>
      <c r="NFI157" s="15"/>
      <c r="NFJ157" s="15"/>
      <c r="NFK157" s="15"/>
      <c r="NFL157" s="15"/>
      <c r="NFM157" s="15"/>
      <c r="NFN157" s="15"/>
      <c r="NFO157" s="15"/>
      <c r="NFP157" s="15"/>
      <c r="NFQ157" s="15"/>
      <c r="NFR157" s="15"/>
      <c r="NFS157" s="15"/>
      <c r="NFT157" s="15"/>
      <c r="NFU157" s="15"/>
      <c r="NFV157" s="15"/>
      <c r="NFW157" s="15"/>
      <c r="NFX157" s="15"/>
      <c r="NFY157" s="15"/>
      <c r="NFZ157" s="15"/>
      <c r="NGA157" s="15"/>
      <c r="NGB157" s="15"/>
      <c r="NGC157" s="15"/>
      <c r="NGD157" s="15"/>
      <c r="NGE157" s="15"/>
      <c r="NGF157" s="15"/>
      <c r="NGG157" s="15"/>
      <c r="NGH157" s="15"/>
      <c r="NGI157" s="15"/>
      <c r="NGJ157" s="15"/>
      <c r="NGK157" s="15"/>
      <c r="NGL157" s="15"/>
      <c r="NGM157" s="15"/>
      <c r="NGN157" s="15"/>
      <c r="NGO157" s="15"/>
      <c r="NGP157" s="15"/>
      <c r="NGQ157" s="15"/>
      <c r="NGR157" s="15"/>
      <c r="NGS157" s="15"/>
      <c r="NGT157" s="15"/>
      <c r="NGU157" s="15"/>
      <c r="NGV157" s="15"/>
      <c r="NGW157" s="15"/>
      <c r="NGX157" s="15"/>
      <c r="NGY157" s="15"/>
      <c r="NGZ157" s="15"/>
      <c r="NHA157" s="15"/>
      <c r="NHB157" s="15"/>
      <c r="NHC157" s="15"/>
      <c r="NHD157" s="15"/>
      <c r="NHE157" s="15"/>
      <c r="NHF157" s="15"/>
      <c r="NHG157" s="15"/>
      <c r="NHH157" s="15"/>
      <c r="NHI157" s="15"/>
      <c r="NHJ157" s="15"/>
      <c r="NHK157" s="15"/>
      <c r="NHL157" s="15"/>
      <c r="NHM157" s="15"/>
      <c r="NHN157" s="15"/>
      <c r="NHO157" s="15"/>
      <c r="NHP157" s="15"/>
      <c r="NHQ157" s="15"/>
      <c r="NHR157" s="15"/>
      <c r="NHS157" s="15"/>
      <c r="NHT157" s="15"/>
      <c r="NHU157" s="15"/>
      <c r="NHV157" s="15"/>
      <c r="NHW157" s="15"/>
      <c r="NHX157" s="15"/>
      <c r="NHY157" s="15"/>
      <c r="NHZ157" s="15"/>
      <c r="NIA157" s="15"/>
      <c r="NIB157" s="15"/>
      <c r="NIC157" s="15"/>
      <c r="NID157" s="15"/>
      <c r="NIE157" s="15"/>
      <c r="NIF157" s="15"/>
      <c r="NIG157" s="15"/>
      <c r="NIH157" s="15"/>
      <c r="NII157" s="15"/>
      <c r="NIJ157" s="15"/>
      <c r="NIK157" s="15"/>
      <c r="NIL157" s="15"/>
      <c r="NIM157" s="15"/>
      <c r="NIN157" s="15"/>
      <c r="NIO157" s="15"/>
      <c r="NIP157" s="15"/>
      <c r="NIQ157" s="15"/>
      <c r="NIR157" s="15"/>
      <c r="NIS157" s="15"/>
      <c r="NIT157" s="15"/>
      <c r="NIU157" s="15"/>
      <c r="NIV157" s="15"/>
      <c r="NIW157" s="15"/>
      <c r="NIX157" s="15"/>
      <c r="NIY157" s="15"/>
      <c r="NIZ157" s="15"/>
      <c r="NJA157" s="15"/>
      <c r="NJB157" s="15"/>
      <c r="NJC157" s="15"/>
      <c r="NJD157" s="15"/>
      <c r="NJE157" s="15"/>
      <c r="NJF157" s="15"/>
      <c r="NJG157" s="15"/>
      <c r="NJH157" s="15"/>
      <c r="NJI157" s="15"/>
      <c r="NJJ157" s="15"/>
      <c r="NJK157" s="15"/>
      <c r="NJL157" s="15"/>
      <c r="NJM157" s="15"/>
      <c r="NJN157" s="15"/>
      <c r="NJO157" s="15"/>
      <c r="NJP157" s="15"/>
      <c r="NJQ157" s="15"/>
      <c r="NJR157" s="15"/>
      <c r="NJS157" s="15"/>
      <c r="NJT157" s="15"/>
      <c r="NJU157" s="15"/>
      <c r="NJV157" s="15"/>
      <c r="NJW157" s="15"/>
      <c r="NJX157" s="15"/>
      <c r="NJY157" s="15"/>
      <c r="NJZ157" s="15"/>
      <c r="NKA157" s="15"/>
      <c r="NKB157" s="15"/>
      <c r="NKC157" s="15"/>
      <c r="NKD157" s="15"/>
      <c r="NKE157" s="15"/>
      <c r="NKF157" s="15"/>
      <c r="NKG157" s="15"/>
      <c r="NKH157" s="15"/>
      <c r="NKI157" s="15"/>
      <c r="NKJ157" s="15"/>
      <c r="NKK157" s="15"/>
      <c r="NKL157" s="15"/>
      <c r="NKM157" s="15"/>
      <c r="NKN157" s="15"/>
      <c r="NKO157" s="15"/>
      <c r="NKP157" s="15"/>
      <c r="NKQ157" s="15"/>
      <c r="NKR157" s="15"/>
      <c r="NKS157" s="15"/>
      <c r="NKT157" s="15"/>
      <c r="NKU157" s="15"/>
      <c r="NKV157" s="15"/>
      <c r="NKW157" s="15"/>
      <c r="NKX157" s="15"/>
      <c r="NKY157" s="15"/>
      <c r="NKZ157" s="15"/>
      <c r="NLA157" s="15"/>
      <c r="NLB157" s="15"/>
      <c r="NLC157" s="15"/>
      <c r="NLD157" s="15"/>
      <c r="NLE157" s="15"/>
      <c r="NLF157" s="15"/>
      <c r="NLG157" s="15"/>
      <c r="NLH157" s="15"/>
      <c r="NLI157" s="15"/>
      <c r="NLJ157" s="15"/>
      <c r="NLK157" s="15"/>
      <c r="NLL157" s="15"/>
      <c r="NLM157" s="15"/>
      <c r="NLN157" s="15"/>
      <c r="NLO157" s="15"/>
      <c r="NLP157" s="15"/>
      <c r="NLQ157" s="15"/>
      <c r="NLR157" s="15"/>
      <c r="NLS157" s="15"/>
      <c r="NLT157" s="15"/>
      <c r="NLU157" s="15"/>
      <c r="NLV157" s="15"/>
      <c r="NLW157" s="15"/>
      <c r="NLX157" s="15"/>
      <c r="NLY157" s="15"/>
      <c r="NLZ157" s="15"/>
      <c r="NMA157" s="15"/>
      <c r="NMB157" s="15"/>
      <c r="NMC157" s="15"/>
      <c r="NMD157" s="15"/>
      <c r="NME157" s="15"/>
      <c r="NMF157" s="15"/>
      <c r="NMG157" s="15"/>
      <c r="NMH157" s="15"/>
      <c r="NMI157" s="15"/>
      <c r="NMJ157" s="15"/>
      <c r="NMK157" s="15"/>
      <c r="NML157" s="15"/>
      <c r="NMM157" s="15"/>
      <c r="NMN157" s="15"/>
      <c r="NMO157" s="15"/>
      <c r="NMP157" s="15"/>
      <c r="NMQ157" s="15"/>
      <c r="NMR157" s="15"/>
      <c r="NMS157" s="15"/>
      <c r="NMT157" s="15"/>
      <c r="NMU157" s="15"/>
      <c r="NMV157" s="15"/>
      <c r="NMW157" s="15"/>
      <c r="NMX157" s="15"/>
      <c r="NMY157" s="15"/>
      <c r="NMZ157" s="15"/>
      <c r="NNA157" s="15"/>
      <c r="NNB157" s="15"/>
      <c r="NNC157" s="15"/>
      <c r="NND157" s="15"/>
      <c r="NNE157" s="15"/>
      <c r="NNF157" s="15"/>
      <c r="NNG157" s="15"/>
      <c r="NNH157" s="15"/>
      <c r="NNI157" s="15"/>
      <c r="NNJ157" s="15"/>
      <c r="NNK157" s="15"/>
      <c r="NNL157" s="15"/>
      <c r="NNM157" s="15"/>
      <c r="NNN157" s="15"/>
      <c r="NNO157" s="15"/>
      <c r="NNP157" s="15"/>
      <c r="NNQ157" s="15"/>
      <c r="NNR157" s="15"/>
      <c r="NNS157" s="15"/>
      <c r="NNT157" s="15"/>
      <c r="NNU157" s="15"/>
      <c r="NNV157" s="15"/>
      <c r="NNW157" s="15"/>
      <c r="NNX157" s="15"/>
      <c r="NNY157" s="15"/>
      <c r="NNZ157" s="15"/>
      <c r="NOA157" s="15"/>
      <c r="NOB157" s="15"/>
      <c r="NOC157" s="15"/>
      <c r="NOD157" s="15"/>
      <c r="NOE157" s="15"/>
      <c r="NOF157" s="15"/>
      <c r="NOG157" s="15"/>
      <c r="NOH157" s="15"/>
      <c r="NOI157" s="15"/>
      <c r="NOJ157" s="15"/>
      <c r="NOK157" s="15"/>
      <c r="NOL157" s="15"/>
      <c r="NOM157" s="15"/>
      <c r="NON157" s="15"/>
      <c r="NOO157" s="15"/>
      <c r="NOP157" s="15"/>
      <c r="NOQ157" s="15"/>
      <c r="NOR157" s="15"/>
      <c r="NOS157" s="15"/>
      <c r="NOT157" s="15"/>
      <c r="NOU157" s="15"/>
      <c r="NOV157" s="15"/>
      <c r="NOW157" s="15"/>
      <c r="NOX157" s="15"/>
      <c r="NOY157" s="15"/>
      <c r="NOZ157" s="15"/>
      <c r="NPA157" s="15"/>
      <c r="NPB157" s="15"/>
      <c r="NPC157" s="15"/>
      <c r="NPD157" s="15"/>
      <c r="NPE157" s="15"/>
      <c r="NPF157" s="15"/>
      <c r="NPG157" s="15"/>
      <c r="NPH157" s="15"/>
      <c r="NPI157" s="15"/>
      <c r="NPJ157" s="15"/>
      <c r="NPK157" s="15"/>
      <c r="NPL157" s="15"/>
      <c r="NPM157" s="15"/>
      <c r="NPN157" s="15"/>
      <c r="NPO157" s="15"/>
      <c r="NPP157" s="15"/>
      <c r="NPQ157" s="15"/>
      <c r="NPR157" s="15"/>
      <c r="NPS157" s="15"/>
      <c r="NPT157" s="15"/>
      <c r="NPU157" s="15"/>
      <c r="NPV157" s="15"/>
      <c r="NPW157" s="15"/>
      <c r="NPX157" s="15"/>
      <c r="NPY157" s="15"/>
      <c r="NPZ157" s="15"/>
      <c r="NQA157" s="15"/>
      <c r="NQB157" s="15"/>
      <c r="NQC157" s="15"/>
      <c r="NQD157" s="15"/>
      <c r="NQE157" s="15"/>
      <c r="NQF157" s="15"/>
      <c r="NQG157" s="15"/>
      <c r="NQH157" s="15"/>
      <c r="NQI157" s="15"/>
      <c r="NQJ157" s="15"/>
      <c r="NQK157" s="15"/>
      <c r="NQL157" s="15"/>
      <c r="NQM157" s="15"/>
      <c r="NQN157" s="15"/>
      <c r="NQO157" s="15"/>
      <c r="NQP157" s="15"/>
      <c r="NQQ157" s="15"/>
      <c r="NQR157" s="15"/>
      <c r="NQS157" s="15"/>
      <c r="NQT157" s="15"/>
      <c r="NQU157" s="15"/>
      <c r="NQV157" s="15"/>
      <c r="NQW157" s="15"/>
      <c r="NQX157" s="15"/>
      <c r="NQY157" s="15"/>
      <c r="NQZ157" s="15"/>
      <c r="NRA157" s="15"/>
      <c r="NRB157" s="15"/>
      <c r="NRC157" s="15"/>
      <c r="NRD157" s="15"/>
      <c r="NRE157" s="15"/>
      <c r="NRF157" s="15"/>
      <c r="NRG157" s="15"/>
      <c r="NRH157" s="15"/>
      <c r="NRI157" s="15"/>
      <c r="NRJ157" s="15"/>
      <c r="NRK157" s="15"/>
      <c r="NRL157" s="15"/>
      <c r="NRM157" s="15"/>
      <c r="NRN157" s="15"/>
      <c r="NRO157" s="15"/>
      <c r="NRP157" s="15"/>
      <c r="NRQ157" s="15"/>
      <c r="NRR157" s="15"/>
      <c r="NRS157" s="15"/>
      <c r="NRT157" s="15"/>
      <c r="NRU157" s="15"/>
      <c r="NRV157" s="15"/>
      <c r="NRW157" s="15"/>
      <c r="NRX157" s="15"/>
      <c r="NRY157" s="15"/>
      <c r="NRZ157" s="15"/>
      <c r="NSA157" s="15"/>
      <c r="NSB157" s="15"/>
      <c r="NSC157" s="15"/>
      <c r="NSD157" s="15"/>
      <c r="NSE157" s="15"/>
      <c r="NSF157" s="15"/>
      <c r="NSG157" s="15"/>
      <c r="NSH157" s="15"/>
      <c r="NSI157" s="15"/>
      <c r="NSJ157" s="15"/>
      <c r="NSK157" s="15"/>
      <c r="NSL157" s="15"/>
      <c r="NSM157" s="15"/>
      <c r="NSN157" s="15"/>
      <c r="NSO157" s="15"/>
      <c r="NSP157" s="15"/>
      <c r="NSQ157" s="15"/>
      <c r="NSR157" s="15"/>
      <c r="NSS157" s="15"/>
      <c r="NST157" s="15"/>
      <c r="NSU157" s="15"/>
      <c r="NSV157" s="15"/>
      <c r="NSW157" s="15"/>
      <c r="NSX157" s="15"/>
      <c r="NSY157" s="15"/>
      <c r="NSZ157" s="15"/>
      <c r="NTA157" s="15"/>
      <c r="NTB157" s="15"/>
      <c r="NTC157" s="15"/>
      <c r="NTD157" s="15"/>
      <c r="NTE157" s="15"/>
      <c r="NTF157" s="15"/>
      <c r="NTG157" s="15"/>
      <c r="NTH157" s="15"/>
      <c r="NTI157" s="15"/>
      <c r="NTJ157" s="15"/>
      <c r="NTK157" s="15"/>
      <c r="NTL157" s="15"/>
      <c r="NTM157" s="15"/>
      <c r="NTN157" s="15"/>
      <c r="NTO157" s="15"/>
      <c r="NTP157" s="15"/>
      <c r="NTQ157" s="15"/>
      <c r="NTR157" s="15"/>
      <c r="NTS157" s="15"/>
      <c r="NTT157" s="15"/>
      <c r="NTU157" s="15"/>
      <c r="NTV157" s="15"/>
      <c r="NTW157" s="15"/>
      <c r="NTX157" s="15"/>
      <c r="NTY157" s="15"/>
      <c r="NTZ157" s="15"/>
      <c r="NUA157" s="15"/>
      <c r="NUB157" s="15"/>
      <c r="NUC157" s="15"/>
      <c r="NUD157" s="15"/>
      <c r="NUE157" s="15"/>
      <c r="NUF157" s="15"/>
      <c r="NUG157" s="15"/>
      <c r="NUH157" s="15"/>
      <c r="NUI157" s="15"/>
      <c r="NUJ157" s="15"/>
      <c r="NUK157" s="15"/>
      <c r="NUL157" s="15"/>
      <c r="NUM157" s="15"/>
      <c r="NUN157" s="15"/>
      <c r="NUO157" s="15"/>
      <c r="NUP157" s="15"/>
      <c r="NUQ157" s="15"/>
      <c r="NUR157" s="15"/>
      <c r="NUS157" s="15"/>
      <c r="NUT157" s="15"/>
      <c r="NUU157" s="15"/>
      <c r="NUV157" s="15"/>
      <c r="NUW157" s="15"/>
      <c r="NUX157" s="15"/>
      <c r="NUY157" s="15"/>
      <c r="NUZ157" s="15"/>
      <c r="NVA157" s="15"/>
      <c r="NVB157" s="15"/>
      <c r="NVC157" s="15"/>
      <c r="NVD157" s="15"/>
      <c r="NVE157" s="15"/>
      <c r="NVF157" s="15"/>
      <c r="NVG157" s="15"/>
      <c r="NVH157" s="15"/>
      <c r="NVI157" s="15"/>
      <c r="NVJ157" s="15"/>
      <c r="NVK157" s="15"/>
      <c r="NVL157" s="15"/>
      <c r="NVM157" s="15"/>
      <c r="NVN157" s="15"/>
      <c r="NVO157" s="15"/>
      <c r="NVP157" s="15"/>
      <c r="NVQ157" s="15"/>
      <c r="NVR157" s="15"/>
      <c r="NVS157" s="15"/>
      <c r="NVT157" s="15"/>
      <c r="NVU157" s="15"/>
      <c r="NVV157" s="15"/>
      <c r="NVW157" s="15"/>
      <c r="NVX157" s="15"/>
      <c r="NVY157" s="15"/>
      <c r="NVZ157" s="15"/>
      <c r="NWA157" s="15"/>
      <c r="NWB157" s="15"/>
      <c r="NWC157" s="15"/>
      <c r="NWD157" s="15"/>
      <c r="NWE157" s="15"/>
      <c r="NWF157" s="15"/>
      <c r="NWG157" s="15"/>
      <c r="NWH157" s="15"/>
      <c r="NWI157" s="15"/>
      <c r="NWJ157" s="15"/>
      <c r="NWK157" s="15"/>
      <c r="NWL157" s="15"/>
      <c r="NWM157" s="15"/>
      <c r="NWN157" s="15"/>
      <c r="NWO157" s="15"/>
      <c r="NWP157" s="15"/>
      <c r="NWQ157" s="15"/>
      <c r="NWR157" s="15"/>
      <c r="NWS157" s="15"/>
      <c r="NWT157" s="15"/>
      <c r="NWU157" s="15"/>
      <c r="NWV157" s="15"/>
      <c r="NWW157" s="15"/>
      <c r="NWX157" s="15"/>
      <c r="NWY157" s="15"/>
      <c r="NWZ157" s="15"/>
      <c r="NXA157" s="15"/>
      <c r="NXB157" s="15"/>
      <c r="NXC157" s="15"/>
      <c r="NXD157" s="15"/>
      <c r="NXE157" s="15"/>
      <c r="NXF157" s="15"/>
      <c r="NXG157" s="15"/>
      <c r="NXH157" s="15"/>
      <c r="NXI157" s="15"/>
      <c r="NXJ157" s="15"/>
      <c r="NXK157" s="15"/>
      <c r="NXL157" s="15"/>
      <c r="NXM157" s="15"/>
      <c r="NXN157" s="15"/>
      <c r="NXO157" s="15"/>
      <c r="NXP157" s="15"/>
      <c r="NXQ157" s="15"/>
      <c r="NXR157" s="15"/>
      <c r="NXS157" s="15"/>
      <c r="NXT157" s="15"/>
      <c r="NXU157" s="15"/>
      <c r="NXV157" s="15"/>
      <c r="NXW157" s="15"/>
      <c r="NXX157" s="15"/>
      <c r="NXY157" s="15"/>
      <c r="NXZ157" s="15"/>
      <c r="NYA157" s="15"/>
      <c r="NYB157" s="15"/>
      <c r="NYC157" s="15"/>
      <c r="NYD157" s="15"/>
      <c r="NYE157" s="15"/>
      <c r="NYF157" s="15"/>
      <c r="NYG157" s="15"/>
      <c r="NYH157" s="15"/>
      <c r="NYI157" s="15"/>
      <c r="NYJ157" s="15"/>
      <c r="NYK157" s="15"/>
      <c r="NYL157" s="15"/>
      <c r="NYM157" s="15"/>
      <c r="NYN157" s="15"/>
      <c r="NYO157" s="15"/>
      <c r="NYP157" s="15"/>
      <c r="NYQ157" s="15"/>
      <c r="NYR157" s="15"/>
      <c r="NYS157" s="15"/>
      <c r="NYT157" s="15"/>
      <c r="NYU157" s="15"/>
      <c r="NYV157" s="15"/>
      <c r="NYW157" s="15"/>
      <c r="NYX157" s="15"/>
      <c r="NYY157" s="15"/>
      <c r="NYZ157" s="15"/>
      <c r="NZA157" s="15"/>
      <c r="NZB157" s="15"/>
      <c r="NZC157" s="15"/>
      <c r="NZD157" s="15"/>
      <c r="NZE157" s="15"/>
      <c r="NZF157" s="15"/>
      <c r="NZG157" s="15"/>
      <c r="NZH157" s="15"/>
      <c r="NZI157" s="15"/>
      <c r="NZJ157" s="15"/>
      <c r="NZK157" s="15"/>
      <c r="NZL157" s="15"/>
      <c r="NZM157" s="15"/>
      <c r="NZN157" s="15"/>
      <c r="NZO157" s="15"/>
      <c r="NZP157" s="15"/>
      <c r="NZQ157" s="15"/>
      <c r="NZR157" s="15"/>
      <c r="NZS157" s="15"/>
      <c r="NZT157" s="15"/>
      <c r="NZU157" s="15"/>
      <c r="NZV157" s="15"/>
      <c r="NZW157" s="15"/>
      <c r="NZX157" s="15"/>
      <c r="NZY157" s="15"/>
      <c r="NZZ157" s="15"/>
      <c r="OAA157" s="15"/>
      <c r="OAB157" s="15"/>
      <c r="OAC157" s="15"/>
      <c r="OAD157" s="15"/>
      <c r="OAE157" s="15"/>
      <c r="OAF157" s="15"/>
      <c r="OAG157" s="15"/>
      <c r="OAH157" s="15"/>
      <c r="OAI157" s="15"/>
      <c r="OAJ157" s="15"/>
      <c r="OAK157" s="15"/>
      <c r="OAL157" s="15"/>
      <c r="OAM157" s="15"/>
      <c r="OAN157" s="15"/>
      <c r="OAO157" s="15"/>
      <c r="OAP157" s="15"/>
      <c r="OAQ157" s="15"/>
      <c r="OAR157" s="15"/>
      <c r="OAS157" s="15"/>
      <c r="OAT157" s="15"/>
      <c r="OAU157" s="15"/>
      <c r="OAV157" s="15"/>
      <c r="OAW157" s="15"/>
      <c r="OAX157" s="15"/>
      <c r="OAY157" s="15"/>
      <c r="OAZ157" s="15"/>
      <c r="OBA157" s="15"/>
      <c r="OBB157" s="15"/>
      <c r="OBC157" s="15"/>
      <c r="OBD157" s="15"/>
      <c r="OBE157" s="15"/>
      <c r="OBF157" s="15"/>
      <c r="OBG157" s="15"/>
      <c r="OBH157" s="15"/>
      <c r="OBI157" s="15"/>
      <c r="OBJ157" s="15"/>
      <c r="OBK157" s="15"/>
      <c r="OBL157" s="15"/>
      <c r="OBM157" s="15"/>
      <c r="OBN157" s="15"/>
      <c r="OBO157" s="15"/>
      <c r="OBP157" s="15"/>
      <c r="OBQ157" s="15"/>
      <c r="OBR157" s="15"/>
      <c r="OBS157" s="15"/>
      <c r="OBT157" s="15"/>
      <c r="OBU157" s="15"/>
      <c r="OBV157" s="15"/>
      <c r="OBW157" s="15"/>
      <c r="OBX157" s="15"/>
      <c r="OBY157" s="15"/>
      <c r="OBZ157" s="15"/>
      <c r="OCA157" s="15"/>
      <c r="OCB157" s="15"/>
      <c r="OCC157" s="15"/>
      <c r="OCD157" s="15"/>
      <c r="OCE157" s="15"/>
      <c r="OCF157" s="15"/>
      <c r="OCG157" s="15"/>
      <c r="OCH157" s="15"/>
      <c r="OCI157" s="15"/>
      <c r="OCJ157" s="15"/>
      <c r="OCK157" s="15"/>
      <c r="OCL157" s="15"/>
      <c r="OCM157" s="15"/>
      <c r="OCN157" s="15"/>
      <c r="OCO157" s="15"/>
      <c r="OCP157" s="15"/>
      <c r="OCQ157" s="15"/>
      <c r="OCR157" s="15"/>
      <c r="OCS157" s="15"/>
      <c r="OCT157" s="15"/>
      <c r="OCU157" s="15"/>
      <c r="OCV157" s="15"/>
      <c r="OCW157" s="15"/>
      <c r="OCX157" s="15"/>
      <c r="OCY157" s="15"/>
      <c r="OCZ157" s="15"/>
      <c r="ODA157" s="15"/>
      <c r="ODB157" s="15"/>
      <c r="ODC157" s="15"/>
      <c r="ODD157" s="15"/>
      <c r="ODE157" s="15"/>
      <c r="ODF157" s="15"/>
      <c r="ODG157" s="15"/>
      <c r="ODH157" s="15"/>
      <c r="ODI157" s="15"/>
      <c r="ODJ157" s="15"/>
      <c r="ODK157" s="15"/>
      <c r="ODL157" s="15"/>
      <c r="ODM157" s="15"/>
      <c r="ODN157" s="15"/>
      <c r="ODO157" s="15"/>
      <c r="ODP157" s="15"/>
      <c r="ODQ157" s="15"/>
      <c r="ODR157" s="15"/>
      <c r="ODS157" s="15"/>
      <c r="ODT157" s="15"/>
      <c r="ODU157" s="15"/>
      <c r="ODV157" s="15"/>
      <c r="ODW157" s="15"/>
      <c r="ODX157" s="15"/>
      <c r="ODY157" s="15"/>
      <c r="ODZ157" s="15"/>
      <c r="OEA157" s="15"/>
      <c r="OEB157" s="15"/>
      <c r="OEC157" s="15"/>
      <c r="OED157" s="15"/>
      <c r="OEE157" s="15"/>
      <c r="OEF157" s="15"/>
      <c r="OEG157" s="15"/>
      <c r="OEH157" s="15"/>
      <c r="OEI157" s="15"/>
      <c r="OEJ157" s="15"/>
      <c r="OEK157" s="15"/>
      <c r="OEL157" s="15"/>
      <c r="OEM157" s="15"/>
      <c r="OEN157" s="15"/>
      <c r="OEO157" s="15"/>
      <c r="OEP157" s="15"/>
      <c r="OEQ157" s="15"/>
      <c r="OER157" s="15"/>
      <c r="OES157" s="15"/>
      <c r="OET157" s="15"/>
      <c r="OEU157" s="15"/>
      <c r="OEV157" s="15"/>
      <c r="OEW157" s="15"/>
      <c r="OEX157" s="15"/>
      <c r="OEY157" s="15"/>
      <c r="OEZ157" s="15"/>
      <c r="OFA157" s="15"/>
      <c r="OFB157" s="15"/>
      <c r="OFC157" s="15"/>
      <c r="OFD157" s="15"/>
      <c r="OFE157" s="15"/>
      <c r="OFF157" s="15"/>
      <c r="OFG157" s="15"/>
      <c r="OFH157" s="15"/>
      <c r="OFI157" s="15"/>
      <c r="OFJ157" s="15"/>
      <c r="OFK157" s="15"/>
      <c r="OFL157" s="15"/>
      <c r="OFM157" s="15"/>
      <c r="OFN157" s="15"/>
      <c r="OFO157" s="15"/>
      <c r="OFP157" s="15"/>
      <c r="OFQ157" s="15"/>
      <c r="OFR157" s="15"/>
      <c r="OFS157" s="15"/>
      <c r="OFT157" s="15"/>
      <c r="OFU157" s="15"/>
      <c r="OFV157" s="15"/>
      <c r="OFW157" s="15"/>
      <c r="OFX157" s="15"/>
      <c r="OFY157" s="15"/>
      <c r="OFZ157" s="15"/>
      <c r="OGA157" s="15"/>
      <c r="OGB157" s="15"/>
      <c r="OGC157" s="15"/>
      <c r="OGD157" s="15"/>
      <c r="OGE157" s="15"/>
      <c r="OGF157" s="15"/>
      <c r="OGG157" s="15"/>
      <c r="OGH157" s="15"/>
      <c r="OGI157" s="15"/>
      <c r="OGJ157" s="15"/>
      <c r="OGK157" s="15"/>
      <c r="OGL157" s="15"/>
      <c r="OGM157" s="15"/>
      <c r="OGN157" s="15"/>
      <c r="OGO157" s="15"/>
      <c r="OGP157" s="15"/>
      <c r="OGQ157" s="15"/>
      <c r="OGR157" s="15"/>
      <c r="OGS157" s="15"/>
      <c r="OGT157" s="15"/>
      <c r="OGU157" s="15"/>
      <c r="OGV157" s="15"/>
      <c r="OGW157" s="15"/>
      <c r="OGX157" s="15"/>
      <c r="OGY157" s="15"/>
      <c r="OGZ157" s="15"/>
      <c r="OHA157" s="15"/>
      <c r="OHB157" s="15"/>
      <c r="OHC157" s="15"/>
      <c r="OHD157" s="15"/>
      <c r="OHE157" s="15"/>
      <c r="OHF157" s="15"/>
      <c r="OHG157" s="15"/>
      <c r="OHH157" s="15"/>
      <c r="OHI157" s="15"/>
      <c r="OHJ157" s="15"/>
      <c r="OHK157" s="15"/>
      <c r="OHL157" s="15"/>
      <c r="OHM157" s="15"/>
      <c r="OHN157" s="15"/>
      <c r="OHO157" s="15"/>
      <c r="OHP157" s="15"/>
      <c r="OHQ157" s="15"/>
      <c r="OHR157" s="15"/>
      <c r="OHS157" s="15"/>
      <c r="OHT157" s="15"/>
      <c r="OHU157" s="15"/>
      <c r="OHV157" s="15"/>
      <c r="OHW157" s="15"/>
      <c r="OHX157" s="15"/>
      <c r="OHY157" s="15"/>
      <c r="OHZ157" s="15"/>
      <c r="OIA157" s="15"/>
      <c r="OIB157" s="15"/>
      <c r="OIC157" s="15"/>
      <c r="OID157" s="15"/>
      <c r="OIE157" s="15"/>
      <c r="OIF157" s="15"/>
      <c r="OIG157" s="15"/>
      <c r="OIH157" s="15"/>
      <c r="OII157" s="15"/>
      <c r="OIJ157" s="15"/>
      <c r="OIK157" s="15"/>
      <c r="OIL157" s="15"/>
      <c r="OIM157" s="15"/>
      <c r="OIN157" s="15"/>
      <c r="OIO157" s="15"/>
      <c r="OIP157" s="15"/>
      <c r="OIQ157" s="15"/>
      <c r="OIR157" s="15"/>
      <c r="OIS157" s="15"/>
      <c r="OIT157" s="15"/>
      <c r="OIU157" s="15"/>
      <c r="OIV157" s="15"/>
      <c r="OIW157" s="15"/>
      <c r="OIX157" s="15"/>
      <c r="OIY157" s="15"/>
      <c r="OIZ157" s="15"/>
      <c r="OJA157" s="15"/>
      <c r="OJB157" s="15"/>
      <c r="OJC157" s="15"/>
      <c r="OJD157" s="15"/>
      <c r="OJE157" s="15"/>
      <c r="OJF157" s="15"/>
      <c r="OJG157" s="15"/>
      <c r="OJH157" s="15"/>
      <c r="OJI157" s="15"/>
      <c r="OJJ157" s="15"/>
      <c r="OJK157" s="15"/>
      <c r="OJL157" s="15"/>
      <c r="OJM157" s="15"/>
      <c r="OJN157" s="15"/>
      <c r="OJO157" s="15"/>
      <c r="OJP157" s="15"/>
      <c r="OJQ157" s="15"/>
      <c r="OJR157" s="15"/>
      <c r="OJS157" s="15"/>
      <c r="OJT157" s="15"/>
      <c r="OJU157" s="15"/>
      <c r="OJV157" s="15"/>
      <c r="OJW157" s="15"/>
      <c r="OJX157" s="15"/>
      <c r="OJY157" s="15"/>
      <c r="OJZ157" s="15"/>
      <c r="OKA157" s="15"/>
      <c r="OKB157" s="15"/>
      <c r="OKC157" s="15"/>
      <c r="OKD157" s="15"/>
      <c r="OKE157" s="15"/>
      <c r="OKF157" s="15"/>
      <c r="OKG157" s="15"/>
      <c r="OKH157" s="15"/>
      <c r="OKI157" s="15"/>
      <c r="OKJ157" s="15"/>
      <c r="OKK157" s="15"/>
      <c r="OKL157" s="15"/>
      <c r="OKM157" s="15"/>
      <c r="OKN157" s="15"/>
      <c r="OKO157" s="15"/>
      <c r="OKP157" s="15"/>
      <c r="OKQ157" s="15"/>
      <c r="OKR157" s="15"/>
      <c r="OKS157" s="15"/>
      <c r="OKT157" s="15"/>
      <c r="OKU157" s="15"/>
      <c r="OKV157" s="15"/>
      <c r="OKW157" s="15"/>
      <c r="OKX157" s="15"/>
      <c r="OKY157" s="15"/>
      <c r="OKZ157" s="15"/>
      <c r="OLA157" s="15"/>
      <c r="OLB157" s="15"/>
      <c r="OLC157" s="15"/>
      <c r="OLD157" s="15"/>
      <c r="OLE157" s="15"/>
      <c r="OLF157" s="15"/>
      <c r="OLG157" s="15"/>
      <c r="OLH157" s="15"/>
      <c r="OLI157" s="15"/>
      <c r="OLJ157" s="15"/>
      <c r="OLK157" s="15"/>
      <c r="OLL157" s="15"/>
      <c r="OLM157" s="15"/>
      <c r="OLN157" s="15"/>
      <c r="OLO157" s="15"/>
      <c r="OLP157" s="15"/>
      <c r="OLQ157" s="15"/>
      <c r="OLR157" s="15"/>
      <c r="OLS157" s="15"/>
      <c r="OLT157" s="15"/>
      <c r="OLU157" s="15"/>
      <c r="OLV157" s="15"/>
      <c r="OLW157" s="15"/>
      <c r="OLX157" s="15"/>
      <c r="OLY157" s="15"/>
      <c r="OLZ157" s="15"/>
      <c r="OMA157" s="15"/>
      <c r="OMB157" s="15"/>
      <c r="OMC157" s="15"/>
      <c r="OMD157" s="15"/>
      <c r="OME157" s="15"/>
      <c r="OMF157" s="15"/>
      <c r="OMG157" s="15"/>
      <c r="OMH157" s="15"/>
      <c r="OMI157" s="15"/>
      <c r="OMJ157" s="15"/>
      <c r="OMK157" s="15"/>
      <c r="OML157" s="15"/>
      <c r="OMM157" s="15"/>
      <c r="OMN157" s="15"/>
      <c r="OMO157" s="15"/>
      <c r="OMP157" s="15"/>
      <c r="OMQ157" s="15"/>
      <c r="OMR157" s="15"/>
      <c r="OMS157" s="15"/>
      <c r="OMT157" s="15"/>
      <c r="OMU157" s="15"/>
      <c r="OMV157" s="15"/>
      <c r="OMW157" s="15"/>
      <c r="OMX157" s="15"/>
      <c r="OMY157" s="15"/>
      <c r="OMZ157" s="15"/>
      <c r="ONA157" s="15"/>
      <c r="ONB157" s="15"/>
      <c r="ONC157" s="15"/>
      <c r="OND157" s="15"/>
      <c r="ONE157" s="15"/>
      <c r="ONF157" s="15"/>
      <c r="ONG157" s="15"/>
      <c r="ONH157" s="15"/>
      <c r="ONI157" s="15"/>
      <c r="ONJ157" s="15"/>
      <c r="ONK157" s="15"/>
      <c r="ONL157" s="15"/>
      <c r="ONM157" s="15"/>
      <c r="ONN157" s="15"/>
      <c r="ONO157" s="15"/>
      <c r="ONP157" s="15"/>
      <c r="ONQ157" s="15"/>
      <c r="ONR157" s="15"/>
      <c r="ONS157" s="15"/>
      <c r="ONT157" s="15"/>
      <c r="ONU157" s="15"/>
      <c r="ONV157" s="15"/>
      <c r="ONW157" s="15"/>
      <c r="ONX157" s="15"/>
      <c r="ONY157" s="15"/>
      <c r="ONZ157" s="15"/>
      <c r="OOA157" s="15"/>
      <c r="OOB157" s="15"/>
      <c r="OOC157" s="15"/>
      <c r="OOD157" s="15"/>
      <c r="OOE157" s="15"/>
      <c r="OOF157" s="15"/>
      <c r="OOG157" s="15"/>
      <c r="OOH157" s="15"/>
      <c r="OOI157" s="15"/>
      <c r="OOJ157" s="15"/>
      <c r="OOK157" s="15"/>
      <c r="OOL157" s="15"/>
      <c r="OOM157" s="15"/>
      <c r="OON157" s="15"/>
      <c r="OOO157" s="15"/>
      <c r="OOP157" s="15"/>
      <c r="OOQ157" s="15"/>
      <c r="OOR157" s="15"/>
      <c r="OOS157" s="15"/>
      <c r="OOT157" s="15"/>
      <c r="OOU157" s="15"/>
      <c r="OOV157" s="15"/>
      <c r="OOW157" s="15"/>
      <c r="OOX157" s="15"/>
      <c r="OOY157" s="15"/>
      <c r="OOZ157" s="15"/>
      <c r="OPA157" s="15"/>
      <c r="OPB157" s="15"/>
      <c r="OPC157" s="15"/>
      <c r="OPD157" s="15"/>
      <c r="OPE157" s="15"/>
      <c r="OPF157" s="15"/>
      <c r="OPG157" s="15"/>
      <c r="OPH157" s="15"/>
      <c r="OPI157" s="15"/>
      <c r="OPJ157" s="15"/>
      <c r="OPK157" s="15"/>
      <c r="OPL157" s="15"/>
      <c r="OPM157" s="15"/>
      <c r="OPN157" s="15"/>
      <c r="OPO157" s="15"/>
      <c r="OPP157" s="15"/>
      <c r="OPQ157" s="15"/>
      <c r="OPR157" s="15"/>
      <c r="OPS157" s="15"/>
      <c r="OPT157" s="15"/>
      <c r="OPU157" s="15"/>
      <c r="OPV157" s="15"/>
      <c r="OPW157" s="15"/>
      <c r="OPX157" s="15"/>
      <c r="OPY157" s="15"/>
      <c r="OPZ157" s="15"/>
      <c r="OQA157" s="15"/>
      <c r="OQB157" s="15"/>
      <c r="OQC157" s="15"/>
      <c r="OQD157" s="15"/>
      <c r="OQE157" s="15"/>
      <c r="OQF157" s="15"/>
      <c r="OQG157" s="15"/>
      <c r="OQH157" s="15"/>
      <c r="OQI157" s="15"/>
      <c r="OQJ157" s="15"/>
      <c r="OQK157" s="15"/>
      <c r="OQL157" s="15"/>
      <c r="OQM157" s="15"/>
      <c r="OQN157" s="15"/>
      <c r="OQO157" s="15"/>
      <c r="OQP157" s="15"/>
      <c r="OQQ157" s="15"/>
      <c r="OQR157" s="15"/>
      <c r="OQS157" s="15"/>
      <c r="OQT157" s="15"/>
      <c r="OQU157" s="15"/>
      <c r="OQV157" s="15"/>
      <c r="OQW157" s="15"/>
      <c r="OQX157" s="15"/>
      <c r="OQY157" s="15"/>
      <c r="OQZ157" s="15"/>
      <c r="ORA157" s="15"/>
      <c r="ORB157" s="15"/>
      <c r="ORC157" s="15"/>
      <c r="ORD157" s="15"/>
      <c r="ORE157" s="15"/>
      <c r="ORF157" s="15"/>
      <c r="ORG157" s="15"/>
      <c r="ORH157" s="15"/>
      <c r="ORI157" s="15"/>
      <c r="ORJ157" s="15"/>
      <c r="ORK157" s="15"/>
      <c r="ORL157" s="15"/>
      <c r="ORM157" s="15"/>
      <c r="ORN157" s="15"/>
      <c r="ORO157" s="15"/>
      <c r="ORP157" s="15"/>
      <c r="ORQ157" s="15"/>
      <c r="ORR157" s="15"/>
      <c r="ORS157" s="15"/>
      <c r="ORT157" s="15"/>
      <c r="ORU157" s="15"/>
      <c r="ORV157" s="15"/>
      <c r="ORW157" s="15"/>
      <c r="ORX157" s="15"/>
      <c r="ORY157" s="15"/>
      <c r="ORZ157" s="15"/>
      <c r="OSA157" s="15"/>
      <c r="OSB157" s="15"/>
      <c r="OSC157" s="15"/>
      <c r="OSD157" s="15"/>
      <c r="OSE157" s="15"/>
      <c r="OSF157" s="15"/>
      <c r="OSG157" s="15"/>
      <c r="OSH157" s="15"/>
      <c r="OSI157" s="15"/>
      <c r="OSJ157" s="15"/>
      <c r="OSK157" s="15"/>
      <c r="OSL157" s="15"/>
      <c r="OSM157" s="15"/>
      <c r="OSN157" s="15"/>
      <c r="OSO157" s="15"/>
      <c r="OSP157" s="15"/>
      <c r="OSQ157" s="15"/>
      <c r="OSR157" s="15"/>
      <c r="OSS157" s="15"/>
      <c r="OST157" s="15"/>
      <c r="OSU157" s="15"/>
      <c r="OSV157" s="15"/>
      <c r="OSW157" s="15"/>
      <c r="OSX157" s="15"/>
      <c r="OSY157" s="15"/>
      <c r="OSZ157" s="15"/>
      <c r="OTA157" s="15"/>
      <c r="OTB157" s="15"/>
      <c r="OTC157" s="15"/>
      <c r="OTD157" s="15"/>
      <c r="OTE157" s="15"/>
      <c r="OTF157" s="15"/>
      <c r="OTG157" s="15"/>
      <c r="OTH157" s="15"/>
      <c r="OTI157" s="15"/>
      <c r="OTJ157" s="15"/>
      <c r="OTK157" s="15"/>
      <c r="OTL157" s="15"/>
      <c r="OTM157" s="15"/>
      <c r="OTN157" s="15"/>
      <c r="OTO157" s="15"/>
      <c r="OTP157" s="15"/>
      <c r="OTQ157" s="15"/>
      <c r="OTR157" s="15"/>
      <c r="OTS157" s="15"/>
      <c r="OTT157" s="15"/>
      <c r="OTU157" s="15"/>
      <c r="OTV157" s="15"/>
      <c r="OTW157" s="15"/>
      <c r="OTX157" s="15"/>
      <c r="OTY157" s="15"/>
      <c r="OTZ157" s="15"/>
      <c r="OUA157" s="15"/>
      <c r="OUB157" s="15"/>
      <c r="OUC157" s="15"/>
      <c r="OUD157" s="15"/>
      <c r="OUE157" s="15"/>
      <c r="OUF157" s="15"/>
      <c r="OUG157" s="15"/>
      <c r="OUH157" s="15"/>
      <c r="OUI157" s="15"/>
      <c r="OUJ157" s="15"/>
      <c r="OUK157" s="15"/>
      <c r="OUL157" s="15"/>
      <c r="OUM157" s="15"/>
      <c r="OUN157" s="15"/>
      <c r="OUO157" s="15"/>
      <c r="OUP157" s="15"/>
      <c r="OUQ157" s="15"/>
      <c r="OUR157" s="15"/>
      <c r="OUS157" s="15"/>
      <c r="OUT157" s="15"/>
      <c r="OUU157" s="15"/>
      <c r="OUV157" s="15"/>
      <c r="OUW157" s="15"/>
      <c r="OUX157" s="15"/>
      <c r="OUY157" s="15"/>
      <c r="OUZ157" s="15"/>
      <c r="OVA157" s="15"/>
      <c r="OVB157" s="15"/>
      <c r="OVC157" s="15"/>
      <c r="OVD157" s="15"/>
      <c r="OVE157" s="15"/>
      <c r="OVF157" s="15"/>
      <c r="OVG157" s="15"/>
      <c r="OVH157" s="15"/>
      <c r="OVI157" s="15"/>
      <c r="OVJ157" s="15"/>
      <c r="OVK157" s="15"/>
      <c r="OVL157" s="15"/>
      <c r="OVM157" s="15"/>
      <c r="OVN157" s="15"/>
      <c r="OVO157" s="15"/>
      <c r="OVP157" s="15"/>
      <c r="OVQ157" s="15"/>
      <c r="OVR157" s="15"/>
      <c r="OVS157" s="15"/>
      <c r="OVT157" s="15"/>
      <c r="OVU157" s="15"/>
      <c r="OVV157" s="15"/>
      <c r="OVW157" s="15"/>
      <c r="OVX157" s="15"/>
      <c r="OVY157" s="15"/>
      <c r="OVZ157" s="15"/>
      <c r="OWA157" s="15"/>
      <c r="OWB157" s="15"/>
      <c r="OWC157" s="15"/>
      <c r="OWD157" s="15"/>
      <c r="OWE157" s="15"/>
      <c r="OWF157" s="15"/>
      <c r="OWG157" s="15"/>
      <c r="OWH157" s="15"/>
      <c r="OWI157" s="15"/>
      <c r="OWJ157" s="15"/>
      <c r="OWK157" s="15"/>
      <c r="OWL157" s="15"/>
      <c r="OWM157" s="15"/>
      <c r="OWN157" s="15"/>
      <c r="OWO157" s="15"/>
      <c r="OWP157" s="15"/>
      <c r="OWQ157" s="15"/>
      <c r="OWR157" s="15"/>
      <c r="OWS157" s="15"/>
      <c r="OWT157" s="15"/>
      <c r="OWU157" s="15"/>
      <c r="OWV157" s="15"/>
      <c r="OWW157" s="15"/>
      <c r="OWX157" s="15"/>
      <c r="OWY157" s="15"/>
      <c r="OWZ157" s="15"/>
      <c r="OXA157" s="15"/>
      <c r="OXB157" s="15"/>
      <c r="OXC157" s="15"/>
      <c r="OXD157" s="15"/>
      <c r="OXE157" s="15"/>
      <c r="OXF157" s="15"/>
      <c r="OXG157" s="15"/>
      <c r="OXH157" s="15"/>
      <c r="OXI157" s="15"/>
      <c r="OXJ157" s="15"/>
      <c r="OXK157" s="15"/>
      <c r="OXL157" s="15"/>
      <c r="OXM157" s="15"/>
      <c r="OXN157" s="15"/>
      <c r="OXO157" s="15"/>
      <c r="OXP157" s="15"/>
      <c r="OXQ157" s="15"/>
      <c r="OXR157" s="15"/>
      <c r="OXS157" s="15"/>
      <c r="OXT157" s="15"/>
      <c r="OXU157" s="15"/>
      <c r="OXV157" s="15"/>
      <c r="OXW157" s="15"/>
      <c r="OXX157" s="15"/>
      <c r="OXY157" s="15"/>
      <c r="OXZ157" s="15"/>
      <c r="OYA157" s="15"/>
      <c r="OYB157" s="15"/>
      <c r="OYC157" s="15"/>
      <c r="OYD157" s="15"/>
      <c r="OYE157" s="15"/>
      <c r="OYF157" s="15"/>
      <c r="OYG157" s="15"/>
      <c r="OYH157" s="15"/>
      <c r="OYI157" s="15"/>
      <c r="OYJ157" s="15"/>
      <c r="OYK157" s="15"/>
      <c r="OYL157" s="15"/>
      <c r="OYM157" s="15"/>
      <c r="OYN157" s="15"/>
      <c r="OYO157" s="15"/>
      <c r="OYP157" s="15"/>
      <c r="OYQ157" s="15"/>
      <c r="OYR157" s="15"/>
      <c r="OYS157" s="15"/>
      <c r="OYT157" s="15"/>
      <c r="OYU157" s="15"/>
      <c r="OYV157" s="15"/>
      <c r="OYW157" s="15"/>
      <c r="OYX157" s="15"/>
      <c r="OYY157" s="15"/>
      <c r="OYZ157" s="15"/>
      <c r="OZA157" s="15"/>
      <c r="OZB157" s="15"/>
      <c r="OZC157" s="15"/>
      <c r="OZD157" s="15"/>
      <c r="OZE157" s="15"/>
      <c r="OZF157" s="15"/>
      <c r="OZG157" s="15"/>
      <c r="OZH157" s="15"/>
      <c r="OZI157" s="15"/>
      <c r="OZJ157" s="15"/>
      <c r="OZK157" s="15"/>
      <c r="OZL157" s="15"/>
      <c r="OZM157" s="15"/>
      <c r="OZN157" s="15"/>
      <c r="OZO157" s="15"/>
      <c r="OZP157" s="15"/>
      <c r="OZQ157" s="15"/>
      <c r="OZR157" s="15"/>
      <c r="OZS157" s="15"/>
      <c r="OZT157" s="15"/>
      <c r="OZU157" s="15"/>
      <c r="OZV157" s="15"/>
      <c r="OZW157" s="15"/>
      <c r="OZX157" s="15"/>
      <c r="OZY157" s="15"/>
      <c r="OZZ157" s="15"/>
      <c r="PAA157" s="15"/>
      <c r="PAB157" s="15"/>
      <c r="PAC157" s="15"/>
      <c r="PAD157" s="15"/>
      <c r="PAE157" s="15"/>
      <c r="PAF157" s="15"/>
      <c r="PAG157" s="15"/>
      <c r="PAH157" s="15"/>
      <c r="PAI157" s="15"/>
      <c r="PAJ157" s="15"/>
      <c r="PAK157" s="15"/>
      <c r="PAL157" s="15"/>
      <c r="PAM157" s="15"/>
      <c r="PAN157" s="15"/>
      <c r="PAO157" s="15"/>
      <c r="PAP157" s="15"/>
      <c r="PAQ157" s="15"/>
      <c r="PAR157" s="15"/>
      <c r="PAS157" s="15"/>
      <c r="PAT157" s="15"/>
      <c r="PAU157" s="15"/>
      <c r="PAV157" s="15"/>
      <c r="PAW157" s="15"/>
      <c r="PAX157" s="15"/>
      <c r="PAY157" s="15"/>
      <c r="PAZ157" s="15"/>
      <c r="PBA157" s="15"/>
      <c r="PBB157" s="15"/>
      <c r="PBC157" s="15"/>
      <c r="PBD157" s="15"/>
      <c r="PBE157" s="15"/>
      <c r="PBF157" s="15"/>
      <c r="PBG157" s="15"/>
      <c r="PBH157" s="15"/>
      <c r="PBI157" s="15"/>
      <c r="PBJ157" s="15"/>
      <c r="PBK157" s="15"/>
      <c r="PBL157" s="15"/>
      <c r="PBM157" s="15"/>
      <c r="PBN157" s="15"/>
      <c r="PBO157" s="15"/>
      <c r="PBP157" s="15"/>
      <c r="PBQ157" s="15"/>
      <c r="PBR157" s="15"/>
      <c r="PBS157" s="15"/>
      <c r="PBT157" s="15"/>
      <c r="PBU157" s="15"/>
      <c r="PBV157" s="15"/>
      <c r="PBW157" s="15"/>
      <c r="PBX157" s="15"/>
      <c r="PBY157" s="15"/>
      <c r="PBZ157" s="15"/>
      <c r="PCA157" s="15"/>
      <c r="PCB157" s="15"/>
      <c r="PCC157" s="15"/>
      <c r="PCD157" s="15"/>
      <c r="PCE157" s="15"/>
      <c r="PCF157" s="15"/>
      <c r="PCG157" s="15"/>
      <c r="PCH157" s="15"/>
      <c r="PCI157" s="15"/>
      <c r="PCJ157" s="15"/>
      <c r="PCK157" s="15"/>
      <c r="PCL157" s="15"/>
      <c r="PCM157" s="15"/>
      <c r="PCN157" s="15"/>
      <c r="PCO157" s="15"/>
      <c r="PCP157" s="15"/>
      <c r="PCQ157" s="15"/>
      <c r="PCR157" s="15"/>
      <c r="PCS157" s="15"/>
      <c r="PCT157" s="15"/>
      <c r="PCU157" s="15"/>
      <c r="PCV157" s="15"/>
      <c r="PCW157" s="15"/>
      <c r="PCX157" s="15"/>
      <c r="PCY157" s="15"/>
      <c r="PCZ157" s="15"/>
      <c r="PDA157" s="15"/>
      <c r="PDB157" s="15"/>
      <c r="PDC157" s="15"/>
      <c r="PDD157" s="15"/>
      <c r="PDE157" s="15"/>
      <c r="PDF157" s="15"/>
      <c r="PDG157" s="15"/>
      <c r="PDH157" s="15"/>
      <c r="PDI157" s="15"/>
      <c r="PDJ157" s="15"/>
      <c r="PDK157" s="15"/>
      <c r="PDL157" s="15"/>
      <c r="PDM157" s="15"/>
      <c r="PDN157" s="15"/>
      <c r="PDO157" s="15"/>
      <c r="PDP157" s="15"/>
      <c r="PDQ157" s="15"/>
      <c r="PDR157" s="15"/>
      <c r="PDS157" s="15"/>
      <c r="PDT157" s="15"/>
      <c r="PDU157" s="15"/>
      <c r="PDV157" s="15"/>
      <c r="PDW157" s="15"/>
      <c r="PDX157" s="15"/>
      <c r="PDY157" s="15"/>
      <c r="PDZ157" s="15"/>
      <c r="PEA157" s="15"/>
      <c r="PEB157" s="15"/>
      <c r="PEC157" s="15"/>
      <c r="PED157" s="15"/>
      <c r="PEE157" s="15"/>
      <c r="PEF157" s="15"/>
      <c r="PEG157" s="15"/>
      <c r="PEH157" s="15"/>
      <c r="PEI157" s="15"/>
      <c r="PEJ157" s="15"/>
      <c r="PEK157" s="15"/>
      <c r="PEL157" s="15"/>
      <c r="PEM157" s="15"/>
      <c r="PEN157" s="15"/>
      <c r="PEO157" s="15"/>
      <c r="PEP157" s="15"/>
      <c r="PEQ157" s="15"/>
      <c r="PER157" s="15"/>
      <c r="PES157" s="15"/>
      <c r="PET157" s="15"/>
      <c r="PEU157" s="15"/>
      <c r="PEV157" s="15"/>
      <c r="PEW157" s="15"/>
      <c r="PEX157" s="15"/>
      <c r="PEY157" s="15"/>
      <c r="PEZ157" s="15"/>
      <c r="PFA157" s="15"/>
      <c r="PFB157" s="15"/>
      <c r="PFC157" s="15"/>
      <c r="PFD157" s="15"/>
      <c r="PFE157" s="15"/>
      <c r="PFF157" s="15"/>
      <c r="PFG157" s="15"/>
      <c r="PFH157" s="15"/>
      <c r="PFI157" s="15"/>
      <c r="PFJ157" s="15"/>
      <c r="PFK157" s="15"/>
      <c r="PFL157" s="15"/>
      <c r="PFM157" s="15"/>
      <c r="PFN157" s="15"/>
      <c r="PFO157" s="15"/>
      <c r="PFP157" s="15"/>
      <c r="PFQ157" s="15"/>
      <c r="PFR157" s="15"/>
      <c r="PFS157" s="15"/>
      <c r="PFT157" s="15"/>
      <c r="PFU157" s="15"/>
      <c r="PFV157" s="15"/>
      <c r="PFW157" s="15"/>
      <c r="PFX157" s="15"/>
      <c r="PFY157" s="15"/>
      <c r="PFZ157" s="15"/>
      <c r="PGA157" s="15"/>
      <c r="PGB157" s="15"/>
      <c r="PGC157" s="15"/>
      <c r="PGD157" s="15"/>
      <c r="PGE157" s="15"/>
      <c r="PGF157" s="15"/>
      <c r="PGG157" s="15"/>
      <c r="PGH157" s="15"/>
      <c r="PGI157" s="15"/>
      <c r="PGJ157" s="15"/>
      <c r="PGK157" s="15"/>
      <c r="PGL157" s="15"/>
      <c r="PGM157" s="15"/>
      <c r="PGN157" s="15"/>
      <c r="PGO157" s="15"/>
      <c r="PGP157" s="15"/>
      <c r="PGQ157" s="15"/>
      <c r="PGR157" s="15"/>
      <c r="PGS157" s="15"/>
      <c r="PGT157" s="15"/>
      <c r="PGU157" s="15"/>
      <c r="PGV157" s="15"/>
      <c r="PGW157" s="15"/>
      <c r="PGX157" s="15"/>
      <c r="PGY157" s="15"/>
      <c r="PGZ157" s="15"/>
      <c r="PHA157" s="15"/>
      <c r="PHB157" s="15"/>
      <c r="PHC157" s="15"/>
      <c r="PHD157" s="15"/>
      <c r="PHE157" s="15"/>
      <c r="PHF157" s="15"/>
      <c r="PHG157" s="15"/>
      <c r="PHH157" s="15"/>
      <c r="PHI157" s="15"/>
      <c r="PHJ157" s="15"/>
      <c r="PHK157" s="15"/>
      <c r="PHL157" s="15"/>
      <c r="PHM157" s="15"/>
      <c r="PHN157" s="15"/>
      <c r="PHO157" s="15"/>
      <c r="PHP157" s="15"/>
      <c r="PHQ157" s="15"/>
      <c r="PHR157" s="15"/>
      <c r="PHS157" s="15"/>
      <c r="PHT157" s="15"/>
      <c r="PHU157" s="15"/>
      <c r="PHV157" s="15"/>
      <c r="PHW157" s="15"/>
      <c r="PHX157" s="15"/>
      <c r="PHY157" s="15"/>
      <c r="PHZ157" s="15"/>
      <c r="PIA157" s="15"/>
      <c r="PIB157" s="15"/>
      <c r="PIC157" s="15"/>
      <c r="PID157" s="15"/>
      <c r="PIE157" s="15"/>
      <c r="PIF157" s="15"/>
      <c r="PIG157" s="15"/>
      <c r="PIH157" s="15"/>
      <c r="PII157" s="15"/>
      <c r="PIJ157" s="15"/>
      <c r="PIK157" s="15"/>
      <c r="PIL157" s="15"/>
      <c r="PIM157" s="15"/>
      <c r="PIN157" s="15"/>
      <c r="PIO157" s="15"/>
      <c r="PIP157" s="15"/>
      <c r="PIQ157" s="15"/>
      <c r="PIR157" s="15"/>
      <c r="PIS157" s="15"/>
      <c r="PIT157" s="15"/>
      <c r="PIU157" s="15"/>
      <c r="PIV157" s="15"/>
      <c r="PIW157" s="15"/>
      <c r="PIX157" s="15"/>
      <c r="PIY157" s="15"/>
      <c r="PIZ157" s="15"/>
      <c r="PJA157" s="15"/>
      <c r="PJB157" s="15"/>
      <c r="PJC157" s="15"/>
      <c r="PJD157" s="15"/>
      <c r="PJE157" s="15"/>
      <c r="PJF157" s="15"/>
      <c r="PJG157" s="15"/>
      <c r="PJH157" s="15"/>
      <c r="PJI157" s="15"/>
      <c r="PJJ157" s="15"/>
      <c r="PJK157" s="15"/>
      <c r="PJL157" s="15"/>
      <c r="PJM157" s="15"/>
      <c r="PJN157" s="15"/>
      <c r="PJO157" s="15"/>
      <c r="PJP157" s="15"/>
      <c r="PJQ157" s="15"/>
      <c r="PJR157" s="15"/>
      <c r="PJS157" s="15"/>
      <c r="PJT157" s="15"/>
      <c r="PJU157" s="15"/>
      <c r="PJV157" s="15"/>
      <c r="PJW157" s="15"/>
      <c r="PJX157" s="15"/>
      <c r="PJY157" s="15"/>
      <c r="PJZ157" s="15"/>
      <c r="PKA157" s="15"/>
      <c r="PKB157" s="15"/>
      <c r="PKC157" s="15"/>
      <c r="PKD157" s="15"/>
      <c r="PKE157" s="15"/>
      <c r="PKF157" s="15"/>
      <c r="PKG157" s="15"/>
      <c r="PKH157" s="15"/>
      <c r="PKI157" s="15"/>
      <c r="PKJ157" s="15"/>
      <c r="PKK157" s="15"/>
      <c r="PKL157" s="15"/>
      <c r="PKM157" s="15"/>
      <c r="PKN157" s="15"/>
      <c r="PKO157" s="15"/>
      <c r="PKP157" s="15"/>
      <c r="PKQ157" s="15"/>
      <c r="PKR157" s="15"/>
      <c r="PKS157" s="15"/>
      <c r="PKT157" s="15"/>
      <c r="PKU157" s="15"/>
      <c r="PKV157" s="15"/>
      <c r="PKW157" s="15"/>
      <c r="PKX157" s="15"/>
      <c r="PKY157" s="15"/>
      <c r="PKZ157" s="15"/>
      <c r="PLA157" s="15"/>
      <c r="PLB157" s="15"/>
      <c r="PLC157" s="15"/>
      <c r="PLD157" s="15"/>
      <c r="PLE157" s="15"/>
      <c r="PLF157" s="15"/>
      <c r="PLG157" s="15"/>
      <c r="PLH157" s="15"/>
      <c r="PLI157" s="15"/>
      <c r="PLJ157" s="15"/>
      <c r="PLK157" s="15"/>
      <c r="PLL157" s="15"/>
      <c r="PLM157" s="15"/>
      <c r="PLN157" s="15"/>
      <c r="PLO157" s="15"/>
      <c r="PLP157" s="15"/>
      <c r="PLQ157" s="15"/>
      <c r="PLR157" s="15"/>
      <c r="PLS157" s="15"/>
      <c r="PLT157" s="15"/>
      <c r="PLU157" s="15"/>
      <c r="PLV157" s="15"/>
      <c r="PLW157" s="15"/>
      <c r="PLX157" s="15"/>
      <c r="PLY157" s="15"/>
      <c r="PLZ157" s="15"/>
      <c r="PMA157" s="15"/>
      <c r="PMB157" s="15"/>
      <c r="PMC157" s="15"/>
      <c r="PMD157" s="15"/>
      <c r="PME157" s="15"/>
      <c r="PMF157" s="15"/>
      <c r="PMG157" s="15"/>
      <c r="PMH157" s="15"/>
      <c r="PMI157" s="15"/>
      <c r="PMJ157" s="15"/>
      <c r="PMK157" s="15"/>
      <c r="PML157" s="15"/>
      <c r="PMM157" s="15"/>
      <c r="PMN157" s="15"/>
      <c r="PMO157" s="15"/>
      <c r="PMP157" s="15"/>
      <c r="PMQ157" s="15"/>
      <c r="PMR157" s="15"/>
      <c r="PMS157" s="15"/>
      <c r="PMT157" s="15"/>
      <c r="PMU157" s="15"/>
      <c r="PMV157" s="15"/>
      <c r="PMW157" s="15"/>
      <c r="PMX157" s="15"/>
      <c r="PMY157" s="15"/>
      <c r="PMZ157" s="15"/>
      <c r="PNA157" s="15"/>
      <c r="PNB157" s="15"/>
      <c r="PNC157" s="15"/>
      <c r="PND157" s="15"/>
      <c r="PNE157" s="15"/>
      <c r="PNF157" s="15"/>
      <c r="PNG157" s="15"/>
      <c r="PNH157" s="15"/>
      <c r="PNI157" s="15"/>
      <c r="PNJ157" s="15"/>
      <c r="PNK157" s="15"/>
      <c r="PNL157" s="15"/>
      <c r="PNM157" s="15"/>
      <c r="PNN157" s="15"/>
      <c r="PNO157" s="15"/>
      <c r="PNP157" s="15"/>
      <c r="PNQ157" s="15"/>
      <c r="PNR157" s="15"/>
      <c r="PNS157" s="15"/>
      <c r="PNT157" s="15"/>
      <c r="PNU157" s="15"/>
      <c r="PNV157" s="15"/>
      <c r="PNW157" s="15"/>
      <c r="PNX157" s="15"/>
      <c r="PNY157" s="15"/>
      <c r="PNZ157" s="15"/>
      <c r="POA157" s="15"/>
      <c r="POB157" s="15"/>
      <c r="POC157" s="15"/>
      <c r="POD157" s="15"/>
      <c r="POE157" s="15"/>
      <c r="POF157" s="15"/>
      <c r="POG157" s="15"/>
      <c r="POH157" s="15"/>
      <c r="POI157" s="15"/>
      <c r="POJ157" s="15"/>
      <c r="POK157" s="15"/>
      <c r="POL157" s="15"/>
      <c r="POM157" s="15"/>
      <c r="PON157" s="15"/>
      <c r="POO157" s="15"/>
      <c r="POP157" s="15"/>
      <c r="POQ157" s="15"/>
      <c r="POR157" s="15"/>
      <c r="POS157" s="15"/>
      <c r="POT157" s="15"/>
      <c r="POU157" s="15"/>
      <c r="POV157" s="15"/>
      <c r="POW157" s="15"/>
      <c r="POX157" s="15"/>
      <c r="POY157" s="15"/>
      <c r="POZ157" s="15"/>
      <c r="PPA157" s="15"/>
      <c r="PPB157" s="15"/>
      <c r="PPC157" s="15"/>
      <c r="PPD157" s="15"/>
      <c r="PPE157" s="15"/>
      <c r="PPF157" s="15"/>
      <c r="PPG157" s="15"/>
      <c r="PPH157" s="15"/>
      <c r="PPI157" s="15"/>
      <c r="PPJ157" s="15"/>
      <c r="PPK157" s="15"/>
      <c r="PPL157" s="15"/>
      <c r="PPM157" s="15"/>
      <c r="PPN157" s="15"/>
      <c r="PPO157" s="15"/>
      <c r="PPP157" s="15"/>
      <c r="PPQ157" s="15"/>
      <c r="PPR157" s="15"/>
      <c r="PPS157" s="15"/>
      <c r="PPT157" s="15"/>
      <c r="PPU157" s="15"/>
      <c r="PPV157" s="15"/>
      <c r="PPW157" s="15"/>
      <c r="PPX157" s="15"/>
      <c r="PPY157" s="15"/>
      <c r="PPZ157" s="15"/>
      <c r="PQA157" s="15"/>
      <c r="PQB157" s="15"/>
      <c r="PQC157" s="15"/>
      <c r="PQD157" s="15"/>
      <c r="PQE157" s="15"/>
      <c r="PQF157" s="15"/>
      <c r="PQG157" s="15"/>
      <c r="PQH157" s="15"/>
      <c r="PQI157" s="15"/>
      <c r="PQJ157" s="15"/>
      <c r="PQK157" s="15"/>
      <c r="PQL157" s="15"/>
      <c r="PQM157" s="15"/>
      <c r="PQN157" s="15"/>
      <c r="PQO157" s="15"/>
      <c r="PQP157" s="15"/>
      <c r="PQQ157" s="15"/>
      <c r="PQR157" s="15"/>
      <c r="PQS157" s="15"/>
      <c r="PQT157" s="15"/>
      <c r="PQU157" s="15"/>
      <c r="PQV157" s="15"/>
      <c r="PQW157" s="15"/>
      <c r="PQX157" s="15"/>
      <c r="PQY157" s="15"/>
      <c r="PQZ157" s="15"/>
      <c r="PRA157" s="15"/>
      <c r="PRB157" s="15"/>
      <c r="PRC157" s="15"/>
      <c r="PRD157" s="15"/>
      <c r="PRE157" s="15"/>
      <c r="PRF157" s="15"/>
      <c r="PRG157" s="15"/>
      <c r="PRH157" s="15"/>
      <c r="PRI157" s="15"/>
      <c r="PRJ157" s="15"/>
      <c r="PRK157" s="15"/>
      <c r="PRL157" s="15"/>
      <c r="PRM157" s="15"/>
      <c r="PRN157" s="15"/>
      <c r="PRO157" s="15"/>
      <c r="PRP157" s="15"/>
      <c r="PRQ157" s="15"/>
      <c r="PRR157" s="15"/>
      <c r="PRS157" s="15"/>
      <c r="PRT157" s="15"/>
      <c r="PRU157" s="15"/>
      <c r="PRV157" s="15"/>
      <c r="PRW157" s="15"/>
      <c r="PRX157" s="15"/>
      <c r="PRY157" s="15"/>
      <c r="PRZ157" s="15"/>
      <c r="PSA157" s="15"/>
      <c r="PSB157" s="15"/>
      <c r="PSC157" s="15"/>
      <c r="PSD157" s="15"/>
      <c r="PSE157" s="15"/>
      <c r="PSF157" s="15"/>
      <c r="PSG157" s="15"/>
      <c r="PSH157" s="15"/>
      <c r="PSI157" s="15"/>
      <c r="PSJ157" s="15"/>
      <c r="PSK157" s="15"/>
      <c r="PSL157" s="15"/>
      <c r="PSM157" s="15"/>
      <c r="PSN157" s="15"/>
      <c r="PSO157" s="15"/>
      <c r="PSP157" s="15"/>
      <c r="PSQ157" s="15"/>
      <c r="PSR157" s="15"/>
      <c r="PSS157" s="15"/>
      <c r="PST157" s="15"/>
      <c r="PSU157" s="15"/>
      <c r="PSV157" s="15"/>
      <c r="PSW157" s="15"/>
      <c r="PSX157" s="15"/>
      <c r="PSY157" s="15"/>
      <c r="PSZ157" s="15"/>
      <c r="PTA157" s="15"/>
      <c r="PTB157" s="15"/>
      <c r="PTC157" s="15"/>
      <c r="PTD157" s="15"/>
      <c r="PTE157" s="15"/>
      <c r="PTF157" s="15"/>
      <c r="PTG157" s="15"/>
      <c r="PTH157" s="15"/>
      <c r="PTI157" s="15"/>
      <c r="PTJ157" s="15"/>
      <c r="PTK157" s="15"/>
      <c r="PTL157" s="15"/>
      <c r="PTM157" s="15"/>
      <c r="PTN157" s="15"/>
      <c r="PTO157" s="15"/>
      <c r="PTP157" s="15"/>
      <c r="PTQ157" s="15"/>
      <c r="PTR157" s="15"/>
      <c r="PTS157" s="15"/>
      <c r="PTT157" s="15"/>
      <c r="PTU157" s="15"/>
      <c r="PTV157" s="15"/>
      <c r="PTW157" s="15"/>
      <c r="PTX157" s="15"/>
      <c r="PTY157" s="15"/>
      <c r="PTZ157" s="15"/>
      <c r="PUA157" s="15"/>
      <c r="PUB157" s="15"/>
      <c r="PUC157" s="15"/>
      <c r="PUD157" s="15"/>
      <c r="PUE157" s="15"/>
      <c r="PUF157" s="15"/>
      <c r="PUG157" s="15"/>
      <c r="PUH157" s="15"/>
      <c r="PUI157" s="15"/>
      <c r="PUJ157" s="15"/>
      <c r="PUK157" s="15"/>
      <c r="PUL157" s="15"/>
      <c r="PUM157" s="15"/>
      <c r="PUN157" s="15"/>
      <c r="PUO157" s="15"/>
      <c r="PUP157" s="15"/>
      <c r="PUQ157" s="15"/>
      <c r="PUR157" s="15"/>
      <c r="PUS157" s="15"/>
      <c r="PUT157" s="15"/>
      <c r="PUU157" s="15"/>
      <c r="PUV157" s="15"/>
      <c r="PUW157" s="15"/>
      <c r="PUX157" s="15"/>
      <c r="PUY157" s="15"/>
      <c r="PUZ157" s="15"/>
      <c r="PVA157" s="15"/>
      <c r="PVB157" s="15"/>
      <c r="PVC157" s="15"/>
      <c r="PVD157" s="15"/>
      <c r="PVE157" s="15"/>
      <c r="PVF157" s="15"/>
      <c r="PVG157" s="15"/>
      <c r="PVH157" s="15"/>
      <c r="PVI157" s="15"/>
      <c r="PVJ157" s="15"/>
      <c r="PVK157" s="15"/>
      <c r="PVL157" s="15"/>
      <c r="PVM157" s="15"/>
      <c r="PVN157" s="15"/>
      <c r="PVO157" s="15"/>
      <c r="PVP157" s="15"/>
      <c r="PVQ157" s="15"/>
      <c r="PVR157" s="15"/>
      <c r="PVS157" s="15"/>
      <c r="PVT157" s="15"/>
      <c r="PVU157" s="15"/>
      <c r="PVV157" s="15"/>
      <c r="PVW157" s="15"/>
      <c r="PVX157" s="15"/>
      <c r="PVY157" s="15"/>
      <c r="PVZ157" s="15"/>
      <c r="PWA157" s="15"/>
      <c r="PWB157" s="15"/>
      <c r="PWC157" s="15"/>
      <c r="PWD157" s="15"/>
      <c r="PWE157" s="15"/>
      <c r="PWF157" s="15"/>
      <c r="PWG157" s="15"/>
      <c r="PWH157" s="15"/>
      <c r="PWI157" s="15"/>
      <c r="PWJ157" s="15"/>
      <c r="PWK157" s="15"/>
      <c r="PWL157" s="15"/>
      <c r="PWM157" s="15"/>
      <c r="PWN157" s="15"/>
      <c r="PWO157" s="15"/>
      <c r="PWP157" s="15"/>
      <c r="PWQ157" s="15"/>
      <c r="PWR157" s="15"/>
      <c r="PWS157" s="15"/>
      <c r="PWT157" s="15"/>
      <c r="PWU157" s="15"/>
      <c r="PWV157" s="15"/>
      <c r="PWW157" s="15"/>
      <c r="PWX157" s="15"/>
      <c r="PWY157" s="15"/>
      <c r="PWZ157" s="15"/>
      <c r="PXA157" s="15"/>
      <c r="PXB157" s="15"/>
      <c r="PXC157" s="15"/>
      <c r="PXD157" s="15"/>
      <c r="PXE157" s="15"/>
      <c r="PXF157" s="15"/>
      <c r="PXG157" s="15"/>
      <c r="PXH157" s="15"/>
      <c r="PXI157" s="15"/>
      <c r="PXJ157" s="15"/>
      <c r="PXK157" s="15"/>
      <c r="PXL157" s="15"/>
      <c r="PXM157" s="15"/>
      <c r="PXN157" s="15"/>
      <c r="PXO157" s="15"/>
      <c r="PXP157" s="15"/>
      <c r="PXQ157" s="15"/>
      <c r="PXR157" s="15"/>
      <c r="PXS157" s="15"/>
      <c r="PXT157" s="15"/>
      <c r="PXU157" s="15"/>
      <c r="PXV157" s="15"/>
      <c r="PXW157" s="15"/>
      <c r="PXX157" s="15"/>
      <c r="PXY157" s="15"/>
      <c r="PXZ157" s="15"/>
      <c r="PYA157" s="15"/>
      <c r="PYB157" s="15"/>
      <c r="PYC157" s="15"/>
      <c r="PYD157" s="15"/>
      <c r="PYE157" s="15"/>
      <c r="PYF157" s="15"/>
      <c r="PYG157" s="15"/>
      <c r="PYH157" s="15"/>
      <c r="PYI157" s="15"/>
      <c r="PYJ157" s="15"/>
      <c r="PYK157" s="15"/>
      <c r="PYL157" s="15"/>
      <c r="PYM157" s="15"/>
      <c r="PYN157" s="15"/>
      <c r="PYO157" s="15"/>
      <c r="PYP157" s="15"/>
      <c r="PYQ157" s="15"/>
      <c r="PYR157" s="15"/>
      <c r="PYS157" s="15"/>
      <c r="PYT157" s="15"/>
      <c r="PYU157" s="15"/>
      <c r="PYV157" s="15"/>
      <c r="PYW157" s="15"/>
      <c r="PYX157" s="15"/>
      <c r="PYY157" s="15"/>
      <c r="PYZ157" s="15"/>
      <c r="PZA157" s="15"/>
      <c r="PZB157" s="15"/>
      <c r="PZC157" s="15"/>
      <c r="PZD157" s="15"/>
      <c r="PZE157" s="15"/>
      <c r="PZF157" s="15"/>
      <c r="PZG157" s="15"/>
      <c r="PZH157" s="15"/>
      <c r="PZI157" s="15"/>
      <c r="PZJ157" s="15"/>
      <c r="PZK157" s="15"/>
      <c r="PZL157" s="15"/>
      <c r="PZM157" s="15"/>
      <c r="PZN157" s="15"/>
      <c r="PZO157" s="15"/>
      <c r="PZP157" s="15"/>
      <c r="PZQ157" s="15"/>
      <c r="PZR157" s="15"/>
      <c r="PZS157" s="15"/>
      <c r="PZT157" s="15"/>
      <c r="PZU157" s="15"/>
      <c r="PZV157" s="15"/>
      <c r="PZW157" s="15"/>
      <c r="PZX157" s="15"/>
      <c r="PZY157" s="15"/>
      <c r="PZZ157" s="15"/>
      <c r="QAA157" s="15"/>
      <c r="QAB157" s="15"/>
      <c r="QAC157" s="15"/>
      <c r="QAD157" s="15"/>
      <c r="QAE157" s="15"/>
      <c r="QAF157" s="15"/>
      <c r="QAG157" s="15"/>
      <c r="QAH157" s="15"/>
      <c r="QAI157" s="15"/>
      <c r="QAJ157" s="15"/>
      <c r="QAK157" s="15"/>
      <c r="QAL157" s="15"/>
      <c r="QAM157" s="15"/>
      <c r="QAN157" s="15"/>
      <c r="QAO157" s="15"/>
      <c r="QAP157" s="15"/>
      <c r="QAQ157" s="15"/>
      <c r="QAR157" s="15"/>
      <c r="QAS157" s="15"/>
      <c r="QAT157" s="15"/>
      <c r="QAU157" s="15"/>
      <c r="QAV157" s="15"/>
      <c r="QAW157" s="15"/>
      <c r="QAX157" s="15"/>
      <c r="QAY157" s="15"/>
      <c r="QAZ157" s="15"/>
      <c r="QBA157" s="15"/>
      <c r="QBB157" s="15"/>
      <c r="QBC157" s="15"/>
      <c r="QBD157" s="15"/>
      <c r="QBE157" s="15"/>
      <c r="QBF157" s="15"/>
      <c r="QBG157" s="15"/>
      <c r="QBH157" s="15"/>
      <c r="QBI157" s="15"/>
      <c r="QBJ157" s="15"/>
      <c r="QBK157" s="15"/>
      <c r="QBL157" s="15"/>
      <c r="QBM157" s="15"/>
      <c r="QBN157" s="15"/>
      <c r="QBO157" s="15"/>
      <c r="QBP157" s="15"/>
      <c r="QBQ157" s="15"/>
      <c r="QBR157" s="15"/>
      <c r="QBS157" s="15"/>
      <c r="QBT157" s="15"/>
      <c r="QBU157" s="15"/>
      <c r="QBV157" s="15"/>
      <c r="QBW157" s="15"/>
      <c r="QBX157" s="15"/>
      <c r="QBY157" s="15"/>
      <c r="QBZ157" s="15"/>
      <c r="QCA157" s="15"/>
      <c r="QCB157" s="15"/>
      <c r="QCC157" s="15"/>
      <c r="QCD157" s="15"/>
      <c r="QCE157" s="15"/>
      <c r="QCF157" s="15"/>
      <c r="QCG157" s="15"/>
      <c r="QCH157" s="15"/>
      <c r="QCI157" s="15"/>
      <c r="QCJ157" s="15"/>
      <c r="QCK157" s="15"/>
      <c r="QCL157" s="15"/>
      <c r="QCM157" s="15"/>
      <c r="QCN157" s="15"/>
      <c r="QCO157" s="15"/>
      <c r="QCP157" s="15"/>
      <c r="QCQ157" s="15"/>
      <c r="QCR157" s="15"/>
      <c r="QCS157" s="15"/>
      <c r="QCT157" s="15"/>
      <c r="QCU157" s="15"/>
      <c r="QCV157" s="15"/>
      <c r="QCW157" s="15"/>
      <c r="QCX157" s="15"/>
      <c r="QCY157" s="15"/>
      <c r="QCZ157" s="15"/>
      <c r="QDA157" s="15"/>
      <c r="QDB157" s="15"/>
      <c r="QDC157" s="15"/>
      <c r="QDD157" s="15"/>
      <c r="QDE157" s="15"/>
      <c r="QDF157" s="15"/>
      <c r="QDG157" s="15"/>
      <c r="QDH157" s="15"/>
      <c r="QDI157" s="15"/>
      <c r="QDJ157" s="15"/>
      <c r="QDK157" s="15"/>
      <c r="QDL157" s="15"/>
      <c r="QDM157" s="15"/>
      <c r="QDN157" s="15"/>
      <c r="QDO157" s="15"/>
      <c r="QDP157" s="15"/>
      <c r="QDQ157" s="15"/>
      <c r="QDR157" s="15"/>
      <c r="QDS157" s="15"/>
      <c r="QDT157" s="15"/>
      <c r="QDU157" s="15"/>
      <c r="QDV157" s="15"/>
      <c r="QDW157" s="15"/>
      <c r="QDX157" s="15"/>
      <c r="QDY157" s="15"/>
      <c r="QDZ157" s="15"/>
      <c r="QEA157" s="15"/>
      <c r="QEB157" s="15"/>
      <c r="QEC157" s="15"/>
      <c r="QED157" s="15"/>
      <c r="QEE157" s="15"/>
      <c r="QEF157" s="15"/>
      <c r="QEG157" s="15"/>
      <c r="QEH157" s="15"/>
      <c r="QEI157" s="15"/>
      <c r="QEJ157" s="15"/>
      <c r="QEK157" s="15"/>
      <c r="QEL157" s="15"/>
      <c r="QEM157" s="15"/>
      <c r="QEN157" s="15"/>
      <c r="QEO157" s="15"/>
      <c r="QEP157" s="15"/>
      <c r="QEQ157" s="15"/>
      <c r="QER157" s="15"/>
      <c r="QES157" s="15"/>
      <c r="QET157" s="15"/>
      <c r="QEU157" s="15"/>
      <c r="QEV157" s="15"/>
      <c r="QEW157" s="15"/>
      <c r="QEX157" s="15"/>
      <c r="QEY157" s="15"/>
      <c r="QEZ157" s="15"/>
      <c r="QFA157" s="15"/>
      <c r="QFB157" s="15"/>
      <c r="QFC157" s="15"/>
      <c r="QFD157" s="15"/>
      <c r="QFE157" s="15"/>
      <c r="QFF157" s="15"/>
      <c r="QFG157" s="15"/>
      <c r="QFH157" s="15"/>
      <c r="QFI157" s="15"/>
      <c r="QFJ157" s="15"/>
      <c r="QFK157" s="15"/>
      <c r="QFL157" s="15"/>
      <c r="QFM157" s="15"/>
      <c r="QFN157" s="15"/>
      <c r="QFO157" s="15"/>
      <c r="QFP157" s="15"/>
      <c r="QFQ157" s="15"/>
      <c r="QFR157" s="15"/>
      <c r="QFS157" s="15"/>
      <c r="QFT157" s="15"/>
      <c r="QFU157" s="15"/>
      <c r="QFV157" s="15"/>
      <c r="QFW157" s="15"/>
      <c r="QFX157" s="15"/>
      <c r="QFY157" s="15"/>
      <c r="QFZ157" s="15"/>
      <c r="QGA157" s="15"/>
      <c r="QGB157" s="15"/>
      <c r="QGC157" s="15"/>
      <c r="QGD157" s="15"/>
      <c r="QGE157" s="15"/>
      <c r="QGF157" s="15"/>
      <c r="QGG157" s="15"/>
      <c r="QGH157" s="15"/>
      <c r="QGI157" s="15"/>
      <c r="QGJ157" s="15"/>
      <c r="QGK157" s="15"/>
      <c r="QGL157" s="15"/>
      <c r="QGM157" s="15"/>
      <c r="QGN157" s="15"/>
      <c r="QGO157" s="15"/>
      <c r="QGP157" s="15"/>
      <c r="QGQ157" s="15"/>
      <c r="QGR157" s="15"/>
      <c r="QGS157" s="15"/>
      <c r="QGT157" s="15"/>
      <c r="QGU157" s="15"/>
      <c r="QGV157" s="15"/>
      <c r="QGW157" s="15"/>
      <c r="QGX157" s="15"/>
      <c r="QGY157" s="15"/>
      <c r="QGZ157" s="15"/>
      <c r="QHA157" s="15"/>
      <c r="QHB157" s="15"/>
      <c r="QHC157" s="15"/>
      <c r="QHD157" s="15"/>
      <c r="QHE157" s="15"/>
      <c r="QHF157" s="15"/>
      <c r="QHG157" s="15"/>
      <c r="QHH157" s="15"/>
      <c r="QHI157" s="15"/>
      <c r="QHJ157" s="15"/>
      <c r="QHK157" s="15"/>
      <c r="QHL157" s="15"/>
      <c r="QHM157" s="15"/>
      <c r="QHN157" s="15"/>
      <c r="QHO157" s="15"/>
      <c r="QHP157" s="15"/>
      <c r="QHQ157" s="15"/>
      <c r="QHR157" s="15"/>
      <c r="QHS157" s="15"/>
      <c r="QHT157" s="15"/>
      <c r="QHU157" s="15"/>
      <c r="QHV157" s="15"/>
      <c r="QHW157" s="15"/>
      <c r="QHX157" s="15"/>
      <c r="QHY157" s="15"/>
      <c r="QHZ157" s="15"/>
      <c r="QIA157" s="15"/>
      <c r="QIB157" s="15"/>
      <c r="QIC157" s="15"/>
      <c r="QID157" s="15"/>
      <c r="QIE157" s="15"/>
      <c r="QIF157" s="15"/>
      <c r="QIG157" s="15"/>
      <c r="QIH157" s="15"/>
      <c r="QII157" s="15"/>
      <c r="QIJ157" s="15"/>
      <c r="QIK157" s="15"/>
      <c r="QIL157" s="15"/>
      <c r="QIM157" s="15"/>
      <c r="QIN157" s="15"/>
      <c r="QIO157" s="15"/>
      <c r="QIP157" s="15"/>
      <c r="QIQ157" s="15"/>
      <c r="QIR157" s="15"/>
      <c r="QIS157" s="15"/>
      <c r="QIT157" s="15"/>
      <c r="QIU157" s="15"/>
      <c r="QIV157" s="15"/>
      <c r="QIW157" s="15"/>
      <c r="QIX157" s="15"/>
      <c r="QIY157" s="15"/>
      <c r="QIZ157" s="15"/>
      <c r="QJA157" s="15"/>
      <c r="QJB157" s="15"/>
      <c r="QJC157" s="15"/>
      <c r="QJD157" s="15"/>
      <c r="QJE157" s="15"/>
      <c r="QJF157" s="15"/>
      <c r="QJG157" s="15"/>
      <c r="QJH157" s="15"/>
      <c r="QJI157" s="15"/>
      <c r="QJJ157" s="15"/>
      <c r="QJK157" s="15"/>
      <c r="QJL157" s="15"/>
      <c r="QJM157" s="15"/>
      <c r="QJN157" s="15"/>
      <c r="QJO157" s="15"/>
      <c r="QJP157" s="15"/>
      <c r="QJQ157" s="15"/>
      <c r="QJR157" s="15"/>
      <c r="QJS157" s="15"/>
      <c r="QJT157" s="15"/>
      <c r="QJU157" s="15"/>
      <c r="QJV157" s="15"/>
      <c r="QJW157" s="15"/>
      <c r="QJX157" s="15"/>
      <c r="QJY157" s="15"/>
      <c r="QJZ157" s="15"/>
      <c r="QKA157" s="15"/>
      <c r="QKB157" s="15"/>
      <c r="QKC157" s="15"/>
      <c r="QKD157" s="15"/>
      <c r="QKE157" s="15"/>
      <c r="QKF157" s="15"/>
      <c r="QKG157" s="15"/>
      <c r="QKH157" s="15"/>
      <c r="QKI157" s="15"/>
      <c r="QKJ157" s="15"/>
      <c r="QKK157" s="15"/>
      <c r="QKL157" s="15"/>
      <c r="QKM157" s="15"/>
      <c r="QKN157" s="15"/>
      <c r="QKO157" s="15"/>
      <c r="QKP157" s="15"/>
      <c r="QKQ157" s="15"/>
      <c r="QKR157" s="15"/>
      <c r="QKS157" s="15"/>
      <c r="QKT157" s="15"/>
      <c r="QKU157" s="15"/>
      <c r="QKV157" s="15"/>
      <c r="QKW157" s="15"/>
      <c r="QKX157" s="15"/>
      <c r="QKY157" s="15"/>
      <c r="QKZ157" s="15"/>
      <c r="QLA157" s="15"/>
      <c r="QLB157" s="15"/>
      <c r="QLC157" s="15"/>
      <c r="QLD157" s="15"/>
      <c r="QLE157" s="15"/>
      <c r="QLF157" s="15"/>
      <c r="QLG157" s="15"/>
      <c r="QLH157" s="15"/>
      <c r="QLI157" s="15"/>
      <c r="QLJ157" s="15"/>
      <c r="QLK157" s="15"/>
      <c r="QLL157" s="15"/>
      <c r="QLM157" s="15"/>
      <c r="QLN157" s="15"/>
      <c r="QLO157" s="15"/>
      <c r="QLP157" s="15"/>
      <c r="QLQ157" s="15"/>
      <c r="QLR157" s="15"/>
      <c r="QLS157" s="15"/>
      <c r="QLT157" s="15"/>
      <c r="QLU157" s="15"/>
      <c r="QLV157" s="15"/>
      <c r="QLW157" s="15"/>
      <c r="QLX157" s="15"/>
      <c r="QLY157" s="15"/>
      <c r="QLZ157" s="15"/>
      <c r="QMA157" s="15"/>
      <c r="QMB157" s="15"/>
      <c r="QMC157" s="15"/>
      <c r="QMD157" s="15"/>
      <c r="QME157" s="15"/>
      <c r="QMF157" s="15"/>
      <c r="QMG157" s="15"/>
      <c r="QMH157" s="15"/>
      <c r="QMI157" s="15"/>
      <c r="QMJ157" s="15"/>
      <c r="QMK157" s="15"/>
      <c r="QML157" s="15"/>
      <c r="QMM157" s="15"/>
      <c r="QMN157" s="15"/>
      <c r="QMO157" s="15"/>
      <c r="QMP157" s="15"/>
      <c r="QMQ157" s="15"/>
      <c r="QMR157" s="15"/>
      <c r="QMS157" s="15"/>
      <c r="QMT157" s="15"/>
      <c r="QMU157" s="15"/>
      <c r="QMV157" s="15"/>
      <c r="QMW157" s="15"/>
      <c r="QMX157" s="15"/>
      <c r="QMY157" s="15"/>
      <c r="QMZ157" s="15"/>
      <c r="QNA157" s="15"/>
      <c r="QNB157" s="15"/>
      <c r="QNC157" s="15"/>
      <c r="QND157" s="15"/>
      <c r="QNE157" s="15"/>
      <c r="QNF157" s="15"/>
      <c r="QNG157" s="15"/>
      <c r="QNH157" s="15"/>
      <c r="QNI157" s="15"/>
      <c r="QNJ157" s="15"/>
      <c r="QNK157" s="15"/>
      <c r="QNL157" s="15"/>
      <c r="QNM157" s="15"/>
      <c r="QNN157" s="15"/>
      <c r="QNO157" s="15"/>
      <c r="QNP157" s="15"/>
      <c r="QNQ157" s="15"/>
      <c r="QNR157" s="15"/>
      <c r="QNS157" s="15"/>
      <c r="QNT157" s="15"/>
      <c r="QNU157" s="15"/>
      <c r="QNV157" s="15"/>
      <c r="QNW157" s="15"/>
      <c r="QNX157" s="15"/>
      <c r="QNY157" s="15"/>
      <c r="QNZ157" s="15"/>
      <c r="QOA157" s="15"/>
      <c r="QOB157" s="15"/>
      <c r="QOC157" s="15"/>
      <c r="QOD157" s="15"/>
      <c r="QOE157" s="15"/>
      <c r="QOF157" s="15"/>
      <c r="QOG157" s="15"/>
      <c r="QOH157" s="15"/>
      <c r="QOI157" s="15"/>
      <c r="QOJ157" s="15"/>
      <c r="QOK157" s="15"/>
      <c r="QOL157" s="15"/>
      <c r="QOM157" s="15"/>
      <c r="QON157" s="15"/>
      <c r="QOO157" s="15"/>
      <c r="QOP157" s="15"/>
      <c r="QOQ157" s="15"/>
      <c r="QOR157" s="15"/>
      <c r="QOS157" s="15"/>
      <c r="QOT157" s="15"/>
      <c r="QOU157" s="15"/>
      <c r="QOV157" s="15"/>
      <c r="QOW157" s="15"/>
      <c r="QOX157" s="15"/>
      <c r="QOY157" s="15"/>
      <c r="QOZ157" s="15"/>
      <c r="QPA157" s="15"/>
      <c r="QPB157" s="15"/>
      <c r="QPC157" s="15"/>
      <c r="QPD157" s="15"/>
      <c r="QPE157" s="15"/>
      <c r="QPF157" s="15"/>
      <c r="QPG157" s="15"/>
      <c r="QPH157" s="15"/>
      <c r="QPI157" s="15"/>
      <c r="QPJ157" s="15"/>
      <c r="QPK157" s="15"/>
      <c r="QPL157" s="15"/>
      <c r="QPM157" s="15"/>
      <c r="QPN157" s="15"/>
      <c r="QPO157" s="15"/>
      <c r="QPP157" s="15"/>
      <c r="QPQ157" s="15"/>
      <c r="QPR157" s="15"/>
      <c r="QPS157" s="15"/>
      <c r="QPT157" s="15"/>
      <c r="QPU157" s="15"/>
      <c r="QPV157" s="15"/>
      <c r="QPW157" s="15"/>
      <c r="QPX157" s="15"/>
      <c r="QPY157" s="15"/>
      <c r="QPZ157" s="15"/>
      <c r="QQA157" s="15"/>
      <c r="QQB157" s="15"/>
      <c r="QQC157" s="15"/>
      <c r="QQD157" s="15"/>
      <c r="QQE157" s="15"/>
      <c r="QQF157" s="15"/>
      <c r="QQG157" s="15"/>
      <c r="QQH157" s="15"/>
      <c r="QQI157" s="15"/>
      <c r="QQJ157" s="15"/>
      <c r="QQK157" s="15"/>
      <c r="QQL157" s="15"/>
      <c r="QQM157" s="15"/>
      <c r="QQN157" s="15"/>
      <c r="QQO157" s="15"/>
      <c r="QQP157" s="15"/>
      <c r="QQQ157" s="15"/>
      <c r="QQR157" s="15"/>
      <c r="QQS157" s="15"/>
      <c r="QQT157" s="15"/>
      <c r="QQU157" s="15"/>
      <c r="QQV157" s="15"/>
      <c r="QQW157" s="15"/>
      <c r="QQX157" s="15"/>
      <c r="QQY157" s="15"/>
      <c r="QQZ157" s="15"/>
      <c r="QRA157" s="15"/>
      <c r="QRB157" s="15"/>
      <c r="QRC157" s="15"/>
      <c r="QRD157" s="15"/>
      <c r="QRE157" s="15"/>
      <c r="QRF157" s="15"/>
      <c r="QRG157" s="15"/>
      <c r="QRH157" s="15"/>
      <c r="QRI157" s="15"/>
      <c r="QRJ157" s="15"/>
      <c r="QRK157" s="15"/>
      <c r="QRL157" s="15"/>
      <c r="QRM157" s="15"/>
      <c r="QRN157" s="15"/>
      <c r="QRO157" s="15"/>
      <c r="QRP157" s="15"/>
      <c r="QRQ157" s="15"/>
      <c r="QRR157" s="15"/>
      <c r="QRS157" s="15"/>
      <c r="QRT157" s="15"/>
      <c r="QRU157" s="15"/>
      <c r="QRV157" s="15"/>
      <c r="QRW157" s="15"/>
      <c r="QRX157" s="15"/>
      <c r="QRY157" s="15"/>
      <c r="QRZ157" s="15"/>
      <c r="QSA157" s="15"/>
      <c r="QSB157" s="15"/>
      <c r="QSC157" s="15"/>
      <c r="QSD157" s="15"/>
      <c r="QSE157" s="15"/>
      <c r="QSF157" s="15"/>
      <c r="QSG157" s="15"/>
      <c r="QSH157" s="15"/>
      <c r="QSI157" s="15"/>
      <c r="QSJ157" s="15"/>
      <c r="QSK157" s="15"/>
      <c r="QSL157" s="15"/>
      <c r="QSM157" s="15"/>
      <c r="QSN157" s="15"/>
      <c r="QSO157" s="15"/>
      <c r="QSP157" s="15"/>
      <c r="QSQ157" s="15"/>
      <c r="QSR157" s="15"/>
      <c r="QSS157" s="15"/>
      <c r="QST157" s="15"/>
      <c r="QSU157" s="15"/>
      <c r="QSV157" s="15"/>
      <c r="QSW157" s="15"/>
      <c r="QSX157" s="15"/>
      <c r="QSY157" s="15"/>
      <c r="QSZ157" s="15"/>
      <c r="QTA157" s="15"/>
      <c r="QTB157" s="15"/>
      <c r="QTC157" s="15"/>
      <c r="QTD157" s="15"/>
      <c r="QTE157" s="15"/>
      <c r="QTF157" s="15"/>
      <c r="QTG157" s="15"/>
      <c r="QTH157" s="15"/>
      <c r="QTI157" s="15"/>
      <c r="QTJ157" s="15"/>
      <c r="QTK157" s="15"/>
      <c r="QTL157" s="15"/>
      <c r="QTM157" s="15"/>
      <c r="QTN157" s="15"/>
      <c r="QTO157" s="15"/>
      <c r="QTP157" s="15"/>
      <c r="QTQ157" s="15"/>
      <c r="QTR157" s="15"/>
      <c r="QTS157" s="15"/>
      <c r="QTT157" s="15"/>
      <c r="QTU157" s="15"/>
      <c r="QTV157" s="15"/>
      <c r="QTW157" s="15"/>
      <c r="QTX157" s="15"/>
      <c r="QTY157" s="15"/>
      <c r="QTZ157" s="15"/>
      <c r="QUA157" s="15"/>
      <c r="QUB157" s="15"/>
      <c r="QUC157" s="15"/>
      <c r="QUD157" s="15"/>
      <c r="QUE157" s="15"/>
      <c r="QUF157" s="15"/>
      <c r="QUG157" s="15"/>
      <c r="QUH157" s="15"/>
      <c r="QUI157" s="15"/>
      <c r="QUJ157" s="15"/>
      <c r="QUK157" s="15"/>
      <c r="QUL157" s="15"/>
      <c r="QUM157" s="15"/>
      <c r="QUN157" s="15"/>
      <c r="QUO157" s="15"/>
      <c r="QUP157" s="15"/>
      <c r="QUQ157" s="15"/>
      <c r="QUR157" s="15"/>
      <c r="QUS157" s="15"/>
      <c r="QUT157" s="15"/>
      <c r="QUU157" s="15"/>
      <c r="QUV157" s="15"/>
      <c r="QUW157" s="15"/>
      <c r="QUX157" s="15"/>
      <c r="QUY157" s="15"/>
      <c r="QUZ157" s="15"/>
      <c r="QVA157" s="15"/>
      <c r="QVB157" s="15"/>
      <c r="QVC157" s="15"/>
      <c r="QVD157" s="15"/>
      <c r="QVE157" s="15"/>
      <c r="QVF157" s="15"/>
      <c r="QVG157" s="15"/>
      <c r="QVH157" s="15"/>
      <c r="QVI157" s="15"/>
      <c r="QVJ157" s="15"/>
      <c r="QVK157" s="15"/>
      <c r="QVL157" s="15"/>
      <c r="QVM157" s="15"/>
      <c r="QVN157" s="15"/>
      <c r="QVO157" s="15"/>
      <c r="QVP157" s="15"/>
      <c r="QVQ157" s="15"/>
      <c r="QVR157" s="15"/>
      <c r="QVS157" s="15"/>
      <c r="QVT157" s="15"/>
      <c r="QVU157" s="15"/>
      <c r="QVV157" s="15"/>
      <c r="QVW157" s="15"/>
      <c r="QVX157" s="15"/>
      <c r="QVY157" s="15"/>
      <c r="QVZ157" s="15"/>
      <c r="QWA157" s="15"/>
      <c r="QWB157" s="15"/>
      <c r="QWC157" s="15"/>
      <c r="QWD157" s="15"/>
      <c r="QWE157" s="15"/>
      <c r="QWF157" s="15"/>
      <c r="QWG157" s="15"/>
      <c r="QWH157" s="15"/>
      <c r="QWI157" s="15"/>
      <c r="QWJ157" s="15"/>
      <c r="QWK157" s="15"/>
      <c r="QWL157" s="15"/>
      <c r="QWM157" s="15"/>
      <c r="QWN157" s="15"/>
      <c r="QWO157" s="15"/>
      <c r="QWP157" s="15"/>
      <c r="QWQ157" s="15"/>
      <c r="QWR157" s="15"/>
      <c r="QWS157" s="15"/>
      <c r="QWT157" s="15"/>
      <c r="QWU157" s="15"/>
      <c r="QWV157" s="15"/>
      <c r="QWW157" s="15"/>
      <c r="QWX157" s="15"/>
      <c r="QWY157" s="15"/>
      <c r="QWZ157" s="15"/>
      <c r="QXA157" s="15"/>
      <c r="QXB157" s="15"/>
      <c r="QXC157" s="15"/>
      <c r="QXD157" s="15"/>
      <c r="QXE157" s="15"/>
      <c r="QXF157" s="15"/>
      <c r="QXG157" s="15"/>
      <c r="QXH157" s="15"/>
      <c r="QXI157" s="15"/>
      <c r="QXJ157" s="15"/>
      <c r="QXK157" s="15"/>
      <c r="QXL157" s="15"/>
      <c r="QXM157" s="15"/>
      <c r="QXN157" s="15"/>
      <c r="QXO157" s="15"/>
      <c r="QXP157" s="15"/>
      <c r="QXQ157" s="15"/>
      <c r="QXR157" s="15"/>
      <c r="QXS157" s="15"/>
      <c r="QXT157" s="15"/>
      <c r="QXU157" s="15"/>
      <c r="QXV157" s="15"/>
      <c r="QXW157" s="15"/>
      <c r="QXX157" s="15"/>
      <c r="QXY157" s="15"/>
      <c r="QXZ157" s="15"/>
      <c r="QYA157" s="15"/>
      <c r="QYB157" s="15"/>
      <c r="QYC157" s="15"/>
      <c r="QYD157" s="15"/>
      <c r="QYE157" s="15"/>
      <c r="QYF157" s="15"/>
      <c r="QYG157" s="15"/>
      <c r="QYH157" s="15"/>
      <c r="QYI157" s="15"/>
      <c r="QYJ157" s="15"/>
      <c r="QYK157" s="15"/>
      <c r="QYL157" s="15"/>
      <c r="QYM157" s="15"/>
      <c r="QYN157" s="15"/>
      <c r="QYO157" s="15"/>
      <c r="QYP157" s="15"/>
      <c r="QYQ157" s="15"/>
      <c r="QYR157" s="15"/>
      <c r="QYS157" s="15"/>
      <c r="QYT157" s="15"/>
      <c r="QYU157" s="15"/>
      <c r="QYV157" s="15"/>
      <c r="QYW157" s="15"/>
      <c r="QYX157" s="15"/>
      <c r="QYY157" s="15"/>
      <c r="QYZ157" s="15"/>
      <c r="QZA157" s="15"/>
      <c r="QZB157" s="15"/>
      <c r="QZC157" s="15"/>
      <c r="QZD157" s="15"/>
      <c r="QZE157" s="15"/>
      <c r="QZF157" s="15"/>
      <c r="QZG157" s="15"/>
      <c r="QZH157" s="15"/>
      <c r="QZI157" s="15"/>
      <c r="QZJ157" s="15"/>
      <c r="QZK157" s="15"/>
      <c r="QZL157" s="15"/>
      <c r="QZM157" s="15"/>
      <c r="QZN157" s="15"/>
      <c r="QZO157" s="15"/>
      <c r="QZP157" s="15"/>
      <c r="QZQ157" s="15"/>
      <c r="QZR157" s="15"/>
      <c r="QZS157" s="15"/>
      <c r="QZT157" s="15"/>
      <c r="QZU157" s="15"/>
      <c r="QZV157" s="15"/>
      <c r="QZW157" s="15"/>
      <c r="QZX157" s="15"/>
      <c r="QZY157" s="15"/>
      <c r="QZZ157" s="15"/>
      <c r="RAA157" s="15"/>
      <c r="RAB157" s="15"/>
      <c r="RAC157" s="15"/>
      <c r="RAD157" s="15"/>
      <c r="RAE157" s="15"/>
      <c r="RAF157" s="15"/>
      <c r="RAG157" s="15"/>
      <c r="RAH157" s="15"/>
      <c r="RAI157" s="15"/>
      <c r="RAJ157" s="15"/>
      <c r="RAK157" s="15"/>
      <c r="RAL157" s="15"/>
      <c r="RAM157" s="15"/>
      <c r="RAN157" s="15"/>
      <c r="RAO157" s="15"/>
      <c r="RAP157" s="15"/>
      <c r="RAQ157" s="15"/>
      <c r="RAR157" s="15"/>
      <c r="RAS157" s="15"/>
      <c r="RAT157" s="15"/>
      <c r="RAU157" s="15"/>
      <c r="RAV157" s="15"/>
      <c r="RAW157" s="15"/>
      <c r="RAX157" s="15"/>
      <c r="RAY157" s="15"/>
      <c r="RAZ157" s="15"/>
      <c r="RBA157" s="15"/>
      <c r="RBB157" s="15"/>
      <c r="RBC157" s="15"/>
      <c r="RBD157" s="15"/>
      <c r="RBE157" s="15"/>
      <c r="RBF157" s="15"/>
      <c r="RBG157" s="15"/>
      <c r="RBH157" s="15"/>
      <c r="RBI157" s="15"/>
      <c r="RBJ157" s="15"/>
      <c r="RBK157" s="15"/>
      <c r="RBL157" s="15"/>
      <c r="RBM157" s="15"/>
      <c r="RBN157" s="15"/>
      <c r="RBO157" s="15"/>
      <c r="RBP157" s="15"/>
      <c r="RBQ157" s="15"/>
      <c r="RBR157" s="15"/>
      <c r="RBS157" s="15"/>
      <c r="RBT157" s="15"/>
      <c r="RBU157" s="15"/>
      <c r="RBV157" s="15"/>
      <c r="RBW157" s="15"/>
      <c r="RBX157" s="15"/>
      <c r="RBY157" s="15"/>
      <c r="RBZ157" s="15"/>
      <c r="RCA157" s="15"/>
      <c r="RCB157" s="15"/>
      <c r="RCC157" s="15"/>
      <c r="RCD157" s="15"/>
      <c r="RCE157" s="15"/>
      <c r="RCF157" s="15"/>
      <c r="RCG157" s="15"/>
      <c r="RCH157" s="15"/>
      <c r="RCI157" s="15"/>
      <c r="RCJ157" s="15"/>
      <c r="RCK157" s="15"/>
      <c r="RCL157" s="15"/>
      <c r="RCM157" s="15"/>
      <c r="RCN157" s="15"/>
      <c r="RCO157" s="15"/>
      <c r="RCP157" s="15"/>
      <c r="RCQ157" s="15"/>
      <c r="RCR157" s="15"/>
      <c r="RCS157" s="15"/>
      <c r="RCT157" s="15"/>
      <c r="RCU157" s="15"/>
      <c r="RCV157" s="15"/>
      <c r="RCW157" s="15"/>
      <c r="RCX157" s="15"/>
      <c r="RCY157" s="15"/>
      <c r="RCZ157" s="15"/>
      <c r="RDA157" s="15"/>
      <c r="RDB157" s="15"/>
      <c r="RDC157" s="15"/>
      <c r="RDD157" s="15"/>
      <c r="RDE157" s="15"/>
      <c r="RDF157" s="15"/>
      <c r="RDG157" s="15"/>
      <c r="RDH157" s="15"/>
      <c r="RDI157" s="15"/>
      <c r="RDJ157" s="15"/>
      <c r="RDK157" s="15"/>
      <c r="RDL157" s="15"/>
      <c r="RDM157" s="15"/>
      <c r="RDN157" s="15"/>
      <c r="RDO157" s="15"/>
      <c r="RDP157" s="15"/>
      <c r="RDQ157" s="15"/>
      <c r="RDR157" s="15"/>
      <c r="RDS157" s="15"/>
      <c r="RDT157" s="15"/>
      <c r="RDU157" s="15"/>
      <c r="RDV157" s="15"/>
      <c r="RDW157" s="15"/>
      <c r="RDX157" s="15"/>
      <c r="RDY157" s="15"/>
      <c r="RDZ157" s="15"/>
      <c r="REA157" s="15"/>
      <c r="REB157" s="15"/>
      <c r="REC157" s="15"/>
      <c r="RED157" s="15"/>
      <c r="REE157" s="15"/>
      <c r="REF157" s="15"/>
      <c r="REG157" s="15"/>
      <c r="REH157" s="15"/>
      <c r="REI157" s="15"/>
      <c r="REJ157" s="15"/>
      <c r="REK157" s="15"/>
      <c r="REL157" s="15"/>
      <c r="REM157" s="15"/>
      <c r="REN157" s="15"/>
      <c r="REO157" s="15"/>
      <c r="REP157" s="15"/>
      <c r="REQ157" s="15"/>
      <c r="RER157" s="15"/>
      <c r="RES157" s="15"/>
      <c r="RET157" s="15"/>
      <c r="REU157" s="15"/>
      <c r="REV157" s="15"/>
      <c r="REW157" s="15"/>
      <c r="REX157" s="15"/>
      <c r="REY157" s="15"/>
      <c r="REZ157" s="15"/>
      <c r="RFA157" s="15"/>
      <c r="RFB157" s="15"/>
      <c r="RFC157" s="15"/>
      <c r="RFD157" s="15"/>
      <c r="RFE157" s="15"/>
      <c r="RFF157" s="15"/>
      <c r="RFG157" s="15"/>
      <c r="RFH157" s="15"/>
      <c r="RFI157" s="15"/>
      <c r="RFJ157" s="15"/>
      <c r="RFK157" s="15"/>
      <c r="RFL157" s="15"/>
      <c r="RFM157" s="15"/>
      <c r="RFN157" s="15"/>
      <c r="RFO157" s="15"/>
      <c r="RFP157" s="15"/>
      <c r="RFQ157" s="15"/>
      <c r="RFR157" s="15"/>
      <c r="RFS157" s="15"/>
      <c r="RFT157" s="15"/>
      <c r="RFU157" s="15"/>
      <c r="RFV157" s="15"/>
      <c r="RFW157" s="15"/>
      <c r="RFX157" s="15"/>
      <c r="RFY157" s="15"/>
      <c r="RFZ157" s="15"/>
      <c r="RGA157" s="15"/>
      <c r="RGB157" s="15"/>
      <c r="RGC157" s="15"/>
      <c r="RGD157" s="15"/>
      <c r="RGE157" s="15"/>
      <c r="RGF157" s="15"/>
      <c r="RGG157" s="15"/>
      <c r="RGH157" s="15"/>
      <c r="RGI157" s="15"/>
      <c r="RGJ157" s="15"/>
      <c r="RGK157" s="15"/>
      <c r="RGL157" s="15"/>
      <c r="RGM157" s="15"/>
      <c r="RGN157" s="15"/>
      <c r="RGO157" s="15"/>
      <c r="RGP157" s="15"/>
      <c r="RGQ157" s="15"/>
      <c r="RGR157" s="15"/>
      <c r="RGS157" s="15"/>
      <c r="RGT157" s="15"/>
      <c r="RGU157" s="15"/>
      <c r="RGV157" s="15"/>
      <c r="RGW157" s="15"/>
      <c r="RGX157" s="15"/>
      <c r="RGY157" s="15"/>
      <c r="RGZ157" s="15"/>
      <c r="RHA157" s="15"/>
      <c r="RHB157" s="15"/>
      <c r="RHC157" s="15"/>
      <c r="RHD157" s="15"/>
      <c r="RHE157" s="15"/>
      <c r="RHF157" s="15"/>
      <c r="RHG157" s="15"/>
      <c r="RHH157" s="15"/>
      <c r="RHI157" s="15"/>
      <c r="RHJ157" s="15"/>
      <c r="RHK157" s="15"/>
      <c r="RHL157" s="15"/>
      <c r="RHM157" s="15"/>
      <c r="RHN157" s="15"/>
      <c r="RHO157" s="15"/>
      <c r="RHP157" s="15"/>
      <c r="RHQ157" s="15"/>
      <c r="RHR157" s="15"/>
      <c r="RHS157" s="15"/>
      <c r="RHT157" s="15"/>
      <c r="RHU157" s="15"/>
      <c r="RHV157" s="15"/>
      <c r="RHW157" s="15"/>
      <c r="RHX157" s="15"/>
      <c r="RHY157" s="15"/>
      <c r="RHZ157" s="15"/>
      <c r="RIA157" s="15"/>
      <c r="RIB157" s="15"/>
      <c r="RIC157" s="15"/>
      <c r="RID157" s="15"/>
      <c r="RIE157" s="15"/>
      <c r="RIF157" s="15"/>
      <c r="RIG157" s="15"/>
      <c r="RIH157" s="15"/>
      <c r="RII157" s="15"/>
      <c r="RIJ157" s="15"/>
      <c r="RIK157" s="15"/>
      <c r="RIL157" s="15"/>
      <c r="RIM157" s="15"/>
      <c r="RIN157" s="15"/>
      <c r="RIO157" s="15"/>
      <c r="RIP157" s="15"/>
      <c r="RIQ157" s="15"/>
      <c r="RIR157" s="15"/>
      <c r="RIS157" s="15"/>
      <c r="RIT157" s="15"/>
      <c r="RIU157" s="15"/>
      <c r="RIV157" s="15"/>
      <c r="RIW157" s="15"/>
      <c r="RIX157" s="15"/>
      <c r="RIY157" s="15"/>
      <c r="RIZ157" s="15"/>
      <c r="RJA157" s="15"/>
      <c r="RJB157" s="15"/>
      <c r="RJC157" s="15"/>
      <c r="RJD157" s="15"/>
      <c r="RJE157" s="15"/>
      <c r="RJF157" s="15"/>
      <c r="RJG157" s="15"/>
      <c r="RJH157" s="15"/>
      <c r="RJI157" s="15"/>
      <c r="RJJ157" s="15"/>
      <c r="RJK157" s="15"/>
      <c r="RJL157" s="15"/>
      <c r="RJM157" s="15"/>
      <c r="RJN157" s="15"/>
      <c r="RJO157" s="15"/>
      <c r="RJP157" s="15"/>
      <c r="RJQ157" s="15"/>
      <c r="RJR157" s="15"/>
      <c r="RJS157" s="15"/>
      <c r="RJT157" s="15"/>
      <c r="RJU157" s="15"/>
      <c r="RJV157" s="15"/>
      <c r="RJW157" s="15"/>
      <c r="RJX157" s="15"/>
      <c r="RJY157" s="15"/>
      <c r="RJZ157" s="15"/>
      <c r="RKA157" s="15"/>
      <c r="RKB157" s="15"/>
      <c r="RKC157" s="15"/>
      <c r="RKD157" s="15"/>
      <c r="RKE157" s="15"/>
      <c r="RKF157" s="15"/>
      <c r="RKG157" s="15"/>
      <c r="RKH157" s="15"/>
      <c r="RKI157" s="15"/>
      <c r="RKJ157" s="15"/>
      <c r="RKK157" s="15"/>
      <c r="RKL157" s="15"/>
      <c r="RKM157" s="15"/>
      <c r="RKN157" s="15"/>
      <c r="RKO157" s="15"/>
      <c r="RKP157" s="15"/>
      <c r="RKQ157" s="15"/>
      <c r="RKR157" s="15"/>
      <c r="RKS157" s="15"/>
      <c r="RKT157" s="15"/>
      <c r="RKU157" s="15"/>
      <c r="RKV157" s="15"/>
      <c r="RKW157" s="15"/>
      <c r="RKX157" s="15"/>
      <c r="RKY157" s="15"/>
      <c r="RKZ157" s="15"/>
      <c r="RLA157" s="15"/>
      <c r="RLB157" s="15"/>
      <c r="RLC157" s="15"/>
      <c r="RLD157" s="15"/>
      <c r="RLE157" s="15"/>
      <c r="RLF157" s="15"/>
      <c r="RLG157" s="15"/>
      <c r="RLH157" s="15"/>
      <c r="RLI157" s="15"/>
      <c r="RLJ157" s="15"/>
      <c r="RLK157" s="15"/>
      <c r="RLL157" s="15"/>
      <c r="RLM157" s="15"/>
      <c r="RLN157" s="15"/>
      <c r="RLO157" s="15"/>
      <c r="RLP157" s="15"/>
      <c r="RLQ157" s="15"/>
      <c r="RLR157" s="15"/>
      <c r="RLS157" s="15"/>
      <c r="RLT157" s="15"/>
      <c r="RLU157" s="15"/>
      <c r="RLV157" s="15"/>
      <c r="RLW157" s="15"/>
      <c r="RLX157" s="15"/>
      <c r="RLY157" s="15"/>
      <c r="RLZ157" s="15"/>
      <c r="RMA157" s="15"/>
      <c r="RMB157" s="15"/>
      <c r="RMC157" s="15"/>
      <c r="RMD157" s="15"/>
      <c r="RME157" s="15"/>
      <c r="RMF157" s="15"/>
      <c r="RMG157" s="15"/>
      <c r="RMH157" s="15"/>
      <c r="RMI157" s="15"/>
      <c r="RMJ157" s="15"/>
      <c r="RMK157" s="15"/>
      <c r="RML157" s="15"/>
      <c r="RMM157" s="15"/>
      <c r="RMN157" s="15"/>
      <c r="RMO157" s="15"/>
      <c r="RMP157" s="15"/>
      <c r="RMQ157" s="15"/>
      <c r="RMR157" s="15"/>
      <c r="RMS157" s="15"/>
      <c r="RMT157" s="15"/>
      <c r="RMU157" s="15"/>
      <c r="RMV157" s="15"/>
      <c r="RMW157" s="15"/>
      <c r="RMX157" s="15"/>
      <c r="RMY157" s="15"/>
      <c r="RMZ157" s="15"/>
      <c r="RNA157" s="15"/>
      <c r="RNB157" s="15"/>
      <c r="RNC157" s="15"/>
      <c r="RND157" s="15"/>
      <c r="RNE157" s="15"/>
      <c r="RNF157" s="15"/>
      <c r="RNG157" s="15"/>
      <c r="RNH157" s="15"/>
      <c r="RNI157" s="15"/>
      <c r="RNJ157" s="15"/>
      <c r="RNK157" s="15"/>
      <c r="RNL157" s="15"/>
      <c r="RNM157" s="15"/>
      <c r="RNN157" s="15"/>
      <c r="RNO157" s="15"/>
      <c r="RNP157" s="15"/>
      <c r="RNQ157" s="15"/>
      <c r="RNR157" s="15"/>
      <c r="RNS157" s="15"/>
      <c r="RNT157" s="15"/>
      <c r="RNU157" s="15"/>
      <c r="RNV157" s="15"/>
      <c r="RNW157" s="15"/>
      <c r="RNX157" s="15"/>
      <c r="RNY157" s="15"/>
      <c r="RNZ157" s="15"/>
      <c r="ROA157" s="15"/>
      <c r="ROB157" s="15"/>
      <c r="ROC157" s="15"/>
      <c r="ROD157" s="15"/>
      <c r="ROE157" s="15"/>
      <c r="ROF157" s="15"/>
      <c r="ROG157" s="15"/>
      <c r="ROH157" s="15"/>
      <c r="ROI157" s="15"/>
      <c r="ROJ157" s="15"/>
      <c r="ROK157" s="15"/>
      <c r="ROL157" s="15"/>
      <c r="ROM157" s="15"/>
      <c r="RON157" s="15"/>
      <c r="ROO157" s="15"/>
      <c r="ROP157" s="15"/>
      <c r="ROQ157" s="15"/>
      <c r="ROR157" s="15"/>
      <c r="ROS157" s="15"/>
      <c r="ROT157" s="15"/>
      <c r="ROU157" s="15"/>
      <c r="ROV157" s="15"/>
      <c r="ROW157" s="15"/>
      <c r="ROX157" s="15"/>
      <c r="ROY157" s="15"/>
      <c r="ROZ157" s="15"/>
      <c r="RPA157" s="15"/>
      <c r="RPB157" s="15"/>
      <c r="RPC157" s="15"/>
      <c r="RPD157" s="15"/>
      <c r="RPE157" s="15"/>
      <c r="RPF157" s="15"/>
      <c r="RPG157" s="15"/>
      <c r="RPH157" s="15"/>
      <c r="RPI157" s="15"/>
      <c r="RPJ157" s="15"/>
      <c r="RPK157" s="15"/>
      <c r="RPL157" s="15"/>
      <c r="RPM157" s="15"/>
      <c r="RPN157" s="15"/>
      <c r="RPO157" s="15"/>
      <c r="RPP157" s="15"/>
      <c r="RPQ157" s="15"/>
      <c r="RPR157" s="15"/>
      <c r="RPS157" s="15"/>
      <c r="RPT157" s="15"/>
      <c r="RPU157" s="15"/>
      <c r="RPV157" s="15"/>
      <c r="RPW157" s="15"/>
      <c r="RPX157" s="15"/>
      <c r="RPY157" s="15"/>
      <c r="RPZ157" s="15"/>
      <c r="RQA157" s="15"/>
      <c r="RQB157" s="15"/>
      <c r="RQC157" s="15"/>
      <c r="RQD157" s="15"/>
      <c r="RQE157" s="15"/>
      <c r="RQF157" s="15"/>
      <c r="RQG157" s="15"/>
      <c r="RQH157" s="15"/>
      <c r="RQI157" s="15"/>
      <c r="RQJ157" s="15"/>
      <c r="RQK157" s="15"/>
      <c r="RQL157" s="15"/>
      <c r="RQM157" s="15"/>
      <c r="RQN157" s="15"/>
      <c r="RQO157" s="15"/>
      <c r="RQP157" s="15"/>
      <c r="RQQ157" s="15"/>
      <c r="RQR157" s="15"/>
      <c r="RQS157" s="15"/>
      <c r="RQT157" s="15"/>
      <c r="RQU157" s="15"/>
      <c r="RQV157" s="15"/>
      <c r="RQW157" s="15"/>
      <c r="RQX157" s="15"/>
      <c r="RQY157" s="15"/>
      <c r="RQZ157" s="15"/>
      <c r="RRA157" s="15"/>
      <c r="RRB157" s="15"/>
      <c r="RRC157" s="15"/>
      <c r="RRD157" s="15"/>
      <c r="RRE157" s="15"/>
      <c r="RRF157" s="15"/>
      <c r="RRG157" s="15"/>
      <c r="RRH157" s="15"/>
      <c r="RRI157" s="15"/>
      <c r="RRJ157" s="15"/>
      <c r="RRK157" s="15"/>
      <c r="RRL157" s="15"/>
      <c r="RRM157" s="15"/>
      <c r="RRN157" s="15"/>
      <c r="RRO157" s="15"/>
      <c r="RRP157" s="15"/>
      <c r="RRQ157" s="15"/>
      <c r="RRR157" s="15"/>
      <c r="RRS157" s="15"/>
      <c r="RRT157" s="15"/>
      <c r="RRU157" s="15"/>
      <c r="RRV157" s="15"/>
      <c r="RRW157" s="15"/>
      <c r="RRX157" s="15"/>
      <c r="RRY157" s="15"/>
      <c r="RRZ157" s="15"/>
      <c r="RSA157" s="15"/>
      <c r="RSB157" s="15"/>
      <c r="RSC157" s="15"/>
      <c r="RSD157" s="15"/>
      <c r="RSE157" s="15"/>
      <c r="RSF157" s="15"/>
      <c r="RSG157" s="15"/>
      <c r="RSH157" s="15"/>
      <c r="RSI157" s="15"/>
      <c r="RSJ157" s="15"/>
      <c r="RSK157" s="15"/>
      <c r="RSL157" s="15"/>
      <c r="RSM157" s="15"/>
      <c r="RSN157" s="15"/>
      <c r="RSO157" s="15"/>
      <c r="RSP157" s="15"/>
      <c r="RSQ157" s="15"/>
      <c r="RSR157" s="15"/>
      <c r="RSS157" s="15"/>
      <c r="RST157" s="15"/>
      <c r="RSU157" s="15"/>
      <c r="RSV157" s="15"/>
      <c r="RSW157" s="15"/>
      <c r="RSX157" s="15"/>
      <c r="RSY157" s="15"/>
      <c r="RSZ157" s="15"/>
      <c r="RTA157" s="15"/>
      <c r="RTB157" s="15"/>
      <c r="RTC157" s="15"/>
      <c r="RTD157" s="15"/>
      <c r="RTE157" s="15"/>
      <c r="RTF157" s="15"/>
      <c r="RTG157" s="15"/>
      <c r="RTH157" s="15"/>
      <c r="RTI157" s="15"/>
      <c r="RTJ157" s="15"/>
      <c r="RTK157" s="15"/>
      <c r="RTL157" s="15"/>
      <c r="RTM157" s="15"/>
      <c r="RTN157" s="15"/>
      <c r="RTO157" s="15"/>
      <c r="RTP157" s="15"/>
      <c r="RTQ157" s="15"/>
      <c r="RTR157" s="15"/>
      <c r="RTS157" s="15"/>
      <c r="RTT157" s="15"/>
      <c r="RTU157" s="15"/>
      <c r="RTV157" s="15"/>
      <c r="RTW157" s="15"/>
      <c r="RTX157" s="15"/>
      <c r="RTY157" s="15"/>
      <c r="RTZ157" s="15"/>
      <c r="RUA157" s="15"/>
      <c r="RUB157" s="15"/>
      <c r="RUC157" s="15"/>
      <c r="RUD157" s="15"/>
      <c r="RUE157" s="15"/>
      <c r="RUF157" s="15"/>
      <c r="RUG157" s="15"/>
      <c r="RUH157" s="15"/>
      <c r="RUI157" s="15"/>
      <c r="RUJ157" s="15"/>
      <c r="RUK157" s="15"/>
      <c r="RUL157" s="15"/>
      <c r="RUM157" s="15"/>
      <c r="RUN157" s="15"/>
      <c r="RUO157" s="15"/>
      <c r="RUP157" s="15"/>
      <c r="RUQ157" s="15"/>
      <c r="RUR157" s="15"/>
      <c r="RUS157" s="15"/>
      <c r="RUT157" s="15"/>
      <c r="RUU157" s="15"/>
      <c r="RUV157" s="15"/>
      <c r="RUW157" s="15"/>
      <c r="RUX157" s="15"/>
      <c r="RUY157" s="15"/>
      <c r="RUZ157" s="15"/>
      <c r="RVA157" s="15"/>
      <c r="RVB157" s="15"/>
      <c r="RVC157" s="15"/>
      <c r="RVD157" s="15"/>
      <c r="RVE157" s="15"/>
      <c r="RVF157" s="15"/>
      <c r="RVG157" s="15"/>
      <c r="RVH157" s="15"/>
      <c r="RVI157" s="15"/>
      <c r="RVJ157" s="15"/>
      <c r="RVK157" s="15"/>
      <c r="RVL157" s="15"/>
      <c r="RVM157" s="15"/>
      <c r="RVN157" s="15"/>
      <c r="RVO157" s="15"/>
      <c r="RVP157" s="15"/>
      <c r="RVQ157" s="15"/>
      <c r="RVR157" s="15"/>
      <c r="RVS157" s="15"/>
      <c r="RVT157" s="15"/>
      <c r="RVU157" s="15"/>
      <c r="RVV157" s="15"/>
      <c r="RVW157" s="15"/>
      <c r="RVX157" s="15"/>
      <c r="RVY157" s="15"/>
      <c r="RVZ157" s="15"/>
      <c r="RWA157" s="15"/>
      <c r="RWB157" s="15"/>
      <c r="RWC157" s="15"/>
      <c r="RWD157" s="15"/>
      <c r="RWE157" s="15"/>
      <c r="RWF157" s="15"/>
      <c r="RWG157" s="15"/>
      <c r="RWH157" s="15"/>
      <c r="RWI157" s="15"/>
      <c r="RWJ157" s="15"/>
      <c r="RWK157" s="15"/>
      <c r="RWL157" s="15"/>
      <c r="RWM157" s="15"/>
      <c r="RWN157" s="15"/>
      <c r="RWO157" s="15"/>
      <c r="RWP157" s="15"/>
      <c r="RWQ157" s="15"/>
      <c r="RWR157" s="15"/>
      <c r="RWS157" s="15"/>
      <c r="RWT157" s="15"/>
      <c r="RWU157" s="15"/>
      <c r="RWV157" s="15"/>
      <c r="RWW157" s="15"/>
      <c r="RWX157" s="15"/>
      <c r="RWY157" s="15"/>
      <c r="RWZ157" s="15"/>
      <c r="RXA157" s="15"/>
      <c r="RXB157" s="15"/>
      <c r="RXC157" s="15"/>
      <c r="RXD157" s="15"/>
      <c r="RXE157" s="15"/>
      <c r="RXF157" s="15"/>
      <c r="RXG157" s="15"/>
      <c r="RXH157" s="15"/>
      <c r="RXI157" s="15"/>
      <c r="RXJ157" s="15"/>
      <c r="RXK157" s="15"/>
      <c r="RXL157" s="15"/>
      <c r="RXM157" s="15"/>
      <c r="RXN157" s="15"/>
      <c r="RXO157" s="15"/>
      <c r="RXP157" s="15"/>
      <c r="RXQ157" s="15"/>
      <c r="RXR157" s="15"/>
      <c r="RXS157" s="15"/>
      <c r="RXT157" s="15"/>
      <c r="RXU157" s="15"/>
      <c r="RXV157" s="15"/>
      <c r="RXW157" s="15"/>
      <c r="RXX157" s="15"/>
      <c r="RXY157" s="15"/>
      <c r="RXZ157" s="15"/>
      <c r="RYA157" s="15"/>
      <c r="RYB157" s="15"/>
      <c r="RYC157" s="15"/>
      <c r="RYD157" s="15"/>
      <c r="RYE157" s="15"/>
      <c r="RYF157" s="15"/>
      <c r="RYG157" s="15"/>
      <c r="RYH157" s="15"/>
      <c r="RYI157" s="15"/>
      <c r="RYJ157" s="15"/>
      <c r="RYK157" s="15"/>
      <c r="RYL157" s="15"/>
      <c r="RYM157" s="15"/>
      <c r="RYN157" s="15"/>
      <c r="RYO157" s="15"/>
      <c r="RYP157" s="15"/>
      <c r="RYQ157" s="15"/>
      <c r="RYR157" s="15"/>
      <c r="RYS157" s="15"/>
      <c r="RYT157" s="15"/>
      <c r="RYU157" s="15"/>
      <c r="RYV157" s="15"/>
      <c r="RYW157" s="15"/>
      <c r="RYX157" s="15"/>
      <c r="RYY157" s="15"/>
      <c r="RYZ157" s="15"/>
      <c r="RZA157" s="15"/>
      <c r="RZB157" s="15"/>
      <c r="RZC157" s="15"/>
      <c r="RZD157" s="15"/>
      <c r="RZE157" s="15"/>
      <c r="RZF157" s="15"/>
      <c r="RZG157" s="15"/>
      <c r="RZH157" s="15"/>
      <c r="RZI157" s="15"/>
      <c r="RZJ157" s="15"/>
      <c r="RZK157" s="15"/>
      <c r="RZL157" s="15"/>
      <c r="RZM157" s="15"/>
      <c r="RZN157" s="15"/>
      <c r="RZO157" s="15"/>
      <c r="RZP157" s="15"/>
      <c r="RZQ157" s="15"/>
      <c r="RZR157" s="15"/>
      <c r="RZS157" s="15"/>
      <c r="RZT157" s="15"/>
      <c r="RZU157" s="15"/>
      <c r="RZV157" s="15"/>
      <c r="RZW157" s="15"/>
      <c r="RZX157" s="15"/>
      <c r="RZY157" s="15"/>
      <c r="RZZ157" s="15"/>
      <c r="SAA157" s="15"/>
      <c r="SAB157" s="15"/>
      <c r="SAC157" s="15"/>
      <c r="SAD157" s="15"/>
      <c r="SAE157" s="15"/>
      <c r="SAF157" s="15"/>
      <c r="SAG157" s="15"/>
      <c r="SAH157" s="15"/>
      <c r="SAI157" s="15"/>
      <c r="SAJ157" s="15"/>
      <c r="SAK157" s="15"/>
      <c r="SAL157" s="15"/>
      <c r="SAM157" s="15"/>
      <c r="SAN157" s="15"/>
      <c r="SAO157" s="15"/>
      <c r="SAP157" s="15"/>
      <c r="SAQ157" s="15"/>
      <c r="SAR157" s="15"/>
      <c r="SAS157" s="15"/>
      <c r="SAT157" s="15"/>
      <c r="SAU157" s="15"/>
      <c r="SAV157" s="15"/>
      <c r="SAW157" s="15"/>
      <c r="SAX157" s="15"/>
      <c r="SAY157" s="15"/>
      <c r="SAZ157" s="15"/>
      <c r="SBA157" s="15"/>
      <c r="SBB157" s="15"/>
      <c r="SBC157" s="15"/>
      <c r="SBD157" s="15"/>
      <c r="SBE157" s="15"/>
      <c r="SBF157" s="15"/>
      <c r="SBG157" s="15"/>
      <c r="SBH157" s="15"/>
      <c r="SBI157" s="15"/>
      <c r="SBJ157" s="15"/>
      <c r="SBK157" s="15"/>
      <c r="SBL157" s="15"/>
      <c r="SBM157" s="15"/>
      <c r="SBN157" s="15"/>
      <c r="SBO157" s="15"/>
      <c r="SBP157" s="15"/>
      <c r="SBQ157" s="15"/>
      <c r="SBR157" s="15"/>
      <c r="SBS157" s="15"/>
      <c r="SBT157" s="15"/>
      <c r="SBU157" s="15"/>
      <c r="SBV157" s="15"/>
      <c r="SBW157" s="15"/>
      <c r="SBX157" s="15"/>
      <c r="SBY157" s="15"/>
      <c r="SBZ157" s="15"/>
      <c r="SCA157" s="15"/>
      <c r="SCB157" s="15"/>
      <c r="SCC157" s="15"/>
      <c r="SCD157" s="15"/>
      <c r="SCE157" s="15"/>
      <c r="SCF157" s="15"/>
      <c r="SCG157" s="15"/>
      <c r="SCH157" s="15"/>
      <c r="SCI157" s="15"/>
      <c r="SCJ157" s="15"/>
      <c r="SCK157" s="15"/>
      <c r="SCL157" s="15"/>
      <c r="SCM157" s="15"/>
      <c r="SCN157" s="15"/>
      <c r="SCO157" s="15"/>
      <c r="SCP157" s="15"/>
      <c r="SCQ157" s="15"/>
      <c r="SCR157" s="15"/>
      <c r="SCS157" s="15"/>
      <c r="SCT157" s="15"/>
      <c r="SCU157" s="15"/>
      <c r="SCV157" s="15"/>
      <c r="SCW157" s="15"/>
      <c r="SCX157" s="15"/>
      <c r="SCY157" s="15"/>
      <c r="SCZ157" s="15"/>
      <c r="SDA157" s="15"/>
      <c r="SDB157" s="15"/>
      <c r="SDC157" s="15"/>
      <c r="SDD157" s="15"/>
      <c r="SDE157" s="15"/>
      <c r="SDF157" s="15"/>
      <c r="SDG157" s="15"/>
      <c r="SDH157" s="15"/>
      <c r="SDI157" s="15"/>
      <c r="SDJ157" s="15"/>
      <c r="SDK157" s="15"/>
      <c r="SDL157" s="15"/>
      <c r="SDM157" s="15"/>
      <c r="SDN157" s="15"/>
      <c r="SDO157" s="15"/>
      <c r="SDP157" s="15"/>
      <c r="SDQ157" s="15"/>
      <c r="SDR157" s="15"/>
      <c r="SDS157" s="15"/>
      <c r="SDT157" s="15"/>
      <c r="SDU157" s="15"/>
      <c r="SDV157" s="15"/>
      <c r="SDW157" s="15"/>
      <c r="SDX157" s="15"/>
      <c r="SDY157" s="15"/>
      <c r="SDZ157" s="15"/>
      <c r="SEA157" s="15"/>
      <c r="SEB157" s="15"/>
      <c r="SEC157" s="15"/>
      <c r="SED157" s="15"/>
      <c r="SEE157" s="15"/>
      <c r="SEF157" s="15"/>
      <c r="SEG157" s="15"/>
      <c r="SEH157" s="15"/>
      <c r="SEI157" s="15"/>
      <c r="SEJ157" s="15"/>
      <c r="SEK157" s="15"/>
      <c r="SEL157" s="15"/>
      <c r="SEM157" s="15"/>
      <c r="SEN157" s="15"/>
      <c r="SEO157" s="15"/>
      <c r="SEP157" s="15"/>
      <c r="SEQ157" s="15"/>
      <c r="SER157" s="15"/>
      <c r="SES157" s="15"/>
      <c r="SET157" s="15"/>
      <c r="SEU157" s="15"/>
      <c r="SEV157" s="15"/>
      <c r="SEW157" s="15"/>
      <c r="SEX157" s="15"/>
      <c r="SEY157" s="15"/>
      <c r="SEZ157" s="15"/>
      <c r="SFA157" s="15"/>
      <c r="SFB157" s="15"/>
      <c r="SFC157" s="15"/>
      <c r="SFD157" s="15"/>
      <c r="SFE157" s="15"/>
      <c r="SFF157" s="15"/>
      <c r="SFG157" s="15"/>
      <c r="SFH157" s="15"/>
      <c r="SFI157" s="15"/>
      <c r="SFJ157" s="15"/>
      <c r="SFK157" s="15"/>
      <c r="SFL157" s="15"/>
      <c r="SFM157" s="15"/>
      <c r="SFN157" s="15"/>
      <c r="SFO157" s="15"/>
      <c r="SFP157" s="15"/>
      <c r="SFQ157" s="15"/>
      <c r="SFR157" s="15"/>
      <c r="SFS157" s="15"/>
      <c r="SFT157" s="15"/>
      <c r="SFU157" s="15"/>
      <c r="SFV157" s="15"/>
      <c r="SFW157" s="15"/>
      <c r="SFX157" s="15"/>
      <c r="SFY157" s="15"/>
      <c r="SFZ157" s="15"/>
      <c r="SGA157" s="15"/>
      <c r="SGB157" s="15"/>
      <c r="SGC157" s="15"/>
      <c r="SGD157" s="15"/>
      <c r="SGE157" s="15"/>
      <c r="SGF157" s="15"/>
      <c r="SGG157" s="15"/>
      <c r="SGH157" s="15"/>
      <c r="SGI157" s="15"/>
      <c r="SGJ157" s="15"/>
      <c r="SGK157" s="15"/>
      <c r="SGL157" s="15"/>
      <c r="SGM157" s="15"/>
      <c r="SGN157" s="15"/>
      <c r="SGO157" s="15"/>
      <c r="SGP157" s="15"/>
      <c r="SGQ157" s="15"/>
      <c r="SGR157" s="15"/>
      <c r="SGS157" s="15"/>
      <c r="SGT157" s="15"/>
      <c r="SGU157" s="15"/>
      <c r="SGV157" s="15"/>
      <c r="SGW157" s="15"/>
      <c r="SGX157" s="15"/>
      <c r="SGY157" s="15"/>
      <c r="SGZ157" s="15"/>
      <c r="SHA157" s="15"/>
      <c r="SHB157" s="15"/>
      <c r="SHC157" s="15"/>
      <c r="SHD157" s="15"/>
      <c r="SHE157" s="15"/>
      <c r="SHF157" s="15"/>
      <c r="SHG157" s="15"/>
      <c r="SHH157" s="15"/>
      <c r="SHI157" s="15"/>
      <c r="SHJ157" s="15"/>
      <c r="SHK157" s="15"/>
      <c r="SHL157" s="15"/>
      <c r="SHM157" s="15"/>
      <c r="SHN157" s="15"/>
      <c r="SHO157" s="15"/>
      <c r="SHP157" s="15"/>
      <c r="SHQ157" s="15"/>
      <c r="SHR157" s="15"/>
      <c r="SHS157" s="15"/>
      <c r="SHT157" s="15"/>
      <c r="SHU157" s="15"/>
      <c r="SHV157" s="15"/>
      <c r="SHW157" s="15"/>
      <c r="SHX157" s="15"/>
      <c r="SHY157" s="15"/>
      <c r="SHZ157" s="15"/>
      <c r="SIA157" s="15"/>
      <c r="SIB157" s="15"/>
      <c r="SIC157" s="15"/>
      <c r="SID157" s="15"/>
      <c r="SIE157" s="15"/>
      <c r="SIF157" s="15"/>
      <c r="SIG157" s="15"/>
      <c r="SIH157" s="15"/>
      <c r="SII157" s="15"/>
      <c r="SIJ157" s="15"/>
      <c r="SIK157" s="15"/>
      <c r="SIL157" s="15"/>
      <c r="SIM157" s="15"/>
      <c r="SIN157" s="15"/>
      <c r="SIO157" s="15"/>
      <c r="SIP157" s="15"/>
      <c r="SIQ157" s="15"/>
      <c r="SIR157" s="15"/>
      <c r="SIS157" s="15"/>
      <c r="SIT157" s="15"/>
      <c r="SIU157" s="15"/>
      <c r="SIV157" s="15"/>
      <c r="SIW157" s="15"/>
      <c r="SIX157" s="15"/>
      <c r="SIY157" s="15"/>
      <c r="SIZ157" s="15"/>
      <c r="SJA157" s="15"/>
      <c r="SJB157" s="15"/>
      <c r="SJC157" s="15"/>
      <c r="SJD157" s="15"/>
      <c r="SJE157" s="15"/>
      <c r="SJF157" s="15"/>
      <c r="SJG157" s="15"/>
      <c r="SJH157" s="15"/>
      <c r="SJI157" s="15"/>
      <c r="SJJ157" s="15"/>
      <c r="SJK157" s="15"/>
      <c r="SJL157" s="15"/>
      <c r="SJM157" s="15"/>
      <c r="SJN157" s="15"/>
      <c r="SJO157" s="15"/>
      <c r="SJP157" s="15"/>
      <c r="SJQ157" s="15"/>
      <c r="SJR157" s="15"/>
      <c r="SJS157" s="15"/>
      <c r="SJT157" s="15"/>
      <c r="SJU157" s="15"/>
      <c r="SJV157" s="15"/>
      <c r="SJW157" s="15"/>
      <c r="SJX157" s="15"/>
      <c r="SJY157" s="15"/>
      <c r="SJZ157" s="15"/>
      <c r="SKA157" s="15"/>
      <c r="SKB157" s="15"/>
      <c r="SKC157" s="15"/>
      <c r="SKD157" s="15"/>
      <c r="SKE157" s="15"/>
      <c r="SKF157" s="15"/>
      <c r="SKG157" s="15"/>
      <c r="SKH157" s="15"/>
      <c r="SKI157" s="15"/>
      <c r="SKJ157" s="15"/>
      <c r="SKK157" s="15"/>
      <c r="SKL157" s="15"/>
      <c r="SKM157" s="15"/>
      <c r="SKN157" s="15"/>
      <c r="SKO157" s="15"/>
      <c r="SKP157" s="15"/>
      <c r="SKQ157" s="15"/>
      <c r="SKR157" s="15"/>
      <c r="SKS157" s="15"/>
      <c r="SKT157" s="15"/>
      <c r="SKU157" s="15"/>
      <c r="SKV157" s="15"/>
      <c r="SKW157" s="15"/>
      <c r="SKX157" s="15"/>
      <c r="SKY157" s="15"/>
      <c r="SKZ157" s="15"/>
      <c r="SLA157" s="15"/>
      <c r="SLB157" s="15"/>
      <c r="SLC157" s="15"/>
      <c r="SLD157" s="15"/>
      <c r="SLE157" s="15"/>
      <c r="SLF157" s="15"/>
      <c r="SLG157" s="15"/>
      <c r="SLH157" s="15"/>
      <c r="SLI157" s="15"/>
      <c r="SLJ157" s="15"/>
      <c r="SLK157" s="15"/>
      <c r="SLL157" s="15"/>
      <c r="SLM157" s="15"/>
      <c r="SLN157" s="15"/>
      <c r="SLO157" s="15"/>
      <c r="SLP157" s="15"/>
      <c r="SLQ157" s="15"/>
      <c r="SLR157" s="15"/>
      <c r="SLS157" s="15"/>
      <c r="SLT157" s="15"/>
      <c r="SLU157" s="15"/>
      <c r="SLV157" s="15"/>
      <c r="SLW157" s="15"/>
      <c r="SLX157" s="15"/>
      <c r="SLY157" s="15"/>
      <c r="SLZ157" s="15"/>
      <c r="SMA157" s="15"/>
      <c r="SMB157" s="15"/>
      <c r="SMC157" s="15"/>
      <c r="SMD157" s="15"/>
      <c r="SME157" s="15"/>
      <c r="SMF157" s="15"/>
      <c r="SMG157" s="15"/>
      <c r="SMH157" s="15"/>
      <c r="SMI157" s="15"/>
      <c r="SMJ157" s="15"/>
      <c r="SMK157" s="15"/>
      <c r="SML157" s="15"/>
      <c r="SMM157" s="15"/>
      <c r="SMN157" s="15"/>
      <c r="SMO157" s="15"/>
      <c r="SMP157" s="15"/>
      <c r="SMQ157" s="15"/>
      <c r="SMR157" s="15"/>
      <c r="SMS157" s="15"/>
      <c r="SMT157" s="15"/>
      <c r="SMU157" s="15"/>
      <c r="SMV157" s="15"/>
      <c r="SMW157" s="15"/>
      <c r="SMX157" s="15"/>
      <c r="SMY157" s="15"/>
      <c r="SMZ157" s="15"/>
      <c r="SNA157" s="15"/>
      <c r="SNB157" s="15"/>
      <c r="SNC157" s="15"/>
      <c r="SND157" s="15"/>
      <c r="SNE157" s="15"/>
      <c r="SNF157" s="15"/>
      <c r="SNG157" s="15"/>
      <c r="SNH157" s="15"/>
      <c r="SNI157" s="15"/>
      <c r="SNJ157" s="15"/>
      <c r="SNK157" s="15"/>
      <c r="SNL157" s="15"/>
      <c r="SNM157" s="15"/>
      <c r="SNN157" s="15"/>
      <c r="SNO157" s="15"/>
      <c r="SNP157" s="15"/>
      <c r="SNQ157" s="15"/>
      <c r="SNR157" s="15"/>
      <c r="SNS157" s="15"/>
      <c r="SNT157" s="15"/>
      <c r="SNU157" s="15"/>
      <c r="SNV157" s="15"/>
      <c r="SNW157" s="15"/>
      <c r="SNX157" s="15"/>
      <c r="SNY157" s="15"/>
      <c r="SNZ157" s="15"/>
      <c r="SOA157" s="15"/>
      <c r="SOB157" s="15"/>
      <c r="SOC157" s="15"/>
      <c r="SOD157" s="15"/>
      <c r="SOE157" s="15"/>
      <c r="SOF157" s="15"/>
      <c r="SOG157" s="15"/>
      <c r="SOH157" s="15"/>
      <c r="SOI157" s="15"/>
      <c r="SOJ157" s="15"/>
      <c r="SOK157" s="15"/>
      <c r="SOL157" s="15"/>
      <c r="SOM157" s="15"/>
      <c r="SON157" s="15"/>
      <c r="SOO157" s="15"/>
      <c r="SOP157" s="15"/>
      <c r="SOQ157" s="15"/>
      <c r="SOR157" s="15"/>
      <c r="SOS157" s="15"/>
      <c r="SOT157" s="15"/>
      <c r="SOU157" s="15"/>
      <c r="SOV157" s="15"/>
      <c r="SOW157" s="15"/>
      <c r="SOX157" s="15"/>
      <c r="SOY157" s="15"/>
      <c r="SOZ157" s="15"/>
      <c r="SPA157" s="15"/>
      <c r="SPB157" s="15"/>
      <c r="SPC157" s="15"/>
      <c r="SPD157" s="15"/>
      <c r="SPE157" s="15"/>
      <c r="SPF157" s="15"/>
      <c r="SPG157" s="15"/>
      <c r="SPH157" s="15"/>
      <c r="SPI157" s="15"/>
      <c r="SPJ157" s="15"/>
      <c r="SPK157" s="15"/>
      <c r="SPL157" s="15"/>
      <c r="SPM157" s="15"/>
      <c r="SPN157" s="15"/>
      <c r="SPO157" s="15"/>
      <c r="SPP157" s="15"/>
      <c r="SPQ157" s="15"/>
      <c r="SPR157" s="15"/>
      <c r="SPS157" s="15"/>
      <c r="SPT157" s="15"/>
      <c r="SPU157" s="15"/>
      <c r="SPV157" s="15"/>
      <c r="SPW157" s="15"/>
      <c r="SPX157" s="15"/>
      <c r="SPY157" s="15"/>
      <c r="SPZ157" s="15"/>
      <c r="SQA157" s="15"/>
      <c r="SQB157" s="15"/>
      <c r="SQC157" s="15"/>
      <c r="SQD157" s="15"/>
      <c r="SQE157" s="15"/>
      <c r="SQF157" s="15"/>
      <c r="SQG157" s="15"/>
      <c r="SQH157" s="15"/>
      <c r="SQI157" s="15"/>
      <c r="SQJ157" s="15"/>
      <c r="SQK157" s="15"/>
      <c r="SQL157" s="15"/>
      <c r="SQM157" s="15"/>
      <c r="SQN157" s="15"/>
      <c r="SQO157" s="15"/>
      <c r="SQP157" s="15"/>
      <c r="SQQ157" s="15"/>
      <c r="SQR157" s="15"/>
      <c r="SQS157" s="15"/>
      <c r="SQT157" s="15"/>
      <c r="SQU157" s="15"/>
      <c r="SQV157" s="15"/>
      <c r="SQW157" s="15"/>
      <c r="SQX157" s="15"/>
      <c r="SQY157" s="15"/>
      <c r="SQZ157" s="15"/>
      <c r="SRA157" s="15"/>
      <c r="SRB157" s="15"/>
      <c r="SRC157" s="15"/>
      <c r="SRD157" s="15"/>
      <c r="SRE157" s="15"/>
      <c r="SRF157" s="15"/>
      <c r="SRG157" s="15"/>
      <c r="SRH157" s="15"/>
      <c r="SRI157" s="15"/>
      <c r="SRJ157" s="15"/>
      <c r="SRK157" s="15"/>
      <c r="SRL157" s="15"/>
      <c r="SRM157" s="15"/>
      <c r="SRN157" s="15"/>
      <c r="SRO157" s="15"/>
      <c r="SRP157" s="15"/>
      <c r="SRQ157" s="15"/>
      <c r="SRR157" s="15"/>
      <c r="SRS157" s="15"/>
      <c r="SRT157" s="15"/>
      <c r="SRU157" s="15"/>
      <c r="SRV157" s="15"/>
      <c r="SRW157" s="15"/>
      <c r="SRX157" s="15"/>
      <c r="SRY157" s="15"/>
      <c r="SRZ157" s="15"/>
      <c r="SSA157" s="15"/>
      <c r="SSB157" s="15"/>
      <c r="SSC157" s="15"/>
      <c r="SSD157" s="15"/>
      <c r="SSE157" s="15"/>
      <c r="SSF157" s="15"/>
      <c r="SSG157" s="15"/>
      <c r="SSH157" s="15"/>
      <c r="SSI157" s="15"/>
      <c r="SSJ157" s="15"/>
      <c r="SSK157" s="15"/>
      <c r="SSL157" s="15"/>
      <c r="SSM157" s="15"/>
      <c r="SSN157" s="15"/>
      <c r="SSO157" s="15"/>
      <c r="SSP157" s="15"/>
      <c r="SSQ157" s="15"/>
      <c r="SSR157" s="15"/>
      <c r="SSS157" s="15"/>
      <c r="SST157" s="15"/>
      <c r="SSU157" s="15"/>
      <c r="SSV157" s="15"/>
      <c r="SSW157" s="15"/>
      <c r="SSX157" s="15"/>
      <c r="SSY157" s="15"/>
      <c r="SSZ157" s="15"/>
      <c r="STA157" s="15"/>
      <c r="STB157" s="15"/>
      <c r="STC157" s="15"/>
      <c r="STD157" s="15"/>
      <c r="STE157" s="15"/>
      <c r="STF157" s="15"/>
      <c r="STG157" s="15"/>
      <c r="STH157" s="15"/>
      <c r="STI157" s="15"/>
      <c r="STJ157" s="15"/>
      <c r="STK157" s="15"/>
      <c r="STL157" s="15"/>
      <c r="STM157" s="15"/>
      <c r="STN157" s="15"/>
      <c r="STO157" s="15"/>
      <c r="STP157" s="15"/>
      <c r="STQ157" s="15"/>
      <c r="STR157" s="15"/>
      <c r="STS157" s="15"/>
      <c r="STT157" s="15"/>
      <c r="STU157" s="15"/>
      <c r="STV157" s="15"/>
      <c r="STW157" s="15"/>
      <c r="STX157" s="15"/>
      <c r="STY157" s="15"/>
      <c r="STZ157" s="15"/>
      <c r="SUA157" s="15"/>
      <c r="SUB157" s="15"/>
      <c r="SUC157" s="15"/>
      <c r="SUD157" s="15"/>
      <c r="SUE157" s="15"/>
      <c r="SUF157" s="15"/>
      <c r="SUG157" s="15"/>
      <c r="SUH157" s="15"/>
      <c r="SUI157" s="15"/>
      <c r="SUJ157" s="15"/>
      <c r="SUK157" s="15"/>
      <c r="SUL157" s="15"/>
      <c r="SUM157" s="15"/>
      <c r="SUN157" s="15"/>
      <c r="SUO157" s="15"/>
      <c r="SUP157" s="15"/>
      <c r="SUQ157" s="15"/>
      <c r="SUR157" s="15"/>
      <c r="SUS157" s="15"/>
      <c r="SUT157" s="15"/>
      <c r="SUU157" s="15"/>
      <c r="SUV157" s="15"/>
      <c r="SUW157" s="15"/>
      <c r="SUX157" s="15"/>
      <c r="SUY157" s="15"/>
      <c r="SUZ157" s="15"/>
      <c r="SVA157" s="15"/>
      <c r="SVB157" s="15"/>
      <c r="SVC157" s="15"/>
      <c r="SVD157" s="15"/>
      <c r="SVE157" s="15"/>
      <c r="SVF157" s="15"/>
      <c r="SVG157" s="15"/>
      <c r="SVH157" s="15"/>
      <c r="SVI157" s="15"/>
      <c r="SVJ157" s="15"/>
      <c r="SVK157" s="15"/>
      <c r="SVL157" s="15"/>
      <c r="SVM157" s="15"/>
      <c r="SVN157" s="15"/>
      <c r="SVO157" s="15"/>
      <c r="SVP157" s="15"/>
      <c r="SVQ157" s="15"/>
      <c r="SVR157" s="15"/>
      <c r="SVS157" s="15"/>
      <c r="SVT157" s="15"/>
      <c r="SVU157" s="15"/>
      <c r="SVV157" s="15"/>
      <c r="SVW157" s="15"/>
      <c r="SVX157" s="15"/>
      <c r="SVY157" s="15"/>
      <c r="SVZ157" s="15"/>
      <c r="SWA157" s="15"/>
      <c r="SWB157" s="15"/>
      <c r="SWC157" s="15"/>
      <c r="SWD157" s="15"/>
      <c r="SWE157" s="15"/>
      <c r="SWF157" s="15"/>
      <c r="SWG157" s="15"/>
      <c r="SWH157" s="15"/>
      <c r="SWI157" s="15"/>
      <c r="SWJ157" s="15"/>
      <c r="SWK157" s="15"/>
      <c r="SWL157" s="15"/>
      <c r="SWM157" s="15"/>
      <c r="SWN157" s="15"/>
      <c r="SWO157" s="15"/>
      <c r="SWP157" s="15"/>
      <c r="SWQ157" s="15"/>
      <c r="SWR157" s="15"/>
      <c r="SWS157" s="15"/>
      <c r="SWT157" s="15"/>
      <c r="SWU157" s="15"/>
      <c r="SWV157" s="15"/>
      <c r="SWW157" s="15"/>
      <c r="SWX157" s="15"/>
      <c r="SWY157" s="15"/>
      <c r="SWZ157" s="15"/>
      <c r="SXA157" s="15"/>
      <c r="SXB157" s="15"/>
      <c r="SXC157" s="15"/>
      <c r="SXD157" s="15"/>
      <c r="SXE157" s="15"/>
      <c r="SXF157" s="15"/>
      <c r="SXG157" s="15"/>
      <c r="SXH157" s="15"/>
      <c r="SXI157" s="15"/>
      <c r="SXJ157" s="15"/>
      <c r="SXK157" s="15"/>
      <c r="SXL157" s="15"/>
      <c r="SXM157" s="15"/>
      <c r="SXN157" s="15"/>
      <c r="SXO157" s="15"/>
      <c r="SXP157" s="15"/>
      <c r="SXQ157" s="15"/>
      <c r="SXR157" s="15"/>
      <c r="SXS157" s="15"/>
      <c r="SXT157" s="15"/>
      <c r="SXU157" s="15"/>
      <c r="SXV157" s="15"/>
      <c r="SXW157" s="15"/>
      <c r="SXX157" s="15"/>
      <c r="SXY157" s="15"/>
      <c r="SXZ157" s="15"/>
      <c r="SYA157" s="15"/>
      <c r="SYB157" s="15"/>
      <c r="SYC157" s="15"/>
      <c r="SYD157" s="15"/>
      <c r="SYE157" s="15"/>
      <c r="SYF157" s="15"/>
      <c r="SYG157" s="15"/>
      <c r="SYH157" s="15"/>
      <c r="SYI157" s="15"/>
      <c r="SYJ157" s="15"/>
      <c r="SYK157" s="15"/>
      <c r="SYL157" s="15"/>
      <c r="SYM157" s="15"/>
      <c r="SYN157" s="15"/>
      <c r="SYO157" s="15"/>
      <c r="SYP157" s="15"/>
      <c r="SYQ157" s="15"/>
      <c r="SYR157" s="15"/>
      <c r="SYS157" s="15"/>
      <c r="SYT157" s="15"/>
      <c r="SYU157" s="15"/>
      <c r="SYV157" s="15"/>
      <c r="SYW157" s="15"/>
      <c r="SYX157" s="15"/>
      <c r="SYY157" s="15"/>
      <c r="SYZ157" s="15"/>
      <c r="SZA157" s="15"/>
      <c r="SZB157" s="15"/>
      <c r="SZC157" s="15"/>
      <c r="SZD157" s="15"/>
      <c r="SZE157" s="15"/>
      <c r="SZF157" s="15"/>
      <c r="SZG157" s="15"/>
      <c r="SZH157" s="15"/>
      <c r="SZI157" s="15"/>
      <c r="SZJ157" s="15"/>
      <c r="SZK157" s="15"/>
      <c r="SZL157" s="15"/>
      <c r="SZM157" s="15"/>
      <c r="SZN157" s="15"/>
      <c r="SZO157" s="15"/>
      <c r="SZP157" s="15"/>
      <c r="SZQ157" s="15"/>
      <c r="SZR157" s="15"/>
      <c r="SZS157" s="15"/>
      <c r="SZT157" s="15"/>
      <c r="SZU157" s="15"/>
      <c r="SZV157" s="15"/>
      <c r="SZW157" s="15"/>
      <c r="SZX157" s="15"/>
      <c r="SZY157" s="15"/>
      <c r="SZZ157" s="15"/>
      <c r="TAA157" s="15"/>
      <c r="TAB157" s="15"/>
      <c r="TAC157" s="15"/>
      <c r="TAD157" s="15"/>
      <c r="TAE157" s="15"/>
      <c r="TAF157" s="15"/>
      <c r="TAG157" s="15"/>
      <c r="TAH157" s="15"/>
      <c r="TAI157" s="15"/>
      <c r="TAJ157" s="15"/>
      <c r="TAK157" s="15"/>
      <c r="TAL157" s="15"/>
      <c r="TAM157" s="15"/>
      <c r="TAN157" s="15"/>
      <c r="TAO157" s="15"/>
      <c r="TAP157" s="15"/>
      <c r="TAQ157" s="15"/>
      <c r="TAR157" s="15"/>
      <c r="TAS157" s="15"/>
      <c r="TAT157" s="15"/>
      <c r="TAU157" s="15"/>
      <c r="TAV157" s="15"/>
      <c r="TAW157" s="15"/>
      <c r="TAX157" s="15"/>
      <c r="TAY157" s="15"/>
      <c r="TAZ157" s="15"/>
      <c r="TBA157" s="15"/>
      <c r="TBB157" s="15"/>
      <c r="TBC157" s="15"/>
      <c r="TBD157" s="15"/>
      <c r="TBE157" s="15"/>
      <c r="TBF157" s="15"/>
      <c r="TBG157" s="15"/>
      <c r="TBH157" s="15"/>
      <c r="TBI157" s="15"/>
      <c r="TBJ157" s="15"/>
      <c r="TBK157" s="15"/>
      <c r="TBL157" s="15"/>
      <c r="TBM157" s="15"/>
      <c r="TBN157" s="15"/>
      <c r="TBO157" s="15"/>
      <c r="TBP157" s="15"/>
      <c r="TBQ157" s="15"/>
      <c r="TBR157" s="15"/>
      <c r="TBS157" s="15"/>
      <c r="TBT157" s="15"/>
      <c r="TBU157" s="15"/>
      <c r="TBV157" s="15"/>
      <c r="TBW157" s="15"/>
      <c r="TBX157" s="15"/>
      <c r="TBY157" s="15"/>
      <c r="TBZ157" s="15"/>
      <c r="TCA157" s="15"/>
      <c r="TCB157" s="15"/>
      <c r="TCC157" s="15"/>
      <c r="TCD157" s="15"/>
      <c r="TCE157" s="15"/>
      <c r="TCF157" s="15"/>
      <c r="TCG157" s="15"/>
      <c r="TCH157" s="15"/>
      <c r="TCI157" s="15"/>
      <c r="TCJ157" s="15"/>
      <c r="TCK157" s="15"/>
      <c r="TCL157" s="15"/>
      <c r="TCM157" s="15"/>
      <c r="TCN157" s="15"/>
      <c r="TCO157" s="15"/>
      <c r="TCP157" s="15"/>
      <c r="TCQ157" s="15"/>
      <c r="TCR157" s="15"/>
      <c r="TCS157" s="15"/>
      <c r="TCT157" s="15"/>
      <c r="TCU157" s="15"/>
      <c r="TCV157" s="15"/>
      <c r="TCW157" s="15"/>
      <c r="TCX157" s="15"/>
      <c r="TCY157" s="15"/>
      <c r="TCZ157" s="15"/>
      <c r="TDA157" s="15"/>
      <c r="TDB157" s="15"/>
      <c r="TDC157" s="15"/>
      <c r="TDD157" s="15"/>
      <c r="TDE157" s="15"/>
      <c r="TDF157" s="15"/>
      <c r="TDG157" s="15"/>
      <c r="TDH157" s="15"/>
      <c r="TDI157" s="15"/>
      <c r="TDJ157" s="15"/>
      <c r="TDK157" s="15"/>
      <c r="TDL157" s="15"/>
      <c r="TDM157" s="15"/>
      <c r="TDN157" s="15"/>
      <c r="TDO157" s="15"/>
      <c r="TDP157" s="15"/>
      <c r="TDQ157" s="15"/>
      <c r="TDR157" s="15"/>
      <c r="TDS157" s="15"/>
      <c r="TDT157" s="15"/>
      <c r="TDU157" s="15"/>
      <c r="TDV157" s="15"/>
      <c r="TDW157" s="15"/>
      <c r="TDX157" s="15"/>
      <c r="TDY157" s="15"/>
      <c r="TDZ157" s="15"/>
      <c r="TEA157" s="15"/>
      <c r="TEB157" s="15"/>
      <c r="TEC157" s="15"/>
      <c r="TED157" s="15"/>
      <c r="TEE157" s="15"/>
      <c r="TEF157" s="15"/>
      <c r="TEG157" s="15"/>
      <c r="TEH157" s="15"/>
      <c r="TEI157" s="15"/>
      <c r="TEJ157" s="15"/>
      <c r="TEK157" s="15"/>
      <c r="TEL157" s="15"/>
      <c r="TEM157" s="15"/>
      <c r="TEN157" s="15"/>
      <c r="TEO157" s="15"/>
      <c r="TEP157" s="15"/>
      <c r="TEQ157" s="15"/>
      <c r="TER157" s="15"/>
      <c r="TES157" s="15"/>
      <c r="TET157" s="15"/>
      <c r="TEU157" s="15"/>
      <c r="TEV157" s="15"/>
      <c r="TEW157" s="15"/>
      <c r="TEX157" s="15"/>
      <c r="TEY157" s="15"/>
      <c r="TEZ157" s="15"/>
      <c r="TFA157" s="15"/>
      <c r="TFB157" s="15"/>
      <c r="TFC157" s="15"/>
      <c r="TFD157" s="15"/>
      <c r="TFE157" s="15"/>
      <c r="TFF157" s="15"/>
      <c r="TFG157" s="15"/>
      <c r="TFH157" s="15"/>
      <c r="TFI157" s="15"/>
      <c r="TFJ157" s="15"/>
      <c r="TFK157" s="15"/>
      <c r="TFL157" s="15"/>
      <c r="TFM157" s="15"/>
      <c r="TFN157" s="15"/>
      <c r="TFO157" s="15"/>
      <c r="TFP157" s="15"/>
      <c r="TFQ157" s="15"/>
      <c r="TFR157" s="15"/>
      <c r="TFS157" s="15"/>
      <c r="TFT157" s="15"/>
      <c r="TFU157" s="15"/>
      <c r="TFV157" s="15"/>
      <c r="TFW157" s="15"/>
      <c r="TFX157" s="15"/>
      <c r="TFY157" s="15"/>
      <c r="TFZ157" s="15"/>
      <c r="TGA157" s="15"/>
      <c r="TGB157" s="15"/>
      <c r="TGC157" s="15"/>
      <c r="TGD157" s="15"/>
      <c r="TGE157" s="15"/>
      <c r="TGF157" s="15"/>
      <c r="TGG157" s="15"/>
      <c r="TGH157" s="15"/>
      <c r="TGI157" s="15"/>
      <c r="TGJ157" s="15"/>
      <c r="TGK157" s="15"/>
      <c r="TGL157" s="15"/>
      <c r="TGM157" s="15"/>
      <c r="TGN157" s="15"/>
      <c r="TGO157" s="15"/>
      <c r="TGP157" s="15"/>
      <c r="TGQ157" s="15"/>
      <c r="TGR157" s="15"/>
      <c r="TGS157" s="15"/>
      <c r="TGT157" s="15"/>
      <c r="TGU157" s="15"/>
      <c r="TGV157" s="15"/>
      <c r="TGW157" s="15"/>
      <c r="TGX157" s="15"/>
      <c r="TGY157" s="15"/>
      <c r="TGZ157" s="15"/>
      <c r="THA157" s="15"/>
      <c r="THB157" s="15"/>
      <c r="THC157" s="15"/>
      <c r="THD157" s="15"/>
      <c r="THE157" s="15"/>
      <c r="THF157" s="15"/>
      <c r="THG157" s="15"/>
      <c r="THH157" s="15"/>
      <c r="THI157" s="15"/>
      <c r="THJ157" s="15"/>
      <c r="THK157" s="15"/>
      <c r="THL157" s="15"/>
      <c r="THM157" s="15"/>
      <c r="THN157" s="15"/>
      <c r="THO157" s="15"/>
      <c r="THP157" s="15"/>
      <c r="THQ157" s="15"/>
      <c r="THR157" s="15"/>
      <c r="THS157" s="15"/>
      <c r="THT157" s="15"/>
      <c r="THU157" s="15"/>
      <c r="THV157" s="15"/>
      <c r="THW157" s="15"/>
      <c r="THX157" s="15"/>
      <c r="THY157" s="15"/>
      <c r="THZ157" s="15"/>
      <c r="TIA157" s="15"/>
      <c r="TIB157" s="15"/>
      <c r="TIC157" s="15"/>
      <c r="TID157" s="15"/>
      <c r="TIE157" s="15"/>
      <c r="TIF157" s="15"/>
      <c r="TIG157" s="15"/>
      <c r="TIH157" s="15"/>
      <c r="TII157" s="15"/>
      <c r="TIJ157" s="15"/>
      <c r="TIK157" s="15"/>
      <c r="TIL157" s="15"/>
      <c r="TIM157" s="15"/>
      <c r="TIN157" s="15"/>
      <c r="TIO157" s="15"/>
      <c r="TIP157" s="15"/>
      <c r="TIQ157" s="15"/>
      <c r="TIR157" s="15"/>
      <c r="TIS157" s="15"/>
      <c r="TIT157" s="15"/>
      <c r="TIU157" s="15"/>
      <c r="TIV157" s="15"/>
      <c r="TIW157" s="15"/>
      <c r="TIX157" s="15"/>
      <c r="TIY157" s="15"/>
      <c r="TIZ157" s="15"/>
      <c r="TJA157" s="15"/>
      <c r="TJB157" s="15"/>
      <c r="TJC157" s="15"/>
      <c r="TJD157" s="15"/>
      <c r="TJE157" s="15"/>
      <c r="TJF157" s="15"/>
      <c r="TJG157" s="15"/>
      <c r="TJH157" s="15"/>
      <c r="TJI157" s="15"/>
      <c r="TJJ157" s="15"/>
      <c r="TJK157" s="15"/>
      <c r="TJL157" s="15"/>
      <c r="TJM157" s="15"/>
      <c r="TJN157" s="15"/>
      <c r="TJO157" s="15"/>
      <c r="TJP157" s="15"/>
      <c r="TJQ157" s="15"/>
      <c r="TJR157" s="15"/>
      <c r="TJS157" s="15"/>
      <c r="TJT157" s="15"/>
      <c r="TJU157" s="15"/>
      <c r="TJV157" s="15"/>
      <c r="TJW157" s="15"/>
      <c r="TJX157" s="15"/>
      <c r="TJY157" s="15"/>
      <c r="TJZ157" s="15"/>
      <c r="TKA157" s="15"/>
      <c r="TKB157" s="15"/>
      <c r="TKC157" s="15"/>
      <c r="TKD157" s="15"/>
      <c r="TKE157" s="15"/>
      <c r="TKF157" s="15"/>
      <c r="TKG157" s="15"/>
      <c r="TKH157" s="15"/>
      <c r="TKI157" s="15"/>
      <c r="TKJ157" s="15"/>
      <c r="TKK157" s="15"/>
      <c r="TKL157" s="15"/>
      <c r="TKM157" s="15"/>
      <c r="TKN157" s="15"/>
      <c r="TKO157" s="15"/>
      <c r="TKP157" s="15"/>
      <c r="TKQ157" s="15"/>
      <c r="TKR157" s="15"/>
      <c r="TKS157" s="15"/>
      <c r="TKT157" s="15"/>
      <c r="TKU157" s="15"/>
      <c r="TKV157" s="15"/>
      <c r="TKW157" s="15"/>
      <c r="TKX157" s="15"/>
      <c r="TKY157" s="15"/>
      <c r="TKZ157" s="15"/>
      <c r="TLA157" s="15"/>
      <c r="TLB157" s="15"/>
      <c r="TLC157" s="15"/>
      <c r="TLD157" s="15"/>
      <c r="TLE157" s="15"/>
      <c r="TLF157" s="15"/>
      <c r="TLG157" s="15"/>
      <c r="TLH157" s="15"/>
      <c r="TLI157" s="15"/>
      <c r="TLJ157" s="15"/>
      <c r="TLK157" s="15"/>
      <c r="TLL157" s="15"/>
      <c r="TLM157" s="15"/>
      <c r="TLN157" s="15"/>
      <c r="TLO157" s="15"/>
      <c r="TLP157" s="15"/>
      <c r="TLQ157" s="15"/>
      <c r="TLR157" s="15"/>
      <c r="TLS157" s="15"/>
      <c r="TLT157" s="15"/>
      <c r="TLU157" s="15"/>
      <c r="TLV157" s="15"/>
      <c r="TLW157" s="15"/>
      <c r="TLX157" s="15"/>
      <c r="TLY157" s="15"/>
      <c r="TLZ157" s="15"/>
      <c r="TMA157" s="15"/>
      <c r="TMB157" s="15"/>
      <c r="TMC157" s="15"/>
      <c r="TMD157" s="15"/>
      <c r="TME157" s="15"/>
      <c r="TMF157" s="15"/>
      <c r="TMG157" s="15"/>
      <c r="TMH157" s="15"/>
      <c r="TMI157" s="15"/>
      <c r="TMJ157" s="15"/>
      <c r="TMK157" s="15"/>
      <c r="TML157" s="15"/>
      <c r="TMM157" s="15"/>
      <c r="TMN157" s="15"/>
      <c r="TMO157" s="15"/>
      <c r="TMP157" s="15"/>
      <c r="TMQ157" s="15"/>
      <c r="TMR157" s="15"/>
      <c r="TMS157" s="15"/>
      <c r="TMT157" s="15"/>
      <c r="TMU157" s="15"/>
      <c r="TMV157" s="15"/>
      <c r="TMW157" s="15"/>
      <c r="TMX157" s="15"/>
      <c r="TMY157" s="15"/>
      <c r="TMZ157" s="15"/>
      <c r="TNA157" s="15"/>
      <c r="TNB157" s="15"/>
      <c r="TNC157" s="15"/>
      <c r="TND157" s="15"/>
      <c r="TNE157" s="15"/>
      <c r="TNF157" s="15"/>
      <c r="TNG157" s="15"/>
      <c r="TNH157" s="15"/>
      <c r="TNI157" s="15"/>
      <c r="TNJ157" s="15"/>
      <c r="TNK157" s="15"/>
      <c r="TNL157" s="15"/>
      <c r="TNM157" s="15"/>
      <c r="TNN157" s="15"/>
      <c r="TNO157" s="15"/>
      <c r="TNP157" s="15"/>
      <c r="TNQ157" s="15"/>
      <c r="TNR157" s="15"/>
      <c r="TNS157" s="15"/>
      <c r="TNT157" s="15"/>
      <c r="TNU157" s="15"/>
      <c r="TNV157" s="15"/>
      <c r="TNW157" s="15"/>
      <c r="TNX157" s="15"/>
      <c r="TNY157" s="15"/>
      <c r="TNZ157" s="15"/>
      <c r="TOA157" s="15"/>
      <c r="TOB157" s="15"/>
      <c r="TOC157" s="15"/>
      <c r="TOD157" s="15"/>
      <c r="TOE157" s="15"/>
      <c r="TOF157" s="15"/>
      <c r="TOG157" s="15"/>
      <c r="TOH157" s="15"/>
      <c r="TOI157" s="15"/>
      <c r="TOJ157" s="15"/>
      <c r="TOK157" s="15"/>
      <c r="TOL157" s="15"/>
      <c r="TOM157" s="15"/>
      <c r="TON157" s="15"/>
      <c r="TOO157" s="15"/>
      <c r="TOP157" s="15"/>
      <c r="TOQ157" s="15"/>
      <c r="TOR157" s="15"/>
      <c r="TOS157" s="15"/>
      <c r="TOT157" s="15"/>
      <c r="TOU157" s="15"/>
      <c r="TOV157" s="15"/>
      <c r="TOW157" s="15"/>
      <c r="TOX157" s="15"/>
      <c r="TOY157" s="15"/>
      <c r="TOZ157" s="15"/>
      <c r="TPA157" s="15"/>
      <c r="TPB157" s="15"/>
      <c r="TPC157" s="15"/>
      <c r="TPD157" s="15"/>
      <c r="TPE157" s="15"/>
      <c r="TPF157" s="15"/>
      <c r="TPG157" s="15"/>
      <c r="TPH157" s="15"/>
      <c r="TPI157" s="15"/>
      <c r="TPJ157" s="15"/>
      <c r="TPK157" s="15"/>
      <c r="TPL157" s="15"/>
      <c r="TPM157" s="15"/>
      <c r="TPN157" s="15"/>
      <c r="TPO157" s="15"/>
      <c r="TPP157" s="15"/>
      <c r="TPQ157" s="15"/>
      <c r="TPR157" s="15"/>
      <c r="TPS157" s="15"/>
      <c r="TPT157" s="15"/>
      <c r="TPU157" s="15"/>
      <c r="TPV157" s="15"/>
      <c r="TPW157" s="15"/>
      <c r="TPX157" s="15"/>
      <c r="TPY157" s="15"/>
      <c r="TPZ157" s="15"/>
      <c r="TQA157" s="15"/>
      <c r="TQB157" s="15"/>
      <c r="TQC157" s="15"/>
      <c r="TQD157" s="15"/>
      <c r="TQE157" s="15"/>
      <c r="TQF157" s="15"/>
      <c r="TQG157" s="15"/>
      <c r="TQH157" s="15"/>
      <c r="TQI157" s="15"/>
      <c r="TQJ157" s="15"/>
      <c r="TQK157" s="15"/>
      <c r="TQL157" s="15"/>
      <c r="TQM157" s="15"/>
      <c r="TQN157" s="15"/>
      <c r="TQO157" s="15"/>
      <c r="TQP157" s="15"/>
      <c r="TQQ157" s="15"/>
      <c r="TQR157" s="15"/>
      <c r="TQS157" s="15"/>
      <c r="TQT157" s="15"/>
      <c r="TQU157" s="15"/>
      <c r="TQV157" s="15"/>
      <c r="TQW157" s="15"/>
      <c r="TQX157" s="15"/>
      <c r="TQY157" s="15"/>
      <c r="TQZ157" s="15"/>
      <c r="TRA157" s="15"/>
      <c r="TRB157" s="15"/>
      <c r="TRC157" s="15"/>
      <c r="TRD157" s="15"/>
      <c r="TRE157" s="15"/>
      <c r="TRF157" s="15"/>
      <c r="TRG157" s="15"/>
      <c r="TRH157" s="15"/>
      <c r="TRI157" s="15"/>
      <c r="TRJ157" s="15"/>
      <c r="TRK157" s="15"/>
      <c r="TRL157" s="15"/>
      <c r="TRM157" s="15"/>
      <c r="TRN157" s="15"/>
      <c r="TRO157" s="15"/>
      <c r="TRP157" s="15"/>
      <c r="TRQ157" s="15"/>
      <c r="TRR157" s="15"/>
      <c r="TRS157" s="15"/>
      <c r="TRT157" s="15"/>
      <c r="TRU157" s="15"/>
      <c r="TRV157" s="15"/>
      <c r="TRW157" s="15"/>
      <c r="TRX157" s="15"/>
      <c r="TRY157" s="15"/>
      <c r="TRZ157" s="15"/>
      <c r="TSA157" s="15"/>
      <c r="TSB157" s="15"/>
      <c r="TSC157" s="15"/>
      <c r="TSD157" s="15"/>
      <c r="TSE157" s="15"/>
      <c r="TSF157" s="15"/>
      <c r="TSG157" s="15"/>
      <c r="TSH157" s="15"/>
      <c r="TSI157" s="15"/>
      <c r="TSJ157" s="15"/>
      <c r="TSK157" s="15"/>
      <c r="TSL157" s="15"/>
      <c r="TSM157" s="15"/>
      <c r="TSN157" s="15"/>
      <c r="TSO157" s="15"/>
      <c r="TSP157" s="15"/>
      <c r="TSQ157" s="15"/>
      <c r="TSR157" s="15"/>
      <c r="TSS157" s="15"/>
      <c r="TST157" s="15"/>
      <c r="TSU157" s="15"/>
      <c r="TSV157" s="15"/>
      <c r="TSW157" s="15"/>
      <c r="TSX157" s="15"/>
      <c r="TSY157" s="15"/>
      <c r="TSZ157" s="15"/>
      <c r="TTA157" s="15"/>
      <c r="TTB157" s="15"/>
      <c r="TTC157" s="15"/>
      <c r="TTD157" s="15"/>
      <c r="TTE157" s="15"/>
      <c r="TTF157" s="15"/>
      <c r="TTG157" s="15"/>
      <c r="TTH157" s="15"/>
      <c r="TTI157" s="15"/>
      <c r="TTJ157" s="15"/>
      <c r="TTK157" s="15"/>
      <c r="TTL157" s="15"/>
      <c r="TTM157" s="15"/>
      <c r="TTN157" s="15"/>
      <c r="TTO157" s="15"/>
      <c r="TTP157" s="15"/>
      <c r="TTQ157" s="15"/>
      <c r="TTR157" s="15"/>
      <c r="TTS157" s="15"/>
      <c r="TTT157" s="15"/>
      <c r="TTU157" s="15"/>
      <c r="TTV157" s="15"/>
      <c r="TTW157" s="15"/>
      <c r="TTX157" s="15"/>
      <c r="TTY157" s="15"/>
      <c r="TTZ157" s="15"/>
      <c r="TUA157" s="15"/>
      <c r="TUB157" s="15"/>
      <c r="TUC157" s="15"/>
      <c r="TUD157" s="15"/>
      <c r="TUE157" s="15"/>
      <c r="TUF157" s="15"/>
      <c r="TUG157" s="15"/>
      <c r="TUH157" s="15"/>
      <c r="TUI157" s="15"/>
      <c r="TUJ157" s="15"/>
      <c r="TUK157" s="15"/>
      <c r="TUL157" s="15"/>
      <c r="TUM157" s="15"/>
      <c r="TUN157" s="15"/>
      <c r="TUO157" s="15"/>
      <c r="TUP157" s="15"/>
      <c r="TUQ157" s="15"/>
      <c r="TUR157" s="15"/>
      <c r="TUS157" s="15"/>
      <c r="TUT157" s="15"/>
      <c r="TUU157" s="15"/>
      <c r="TUV157" s="15"/>
      <c r="TUW157" s="15"/>
      <c r="TUX157" s="15"/>
      <c r="TUY157" s="15"/>
      <c r="TUZ157" s="15"/>
      <c r="TVA157" s="15"/>
      <c r="TVB157" s="15"/>
      <c r="TVC157" s="15"/>
      <c r="TVD157" s="15"/>
      <c r="TVE157" s="15"/>
      <c r="TVF157" s="15"/>
      <c r="TVG157" s="15"/>
      <c r="TVH157" s="15"/>
      <c r="TVI157" s="15"/>
      <c r="TVJ157" s="15"/>
      <c r="TVK157" s="15"/>
      <c r="TVL157" s="15"/>
      <c r="TVM157" s="15"/>
      <c r="TVN157" s="15"/>
      <c r="TVO157" s="15"/>
      <c r="TVP157" s="15"/>
      <c r="TVQ157" s="15"/>
      <c r="TVR157" s="15"/>
      <c r="TVS157" s="15"/>
      <c r="TVT157" s="15"/>
      <c r="TVU157" s="15"/>
      <c r="TVV157" s="15"/>
      <c r="TVW157" s="15"/>
      <c r="TVX157" s="15"/>
      <c r="TVY157" s="15"/>
      <c r="TVZ157" s="15"/>
      <c r="TWA157" s="15"/>
      <c r="TWB157" s="15"/>
      <c r="TWC157" s="15"/>
      <c r="TWD157" s="15"/>
      <c r="TWE157" s="15"/>
      <c r="TWF157" s="15"/>
      <c r="TWG157" s="15"/>
      <c r="TWH157" s="15"/>
      <c r="TWI157" s="15"/>
      <c r="TWJ157" s="15"/>
      <c r="TWK157" s="15"/>
      <c r="TWL157" s="15"/>
      <c r="TWM157" s="15"/>
      <c r="TWN157" s="15"/>
      <c r="TWO157" s="15"/>
      <c r="TWP157" s="15"/>
      <c r="TWQ157" s="15"/>
      <c r="TWR157" s="15"/>
      <c r="TWS157" s="15"/>
      <c r="TWT157" s="15"/>
      <c r="TWU157" s="15"/>
      <c r="TWV157" s="15"/>
      <c r="TWW157" s="15"/>
      <c r="TWX157" s="15"/>
      <c r="TWY157" s="15"/>
      <c r="TWZ157" s="15"/>
      <c r="TXA157" s="15"/>
      <c r="TXB157" s="15"/>
      <c r="TXC157" s="15"/>
      <c r="TXD157" s="15"/>
      <c r="TXE157" s="15"/>
      <c r="TXF157" s="15"/>
      <c r="TXG157" s="15"/>
      <c r="TXH157" s="15"/>
      <c r="TXI157" s="15"/>
      <c r="TXJ157" s="15"/>
      <c r="TXK157" s="15"/>
      <c r="TXL157" s="15"/>
      <c r="TXM157" s="15"/>
      <c r="TXN157" s="15"/>
      <c r="TXO157" s="15"/>
      <c r="TXP157" s="15"/>
      <c r="TXQ157" s="15"/>
      <c r="TXR157" s="15"/>
      <c r="TXS157" s="15"/>
      <c r="TXT157" s="15"/>
      <c r="TXU157" s="15"/>
      <c r="TXV157" s="15"/>
      <c r="TXW157" s="15"/>
      <c r="TXX157" s="15"/>
      <c r="TXY157" s="15"/>
      <c r="TXZ157" s="15"/>
      <c r="TYA157" s="15"/>
      <c r="TYB157" s="15"/>
      <c r="TYC157" s="15"/>
      <c r="TYD157" s="15"/>
      <c r="TYE157" s="15"/>
      <c r="TYF157" s="15"/>
      <c r="TYG157" s="15"/>
      <c r="TYH157" s="15"/>
      <c r="TYI157" s="15"/>
      <c r="TYJ157" s="15"/>
      <c r="TYK157" s="15"/>
      <c r="TYL157" s="15"/>
      <c r="TYM157" s="15"/>
      <c r="TYN157" s="15"/>
      <c r="TYO157" s="15"/>
      <c r="TYP157" s="15"/>
      <c r="TYQ157" s="15"/>
      <c r="TYR157" s="15"/>
      <c r="TYS157" s="15"/>
      <c r="TYT157" s="15"/>
      <c r="TYU157" s="15"/>
      <c r="TYV157" s="15"/>
      <c r="TYW157" s="15"/>
      <c r="TYX157" s="15"/>
      <c r="TYY157" s="15"/>
      <c r="TYZ157" s="15"/>
      <c r="TZA157" s="15"/>
      <c r="TZB157" s="15"/>
      <c r="TZC157" s="15"/>
      <c r="TZD157" s="15"/>
      <c r="TZE157" s="15"/>
      <c r="TZF157" s="15"/>
      <c r="TZG157" s="15"/>
      <c r="TZH157" s="15"/>
      <c r="TZI157" s="15"/>
      <c r="TZJ157" s="15"/>
      <c r="TZK157" s="15"/>
      <c r="TZL157" s="15"/>
      <c r="TZM157" s="15"/>
      <c r="TZN157" s="15"/>
      <c r="TZO157" s="15"/>
      <c r="TZP157" s="15"/>
      <c r="TZQ157" s="15"/>
      <c r="TZR157" s="15"/>
      <c r="TZS157" s="15"/>
      <c r="TZT157" s="15"/>
      <c r="TZU157" s="15"/>
      <c r="TZV157" s="15"/>
      <c r="TZW157" s="15"/>
      <c r="TZX157" s="15"/>
      <c r="TZY157" s="15"/>
      <c r="TZZ157" s="15"/>
      <c r="UAA157" s="15"/>
      <c r="UAB157" s="15"/>
      <c r="UAC157" s="15"/>
      <c r="UAD157" s="15"/>
      <c r="UAE157" s="15"/>
      <c r="UAF157" s="15"/>
      <c r="UAG157" s="15"/>
      <c r="UAH157" s="15"/>
      <c r="UAI157" s="15"/>
      <c r="UAJ157" s="15"/>
      <c r="UAK157" s="15"/>
      <c r="UAL157" s="15"/>
      <c r="UAM157" s="15"/>
      <c r="UAN157" s="15"/>
      <c r="UAO157" s="15"/>
      <c r="UAP157" s="15"/>
      <c r="UAQ157" s="15"/>
      <c r="UAR157" s="15"/>
      <c r="UAS157" s="15"/>
      <c r="UAT157" s="15"/>
      <c r="UAU157" s="15"/>
      <c r="UAV157" s="15"/>
      <c r="UAW157" s="15"/>
      <c r="UAX157" s="15"/>
      <c r="UAY157" s="15"/>
      <c r="UAZ157" s="15"/>
      <c r="UBA157" s="15"/>
      <c r="UBB157" s="15"/>
      <c r="UBC157" s="15"/>
      <c r="UBD157" s="15"/>
      <c r="UBE157" s="15"/>
      <c r="UBF157" s="15"/>
      <c r="UBG157" s="15"/>
      <c r="UBH157" s="15"/>
      <c r="UBI157" s="15"/>
      <c r="UBJ157" s="15"/>
      <c r="UBK157" s="15"/>
      <c r="UBL157" s="15"/>
      <c r="UBM157" s="15"/>
      <c r="UBN157" s="15"/>
      <c r="UBO157" s="15"/>
      <c r="UBP157" s="15"/>
      <c r="UBQ157" s="15"/>
      <c r="UBR157" s="15"/>
      <c r="UBS157" s="15"/>
      <c r="UBT157" s="15"/>
      <c r="UBU157" s="15"/>
      <c r="UBV157" s="15"/>
      <c r="UBW157" s="15"/>
      <c r="UBX157" s="15"/>
      <c r="UBY157" s="15"/>
      <c r="UBZ157" s="15"/>
      <c r="UCA157" s="15"/>
      <c r="UCB157" s="15"/>
      <c r="UCC157" s="15"/>
      <c r="UCD157" s="15"/>
      <c r="UCE157" s="15"/>
      <c r="UCF157" s="15"/>
      <c r="UCG157" s="15"/>
      <c r="UCH157" s="15"/>
      <c r="UCI157" s="15"/>
      <c r="UCJ157" s="15"/>
      <c r="UCK157" s="15"/>
      <c r="UCL157" s="15"/>
      <c r="UCM157" s="15"/>
      <c r="UCN157" s="15"/>
      <c r="UCO157" s="15"/>
      <c r="UCP157" s="15"/>
      <c r="UCQ157" s="15"/>
      <c r="UCR157" s="15"/>
      <c r="UCS157" s="15"/>
      <c r="UCT157" s="15"/>
      <c r="UCU157" s="15"/>
      <c r="UCV157" s="15"/>
      <c r="UCW157" s="15"/>
      <c r="UCX157" s="15"/>
      <c r="UCY157" s="15"/>
      <c r="UCZ157" s="15"/>
      <c r="UDA157" s="15"/>
      <c r="UDB157" s="15"/>
      <c r="UDC157" s="15"/>
      <c r="UDD157" s="15"/>
      <c r="UDE157" s="15"/>
      <c r="UDF157" s="15"/>
      <c r="UDG157" s="15"/>
      <c r="UDH157" s="15"/>
      <c r="UDI157" s="15"/>
      <c r="UDJ157" s="15"/>
      <c r="UDK157" s="15"/>
      <c r="UDL157" s="15"/>
      <c r="UDM157" s="15"/>
      <c r="UDN157" s="15"/>
      <c r="UDO157" s="15"/>
      <c r="UDP157" s="15"/>
      <c r="UDQ157" s="15"/>
      <c r="UDR157" s="15"/>
      <c r="UDS157" s="15"/>
      <c r="UDT157" s="15"/>
      <c r="UDU157" s="15"/>
      <c r="UDV157" s="15"/>
      <c r="UDW157" s="15"/>
      <c r="UDX157" s="15"/>
      <c r="UDY157" s="15"/>
      <c r="UDZ157" s="15"/>
      <c r="UEA157" s="15"/>
      <c r="UEB157" s="15"/>
      <c r="UEC157" s="15"/>
      <c r="UED157" s="15"/>
      <c r="UEE157" s="15"/>
      <c r="UEF157" s="15"/>
      <c r="UEG157" s="15"/>
      <c r="UEH157" s="15"/>
      <c r="UEI157" s="15"/>
      <c r="UEJ157" s="15"/>
      <c r="UEK157" s="15"/>
      <c r="UEL157" s="15"/>
      <c r="UEM157" s="15"/>
      <c r="UEN157" s="15"/>
      <c r="UEO157" s="15"/>
      <c r="UEP157" s="15"/>
      <c r="UEQ157" s="15"/>
      <c r="UER157" s="15"/>
      <c r="UES157" s="15"/>
      <c r="UET157" s="15"/>
      <c r="UEU157" s="15"/>
      <c r="UEV157" s="15"/>
      <c r="UEW157" s="15"/>
      <c r="UEX157" s="15"/>
      <c r="UEY157" s="15"/>
      <c r="UEZ157" s="15"/>
      <c r="UFA157" s="15"/>
      <c r="UFB157" s="15"/>
      <c r="UFC157" s="15"/>
      <c r="UFD157" s="15"/>
      <c r="UFE157" s="15"/>
      <c r="UFF157" s="15"/>
      <c r="UFG157" s="15"/>
      <c r="UFH157" s="15"/>
      <c r="UFI157" s="15"/>
      <c r="UFJ157" s="15"/>
      <c r="UFK157" s="15"/>
      <c r="UFL157" s="15"/>
      <c r="UFM157" s="15"/>
      <c r="UFN157" s="15"/>
      <c r="UFO157" s="15"/>
      <c r="UFP157" s="15"/>
      <c r="UFQ157" s="15"/>
      <c r="UFR157" s="15"/>
      <c r="UFS157" s="15"/>
      <c r="UFT157" s="15"/>
      <c r="UFU157" s="15"/>
      <c r="UFV157" s="15"/>
      <c r="UFW157" s="15"/>
      <c r="UFX157" s="15"/>
      <c r="UFY157" s="15"/>
      <c r="UFZ157" s="15"/>
      <c r="UGA157" s="15"/>
      <c r="UGB157" s="15"/>
      <c r="UGC157" s="15"/>
      <c r="UGD157" s="15"/>
      <c r="UGE157" s="15"/>
      <c r="UGF157" s="15"/>
      <c r="UGG157" s="15"/>
      <c r="UGH157" s="15"/>
      <c r="UGI157" s="15"/>
      <c r="UGJ157" s="15"/>
      <c r="UGK157" s="15"/>
      <c r="UGL157" s="15"/>
      <c r="UGM157" s="15"/>
      <c r="UGN157" s="15"/>
      <c r="UGO157" s="15"/>
      <c r="UGP157" s="15"/>
      <c r="UGQ157" s="15"/>
      <c r="UGR157" s="15"/>
      <c r="UGS157" s="15"/>
      <c r="UGT157" s="15"/>
      <c r="UGU157" s="15"/>
      <c r="UGV157" s="15"/>
      <c r="UGW157" s="15"/>
      <c r="UGX157" s="15"/>
      <c r="UGY157" s="15"/>
      <c r="UGZ157" s="15"/>
      <c r="UHA157" s="15"/>
      <c r="UHB157" s="15"/>
      <c r="UHC157" s="15"/>
      <c r="UHD157" s="15"/>
      <c r="UHE157" s="15"/>
      <c r="UHF157" s="15"/>
      <c r="UHG157" s="15"/>
      <c r="UHH157" s="15"/>
      <c r="UHI157" s="15"/>
      <c r="UHJ157" s="15"/>
      <c r="UHK157" s="15"/>
      <c r="UHL157" s="15"/>
      <c r="UHM157" s="15"/>
      <c r="UHN157" s="15"/>
      <c r="UHO157" s="15"/>
      <c r="UHP157" s="15"/>
      <c r="UHQ157" s="15"/>
      <c r="UHR157" s="15"/>
      <c r="UHS157" s="15"/>
      <c r="UHT157" s="15"/>
      <c r="UHU157" s="15"/>
      <c r="UHV157" s="15"/>
      <c r="UHW157" s="15"/>
      <c r="UHX157" s="15"/>
      <c r="UHY157" s="15"/>
      <c r="UHZ157" s="15"/>
      <c r="UIA157" s="15"/>
      <c r="UIB157" s="15"/>
      <c r="UIC157" s="15"/>
      <c r="UID157" s="15"/>
      <c r="UIE157" s="15"/>
      <c r="UIF157" s="15"/>
      <c r="UIG157" s="15"/>
      <c r="UIH157" s="15"/>
      <c r="UII157" s="15"/>
      <c r="UIJ157" s="15"/>
      <c r="UIK157" s="15"/>
      <c r="UIL157" s="15"/>
      <c r="UIM157" s="15"/>
      <c r="UIN157" s="15"/>
      <c r="UIO157" s="15"/>
      <c r="UIP157" s="15"/>
      <c r="UIQ157" s="15"/>
      <c r="UIR157" s="15"/>
      <c r="UIS157" s="15"/>
      <c r="UIT157" s="15"/>
      <c r="UIU157" s="15"/>
      <c r="UIV157" s="15"/>
      <c r="UIW157" s="15"/>
      <c r="UIX157" s="15"/>
      <c r="UIY157" s="15"/>
      <c r="UIZ157" s="15"/>
      <c r="UJA157" s="15"/>
      <c r="UJB157" s="15"/>
      <c r="UJC157" s="15"/>
      <c r="UJD157" s="15"/>
      <c r="UJE157" s="15"/>
      <c r="UJF157" s="15"/>
      <c r="UJG157" s="15"/>
      <c r="UJH157" s="15"/>
      <c r="UJI157" s="15"/>
      <c r="UJJ157" s="15"/>
      <c r="UJK157" s="15"/>
      <c r="UJL157" s="15"/>
      <c r="UJM157" s="15"/>
      <c r="UJN157" s="15"/>
      <c r="UJO157" s="15"/>
      <c r="UJP157" s="15"/>
      <c r="UJQ157" s="15"/>
      <c r="UJR157" s="15"/>
      <c r="UJS157" s="15"/>
      <c r="UJT157" s="15"/>
      <c r="UJU157" s="15"/>
      <c r="UJV157" s="15"/>
      <c r="UJW157" s="15"/>
      <c r="UJX157" s="15"/>
      <c r="UJY157" s="15"/>
      <c r="UJZ157" s="15"/>
      <c r="UKA157" s="15"/>
      <c r="UKB157" s="15"/>
      <c r="UKC157" s="15"/>
      <c r="UKD157" s="15"/>
      <c r="UKE157" s="15"/>
      <c r="UKF157" s="15"/>
      <c r="UKG157" s="15"/>
      <c r="UKH157" s="15"/>
      <c r="UKI157" s="15"/>
      <c r="UKJ157" s="15"/>
      <c r="UKK157" s="15"/>
      <c r="UKL157" s="15"/>
      <c r="UKM157" s="15"/>
      <c r="UKN157" s="15"/>
      <c r="UKO157" s="15"/>
      <c r="UKP157" s="15"/>
      <c r="UKQ157" s="15"/>
      <c r="UKR157" s="15"/>
      <c r="UKS157" s="15"/>
      <c r="UKT157" s="15"/>
      <c r="UKU157" s="15"/>
      <c r="UKV157" s="15"/>
      <c r="UKW157" s="15"/>
      <c r="UKX157" s="15"/>
      <c r="UKY157" s="15"/>
      <c r="UKZ157" s="15"/>
      <c r="ULA157" s="15"/>
      <c r="ULB157" s="15"/>
      <c r="ULC157" s="15"/>
      <c r="ULD157" s="15"/>
      <c r="ULE157" s="15"/>
      <c r="ULF157" s="15"/>
      <c r="ULG157" s="15"/>
      <c r="ULH157" s="15"/>
      <c r="ULI157" s="15"/>
      <c r="ULJ157" s="15"/>
      <c r="ULK157" s="15"/>
      <c r="ULL157" s="15"/>
      <c r="ULM157" s="15"/>
      <c r="ULN157" s="15"/>
      <c r="ULO157" s="15"/>
      <c r="ULP157" s="15"/>
      <c r="ULQ157" s="15"/>
      <c r="ULR157" s="15"/>
      <c r="ULS157" s="15"/>
      <c r="ULT157" s="15"/>
      <c r="ULU157" s="15"/>
      <c r="ULV157" s="15"/>
      <c r="ULW157" s="15"/>
      <c r="ULX157" s="15"/>
      <c r="ULY157" s="15"/>
      <c r="ULZ157" s="15"/>
      <c r="UMA157" s="15"/>
      <c r="UMB157" s="15"/>
      <c r="UMC157" s="15"/>
      <c r="UMD157" s="15"/>
      <c r="UME157" s="15"/>
      <c r="UMF157" s="15"/>
      <c r="UMG157" s="15"/>
      <c r="UMH157" s="15"/>
      <c r="UMI157" s="15"/>
      <c r="UMJ157" s="15"/>
      <c r="UMK157" s="15"/>
      <c r="UML157" s="15"/>
      <c r="UMM157" s="15"/>
      <c r="UMN157" s="15"/>
      <c r="UMO157" s="15"/>
      <c r="UMP157" s="15"/>
      <c r="UMQ157" s="15"/>
      <c r="UMR157" s="15"/>
      <c r="UMS157" s="15"/>
      <c r="UMT157" s="15"/>
      <c r="UMU157" s="15"/>
      <c r="UMV157" s="15"/>
      <c r="UMW157" s="15"/>
      <c r="UMX157" s="15"/>
      <c r="UMY157" s="15"/>
      <c r="UMZ157" s="15"/>
      <c r="UNA157" s="15"/>
      <c r="UNB157" s="15"/>
      <c r="UNC157" s="15"/>
      <c r="UND157" s="15"/>
      <c r="UNE157" s="15"/>
      <c r="UNF157" s="15"/>
      <c r="UNG157" s="15"/>
      <c r="UNH157" s="15"/>
      <c r="UNI157" s="15"/>
      <c r="UNJ157" s="15"/>
      <c r="UNK157" s="15"/>
      <c r="UNL157" s="15"/>
      <c r="UNM157" s="15"/>
      <c r="UNN157" s="15"/>
      <c r="UNO157" s="15"/>
      <c r="UNP157" s="15"/>
      <c r="UNQ157" s="15"/>
      <c r="UNR157" s="15"/>
      <c r="UNS157" s="15"/>
      <c r="UNT157" s="15"/>
      <c r="UNU157" s="15"/>
      <c r="UNV157" s="15"/>
      <c r="UNW157" s="15"/>
      <c r="UNX157" s="15"/>
      <c r="UNY157" s="15"/>
      <c r="UNZ157" s="15"/>
      <c r="UOA157" s="15"/>
      <c r="UOB157" s="15"/>
      <c r="UOC157" s="15"/>
      <c r="UOD157" s="15"/>
      <c r="UOE157" s="15"/>
      <c r="UOF157" s="15"/>
      <c r="UOG157" s="15"/>
      <c r="UOH157" s="15"/>
      <c r="UOI157" s="15"/>
      <c r="UOJ157" s="15"/>
      <c r="UOK157" s="15"/>
      <c r="UOL157" s="15"/>
      <c r="UOM157" s="15"/>
      <c r="UON157" s="15"/>
      <c r="UOO157" s="15"/>
      <c r="UOP157" s="15"/>
      <c r="UOQ157" s="15"/>
      <c r="UOR157" s="15"/>
      <c r="UOS157" s="15"/>
      <c r="UOT157" s="15"/>
      <c r="UOU157" s="15"/>
      <c r="UOV157" s="15"/>
      <c r="UOW157" s="15"/>
      <c r="UOX157" s="15"/>
      <c r="UOY157" s="15"/>
      <c r="UOZ157" s="15"/>
      <c r="UPA157" s="15"/>
      <c r="UPB157" s="15"/>
      <c r="UPC157" s="15"/>
      <c r="UPD157" s="15"/>
      <c r="UPE157" s="15"/>
      <c r="UPF157" s="15"/>
      <c r="UPG157" s="15"/>
      <c r="UPH157" s="15"/>
      <c r="UPI157" s="15"/>
      <c r="UPJ157" s="15"/>
      <c r="UPK157" s="15"/>
      <c r="UPL157" s="15"/>
      <c r="UPM157" s="15"/>
      <c r="UPN157" s="15"/>
      <c r="UPO157" s="15"/>
      <c r="UPP157" s="15"/>
      <c r="UPQ157" s="15"/>
      <c r="UPR157" s="15"/>
      <c r="UPS157" s="15"/>
      <c r="UPT157" s="15"/>
      <c r="UPU157" s="15"/>
      <c r="UPV157" s="15"/>
      <c r="UPW157" s="15"/>
      <c r="UPX157" s="15"/>
      <c r="UPY157" s="15"/>
      <c r="UPZ157" s="15"/>
      <c r="UQA157" s="15"/>
      <c r="UQB157" s="15"/>
      <c r="UQC157" s="15"/>
      <c r="UQD157" s="15"/>
      <c r="UQE157" s="15"/>
      <c r="UQF157" s="15"/>
      <c r="UQG157" s="15"/>
      <c r="UQH157" s="15"/>
      <c r="UQI157" s="15"/>
      <c r="UQJ157" s="15"/>
      <c r="UQK157" s="15"/>
      <c r="UQL157" s="15"/>
      <c r="UQM157" s="15"/>
      <c r="UQN157" s="15"/>
      <c r="UQO157" s="15"/>
      <c r="UQP157" s="15"/>
      <c r="UQQ157" s="15"/>
      <c r="UQR157" s="15"/>
      <c r="UQS157" s="15"/>
      <c r="UQT157" s="15"/>
      <c r="UQU157" s="15"/>
      <c r="UQV157" s="15"/>
      <c r="UQW157" s="15"/>
      <c r="UQX157" s="15"/>
      <c r="UQY157" s="15"/>
      <c r="UQZ157" s="15"/>
      <c r="URA157" s="15"/>
      <c r="URB157" s="15"/>
      <c r="URC157" s="15"/>
      <c r="URD157" s="15"/>
      <c r="URE157" s="15"/>
      <c r="URF157" s="15"/>
      <c r="URG157" s="15"/>
      <c r="URH157" s="15"/>
      <c r="URI157" s="15"/>
      <c r="URJ157" s="15"/>
      <c r="URK157" s="15"/>
      <c r="URL157" s="15"/>
      <c r="URM157" s="15"/>
      <c r="URN157" s="15"/>
      <c r="URO157" s="15"/>
      <c r="URP157" s="15"/>
      <c r="URQ157" s="15"/>
      <c r="URR157" s="15"/>
      <c r="URS157" s="15"/>
      <c r="URT157" s="15"/>
      <c r="URU157" s="15"/>
      <c r="URV157" s="15"/>
      <c r="URW157" s="15"/>
      <c r="URX157" s="15"/>
      <c r="URY157" s="15"/>
      <c r="URZ157" s="15"/>
      <c r="USA157" s="15"/>
      <c r="USB157" s="15"/>
      <c r="USC157" s="15"/>
      <c r="USD157" s="15"/>
      <c r="USE157" s="15"/>
      <c r="USF157" s="15"/>
      <c r="USG157" s="15"/>
      <c r="USH157" s="15"/>
      <c r="USI157" s="15"/>
      <c r="USJ157" s="15"/>
      <c r="USK157" s="15"/>
      <c r="USL157" s="15"/>
      <c r="USM157" s="15"/>
      <c r="USN157" s="15"/>
      <c r="USO157" s="15"/>
      <c r="USP157" s="15"/>
      <c r="USQ157" s="15"/>
      <c r="USR157" s="15"/>
      <c r="USS157" s="15"/>
      <c r="UST157" s="15"/>
      <c r="USU157" s="15"/>
      <c r="USV157" s="15"/>
      <c r="USW157" s="15"/>
      <c r="USX157" s="15"/>
      <c r="USY157" s="15"/>
      <c r="USZ157" s="15"/>
      <c r="UTA157" s="15"/>
      <c r="UTB157" s="15"/>
      <c r="UTC157" s="15"/>
      <c r="UTD157" s="15"/>
      <c r="UTE157" s="15"/>
      <c r="UTF157" s="15"/>
      <c r="UTG157" s="15"/>
      <c r="UTH157" s="15"/>
      <c r="UTI157" s="15"/>
      <c r="UTJ157" s="15"/>
      <c r="UTK157" s="15"/>
      <c r="UTL157" s="15"/>
      <c r="UTM157" s="15"/>
      <c r="UTN157" s="15"/>
      <c r="UTO157" s="15"/>
      <c r="UTP157" s="15"/>
      <c r="UTQ157" s="15"/>
      <c r="UTR157" s="15"/>
      <c r="UTS157" s="15"/>
      <c r="UTT157" s="15"/>
      <c r="UTU157" s="15"/>
      <c r="UTV157" s="15"/>
      <c r="UTW157" s="15"/>
      <c r="UTX157" s="15"/>
      <c r="UTY157" s="15"/>
      <c r="UTZ157" s="15"/>
      <c r="UUA157" s="15"/>
      <c r="UUB157" s="15"/>
      <c r="UUC157" s="15"/>
      <c r="UUD157" s="15"/>
      <c r="UUE157" s="15"/>
      <c r="UUF157" s="15"/>
      <c r="UUG157" s="15"/>
      <c r="UUH157" s="15"/>
      <c r="UUI157" s="15"/>
      <c r="UUJ157" s="15"/>
      <c r="UUK157" s="15"/>
      <c r="UUL157" s="15"/>
      <c r="UUM157" s="15"/>
      <c r="UUN157" s="15"/>
      <c r="UUO157" s="15"/>
      <c r="UUP157" s="15"/>
      <c r="UUQ157" s="15"/>
      <c r="UUR157" s="15"/>
      <c r="UUS157" s="15"/>
      <c r="UUT157" s="15"/>
      <c r="UUU157" s="15"/>
      <c r="UUV157" s="15"/>
      <c r="UUW157" s="15"/>
      <c r="UUX157" s="15"/>
      <c r="UUY157" s="15"/>
      <c r="UUZ157" s="15"/>
      <c r="UVA157" s="15"/>
      <c r="UVB157" s="15"/>
      <c r="UVC157" s="15"/>
      <c r="UVD157" s="15"/>
      <c r="UVE157" s="15"/>
      <c r="UVF157" s="15"/>
      <c r="UVG157" s="15"/>
      <c r="UVH157" s="15"/>
      <c r="UVI157" s="15"/>
      <c r="UVJ157" s="15"/>
      <c r="UVK157" s="15"/>
      <c r="UVL157" s="15"/>
      <c r="UVM157" s="15"/>
      <c r="UVN157" s="15"/>
      <c r="UVO157" s="15"/>
      <c r="UVP157" s="15"/>
      <c r="UVQ157" s="15"/>
      <c r="UVR157" s="15"/>
      <c r="UVS157" s="15"/>
      <c r="UVT157" s="15"/>
      <c r="UVU157" s="15"/>
      <c r="UVV157" s="15"/>
      <c r="UVW157" s="15"/>
      <c r="UVX157" s="15"/>
      <c r="UVY157" s="15"/>
      <c r="UVZ157" s="15"/>
      <c r="UWA157" s="15"/>
      <c r="UWB157" s="15"/>
      <c r="UWC157" s="15"/>
      <c r="UWD157" s="15"/>
      <c r="UWE157" s="15"/>
      <c r="UWF157" s="15"/>
      <c r="UWG157" s="15"/>
      <c r="UWH157" s="15"/>
      <c r="UWI157" s="15"/>
      <c r="UWJ157" s="15"/>
      <c r="UWK157" s="15"/>
      <c r="UWL157" s="15"/>
      <c r="UWM157" s="15"/>
      <c r="UWN157" s="15"/>
      <c r="UWO157" s="15"/>
      <c r="UWP157" s="15"/>
      <c r="UWQ157" s="15"/>
      <c r="UWR157" s="15"/>
      <c r="UWS157" s="15"/>
      <c r="UWT157" s="15"/>
      <c r="UWU157" s="15"/>
      <c r="UWV157" s="15"/>
      <c r="UWW157" s="15"/>
      <c r="UWX157" s="15"/>
      <c r="UWY157" s="15"/>
      <c r="UWZ157" s="15"/>
      <c r="UXA157" s="15"/>
      <c r="UXB157" s="15"/>
      <c r="UXC157" s="15"/>
      <c r="UXD157" s="15"/>
      <c r="UXE157" s="15"/>
      <c r="UXF157" s="15"/>
      <c r="UXG157" s="15"/>
      <c r="UXH157" s="15"/>
      <c r="UXI157" s="15"/>
      <c r="UXJ157" s="15"/>
      <c r="UXK157" s="15"/>
      <c r="UXL157" s="15"/>
      <c r="UXM157" s="15"/>
      <c r="UXN157" s="15"/>
      <c r="UXO157" s="15"/>
      <c r="UXP157" s="15"/>
      <c r="UXQ157" s="15"/>
      <c r="UXR157" s="15"/>
      <c r="UXS157" s="15"/>
      <c r="UXT157" s="15"/>
      <c r="UXU157" s="15"/>
      <c r="UXV157" s="15"/>
      <c r="UXW157" s="15"/>
      <c r="UXX157" s="15"/>
      <c r="UXY157" s="15"/>
      <c r="UXZ157" s="15"/>
      <c r="UYA157" s="15"/>
      <c r="UYB157" s="15"/>
      <c r="UYC157" s="15"/>
      <c r="UYD157" s="15"/>
      <c r="UYE157" s="15"/>
      <c r="UYF157" s="15"/>
      <c r="UYG157" s="15"/>
      <c r="UYH157" s="15"/>
      <c r="UYI157" s="15"/>
      <c r="UYJ157" s="15"/>
      <c r="UYK157" s="15"/>
      <c r="UYL157" s="15"/>
      <c r="UYM157" s="15"/>
      <c r="UYN157" s="15"/>
      <c r="UYO157" s="15"/>
      <c r="UYP157" s="15"/>
      <c r="UYQ157" s="15"/>
      <c r="UYR157" s="15"/>
      <c r="UYS157" s="15"/>
      <c r="UYT157" s="15"/>
      <c r="UYU157" s="15"/>
      <c r="UYV157" s="15"/>
      <c r="UYW157" s="15"/>
      <c r="UYX157" s="15"/>
      <c r="UYY157" s="15"/>
      <c r="UYZ157" s="15"/>
      <c r="UZA157" s="15"/>
      <c r="UZB157" s="15"/>
      <c r="UZC157" s="15"/>
      <c r="UZD157" s="15"/>
      <c r="UZE157" s="15"/>
      <c r="UZF157" s="15"/>
      <c r="UZG157" s="15"/>
      <c r="UZH157" s="15"/>
      <c r="UZI157" s="15"/>
      <c r="UZJ157" s="15"/>
      <c r="UZK157" s="15"/>
      <c r="UZL157" s="15"/>
      <c r="UZM157" s="15"/>
      <c r="UZN157" s="15"/>
      <c r="UZO157" s="15"/>
      <c r="UZP157" s="15"/>
      <c r="UZQ157" s="15"/>
      <c r="UZR157" s="15"/>
      <c r="UZS157" s="15"/>
      <c r="UZT157" s="15"/>
      <c r="UZU157" s="15"/>
      <c r="UZV157" s="15"/>
      <c r="UZW157" s="15"/>
      <c r="UZX157" s="15"/>
      <c r="UZY157" s="15"/>
      <c r="UZZ157" s="15"/>
      <c r="VAA157" s="15"/>
      <c r="VAB157" s="15"/>
      <c r="VAC157" s="15"/>
      <c r="VAD157" s="15"/>
      <c r="VAE157" s="15"/>
      <c r="VAF157" s="15"/>
      <c r="VAG157" s="15"/>
      <c r="VAH157" s="15"/>
      <c r="VAI157" s="15"/>
      <c r="VAJ157" s="15"/>
      <c r="VAK157" s="15"/>
      <c r="VAL157" s="15"/>
      <c r="VAM157" s="15"/>
      <c r="VAN157" s="15"/>
      <c r="VAO157" s="15"/>
      <c r="VAP157" s="15"/>
      <c r="VAQ157" s="15"/>
      <c r="VAR157" s="15"/>
      <c r="VAS157" s="15"/>
      <c r="VAT157" s="15"/>
      <c r="VAU157" s="15"/>
      <c r="VAV157" s="15"/>
      <c r="VAW157" s="15"/>
      <c r="VAX157" s="15"/>
      <c r="VAY157" s="15"/>
      <c r="VAZ157" s="15"/>
      <c r="VBA157" s="15"/>
      <c r="VBB157" s="15"/>
      <c r="VBC157" s="15"/>
      <c r="VBD157" s="15"/>
      <c r="VBE157" s="15"/>
      <c r="VBF157" s="15"/>
      <c r="VBG157" s="15"/>
      <c r="VBH157" s="15"/>
      <c r="VBI157" s="15"/>
      <c r="VBJ157" s="15"/>
      <c r="VBK157" s="15"/>
      <c r="VBL157" s="15"/>
      <c r="VBM157" s="15"/>
      <c r="VBN157" s="15"/>
      <c r="VBO157" s="15"/>
      <c r="VBP157" s="15"/>
      <c r="VBQ157" s="15"/>
      <c r="VBR157" s="15"/>
      <c r="VBS157" s="15"/>
      <c r="VBT157" s="15"/>
      <c r="VBU157" s="15"/>
      <c r="VBV157" s="15"/>
      <c r="VBW157" s="15"/>
      <c r="VBX157" s="15"/>
      <c r="VBY157" s="15"/>
      <c r="VBZ157" s="15"/>
      <c r="VCA157" s="15"/>
      <c r="VCB157" s="15"/>
      <c r="VCC157" s="15"/>
      <c r="VCD157" s="15"/>
      <c r="VCE157" s="15"/>
      <c r="VCF157" s="15"/>
      <c r="VCG157" s="15"/>
      <c r="VCH157" s="15"/>
      <c r="VCI157" s="15"/>
      <c r="VCJ157" s="15"/>
      <c r="VCK157" s="15"/>
      <c r="VCL157" s="15"/>
      <c r="VCM157" s="15"/>
      <c r="VCN157" s="15"/>
      <c r="VCO157" s="15"/>
      <c r="VCP157" s="15"/>
      <c r="VCQ157" s="15"/>
      <c r="VCR157" s="15"/>
      <c r="VCS157" s="15"/>
      <c r="VCT157" s="15"/>
      <c r="VCU157" s="15"/>
      <c r="VCV157" s="15"/>
      <c r="VCW157" s="15"/>
      <c r="VCX157" s="15"/>
      <c r="VCY157" s="15"/>
      <c r="VCZ157" s="15"/>
      <c r="VDA157" s="15"/>
      <c r="VDB157" s="15"/>
      <c r="VDC157" s="15"/>
      <c r="VDD157" s="15"/>
      <c r="VDE157" s="15"/>
      <c r="VDF157" s="15"/>
      <c r="VDG157" s="15"/>
      <c r="VDH157" s="15"/>
      <c r="VDI157" s="15"/>
      <c r="VDJ157" s="15"/>
      <c r="VDK157" s="15"/>
      <c r="VDL157" s="15"/>
      <c r="VDM157" s="15"/>
      <c r="VDN157" s="15"/>
      <c r="VDO157" s="15"/>
      <c r="VDP157" s="15"/>
      <c r="VDQ157" s="15"/>
      <c r="VDR157" s="15"/>
      <c r="VDS157" s="15"/>
      <c r="VDT157" s="15"/>
      <c r="VDU157" s="15"/>
      <c r="VDV157" s="15"/>
      <c r="VDW157" s="15"/>
      <c r="VDX157" s="15"/>
      <c r="VDY157" s="15"/>
      <c r="VDZ157" s="15"/>
      <c r="VEA157" s="15"/>
      <c r="VEB157" s="15"/>
      <c r="VEC157" s="15"/>
      <c r="VED157" s="15"/>
      <c r="VEE157" s="15"/>
      <c r="VEF157" s="15"/>
      <c r="VEG157" s="15"/>
      <c r="VEH157" s="15"/>
      <c r="VEI157" s="15"/>
      <c r="VEJ157" s="15"/>
      <c r="VEK157" s="15"/>
      <c r="VEL157" s="15"/>
      <c r="VEM157" s="15"/>
      <c r="VEN157" s="15"/>
      <c r="VEO157" s="15"/>
      <c r="VEP157" s="15"/>
      <c r="VEQ157" s="15"/>
      <c r="VER157" s="15"/>
      <c r="VES157" s="15"/>
      <c r="VET157" s="15"/>
      <c r="VEU157" s="15"/>
      <c r="VEV157" s="15"/>
      <c r="VEW157" s="15"/>
      <c r="VEX157" s="15"/>
      <c r="VEY157" s="15"/>
      <c r="VEZ157" s="15"/>
      <c r="VFA157" s="15"/>
      <c r="VFB157" s="15"/>
      <c r="VFC157" s="15"/>
      <c r="VFD157" s="15"/>
      <c r="VFE157" s="15"/>
      <c r="VFF157" s="15"/>
      <c r="VFG157" s="15"/>
      <c r="VFH157" s="15"/>
      <c r="VFI157" s="15"/>
      <c r="VFJ157" s="15"/>
      <c r="VFK157" s="15"/>
      <c r="VFL157" s="15"/>
      <c r="VFM157" s="15"/>
      <c r="VFN157" s="15"/>
      <c r="VFO157" s="15"/>
      <c r="VFP157" s="15"/>
      <c r="VFQ157" s="15"/>
      <c r="VFR157" s="15"/>
      <c r="VFS157" s="15"/>
      <c r="VFT157" s="15"/>
      <c r="VFU157" s="15"/>
      <c r="VFV157" s="15"/>
      <c r="VFW157" s="15"/>
      <c r="VFX157" s="15"/>
      <c r="VFY157" s="15"/>
      <c r="VFZ157" s="15"/>
      <c r="VGA157" s="15"/>
      <c r="VGB157" s="15"/>
      <c r="VGC157" s="15"/>
      <c r="VGD157" s="15"/>
      <c r="VGE157" s="15"/>
      <c r="VGF157" s="15"/>
      <c r="VGG157" s="15"/>
      <c r="VGH157" s="15"/>
      <c r="VGI157" s="15"/>
      <c r="VGJ157" s="15"/>
      <c r="VGK157" s="15"/>
      <c r="VGL157" s="15"/>
      <c r="VGM157" s="15"/>
      <c r="VGN157" s="15"/>
      <c r="VGO157" s="15"/>
      <c r="VGP157" s="15"/>
      <c r="VGQ157" s="15"/>
      <c r="VGR157" s="15"/>
      <c r="VGS157" s="15"/>
      <c r="VGT157" s="15"/>
      <c r="VGU157" s="15"/>
      <c r="VGV157" s="15"/>
      <c r="VGW157" s="15"/>
      <c r="VGX157" s="15"/>
      <c r="VGY157" s="15"/>
      <c r="VGZ157" s="15"/>
      <c r="VHA157" s="15"/>
      <c r="VHB157" s="15"/>
      <c r="VHC157" s="15"/>
      <c r="VHD157" s="15"/>
      <c r="VHE157" s="15"/>
      <c r="VHF157" s="15"/>
      <c r="VHG157" s="15"/>
      <c r="VHH157" s="15"/>
      <c r="VHI157" s="15"/>
      <c r="VHJ157" s="15"/>
      <c r="VHK157" s="15"/>
      <c r="VHL157" s="15"/>
      <c r="VHM157" s="15"/>
      <c r="VHN157" s="15"/>
      <c r="VHO157" s="15"/>
      <c r="VHP157" s="15"/>
      <c r="VHQ157" s="15"/>
      <c r="VHR157" s="15"/>
      <c r="VHS157" s="15"/>
      <c r="VHT157" s="15"/>
      <c r="VHU157" s="15"/>
      <c r="VHV157" s="15"/>
      <c r="VHW157" s="15"/>
      <c r="VHX157" s="15"/>
      <c r="VHY157" s="15"/>
      <c r="VHZ157" s="15"/>
      <c r="VIA157" s="15"/>
      <c r="VIB157" s="15"/>
      <c r="VIC157" s="15"/>
      <c r="VID157" s="15"/>
      <c r="VIE157" s="15"/>
      <c r="VIF157" s="15"/>
      <c r="VIG157" s="15"/>
      <c r="VIH157" s="15"/>
      <c r="VII157" s="15"/>
      <c r="VIJ157" s="15"/>
      <c r="VIK157" s="15"/>
      <c r="VIL157" s="15"/>
      <c r="VIM157" s="15"/>
      <c r="VIN157" s="15"/>
      <c r="VIO157" s="15"/>
      <c r="VIP157" s="15"/>
      <c r="VIQ157" s="15"/>
      <c r="VIR157" s="15"/>
      <c r="VIS157" s="15"/>
      <c r="VIT157" s="15"/>
      <c r="VIU157" s="15"/>
      <c r="VIV157" s="15"/>
      <c r="VIW157" s="15"/>
      <c r="VIX157" s="15"/>
      <c r="VIY157" s="15"/>
      <c r="VIZ157" s="15"/>
      <c r="VJA157" s="15"/>
      <c r="VJB157" s="15"/>
      <c r="VJC157" s="15"/>
      <c r="VJD157" s="15"/>
      <c r="VJE157" s="15"/>
      <c r="VJF157" s="15"/>
      <c r="VJG157" s="15"/>
      <c r="VJH157" s="15"/>
      <c r="VJI157" s="15"/>
      <c r="VJJ157" s="15"/>
      <c r="VJK157" s="15"/>
      <c r="VJL157" s="15"/>
      <c r="VJM157" s="15"/>
      <c r="VJN157" s="15"/>
      <c r="VJO157" s="15"/>
      <c r="VJP157" s="15"/>
      <c r="VJQ157" s="15"/>
      <c r="VJR157" s="15"/>
      <c r="VJS157" s="15"/>
      <c r="VJT157" s="15"/>
      <c r="VJU157" s="15"/>
      <c r="VJV157" s="15"/>
      <c r="VJW157" s="15"/>
      <c r="VJX157" s="15"/>
      <c r="VJY157" s="15"/>
      <c r="VJZ157" s="15"/>
      <c r="VKA157" s="15"/>
      <c r="VKB157" s="15"/>
      <c r="VKC157" s="15"/>
      <c r="VKD157" s="15"/>
      <c r="VKE157" s="15"/>
      <c r="VKF157" s="15"/>
      <c r="VKG157" s="15"/>
      <c r="VKH157" s="15"/>
      <c r="VKI157" s="15"/>
      <c r="VKJ157" s="15"/>
      <c r="VKK157" s="15"/>
      <c r="VKL157" s="15"/>
      <c r="VKM157" s="15"/>
      <c r="VKN157" s="15"/>
      <c r="VKO157" s="15"/>
      <c r="VKP157" s="15"/>
      <c r="VKQ157" s="15"/>
      <c r="VKR157" s="15"/>
      <c r="VKS157" s="15"/>
      <c r="VKT157" s="15"/>
      <c r="VKU157" s="15"/>
      <c r="VKV157" s="15"/>
      <c r="VKW157" s="15"/>
      <c r="VKX157" s="15"/>
      <c r="VKY157" s="15"/>
      <c r="VKZ157" s="15"/>
      <c r="VLA157" s="15"/>
      <c r="VLB157" s="15"/>
      <c r="VLC157" s="15"/>
      <c r="VLD157" s="15"/>
      <c r="VLE157" s="15"/>
      <c r="VLF157" s="15"/>
      <c r="VLG157" s="15"/>
      <c r="VLH157" s="15"/>
      <c r="VLI157" s="15"/>
      <c r="VLJ157" s="15"/>
      <c r="VLK157" s="15"/>
      <c r="VLL157" s="15"/>
      <c r="VLM157" s="15"/>
      <c r="VLN157" s="15"/>
      <c r="VLO157" s="15"/>
      <c r="VLP157" s="15"/>
      <c r="VLQ157" s="15"/>
      <c r="VLR157" s="15"/>
      <c r="VLS157" s="15"/>
      <c r="VLT157" s="15"/>
      <c r="VLU157" s="15"/>
      <c r="VLV157" s="15"/>
      <c r="VLW157" s="15"/>
      <c r="VLX157" s="15"/>
      <c r="VLY157" s="15"/>
      <c r="VLZ157" s="15"/>
      <c r="VMA157" s="15"/>
      <c r="VMB157" s="15"/>
      <c r="VMC157" s="15"/>
      <c r="VMD157" s="15"/>
      <c r="VME157" s="15"/>
      <c r="VMF157" s="15"/>
      <c r="VMG157" s="15"/>
      <c r="VMH157" s="15"/>
      <c r="VMI157" s="15"/>
      <c r="VMJ157" s="15"/>
      <c r="VMK157" s="15"/>
      <c r="VML157" s="15"/>
      <c r="VMM157" s="15"/>
      <c r="VMN157" s="15"/>
      <c r="VMO157" s="15"/>
      <c r="VMP157" s="15"/>
      <c r="VMQ157" s="15"/>
      <c r="VMR157" s="15"/>
      <c r="VMS157" s="15"/>
      <c r="VMT157" s="15"/>
      <c r="VMU157" s="15"/>
      <c r="VMV157" s="15"/>
      <c r="VMW157" s="15"/>
      <c r="VMX157" s="15"/>
      <c r="VMY157" s="15"/>
      <c r="VMZ157" s="15"/>
      <c r="VNA157" s="15"/>
      <c r="VNB157" s="15"/>
      <c r="VNC157" s="15"/>
      <c r="VND157" s="15"/>
      <c r="VNE157" s="15"/>
      <c r="VNF157" s="15"/>
      <c r="VNG157" s="15"/>
      <c r="VNH157" s="15"/>
      <c r="VNI157" s="15"/>
      <c r="VNJ157" s="15"/>
      <c r="VNK157" s="15"/>
      <c r="VNL157" s="15"/>
      <c r="VNM157" s="15"/>
      <c r="VNN157" s="15"/>
      <c r="VNO157" s="15"/>
      <c r="VNP157" s="15"/>
      <c r="VNQ157" s="15"/>
      <c r="VNR157" s="15"/>
      <c r="VNS157" s="15"/>
      <c r="VNT157" s="15"/>
      <c r="VNU157" s="15"/>
      <c r="VNV157" s="15"/>
      <c r="VNW157" s="15"/>
      <c r="VNX157" s="15"/>
      <c r="VNY157" s="15"/>
      <c r="VNZ157" s="15"/>
      <c r="VOA157" s="15"/>
      <c r="VOB157" s="15"/>
      <c r="VOC157" s="15"/>
      <c r="VOD157" s="15"/>
      <c r="VOE157" s="15"/>
      <c r="VOF157" s="15"/>
      <c r="VOG157" s="15"/>
      <c r="VOH157" s="15"/>
      <c r="VOI157" s="15"/>
      <c r="VOJ157" s="15"/>
      <c r="VOK157" s="15"/>
      <c r="VOL157" s="15"/>
      <c r="VOM157" s="15"/>
      <c r="VON157" s="15"/>
      <c r="VOO157" s="15"/>
      <c r="VOP157" s="15"/>
      <c r="VOQ157" s="15"/>
      <c r="VOR157" s="15"/>
      <c r="VOS157" s="15"/>
      <c r="VOT157" s="15"/>
      <c r="VOU157" s="15"/>
      <c r="VOV157" s="15"/>
      <c r="VOW157" s="15"/>
      <c r="VOX157" s="15"/>
      <c r="VOY157" s="15"/>
      <c r="VOZ157" s="15"/>
      <c r="VPA157" s="15"/>
      <c r="VPB157" s="15"/>
      <c r="VPC157" s="15"/>
      <c r="VPD157" s="15"/>
      <c r="VPE157" s="15"/>
      <c r="VPF157" s="15"/>
      <c r="VPG157" s="15"/>
      <c r="VPH157" s="15"/>
      <c r="VPI157" s="15"/>
      <c r="VPJ157" s="15"/>
      <c r="VPK157" s="15"/>
      <c r="VPL157" s="15"/>
      <c r="VPM157" s="15"/>
      <c r="VPN157" s="15"/>
      <c r="VPO157" s="15"/>
      <c r="VPP157" s="15"/>
      <c r="VPQ157" s="15"/>
      <c r="VPR157" s="15"/>
      <c r="VPS157" s="15"/>
      <c r="VPT157" s="15"/>
      <c r="VPU157" s="15"/>
      <c r="VPV157" s="15"/>
      <c r="VPW157" s="15"/>
      <c r="VPX157" s="15"/>
      <c r="VPY157" s="15"/>
      <c r="VPZ157" s="15"/>
      <c r="VQA157" s="15"/>
      <c r="VQB157" s="15"/>
      <c r="VQC157" s="15"/>
      <c r="VQD157" s="15"/>
      <c r="VQE157" s="15"/>
      <c r="VQF157" s="15"/>
      <c r="VQG157" s="15"/>
      <c r="VQH157" s="15"/>
      <c r="VQI157" s="15"/>
      <c r="VQJ157" s="15"/>
      <c r="VQK157" s="15"/>
      <c r="VQL157" s="15"/>
      <c r="VQM157" s="15"/>
      <c r="VQN157" s="15"/>
      <c r="VQO157" s="15"/>
      <c r="VQP157" s="15"/>
      <c r="VQQ157" s="15"/>
      <c r="VQR157" s="15"/>
      <c r="VQS157" s="15"/>
      <c r="VQT157" s="15"/>
      <c r="VQU157" s="15"/>
      <c r="VQV157" s="15"/>
      <c r="VQW157" s="15"/>
      <c r="VQX157" s="15"/>
      <c r="VQY157" s="15"/>
      <c r="VQZ157" s="15"/>
      <c r="VRA157" s="15"/>
      <c r="VRB157" s="15"/>
      <c r="VRC157" s="15"/>
      <c r="VRD157" s="15"/>
      <c r="VRE157" s="15"/>
      <c r="VRF157" s="15"/>
      <c r="VRG157" s="15"/>
      <c r="VRH157" s="15"/>
      <c r="VRI157" s="15"/>
      <c r="VRJ157" s="15"/>
      <c r="VRK157" s="15"/>
      <c r="VRL157" s="15"/>
      <c r="VRM157" s="15"/>
      <c r="VRN157" s="15"/>
      <c r="VRO157" s="15"/>
      <c r="VRP157" s="15"/>
      <c r="VRQ157" s="15"/>
      <c r="VRR157" s="15"/>
      <c r="VRS157" s="15"/>
      <c r="VRT157" s="15"/>
      <c r="VRU157" s="15"/>
      <c r="VRV157" s="15"/>
      <c r="VRW157" s="15"/>
      <c r="VRX157" s="15"/>
      <c r="VRY157" s="15"/>
      <c r="VRZ157" s="15"/>
      <c r="VSA157" s="15"/>
      <c r="VSB157" s="15"/>
      <c r="VSC157" s="15"/>
      <c r="VSD157" s="15"/>
      <c r="VSE157" s="15"/>
      <c r="VSF157" s="15"/>
      <c r="VSG157" s="15"/>
      <c r="VSH157" s="15"/>
      <c r="VSI157" s="15"/>
      <c r="VSJ157" s="15"/>
      <c r="VSK157" s="15"/>
      <c r="VSL157" s="15"/>
      <c r="VSM157" s="15"/>
      <c r="VSN157" s="15"/>
      <c r="VSO157" s="15"/>
      <c r="VSP157" s="15"/>
      <c r="VSQ157" s="15"/>
      <c r="VSR157" s="15"/>
      <c r="VSS157" s="15"/>
      <c r="VST157" s="15"/>
      <c r="VSU157" s="15"/>
      <c r="VSV157" s="15"/>
      <c r="VSW157" s="15"/>
      <c r="VSX157" s="15"/>
      <c r="VSY157" s="15"/>
      <c r="VSZ157" s="15"/>
      <c r="VTA157" s="15"/>
      <c r="VTB157" s="15"/>
      <c r="VTC157" s="15"/>
      <c r="VTD157" s="15"/>
      <c r="VTE157" s="15"/>
      <c r="VTF157" s="15"/>
      <c r="VTG157" s="15"/>
      <c r="VTH157" s="15"/>
      <c r="VTI157" s="15"/>
      <c r="VTJ157" s="15"/>
      <c r="VTK157" s="15"/>
      <c r="VTL157" s="15"/>
      <c r="VTM157" s="15"/>
      <c r="VTN157" s="15"/>
      <c r="VTO157" s="15"/>
      <c r="VTP157" s="15"/>
      <c r="VTQ157" s="15"/>
      <c r="VTR157" s="15"/>
      <c r="VTS157" s="15"/>
      <c r="VTT157" s="15"/>
      <c r="VTU157" s="15"/>
      <c r="VTV157" s="15"/>
      <c r="VTW157" s="15"/>
      <c r="VTX157" s="15"/>
      <c r="VTY157" s="15"/>
      <c r="VTZ157" s="15"/>
      <c r="VUA157" s="15"/>
      <c r="VUB157" s="15"/>
      <c r="VUC157" s="15"/>
      <c r="VUD157" s="15"/>
      <c r="VUE157" s="15"/>
      <c r="VUF157" s="15"/>
      <c r="VUG157" s="15"/>
      <c r="VUH157" s="15"/>
      <c r="VUI157" s="15"/>
      <c r="VUJ157" s="15"/>
      <c r="VUK157" s="15"/>
      <c r="VUL157" s="15"/>
      <c r="VUM157" s="15"/>
      <c r="VUN157" s="15"/>
      <c r="VUO157" s="15"/>
      <c r="VUP157" s="15"/>
      <c r="VUQ157" s="15"/>
      <c r="VUR157" s="15"/>
      <c r="VUS157" s="15"/>
      <c r="VUT157" s="15"/>
      <c r="VUU157" s="15"/>
      <c r="VUV157" s="15"/>
      <c r="VUW157" s="15"/>
      <c r="VUX157" s="15"/>
      <c r="VUY157" s="15"/>
      <c r="VUZ157" s="15"/>
      <c r="VVA157" s="15"/>
      <c r="VVB157" s="15"/>
      <c r="VVC157" s="15"/>
      <c r="VVD157" s="15"/>
      <c r="VVE157" s="15"/>
      <c r="VVF157" s="15"/>
      <c r="VVG157" s="15"/>
      <c r="VVH157" s="15"/>
      <c r="VVI157" s="15"/>
      <c r="VVJ157" s="15"/>
      <c r="VVK157" s="15"/>
      <c r="VVL157" s="15"/>
      <c r="VVM157" s="15"/>
      <c r="VVN157" s="15"/>
      <c r="VVO157" s="15"/>
      <c r="VVP157" s="15"/>
      <c r="VVQ157" s="15"/>
      <c r="VVR157" s="15"/>
      <c r="VVS157" s="15"/>
      <c r="VVT157" s="15"/>
      <c r="VVU157" s="15"/>
      <c r="VVV157" s="15"/>
      <c r="VVW157" s="15"/>
      <c r="VVX157" s="15"/>
      <c r="VVY157" s="15"/>
      <c r="VVZ157" s="15"/>
      <c r="VWA157" s="15"/>
      <c r="VWB157" s="15"/>
      <c r="VWC157" s="15"/>
      <c r="VWD157" s="15"/>
      <c r="VWE157" s="15"/>
      <c r="VWF157" s="15"/>
      <c r="VWG157" s="15"/>
      <c r="VWH157" s="15"/>
      <c r="VWI157" s="15"/>
      <c r="VWJ157" s="15"/>
      <c r="VWK157" s="15"/>
      <c r="VWL157" s="15"/>
      <c r="VWM157" s="15"/>
      <c r="VWN157" s="15"/>
      <c r="VWO157" s="15"/>
      <c r="VWP157" s="15"/>
      <c r="VWQ157" s="15"/>
      <c r="VWR157" s="15"/>
      <c r="VWS157" s="15"/>
      <c r="VWT157" s="15"/>
      <c r="VWU157" s="15"/>
      <c r="VWV157" s="15"/>
      <c r="VWW157" s="15"/>
      <c r="VWX157" s="15"/>
      <c r="VWY157" s="15"/>
      <c r="VWZ157" s="15"/>
      <c r="VXA157" s="15"/>
      <c r="VXB157" s="15"/>
      <c r="VXC157" s="15"/>
      <c r="VXD157" s="15"/>
      <c r="VXE157" s="15"/>
      <c r="VXF157" s="15"/>
      <c r="VXG157" s="15"/>
      <c r="VXH157" s="15"/>
      <c r="VXI157" s="15"/>
      <c r="VXJ157" s="15"/>
      <c r="VXK157" s="15"/>
      <c r="VXL157" s="15"/>
      <c r="VXM157" s="15"/>
      <c r="VXN157" s="15"/>
      <c r="VXO157" s="15"/>
      <c r="VXP157" s="15"/>
      <c r="VXQ157" s="15"/>
      <c r="VXR157" s="15"/>
      <c r="VXS157" s="15"/>
      <c r="VXT157" s="15"/>
      <c r="VXU157" s="15"/>
      <c r="VXV157" s="15"/>
      <c r="VXW157" s="15"/>
      <c r="VXX157" s="15"/>
      <c r="VXY157" s="15"/>
      <c r="VXZ157" s="15"/>
      <c r="VYA157" s="15"/>
      <c r="VYB157" s="15"/>
      <c r="VYC157" s="15"/>
      <c r="VYD157" s="15"/>
      <c r="VYE157" s="15"/>
      <c r="VYF157" s="15"/>
      <c r="VYG157" s="15"/>
      <c r="VYH157" s="15"/>
      <c r="VYI157" s="15"/>
      <c r="VYJ157" s="15"/>
      <c r="VYK157" s="15"/>
      <c r="VYL157" s="15"/>
      <c r="VYM157" s="15"/>
      <c r="VYN157" s="15"/>
      <c r="VYO157" s="15"/>
      <c r="VYP157" s="15"/>
      <c r="VYQ157" s="15"/>
      <c r="VYR157" s="15"/>
      <c r="VYS157" s="15"/>
      <c r="VYT157" s="15"/>
      <c r="VYU157" s="15"/>
      <c r="VYV157" s="15"/>
      <c r="VYW157" s="15"/>
      <c r="VYX157" s="15"/>
      <c r="VYY157" s="15"/>
      <c r="VYZ157" s="15"/>
      <c r="VZA157" s="15"/>
      <c r="VZB157" s="15"/>
      <c r="VZC157" s="15"/>
      <c r="VZD157" s="15"/>
      <c r="VZE157" s="15"/>
      <c r="VZF157" s="15"/>
      <c r="VZG157" s="15"/>
      <c r="VZH157" s="15"/>
      <c r="VZI157" s="15"/>
      <c r="VZJ157" s="15"/>
      <c r="VZK157" s="15"/>
      <c r="VZL157" s="15"/>
      <c r="VZM157" s="15"/>
      <c r="VZN157" s="15"/>
      <c r="VZO157" s="15"/>
      <c r="VZP157" s="15"/>
      <c r="VZQ157" s="15"/>
      <c r="VZR157" s="15"/>
      <c r="VZS157" s="15"/>
      <c r="VZT157" s="15"/>
      <c r="VZU157" s="15"/>
      <c r="VZV157" s="15"/>
      <c r="VZW157" s="15"/>
      <c r="VZX157" s="15"/>
      <c r="VZY157" s="15"/>
      <c r="VZZ157" s="15"/>
      <c r="WAA157" s="15"/>
      <c r="WAB157" s="15"/>
      <c r="WAC157" s="15"/>
      <c r="WAD157" s="15"/>
      <c r="WAE157" s="15"/>
      <c r="WAF157" s="15"/>
      <c r="WAG157" s="15"/>
      <c r="WAH157" s="15"/>
      <c r="WAI157" s="15"/>
      <c r="WAJ157" s="15"/>
      <c r="WAK157" s="15"/>
      <c r="WAL157" s="15"/>
      <c r="WAM157" s="15"/>
      <c r="WAN157" s="15"/>
      <c r="WAO157" s="15"/>
      <c r="WAP157" s="15"/>
      <c r="WAQ157" s="15"/>
      <c r="WAR157" s="15"/>
      <c r="WAS157" s="15"/>
      <c r="WAT157" s="15"/>
      <c r="WAU157" s="15"/>
      <c r="WAV157" s="15"/>
      <c r="WAW157" s="15"/>
      <c r="WAX157" s="15"/>
      <c r="WAY157" s="15"/>
      <c r="WAZ157" s="15"/>
      <c r="WBA157" s="15"/>
      <c r="WBB157" s="15"/>
      <c r="WBC157" s="15"/>
      <c r="WBD157" s="15"/>
      <c r="WBE157" s="15"/>
      <c r="WBF157" s="15"/>
      <c r="WBG157" s="15"/>
      <c r="WBH157" s="15"/>
      <c r="WBI157" s="15"/>
      <c r="WBJ157" s="15"/>
      <c r="WBK157" s="15"/>
      <c r="WBL157" s="15"/>
      <c r="WBM157" s="15"/>
      <c r="WBN157" s="15"/>
      <c r="WBO157" s="15"/>
      <c r="WBP157" s="15"/>
      <c r="WBQ157" s="15"/>
      <c r="WBR157" s="15"/>
      <c r="WBS157" s="15"/>
      <c r="WBT157" s="15"/>
      <c r="WBU157" s="15"/>
      <c r="WBV157" s="15"/>
      <c r="WBW157" s="15"/>
      <c r="WBX157" s="15"/>
      <c r="WBY157" s="15"/>
      <c r="WBZ157" s="15"/>
      <c r="WCA157" s="15"/>
      <c r="WCB157" s="15"/>
      <c r="WCC157" s="15"/>
      <c r="WCD157" s="15"/>
      <c r="WCE157" s="15"/>
      <c r="WCF157" s="15"/>
      <c r="WCG157" s="15"/>
      <c r="WCH157" s="15"/>
      <c r="WCI157" s="15"/>
      <c r="WCJ157" s="15"/>
      <c r="WCK157" s="15"/>
      <c r="WCL157" s="15"/>
      <c r="WCM157" s="15"/>
      <c r="WCN157" s="15"/>
      <c r="WCO157" s="15"/>
      <c r="WCP157" s="15"/>
      <c r="WCQ157" s="15"/>
      <c r="WCR157" s="15"/>
      <c r="WCS157" s="15"/>
      <c r="WCT157" s="15"/>
      <c r="WCU157" s="15"/>
      <c r="WCV157" s="15"/>
      <c r="WCW157" s="15"/>
      <c r="WCX157" s="15"/>
      <c r="WCY157" s="15"/>
      <c r="WCZ157" s="15"/>
      <c r="WDA157" s="15"/>
      <c r="WDB157" s="15"/>
      <c r="WDC157" s="15"/>
      <c r="WDD157" s="15"/>
      <c r="WDE157" s="15"/>
      <c r="WDF157" s="15"/>
      <c r="WDG157" s="15"/>
      <c r="WDH157" s="15"/>
      <c r="WDI157" s="15"/>
      <c r="WDJ157" s="15"/>
      <c r="WDK157" s="15"/>
      <c r="WDL157" s="15"/>
      <c r="WDM157" s="15"/>
      <c r="WDN157" s="15"/>
      <c r="WDO157" s="15"/>
      <c r="WDP157" s="15"/>
      <c r="WDQ157" s="15"/>
      <c r="WDR157" s="15"/>
      <c r="WDS157" s="15"/>
      <c r="WDT157" s="15"/>
      <c r="WDU157" s="15"/>
      <c r="WDV157" s="15"/>
      <c r="WDW157" s="15"/>
      <c r="WDX157" s="15"/>
      <c r="WDY157" s="15"/>
      <c r="WDZ157" s="15"/>
      <c r="WEA157" s="15"/>
      <c r="WEB157" s="15"/>
      <c r="WEC157" s="15"/>
      <c r="WED157" s="15"/>
      <c r="WEE157" s="15"/>
      <c r="WEF157" s="15"/>
      <c r="WEG157" s="15"/>
      <c r="WEH157" s="15"/>
      <c r="WEI157" s="15"/>
      <c r="WEJ157" s="15"/>
      <c r="WEK157" s="15"/>
      <c r="WEL157" s="15"/>
      <c r="WEM157" s="15"/>
      <c r="WEN157" s="15"/>
      <c r="WEO157" s="15"/>
      <c r="WEP157" s="15"/>
      <c r="WEQ157" s="15"/>
      <c r="WER157" s="15"/>
      <c r="WES157" s="15"/>
      <c r="WET157" s="15"/>
      <c r="WEU157" s="15"/>
      <c r="WEV157" s="15"/>
      <c r="WEW157" s="15"/>
      <c r="WEX157" s="15"/>
      <c r="WEY157" s="15"/>
      <c r="WEZ157" s="15"/>
      <c r="WFA157" s="15"/>
      <c r="WFB157" s="15"/>
      <c r="WFC157" s="15"/>
      <c r="WFD157" s="15"/>
      <c r="WFE157" s="15"/>
      <c r="WFF157" s="15"/>
      <c r="WFG157" s="15"/>
      <c r="WFH157" s="15"/>
      <c r="WFI157" s="15"/>
      <c r="WFJ157" s="15"/>
      <c r="WFK157" s="15"/>
      <c r="WFL157" s="15"/>
      <c r="WFM157" s="15"/>
      <c r="WFN157" s="15"/>
      <c r="WFO157" s="15"/>
      <c r="WFP157" s="15"/>
      <c r="WFQ157" s="15"/>
      <c r="WFR157" s="15"/>
      <c r="WFS157" s="15"/>
      <c r="WFT157" s="15"/>
      <c r="WFU157" s="15"/>
      <c r="WFV157" s="15"/>
      <c r="WFW157" s="15"/>
      <c r="WFX157" s="15"/>
      <c r="WFY157" s="15"/>
      <c r="WFZ157" s="15"/>
      <c r="WGA157" s="15"/>
      <c r="WGB157" s="15"/>
      <c r="WGC157" s="15"/>
      <c r="WGD157" s="15"/>
      <c r="WGE157" s="15"/>
      <c r="WGF157" s="15"/>
      <c r="WGG157" s="15"/>
      <c r="WGH157" s="15"/>
      <c r="WGI157" s="15"/>
      <c r="WGJ157" s="15"/>
      <c r="WGK157" s="15"/>
      <c r="WGL157" s="15"/>
      <c r="WGM157" s="15"/>
      <c r="WGN157" s="15"/>
      <c r="WGO157" s="15"/>
      <c r="WGP157" s="15"/>
      <c r="WGQ157" s="15"/>
      <c r="WGR157" s="15"/>
      <c r="WGS157" s="15"/>
      <c r="WGT157" s="15"/>
      <c r="WGU157" s="15"/>
      <c r="WGV157" s="15"/>
      <c r="WGW157" s="15"/>
      <c r="WGX157" s="15"/>
      <c r="WGY157" s="15"/>
      <c r="WGZ157" s="15"/>
      <c r="WHA157" s="15"/>
      <c r="WHB157" s="15"/>
      <c r="WHC157" s="15"/>
      <c r="WHD157" s="15"/>
      <c r="WHE157" s="15"/>
      <c r="WHF157" s="15"/>
      <c r="WHG157" s="15"/>
      <c r="WHH157" s="15"/>
      <c r="WHI157" s="15"/>
      <c r="WHJ157" s="15"/>
      <c r="WHK157" s="15"/>
      <c r="WHL157" s="15"/>
      <c r="WHM157" s="15"/>
      <c r="WHN157" s="15"/>
      <c r="WHO157" s="15"/>
      <c r="WHP157" s="15"/>
      <c r="WHQ157" s="15"/>
      <c r="WHR157" s="15"/>
      <c r="WHS157" s="15"/>
      <c r="WHT157" s="15"/>
      <c r="WHU157" s="15"/>
      <c r="WHV157" s="15"/>
      <c r="WHW157" s="15"/>
      <c r="WHX157" s="15"/>
      <c r="WHY157" s="15"/>
      <c r="WHZ157" s="15"/>
      <c r="WIA157" s="15"/>
      <c r="WIB157" s="15"/>
      <c r="WIC157" s="15"/>
      <c r="WID157" s="15"/>
      <c r="WIE157" s="15"/>
      <c r="WIF157" s="15"/>
      <c r="WIG157" s="15"/>
      <c r="WIH157" s="15"/>
      <c r="WII157" s="15"/>
      <c r="WIJ157" s="15"/>
      <c r="WIK157" s="15"/>
      <c r="WIL157" s="15"/>
      <c r="WIM157" s="15"/>
      <c r="WIN157" s="15"/>
      <c r="WIO157" s="15"/>
      <c r="WIP157" s="15"/>
      <c r="WIQ157" s="15"/>
      <c r="WIR157" s="15"/>
      <c r="WIS157" s="15"/>
      <c r="WIT157" s="15"/>
      <c r="WIU157" s="15"/>
      <c r="WIV157" s="15"/>
      <c r="WIW157" s="15"/>
      <c r="WIX157" s="15"/>
      <c r="WIY157" s="15"/>
      <c r="WIZ157" s="15"/>
      <c r="WJA157" s="15"/>
      <c r="WJB157" s="15"/>
      <c r="WJC157" s="15"/>
      <c r="WJD157" s="15"/>
      <c r="WJE157" s="15"/>
      <c r="WJF157" s="15"/>
      <c r="WJG157" s="15"/>
      <c r="WJH157" s="15"/>
      <c r="WJI157" s="15"/>
      <c r="WJJ157" s="15"/>
      <c r="WJK157" s="15"/>
      <c r="WJL157" s="15"/>
      <c r="WJM157" s="15"/>
      <c r="WJN157" s="15"/>
      <c r="WJO157" s="15"/>
      <c r="WJP157" s="15"/>
      <c r="WJQ157" s="15"/>
      <c r="WJR157" s="15"/>
      <c r="WJS157" s="15"/>
      <c r="WJT157" s="15"/>
      <c r="WJU157" s="15"/>
      <c r="WJV157" s="15"/>
      <c r="WJW157" s="15"/>
      <c r="WJX157" s="15"/>
      <c r="WJY157" s="15"/>
      <c r="WJZ157" s="15"/>
      <c r="WKA157" s="15"/>
      <c r="WKB157" s="15"/>
      <c r="WKC157" s="15"/>
      <c r="WKD157" s="15"/>
      <c r="WKE157" s="15"/>
      <c r="WKF157" s="15"/>
      <c r="WKG157" s="15"/>
      <c r="WKH157" s="15"/>
      <c r="WKI157" s="15"/>
      <c r="WKJ157" s="15"/>
      <c r="WKK157" s="15"/>
      <c r="WKL157" s="15"/>
      <c r="WKM157" s="15"/>
      <c r="WKN157" s="15"/>
      <c r="WKO157" s="15"/>
      <c r="WKP157" s="15"/>
      <c r="WKQ157" s="15"/>
      <c r="WKR157" s="15"/>
      <c r="WKS157" s="15"/>
      <c r="WKT157" s="15"/>
      <c r="WKU157" s="15"/>
      <c r="WKV157" s="15"/>
      <c r="WKW157" s="15"/>
      <c r="WKX157" s="15"/>
      <c r="WKY157" s="15"/>
      <c r="WKZ157" s="15"/>
      <c r="WLA157" s="15"/>
      <c r="WLB157" s="15"/>
      <c r="WLC157" s="15"/>
      <c r="WLD157" s="15"/>
      <c r="WLE157" s="15"/>
      <c r="WLF157" s="15"/>
      <c r="WLG157" s="15"/>
      <c r="WLH157" s="15"/>
      <c r="WLI157" s="15"/>
      <c r="WLJ157" s="15"/>
      <c r="WLK157" s="15"/>
      <c r="WLL157" s="15"/>
      <c r="WLM157" s="15"/>
      <c r="WLN157" s="15"/>
      <c r="WLO157" s="15"/>
      <c r="WLP157" s="15"/>
      <c r="WLQ157" s="15"/>
      <c r="WLR157" s="15"/>
      <c r="WLS157" s="15"/>
      <c r="WLT157" s="15"/>
      <c r="WLU157" s="15"/>
      <c r="WLV157" s="15"/>
      <c r="WLW157" s="15"/>
      <c r="WLX157" s="15"/>
      <c r="WLY157" s="15"/>
      <c r="WLZ157" s="15"/>
      <c r="WMA157" s="15"/>
      <c r="WMB157" s="15"/>
      <c r="WMC157" s="15"/>
      <c r="WMD157" s="15"/>
      <c r="WME157" s="15"/>
      <c r="WMF157" s="15"/>
      <c r="WMG157" s="15"/>
      <c r="WMH157" s="15"/>
      <c r="WMI157" s="15"/>
      <c r="WMJ157" s="15"/>
      <c r="WMK157" s="15"/>
      <c r="WML157" s="15"/>
      <c r="WMM157" s="15"/>
      <c r="WMN157" s="15"/>
      <c r="WMO157" s="15"/>
      <c r="WMP157" s="15"/>
      <c r="WMQ157" s="15"/>
      <c r="WMR157" s="15"/>
      <c r="WMS157" s="15"/>
      <c r="WMT157" s="15"/>
      <c r="WMU157" s="15"/>
      <c r="WMV157" s="15"/>
      <c r="WMW157" s="15"/>
      <c r="WMX157" s="15"/>
      <c r="WMY157" s="15"/>
      <c r="WMZ157" s="15"/>
      <c r="WNA157" s="15"/>
      <c r="WNB157" s="15"/>
      <c r="WNC157" s="15"/>
      <c r="WND157" s="15"/>
      <c r="WNE157" s="15"/>
      <c r="WNF157" s="15"/>
      <c r="WNG157" s="15"/>
      <c r="WNH157" s="15"/>
      <c r="WNI157" s="15"/>
      <c r="WNJ157" s="15"/>
      <c r="WNK157" s="15"/>
      <c r="WNL157" s="15"/>
      <c r="WNM157" s="15"/>
      <c r="WNN157" s="15"/>
      <c r="WNO157" s="15"/>
      <c r="WNP157" s="15"/>
      <c r="WNQ157" s="15"/>
      <c r="WNR157" s="15"/>
      <c r="WNS157" s="15"/>
      <c r="WNT157" s="15"/>
      <c r="WNU157" s="15"/>
      <c r="WNV157" s="15"/>
      <c r="WNW157" s="15"/>
      <c r="WNX157" s="15"/>
      <c r="WNY157" s="15"/>
      <c r="WNZ157" s="15"/>
      <c r="WOA157" s="15"/>
      <c r="WOB157" s="15"/>
      <c r="WOC157" s="15"/>
      <c r="WOD157" s="15"/>
      <c r="WOE157" s="15"/>
      <c r="WOF157" s="15"/>
      <c r="WOG157" s="15"/>
      <c r="WOH157" s="15"/>
      <c r="WOI157" s="15"/>
      <c r="WOJ157" s="15"/>
      <c r="WOK157" s="15"/>
      <c r="WOL157" s="15"/>
      <c r="WOM157" s="15"/>
      <c r="WON157" s="15"/>
      <c r="WOO157" s="15"/>
      <c r="WOP157" s="15"/>
      <c r="WOQ157" s="15"/>
      <c r="WOR157" s="15"/>
      <c r="WOS157" s="15"/>
      <c r="WOT157" s="15"/>
      <c r="WOU157" s="15"/>
      <c r="WOV157" s="15"/>
      <c r="WOW157" s="15"/>
      <c r="WOX157" s="15"/>
      <c r="WOY157" s="15"/>
      <c r="WOZ157" s="15"/>
      <c r="WPA157" s="15"/>
      <c r="WPB157" s="15"/>
      <c r="WPC157" s="15"/>
      <c r="WPD157" s="15"/>
      <c r="WPE157" s="15"/>
      <c r="WPF157" s="15"/>
      <c r="WPG157" s="15"/>
      <c r="WPH157" s="15"/>
      <c r="WPI157" s="15"/>
      <c r="WPJ157" s="15"/>
      <c r="WPK157" s="15"/>
      <c r="WPL157" s="15"/>
      <c r="WPM157" s="15"/>
      <c r="WPN157" s="15"/>
      <c r="WPO157" s="15"/>
      <c r="WPP157" s="15"/>
      <c r="WPQ157" s="15"/>
      <c r="WPR157" s="15"/>
      <c r="WPS157" s="15"/>
      <c r="WPT157" s="15"/>
      <c r="WPU157" s="15"/>
      <c r="WPV157" s="15"/>
      <c r="WPW157" s="15"/>
      <c r="WPX157" s="15"/>
      <c r="WPY157" s="15"/>
      <c r="WPZ157" s="15"/>
      <c r="WQA157" s="15"/>
      <c r="WQB157" s="15"/>
      <c r="WQC157" s="15"/>
      <c r="WQD157" s="15"/>
      <c r="WQE157" s="15"/>
      <c r="WQF157" s="15"/>
      <c r="WQG157" s="15"/>
      <c r="WQH157" s="15"/>
      <c r="WQI157" s="15"/>
      <c r="WQJ157" s="15"/>
      <c r="WQK157" s="15"/>
      <c r="WQL157" s="15"/>
      <c r="WQM157" s="15"/>
      <c r="WQN157" s="15"/>
      <c r="WQO157" s="15"/>
      <c r="WQP157" s="15"/>
      <c r="WQQ157" s="15"/>
      <c r="WQR157" s="15"/>
      <c r="WQS157" s="15"/>
      <c r="WQT157" s="15"/>
      <c r="WQU157" s="15"/>
      <c r="WQV157" s="15"/>
      <c r="WQW157" s="15"/>
      <c r="WQX157" s="15"/>
      <c r="WQY157" s="15"/>
      <c r="WQZ157" s="15"/>
      <c r="WRA157" s="15"/>
      <c r="WRB157" s="15"/>
      <c r="WRC157" s="15"/>
      <c r="WRD157" s="15"/>
      <c r="WRE157" s="15"/>
      <c r="WRF157" s="15"/>
      <c r="WRG157" s="15"/>
      <c r="WRH157" s="15"/>
      <c r="WRI157" s="15"/>
      <c r="WRJ157" s="15"/>
      <c r="WRK157" s="15"/>
      <c r="WRL157" s="15"/>
      <c r="WRM157" s="15"/>
      <c r="WRN157" s="15"/>
      <c r="WRO157" s="15"/>
      <c r="WRP157" s="15"/>
      <c r="WRQ157" s="15"/>
      <c r="WRR157" s="15"/>
      <c r="WRS157" s="15"/>
      <c r="WRT157" s="15"/>
      <c r="WRU157" s="15"/>
      <c r="WRV157" s="15"/>
      <c r="WRW157" s="15"/>
      <c r="WRX157" s="15"/>
      <c r="WRY157" s="15"/>
      <c r="WRZ157" s="15"/>
      <c r="WSA157" s="15"/>
      <c r="WSB157" s="15"/>
      <c r="WSC157" s="15"/>
      <c r="WSD157" s="15"/>
      <c r="WSE157" s="15"/>
      <c r="WSF157" s="15"/>
      <c r="WSG157" s="15"/>
      <c r="WSH157" s="15"/>
      <c r="WSI157" s="15"/>
      <c r="WSJ157" s="15"/>
      <c r="WSK157" s="15"/>
      <c r="WSL157" s="15"/>
      <c r="WSM157" s="15"/>
      <c r="WSN157" s="15"/>
      <c r="WSO157" s="15"/>
      <c r="WSP157" s="15"/>
      <c r="WSQ157" s="15"/>
      <c r="WSR157" s="15"/>
      <c r="WSS157" s="15"/>
      <c r="WST157" s="15"/>
      <c r="WSU157" s="15"/>
      <c r="WSV157" s="15"/>
      <c r="WSW157" s="15"/>
      <c r="WSX157" s="15"/>
      <c r="WSY157" s="15"/>
      <c r="WSZ157" s="15"/>
      <c r="WTA157" s="15"/>
      <c r="WTB157" s="15"/>
      <c r="WTC157" s="15"/>
      <c r="WTD157" s="15"/>
      <c r="WTE157" s="15"/>
      <c r="WTF157" s="15"/>
      <c r="WTG157" s="15"/>
      <c r="WTH157" s="15"/>
      <c r="WTI157" s="15"/>
      <c r="WTJ157" s="15"/>
      <c r="WTK157" s="15"/>
      <c r="WTL157" s="15"/>
      <c r="WTM157" s="15"/>
      <c r="WTN157" s="15"/>
      <c r="WTO157" s="15"/>
      <c r="WTP157" s="15"/>
      <c r="WTQ157" s="15"/>
      <c r="WTR157" s="15"/>
      <c r="WTS157" s="15"/>
      <c r="WTT157" s="15"/>
      <c r="WTU157" s="15"/>
      <c r="WTV157" s="15"/>
      <c r="WTW157" s="15"/>
      <c r="WTX157" s="15"/>
      <c r="WTY157" s="15"/>
      <c r="WTZ157" s="15"/>
      <c r="WUA157" s="15"/>
      <c r="WUB157" s="15"/>
      <c r="WUC157" s="15"/>
      <c r="WUD157" s="15"/>
      <c r="WUE157" s="15"/>
      <c r="WUF157" s="15"/>
      <c r="WUG157" s="15"/>
      <c r="WUH157" s="15"/>
      <c r="WUI157" s="15"/>
      <c r="WUJ157" s="15"/>
      <c r="WUK157" s="15"/>
      <c r="WUL157" s="15"/>
      <c r="WUM157" s="15"/>
      <c r="WUN157" s="15"/>
      <c r="WUO157" s="15"/>
      <c r="WUP157" s="15"/>
      <c r="WUQ157" s="15"/>
      <c r="WUR157" s="15"/>
      <c r="WUS157" s="15"/>
      <c r="WUT157" s="15"/>
      <c r="WUU157" s="15"/>
      <c r="WUV157" s="15"/>
      <c r="WUW157" s="15"/>
      <c r="WUX157" s="15"/>
      <c r="WUY157" s="15"/>
      <c r="WUZ157" s="15"/>
      <c r="WVA157" s="15"/>
      <c r="WVB157" s="15"/>
      <c r="WVC157" s="15"/>
      <c r="WVD157" s="15"/>
      <c r="WVE157" s="15"/>
      <c r="WVF157" s="15"/>
      <c r="WVG157" s="15"/>
      <c r="WVH157" s="15"/>
      <c r="WVI157" s="15"/>
      <c r="WVJ157" s="15"/>
      <c r="WVK157" s="15"/>
      <c r="WVL157" s="15"/>
      <c r="WVM157" s="15"/>
      <c r="WVN157" s="15"/>
      <c r="WVO157" s="15"/>
      <c r="WVP157" s="15"/>
      <c r="WVQ157" s="15"/>
      <c r="WVR157" s="15"/>
      <c r="WVS157" s="15"/>
      <c r="WVT157" s="15"/>
      <c r="WVU157" s="15"/>
      <c r="WVV157" s="15"/>
      <c r="WVW157" s="15"/>
      <c r="WVX157" s="15"/>
      <c r="WVY157" s="15"/>
      <c r="WVZ157" s="15"/>
      <c r="WWA157" s="15"/>
      <c r="WWB157" s="15"/>
      <c r="WWC157" s="15"/>
      <c r="WWD157" s="15"/>
      <c r="WWE157" s="15"/>
      <c r="WWF157" s="15"/>
      <c r="WWG157" s="15"/>
      <c r="WWH157" s="15"/>
      <c r="WWI157" s="15"/>
      <c r="WWJ157" s="15"/>
      <c r="WWK157" s="15"/>
      <c r="WWL157" s="15"/>
      <c r="WWM157" s="15"/>
      <c r="WWN157" s="15"/>
      <c r="WWO157" s="15"/>
      <c r="WWP157" s="15"/>
      <c r="WWQ157" s="15"/>
      <c r="WWR157" s="15"/>
      <c r="WWS157" s="15"/>
      <c r="WWT157" s="15"/>
      <c r="WWU157" s="15"/>
      <c r="WWV157" s="15"/>
      <c r="WWW157" s="15"/>
      <c r="WWX157" s="15"/>
      <c r="WWY157" s="15"/>
      <c r="WWZ157" s="15"/>
      <c r="WXA157" s="15"/>
      <c r="WXB157" s="15"/>
      <c r="WXC157" s="15"/>
      <c r="WXD157" s="15"/>
      <c r="WXE157" s="15"/>
      <c r="WXF157" s="15"/>
      <c r="WXG157" s="15"/>
      <c r="WXH157" s="15"/>
      <c r="WXI157" s="15"/>
      <c r="WXJ157" s="15"/>
      <c r="WXK157" s="15"/>
      <c r="WXL157" s="15"/>
      <c r="WXM157" s="15"/>
      <c r="WXN157" s="15"/>
      <c r="WXO157" s="15"/>
      <c r="WXP157" s="15"/>
      <c r="WXQ157" s="15"/>
      <c r="WXR157" s="15"/>
      <c r="WXS157" s="15"/>
      <c r="WXT157" s="15"/>
      <c r="WXU157" s="15"/>
      <c r="WXV157" s="15"/>
      <c r="WXW157" s="15"/>
      <c r="WXX157" s="15"/>
      <c r="WXY157" s="15"/>
      <c r="WXZ157" s="15"/>
      <c r="WYA157" s="15"/>
      <c r="WYB157" s="15"/>
      <c r="WYC157" s="15"/>
      <c r="WYD157" s="15"/>
      <c r="WYE157" s="15"/>
      <c r="WYF157" s="15"/>
      <c r="WYG157" s="15"/>
      <c r="WYH157" s="15"/>
      <c r="WYI157" s="15"/>
      <c r="WYJ157" s="15"/>
      <c r="WYK157" s="15"/>
      <c r="WYL157" s="15"/>
      <c r="WYM157" s="15"/>
      <c r="WYN157" s="15"/>
      <c r="WYO157" s="15"/>
      <c r="WYP157" s="15"/>
      <c r="WYQ157" s="15"/>
      <c r="WYR157" s="15"/>
      <c r="WYS157" s="15"/>
      <c r="WYT157" s="15"/>
      <c r="WYU157" s="15"/>
      <c r="WYV157" s="15"/>
      <c r="WYW157" s="15"/>
      <c r="WYX157" s="15"/>
      <c r="WYY157" s="15"/>
      <c r="WYZ157" s="15"/>
      <c r="WZA157" s="15"/>
      <c r="WZB157" s="15"/>
      <c r="WZC157" s="15"/>
      <c r="WZD157" s="15"/>
      <c r="WZE157" s="15"/>
      <c r="WZF157" s="15"/>
      <c r="WZG157" s="15"/>
      <c r="WZH157" s="15"/>
      <c r="WZI157" s="15"/>
      <c r="WZJ157" s="15"/>
      <c r="WZK157" s="15"/>
      <c r="WZL157" s="15"/>
      <c r="WZM157" s="15"/>
      <c r="WZN157" s="15"/>
      <c r="WZO157" s="15"/>
      <c r="WZP157" s="15"/>
      <c r="WZQ157" s="15"/>
      <c r="WZR157" s="15"/>
      <c r="WZS157" s="15"/>
      <c r="WZT157" s="15"/>
      <c r="WZU157" s="15"/>
      <c r="WZV157" s="15"/>
      <c r="WZW157" s="15"/>
      <c r="WZX157" s="15"/>
      <c r="WZY157" s="15"/>
      <c r="WZZ157" s="15"/>
      <c r="XAA157" s="15"/>
      <c r="XAB157" s="15"/>
      <c r="XAC157" s="15"/>
      <c r="XAD157" s="15"/>
      <c r="XAE157" s="15"/>
      <c r="XAF157" s="15"/>
      <c r="XAG157" s="15"/>
      <c r="XAH157" s="15"/>
      <c r="XAI157" s="15"/>
      <c r="XAJ157" s="15"/>
      <c r="XAK157" s="15"/>
      <c r="XAL157" s="15"/>
      <c r="XAM157" s="15"/>
      <c r="XAN157" s="15"/>
      <c r="XAO157" s="15"/>
      <c r="XAP157" s="15"/>
      <c r="XAQ157" s="15"/>
      <c r="XAR157" s="15"/>
      <c r="XAS157" s="15"/>
      <c r="XAT157" s="15"/>
      <c r="XAU157" s="15"/>
      <c r="XAV157" s="15"/>
      <c r="XAW157" s="15"/>
      <c r="XAX157" s="15"/>
      <c r="XAY157" s="15"/>
      <c r="XAZ157" s="15"/>
      <c r="XBA157" s="15"/>
      <c r="XBB157" s="15"/>
      <c r="XBC157" s="15"/>
      <c r="XBD157" s="15"/>
      <c r="XBE157" s="15"/>
      <c r="XBF157" s="15"/>
      <c r="XBG157" s="15"/>
      <c r="XBH157" s="15"/>
      <c r="XBI157" s="15"/>
      <c r="XBJ157" s="15"/>
      <c r="XBK157" s="15"/>
      <c r="XBL157" s="15"/>
      <c r="XBM157" s="15"/>
      <c r="XBN157" s="15"/>
      <c r="XBO157" s="15"/>
      <c r="XBP157" s="15"/>
      <c r="XBQ157" s="15"/>
      <c r="XBR157" s="15"/>
      <c r="XBS157" s="15"/>
      <c r="XBT157" s="15"/>
      <c r="XBU157" s="15"/>
      <c r="XBV157" s="15"/>
      <c r="XBW157" s="15"/>
      <c r="XBX157" s="15"/>
      <c r="XBY157" s="15"/>
      <c r="XBZ157" s="15"/>
      <c r="XCA157" s="15"/>
      <c r="XCB157" s="15"/>
      <c r="XCC157" s="15"/>
      <c r="XCD157" s="15"/>
      <c r="XCE157" s="15"/>
      <c r="XCF157" s="15"/>
      <c r="XCG157" s="15"/>
      <c r="XCH157" s="15"/>
      <c r="XCI157" s="15"/>
      <c r="XCJ157" s="15"/>
      <c r="XCK157" s="15"/>
      <c r="XCL157" s="15"/>
      <c r="XCM157" s="15"/>
      <c r="XCN157" s="15"/>
      <c r="XCO157" s="15"/>
      <c r="XCP157" s="15"/>
      <c r="XCQ157" s="15"/>
      <c r="XCR157" s="15"/>
      <c r="XCS157" s="15"/>
      <c r="XCT157" s="15"/>
      <c r="XCU157" s="15"/>
      <c r="XCV157" s="15"/>
      <c r="XCW157" s="15"/>
      <c r="XCX157" s="15"/>
      <c r="XCY157" s="15"/>
      <c r="XCZ157" s="15"/>
      <c r="XDA157" s="15"/>
      <c r="XDB157" s="15"/>
      <c r="XDC157" s="15"/>
      <c r="XDD157" s="15"/>
      <c r="XDE157" s="15"/>
      <c r="XDF157" s="15"/>
      <c r="XDG157" s="15"/>
      <c r="XDH157" s="15"/>
      <c r="XDI157" s="15"/>
      <c r="XDJ157" s="15"/>
      <c r="XDK157" s="15"/>
      <c r="XDL157" s="15"/>
      <c r="XDM157" s="15"/>
      <c r="XDN157" s="15"/>
      <c r="XDO157" s="15"/>
      <c r="XDP157" s="15"/>
      <c r="XDQ157" s="15"/>
      <c r="XDR157" s="15"/>
      <c r="XDS157" s="15"/>
      <c r="XDT157" s="15"/>
      <c r="XDU157" s="15"/>
      <c r="XDV157" s="15"/>
      <c r="XDW157" s="15"/>
      <c r="XDX157" s="15"/>
      <c r="XDY157" s="15"/>
      <c r="XDZ157" s="15"/>
      <c r="XEA157" s="15"/>
      <c r="XEB157" s="15"/>
      <c r="XEC157" s="15"/>
      <c r="XED157" s="15"/>
      <c r="XEE157" s="15"/>
      <c r="XEF157" s="15"/>
      <c r="XEG157" s="15"/>
      <c r="XEH157" s="15"/>
      <c r="XEI157" s="15"/>
      <c r="XEJ157" s="15"/>
      <c r="XEK157" s="15"/>
      <c r="XEL157" s="15"/>
      <c r="XEM157" s="15"/>
      <c r="XEN157" s="15"/>
      <c r="XEO157" s="15"/>
      <c r="XEP157" s="15"/>
      <c r="XEQ157" s="15"/>
      <c r="XER157" s="15"/>
      <c r="XES157" s="15"/>
      <c r="XET157" s="15"/>
      <c r="XEU157" s="15"/>
      <c r="XEV157" s="15"/>
      <c r="XEW157" s="15"/>
      <c r="XEX157" s="15"/>
      <c r="XEY157" s="15"/>
      <c r="XEZ157" s="15"/>
      <c r="XFA157" s="15"/>
      <c r="XFB157" s="15"/>
      <c r="XFC157" s="15"/>
      <c r="XFD157" s="15"/>
    </row>
    <row r="158" spans="8:16384" x14ac:dyDescent="0.2">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5"/>
      <c r="FH158" s="15"/>
      <c r="FI158" s="15"/>
      <c r="FJ158" s="15"/>
      <c r="FK158" s="15"/>
      <c r="FL158" s="15"/>
      <c r="FM158" s="15"/>
      <c r="FN158" s="15"/>
      <c r="FO158" s="15"/>
      <c r="FP158" s="15"/>
      <c r="FQ158" s="15"/>
      <c r="FR158" s="15"/>
      <c r="FS158" s="15"/>
      <c r="FT158" s="15"/>
      <c r="FU158" s="15"/>
      <c r="FV158" s="15"/>
      <c r="FW158" s="15"/>
      <c r="FX158" s="15"/>
      <c r="FY158" s="15"/>
      <c r="FZ158" s="15"/>
      <c r="GA158" s="15"/>
      <c r="GB158" s="15"/>
      <c r="GC158" s="15"/>
      <c r="GD158" s="15"/>
      <c r="GE158" s="15"/>
      <c r="GF158" s="15"/>
      <c r="GG158" s="15"/>
      <c r="GH158" s="15"/>
      <c r="GI158" s="15"/>
      <c r="GJ158" s="15"/>
      <c r="GK158" s="15"/>
      <c r="GL158" s="15"/>
      <c r="GM158" s="15"/>
      <c r="GN158" s="15"/>
      <c r="GO158" s="15"/>
      <c r="GP158" s="15"/>
      <c r="GQ158" s="15"/>
      <c r="GR158" s="15"/>
      <c r="GS158" s="15"/>
      <c r="GT158" s="15"/>
      <c r="GU158" s="15"/>
      <c r="GV158" s="15"/>
      <c r="GW158" s="15"/>
      <c r="GX158" s="15"/>
      <c r="GY158" s="15"/>
      <c r="GZ158" s="15"/>
      <c r="HA158" s="15"/>
      <c r="HB158" s="15"/>
      <c r="HC158" s="15"/>
      <c r="HD158" s="15"/>
      <c r="HE158" s="15"/>
      <c r="HF158" s="15"/>
      <c r="HG158" s="15"/>
      <c r="HH158" s="15"/>
      <c r="HI158" s="15"/>
      <c r="HJ158" s="15"/>
      <c r="HK158" s="15"/>
      <c r="HL158" s="15"/>
      <c r="HM158" s="15"/>
      <c r="HN158" s="15"/>
      <c r="HO158" s="15"/>
      <c r="HP158" s="15"/>
      <c r="HQ158" s="15"/>
      <c r="HR158" s="15"/>
      <c r="HS158" s="15"/>
      <c r="HT158" s="15"/>
      <c r="HU158" s="15"/>
      <c r="HV158" s="15"/>
      <c r="HW158" s="15"/>
      <c r="HX158" s="15"/>
      <c r="HY158" s="15"/>
      <c r="HZ158" s="15"/>
      <c r="IA158" s="15"/>
      <c r="IB158" s="15"/>
      <c r="IC158" s="15"/>
      <c r="ID158" s="15"/>
      <c r="IE158" s="15"/>
      <c r="IF158" s="15"/>
      <c r="IG158" s="15"/>
      <c r="IH158" s="15"/>
      <c r="II158" s="15"/>
      <c r="IJ158" s="15"/>
      <c r="IK158" s="15"/>
      <c r="IL158" s="15"/>
      <c r="IM158" s="15"/>
      <c r="IN158" s="15"/>
      <c r="IO158" s="15"/>
      <c r="IP158" s="15"/>
      <c r="IQ158" s="15"/>
      <c r="IR158" s="15"/>
      <c r="IS158" s="15"/>
      <c r="IT158" s="15"/>
      <c r="IU158" s="15"/>
      <c r="IV158" s="15"/>
      <c r="IW158" s="15"/>
      <c r="IX158" s="15"/>
      <c r="IY158" s="15"/>
      <c r="IZ158" s="15"/>
      <c r="JA158" s="15"/>
      <c r="JB158" s="15"/>
      <c r="JC158" s="15"/>
      <c r="JD158" s="15"/>
      <c r="JE158" s="15"/>
      <c r="JF158" s="15"/>
      <c r="JG158" s="15"/>
      <c r="JH158" s="15"/>
      <c r="JI158" s="15"/>
      <c r="JJ158" s="15"/>
      <c r="JK158" s="15"/>
      <c r="JL158" s="15"/>
      <c r="JM158" s="15"/>
      <c r="JN158" s="15"/>
      <c r="JO158" s="15"/>
      <c r="JP158" s="15"/>
      <c r="JQ158" s="15"/>
      <c r="JR158" s="15"/>
      <c r="JS158" s="15"/>
      <c r="JT158" s="15"/>
      <c r="JU158" s="15"/>
      <c r="JV158" s="15"/>
      <c r="JW158" s="15"/>
      <c r="JX158" s="15"/>
      <c r="JY158" s="15"/>
      <c r="JZ158" s="15"/>
      <c r="KA158" s="15"/>
      <c r="KB158" s="15"/>
      <c r="KC158" s="15"/>
      <c r="KD158" s="15"/>
      <c r="KE158" s="15"/>
      <c r="KF158" s="15"/>
      <c r="KG158" s="15"/>
      <c r="KH158" s="15"/>
      <c r="KI158" s="15"/>
      <c r="KJ158" s="15"/>
      <c r="KK158" s="15"/>
      <c r="KL158" s="15"/>
      <c r="KM158" s="15"/>
      <c r="KN158" s="15"/>
      <c r="KO158" s="15"/>
      <c r="KP158" s="15"/>
      <c r="KQ158" s="15"/>
      <c r="KR158" s="15"/>
      <c r="KS158" s="15"/>
      <c r="KT158" s="15"/>
      <c r="KU158" s="15"/>
      <c r="KV158" s="15"/>
      <c r="KW158" s="15"/>
      <c r="KX158" s="15"/>
      <c r="KY158" s="15"/>
      <c r="KZ158" s="15"/>
      <c r="LA158" s="15"/>
      <c r="LB158" s="15"/>
      <c r="LC158" s="15"/>
      <c r="LD158" s="15"/>
      <c r="LE158" s="15"/>
      <c r="LF158" s="15"/>
      <c r="LG158" s="15"/>
      <c r="LH158" s="15"/>
      <c r="LI158" s="15"/>
      <c r="LJ158" s="15"/>
      <c r="LK158" s="15"/>
      <c r="LL158" s="15"/>
      <c r="LM158" s="15"/>
      <c r="LN158" s="15"/>
      <c r="LO158" s="15"/>
      <c r="LP158" s="15"/>
      <c r="LQ158" s="15"/>
      <c r="LR158" s="15"/>
      <c r="LS158" s="15"/>
      <c r="LT158" s="15"/>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15"/>
      <c r="PR158" s="15"/>
      <c r="PS158" s="15"/>
      <c r="PT158" s="15"/>
      <c r="PU158" s="15"/>
      <c r="PV158" s="15"/>
      <c r="PW158" s="15"/>
      <c r="PX158" s="15"/>
      <c r="PY158" s="15"/>
      <c r="PZ158" s="15"/>
      <c r="QA158" s="15"/>
      <c r="QB158" s="15"/>
      <c r="QC158" s="15"/>
      <c r="QD158" s="15"/>
      <c r="QE158" s="15"/>
      <c r="QF158" s="15"/>
      <c r="QG158" s="15"/>
      <c r="QH158" s="15"/>
      <c r="QI158" s="15"/>
      <c r="QJ158" s="15"/>
      <c r="QK158" s="15"/>
      <c r="QL158" s="15"/>
      <c r="QM158" s="15"/>
      <c r="QN158" s="15"/>
      <c r="QO158" s="15"/>
      <c r="QP158" s="15"/>
      <c r="QQ158" s="15"/>
      <c r="QR158" s="15"/>
      <c r="QS158" s="15"/>
      <c r="QT158" s="15"/>
      <c r="QU158" s="15"/>
      <c r="QV158" s="15"/>
      <c r="QW158" s="15"/>
      <c r="QX158" s="15"/>
      <c r="QY158" s="15"/>
      <c r="QZ158" s="15"/>
      <c r="RA158" s="15"/>
      <c r="RB158" s="15"/>
      <c r="RC158" s="15"/>
      <c r="RD158" s="15"/>
      <c r="RE158" s="15"/>
      <c r="RF158" s="15"/>
      <c r="RG158" s="15"/>
      <c r="RH158" s="15"/>
      <c r="RI158" s="15"/>
      <c r="RJ158" s="15"/>
      <c r="RK158" s="15"/>
      <c r="RL158" s="15"/>
      <c r="RM158" s="15"/>
      <c r="RN158" s="15"/>
      <c r="RO158" s="15"/>
      <c r="RP158" s="15"/>
      <c r="RQ158" s="15"/>
      <c r="RR158" s="15"/>
      <c r="RS158" s="15"/>
      <c r="RT158" s="15"/>
      <c r="RU158" s="15"/>
      <c r="RV158" s="15"/>
      <c r="RW158" s="15"/>
      <c r="RX158" s="15"/>
      <c r="RY158" s="15"/>
      <c r="RZ158" s="15"/>
      <c r="SA158" s="15"/>
      <c r="SB158" s="15"/>
      <c r="SC158" s="15"/>
      <c r="SD158" s="15"/>
      <c r="SE158" s="15"/>
      <c r="SF158" s="15"/>
      <c r="SG158" s="15"/>
      <c r="SH158" s="15"/>
      <c r="SI158" s="15"/>
      <c r="SJ158" s="15"/>
      <c r="SK158" s="15"/>
      <c r="SL158" s="15"/>
      <c r="SM158" s="15"/>
      <c r="SN158" s="15"/>
      <c r="SO158" s="15"/>
      <c r="SP158" s="15"/>
      <c r="SQ158" s="15"/>
      <c r="SR158" s="15"/>
      <c r="SS158" s="15"/>
      <c r="ST158" s="15"/>
      <c r="SU158" s="15"/>
      <c r="SV158" s="15"/>
      <c r="SW158" s="15"/>
      <c r="SX158" s="15"/>
      <c r="SY158" s="15"/>
      <c r="SZ158" s="15"/>
      <c r="TA158" s="15"/>
      <c r="TB158" s="15"/>
      <c r="TC158" s="15"/>
      <c r="TD158" s="15"/>
      <c r="TE158" s="15"/>
      <c r="TF158" s="15"/>
      <c r="TG158" s="15"/>
      <c r="TH158" s="15"/>
      <c r="TI158" s="15"/>
      <c r="TJ158" s="15"/>
      <c r="TK158" s="15"/>
      <c r="TL158" s="15"/>
      <c r="TM158" s="15"/>
      <c r="TN158" s="15"/>
      <c r="TO158" s="15"/>
      <c r="TP158" s="15"/>
      <c r="TQ158" s="15"/>
      <c r="TR158" s="15"/>
      <c r="TS158" s="15"/>
      <c r="TT158" s="15"/>
      <c r="TU158" s="15"/>
      <c r="TV158" s="15"/>
      <c r="TW158" s="15"/>
      <c r="TX158" s="15"/>
      <c r="TY158" s="15"/>
      <c r="TZ158" s="15"/>
      <c r="UA158" s="15"/>
      <c r="UB158" s="15"/>
      <c r="UC158" s="15"/>
      <c r="UD158" s="15"/>
      <c r="UE158" s="15"/>
      <c r="UF158" s="15"/>
      <c r="UG158" s="15"/>
      <c r="UH158" s="15"/>
      <c r="UI158" s="15"/>
      <c r="UJ158" s="15"/>
      <c r="UK158" s="15"/>
      <c r="UL158" s="15"/>
      <c r="UM158" s="15"/>
      <c r="UN158" s="15"/>
      <c r="UO158" s="15"/>
      <c r="UP158" s="15"/>
      <c r="UQ158" s="15"/>
      <c r="UR158" s="15"/>
      <c r="US158" s="15"/>
      <c r="UT158" s="15"/>
      <c r="UU158" s="15"/>
      <c r="UV158" s="15"/>
      <c r="UW158" s="15"/>
      <c r="UX158" s="15"/>
      <c r="UY158" s="15"/>
      <c r="UZ158" s="15"/>
      <c r="VA158" s="15"/>
      <c r="VB158" s="15"/>
      <c r="VC158" s="15"/>
      <c r="VD158" s="15"/>
      <c r="VE158" s="15"/>
      <c r="VF158" s="15"/>
      <c r="VG158" s="15"/>
      <c r="VH158" s="15"/>
      <c r="VI158" s="15"/>
      <c r="VJ158" s="15"/>
      <c r="VK158" s="15"/>
      <c r="VL158" s="15"/>
      <c r="VM158" s="15"/>
      <c r="VN158" s="15"/>
      <c r="VO158" s="15"/>
      <c r="VP158" s="15"/>
      <c r="VQ158" s="15"/>
      <c r="VR158" s="15"/>
      <c r="VS158" s="15"/>
      <c r="VT158" s="15"/>
      <c r="VU158" s="15"/>
      <c r="VV158" s="15"/>
      <c r="VW158" s="15"/>
      <c r="VX158" s="15"/>
      <c r="VY158" s="15"/>
      <c r="VZ158" s="15"/>
      <c r="WA158" s="15"/>
      <c r="WB158" s="15"/>
      <c r="WC158" s="15"/>
      <c r="WD158" s="15"/>
      <c r="WE158" s="15"/>
      <c r="WF158" s="15"/>
      <c r="WG158" s="15"/>
      <c r="WH158" s="15"/>
      <c r="WI158" s="15"/>
      <c r="WJ158" s="15"/>
      <c r="WK158" s="15"/>
      <c r="WL158" s="15"/>
      <c r="WM158" s="15"/>
      <c r="WN158" s="15"/>
      <c r="WO158" s="15"/>
      <c r="WP158" s="15"/>
      <c r="WQ158" s="15"/>
      <c r="WR158" s="15"/>
      <c r="WS158" s="15"/>
      <c r="WT158" s="15"/>
      <c r="WU158" s="15"/>
      <c r="WV158" s="15"/>
      <c r="WW158" s="15"/>
      <c r="WX158" s="15"/>
      <c r="WY158" s="15"/>
      <c r="WZ158" s="15"/>
      <c r="XA158" s="15"/>
      <c r="XB158" s="15"/>
      <c r="XC158" s="15"/>
      <c r="XD158" s="15"/>
      <c r="XE158" s="15"/>
      <c r="XF158" s="15"/>
      <c r="XG158" s="15"/>
      <c r="XH158" s="15"/>
      <c r="XI158" s="15"/>
      <c r="XJ158" s="15"/>
      <c r="XK158" s="15"/>
      <c r="XL158" s="15"/>
      <c r="XM158" s="15"/>
      <c r="XN158" s="15"/>
      <c r="XO158" s="15"/>
      <c r="XP158" s="15"/>
      <c r="XQ158" s="15"/>
      <c r="XR158" s="15"/>
      <c r="XS158" s="15"/>
      <c r="XT158" s="15"/>
      <c r="XU158" s="15"/>
      <c r="XV158" s="15"/>
      <c r="XW158" s="15"/>
      <c r="XX158" s="15"/>
      <c r="XY158" s="15"/>
      <c r="XZ158" s="15"/>
      <c r="YA158" s="15"/>
      <c r="YB158" s="15"/>
      <c r="YC158" s="15"/>
      <c r="YD158" s="15"/>
      <c r="YE158" s="15"/>
      <c r="YF158" s="15"/>
      <c r="YG158" s="15"/>
      <c r="YH158" s="15"/>
      <c r="YI158" s="15"/>
      <c r="YJ158" s="15"/>
      <c r="YK158" s="15"/>
      <c r="YL158" s="15"/>
      <c r="YM158" s="15"/>
      <c r="YN158" s="15"/>
      <c r="YO158" s="15"/>
      <c r="YP158" s="15"/>
      <c r="YQ158" s="15"/>
      <c r="YR158" s="15"/>
      <c r="YS158" s="15"/>
      <c r="YT158" s="15"/>
      <c r="YU158" s="15"/>
      <c r="YV158" s="15"/>
      <c r="YW158" s="15"/>
      <c r="YX158" s="15"/>
      <c r="YY158" s="15"/>
      <c r="YZ158" s="15"/>
      <c r="ZA158" s="15"/>
      <c r="ZB158" s="15"/>
      <c r="ZC158" s="15"/>
      <c r="ZD158" s="15"/>
      <c r="ZE158" s="15"/>
      <c r="ZF158" s="15"/>
      <c r="ZG158" s="15"/>
      <c r="ZH158" s="15"/>
      <c r="ZI158" s="15"/>
      <c r="ZJ158" s="15"/>
      <c r="ZK158" s="15"/>
      <c r="ZL158" s="15"/>
      <c r="ZM158" s="15"/>
      <c r="ZN158" s="15"/>
      <c r="ZO158" s="15"/>
      <c r="ZP158" s="15"/>
      <c r="ZQ158" s="15"/>
      <c r="ZR158" s="15"/>
      <c r="ZS158" s="15"/>
      <c r="ZT158" s="15"/>
      <c r="ZU158" s="15"/>
      <c r="ZV158" s="15"/>
      <c r="ZW158" s="15"/>
      <c r="ZX158" s="15"/>
      <c r="ZY158" s="15"/>
      <c r="ZZ158" s="15"/>
      <c r="AAA158" s="15"/>
      <c r="AAB158" s="15"/>
      <c r="AAC158" s="15"/>
      <c r="AAD158" s="15"/>
      <c r="AAE158" s="15"/>
      <c r="AAF158" s="15"/>
      <c r="AAG158" s="15"/>
      <c r="AAH158" s="15"/>
      <c r="AAI158" s="15"/>
      <c r="AAJ158" s="15"/>
      <c r="AAK158" s="15"/>
      <c r="AAL158" s="15"/>
      <c r="AAM158" s="15"/>
      <c r="AAN158" s="15"/>
      <c r="AAO158" s="15"/>
      <c r="AAP158" s="15"/>
      <c r="AAQ158" s="15"/>
      <c r="AAR158" s="15"/>
      <c r="AAS158" s="15"/>
      <c r="AAT158" s="15"/>
      <c r="AAU158" s="15"/>
      <c r="AAV158" s="15"/>
      <c r="AAW158" s="15"/>
      <c r="AAX158" s="15"/>
      <c r="AAY158" s="15"/>
      <c r="AAZ158" s="15"/>
      <c r="ABA158" s="15"/>
      <c r="ABB158" s="15"/>
      <c r="ABC158" s="15"/>
      <c r="ABD158" s="15"/>
      <c r="ABE158" s="15"/>
      <c r="ABF158" s="15"/>
      <c r="ABG158" s="15"/>
      <c r="ABH158" s="15"/>
      <c r="ABI158" s="15"/>
      <c r="ABJ158" s="15"/>
      <c r="ABK158" s="15"/>
      <c r="ABL158" s="15"/>
      <c r="ABM158" s="15"/>
      <c r="ABN158" s="15"/>
      <c r="ABO158" s="15"/>
      <c r="ABP158" s="15"/>
      <c r="ABQ158" s="15"/>
      <c r="ABR158" s="15"/>
      <c r="ABS158" s="15"/>
      <c r="ABT158" s="15"/>
      <c r="ABU158" s="15"/>
      <c r="ABV158" s="15"/>
      <c r="ABW158" s="15"/>
      <c r="ABX158" s="15"/>
      <c r="ABY158" s="15"/>
      <c r="ABZ158" s="15"/>
      <c r="ACA158" s="15"/>
      <c r="ACB158" s="15"/>
      <c r="ACC158" s="15"/>
      <c r="ACD158" s="15"/>
      <c r="ACE158" s="15"/>
      <c r="ACF158" s="15"/>
      <c r="ACG158" s="15"/>
      <c r="ACH158" s="15"/>
      <c r="ACI158" s="15"/>
      <c r="ACJ158" s="15"/>
      <c r="ACK158" s="15"/>
      <c r="ACL158" s="15"/>
      <c r="ACM158" s="15"/>
      <c r="ACN158" s="15"/>
      <c r="ACO158" s="15"/>
      <c r="ACP158" s="15"/>
      <c r="ACQ158" s="15"/>
      <c r="ACR158" s="15"/>
      <c r="ACS158" s="15"/>
      <c r="ACT158" s="15"/>
      <c r="ACU158" s="15"/>
      <c r="ACV158" s="15"/>
      <c r="ACW158" s="15"/>
      <c r="ACX158" s="15"/>
      <c r="ACY158" s="15"/>
      <c r="ACZ158" s="15"/>
      <c r="ADA158" s="15"/>
      <c r="ADB158" s="15"/>
      <c r="ADC158" s="15"/>
      <c r="ADD158" s="15"/>
      <c r="ADE158" s="15"/>
      <c r="ADF158" s="15"/>
      <c r="ADG158" s="15"/>
      <c r="ADH158" s="15"/>
      <c r="ADI158" s="15"/>
      <c r="ADJ158" s="15"/>
      <c r="ADK158" s="15"/>
      <c r="ADL158" s="15"/>
      <c r="ADM158" s="15"/>
      <c r="ADN158" s="15"/>
      <c r="ADO158" s="15"/>
      <c r="ADP158" s="15"/>
      <c r="ADQ158" s="15"/>
      <c r="ADR158" s="15"/>
      <c r="ADS158" s="15"/>
      <c r="ADT158" s="15"/>
      <c r="ADU158" s="15"/>
      <c r="ADV158" s="15"/>
      <c r="ADW158" s="15"/>
      <c r="ADX158" s="15"/>
      <c r="ADY158" s="15"/>
      <c r="ADZ158" s="15"/>
      <c r="AEA158" s="15"/>
      <c r="AEB158" s="15"/>
      <c r="AEC158" s="15"/>
      <c r="AED158" s="15"/>
      <c r="AEE158" s="15"/>
      <c r="AEF158" s="15"/>
      <c r="AEG158" s="15"/>
      <c r="AEH158" s="15"/>
      <c r="AEI158" s="15"/>
      <c r="AEJ158" s="15"/>
      <c r="AEK158" s="15"/>
      <c r="AEL158" s="15"/>
      <c r="AEM158" s="15"/>
      <c r="AEN158" s="15"/>
      <c r="AEO158" s="15"/>
      <c r="AEP158" s="15"/>
      <c r="AEQ158" s="15"/>
      <c r="AER158" s="15"/>
      <c r="AES158" s="15"/>
      <c r="AET158" s="15"/>
      <c r="AEU158" s="15"/>
      <c r="AEV158" s="15"/>
      <c r="AEW158" s="15"/>
      <c r="AEX158" s="15"/>
      <c r="AEY158" s="15"/>
      <c r="AEZ158" s="15"/>
      <c r="AFA158" s="15"/>
      <c r="AFB158" s="15"/>
      <c r="AFC158" s="15"/>
      <c r="AFD158" s="15"/>
      <c r="AFE158" s="15"/>
      <c r="AFF158" s="15"/>
      <c r="AFG158" s="15"/>
      <c r="AFH158" s="15"/>
      <c r="AFI158" s="15"/>
      <c r="AFJ158" s="15"/>
      <c r="AFK158" s="15"/>
      <c r="AFL158" s="15"/>
      <c r="AFM158" s="15"/>
      <c r="AFN158" s="15"/>
      <c r="AFO158" s="15"/>
      <c r="AFP158" s="15"/>
      <c r="AFQ158" s="15"/>
      <c r="AFR158" s="15"/>
      <c r="AFS158" s="15"/>
      <c r="AFT158" s="15"/>
      <c r="AFU158" s="15"/>
      <c r="AFV158" s="15"/>
      <c r="AFW158" s="15"/>
      <c r="AFX158" s="15"/>
      <c r="AFY158" s="15"/>
      <c r="AFZ158" s="15"/>
      <c r="AGA158" s="15"/>
      <c r="AGB158" s="15"/>
      <c r="AGC158" s="15"/>
      <c r="AGD158" s="15"/>
      <c r="AGE158" s="15"/>
      <c r="AGF158" s="15"/>
      <c r="AGG158" s="15"/>
      <c r="AGH158" s="15"/>
      <c r="AGI158" s="15"/>
      <c r="AGJ158" s="15"/>
      <c r="AGK158" s="15"/>
      <c r="AGL158" s="15"/>
      <c r="AGM158" s="15"/>
      <c r="AGN158" s="15"/>
      <c r="AGO158" s="15"/>
      <c r="AGP158" s="15"/>
      <c r="AGQ158" s="15"/>
      <c r="AGR158" s="15"/>
      <c r="AGS158" s="15"/>
      <c r="AGT158" s="15"/>
      <c r="AGU158" s="15"/>
      <c r="AGV158" s="15"/>
      <c r="AGW158" s="15"/>
      <c r="AGX158" s="15"/>
      <c r="AGY158" s="15"/>
      <c r="AGZ158" s="15"/>
      <c r="AHA158" s="15"/>
      <c r="AHB158" s="15"/>
      <c r="AHC158" s="15"/>
      <c r="AHD158" s="15"/>
      <c r="AHE158" s="15"/>
      <c r="AHF158" s="15"/>
      <c r="AHG158" s="15"/>
      <c r="AHH158" s="15"/>
      <c r="AHI158" s="15"/>
      <c r="AHJ158" s="15"/>
      <c r="AHK158" s="15"/>
      <c r="AHL158" s="15"/>
      <c r="AHM158" s="15"/>
      <c r="AHN158" s="15"/>
      <c r="AHO158" s="15"/>
      <c r="AHP158" s="15"/>
      <c r="AHQ158" s="15"/>
      <c r="AHR158" s="15"/>
      <c r="AHS158" s="15"/>
      <c r="AHT158" s="15"/>
      <c r="AHU158" s="15"/>
      <c r="AHV158" s="15"/>
      <c r="AHW158" s="15"/>
      <c r="AHX158" s="15"/>
      <c r="AHY158" s="15"/>
      <c r="AHZ158" s="15"/>
      <c r="AIA158" s="15"/>
      <c r="AIB158" s="15"/>
      <c r="AIC158" s="15"/>
      <c r="AID158" s="15"/>
      <c r="AIE158" s="15"/>
      <c r="AIF158" s="15"/>
      <c r="AIG158" s="15"/>
      <c r="AIH158" s="15"/>
      <c r="AII158" s="15"/>
      <c r="AIJ158" s="15"/>
      <c r="AIK158" s="15"/>
      <c r="AIL158" s="15"/>
      <c r="AIM158" s="15"/>
      <c r="AIN158" s="15"/>
      <c r="AIO158" s="15"/>
      <c r="AIP158" s="15"/>
      <c r="AIQ158" s="15"/>
      <c r="AIR158" s="15"/>
      <c r="AIS158" s="15"/>
      <c r="AIT158" s="15"/>
      <c r="AIU158" s="15"/>
      <c r="AIV158" s="15"/>
      <c r="AIW158" s="15"/>
      <c r="AIX158" s="15"/>
      <c r="AIY158" s="15"/>
      <c r="AIZ158" s="15"/>
      <c r="AJA158" s="15"/>
      <c r="AJB158" s="15"/>
      <c r="AJC158" s="15"/>
      <c r="AJD158" s="15"/>
      <c r="AJE158" s="15"/>
      <c r="AJF158" s="15"/>
      <c r="AJG158" s="15"/>
      <c r="AJH158" s="15"/>
      <c r="AJI158" s="15"/>
      <c r="AJJ158" s="15"/>
      <c r="AJK158" s="15"/>
      <c r="AJL158" s="15"/>
      <c r="AJM158" s="15"/>
      <c r="AJN158" s="15"/>
      <c r="AJO158" s="15"/>
      <c r="AJP158" s="15"/>
      <c r="AJQ158" s="15"/>
      <c r="AJR158" s="15"/>
      <c r="AJS158" s="15"/>
      <c r="AJT158" s="15"/>
      <c r="AJU158" s="15"/>
      <c r="AJV158" s="15"/>
      <c r="AJW158" s="15"/>
      <c r="AJX158" s="15"/>
      <c r="AJY158" s="15"/>
      <c r="AJZ158" s="15"/>
      <c r="AKA158" s="15"/>
      <c r="AKB158" s="15"/>
      <c r="AKC158" s="15"/>
      <c r="AKD158" s="15"/>
      <c r="AKE158" s="15"/>
      <c r="AKF158" s="15"/>
      <c r="AKG158" s="15"/>
      <c r="AKH158" s="15"/>
      <c r="AKI158" s="15"/>
      <c r="AKJ158" s="15"/>
      <c r="AKK158" s="15"/>
      <c r="AKL158" s="15"/>
      <c r="AKM158" s="15"/>
      <c r="AKN158" s="15"/>
      <c r="AKO158" s="15"/>
      <c r="AKP158" s="15"/>
      <c r="AKQ158" s="15"/>
      <c r="AKR158" s="15"/>
      <c r="AKS158" s="15"/>
      <c r="AKT158" s="15"/>
      <c r="AKU158" s="15"/>
      <c r="AKV158" s="15"/>
      <c r="AKW158" s="15"/>
      <c r="AKX158" s="15"/>
      <c r="AKY158" s="15"/>
      <c r="AKZ158" s="15"/>
      <c r="ALA158" s="15"/>
      <c r="ALB158" s="15"/>
      <c r="ALC158" s="15"/>
      <c r="ALD158" s="15"/>
      <c r="ALE158" s="15"/>
      <c r="ALF158" s="15"/>
      <c r="ALG158" s="15"/>
      <c r="ALH158" s="15"/>
      <c r="ALI158" s="15"/>
      <c r="ALJ158" s="15"/>
      <c r="ALK158" s="15"/>
      <c r="ALL158" s="15"/>
      <c r="ALM158" s="15"/>
      <c r="ALN158" s="15"/>
      <c r="ALO158" s="15"/>
      <c r="ALP158" s="15"/>
      <c r="ALQ158" s="15"/>
      <c r="ALR158" s="15"/>
      <c r="ALS158" s="15"/>
      <c r="ALT158" s="15"/>
      <c r="ALU158" s="15"/>
      <c r="ALV158" s="15"/>
      <c r="ALW158" s="15"/>
      <c r="ALX158" s="15"/>
      <c r="ALY158" s="15"/>
      <c r="ALZ158" s="15"/>
      <c r="AMA158" s="15"/>
      <c r="AMB158" s="15"/>
      <c r="AMC158" s="15"/>
      <c r="AMD158" s="15"/>
      <c r="AME158" s="15"/>
      <c r="AMF158" s="15"/>
      <c r="AMG158" s="15"/>
      <c r="AMH158" s="15"/>
      <c r="AMI158" s="15"/>
      <c r="AMJ158" s="15"/>
      <c r="AMK158" s="15"/>
      <c r="AML158" s="15"/>
      <c r="AMM158" s="15"/>
      <c r="AMN158" s="15"/>
      <c r="AMO158" s="15"/>
      <c r="AMP158" s="15"/>
      <c r="AMQ158" s="15"/>
      <c r="AMR158" s="15"/>
      <c r="AMS158" s="15"/>
      <c r="AMT158" s="15"/>
      <c r="AMU158" s="15"/>
      <c r="AMV158" s="15"/>
      <c r="AMW158" s="15"/>
      <c r="AMX158" s="15"/>
      <c r="AMY158" s="15"/>
      <c r="AMZ158" s="15"/>
      <c r="ANA158" s="15"/>
      <c r="ANB158" s="15"/>
      <c r="ANC158" s="15"/>
      <c r="AND158" s="15"/>
      <c r="ANE158" s="15"/>
      <c r="ANF158" s="15"/>
      <c r="ANG158" s="15"/>
      <c r="ANH158" s="15"/>
      <c r="ANI158" s="15"/>
      <c r="ANJ158" s="15"/>
      <c r="ANK158" s="15"/>
      <c r="ANL158" s="15"/>
      <c r="ANM158" s="15"/>
      <c r="ANN158" s="15"/>
      <c r="ANO158" s="15"/>
      <c r="ANP158" s="15"/>
      <c r="ANQ158" s="15"/>
      <c r="ANR158" s="15"/>
      <c r="ANS158" s="15"/>
      <c r="ANT158" s="15"/>
      <c r="ANU158" s="15"/>
      <c r="ANV158" s="15"/>
      <c r="ANW158" s="15"/>
      <c r="ANX158" s="15"/>
      <c r="ANY158" s="15"/>
      <c r="ANZ158" s="15"/>
      <c r="AOA158" s="15"/>
      <c r="AOB158" s="15"/>
      <c r="AOC158" s="15"/>
      <c r="AOD158" s="15"/>
      <c r="AOE158" s="15"/>
      <c r="AOF158" s="15"/>
      <c r="AOG158" s="15"/>
      <c r="AOH158" s="15"/>
      <c r="AOI158" s="15"/>
      <c r="AOJ158" s="15"/>
      <c r="AOK158" s="15"/>
      <c r="AOL158" s="15"/>
      <c r="AOM158" s="15"/>
      <c r="AON158" s="15"/>
      <c r="AOO158" s="15"/>
      <c r="AOP158" s="15"/>
      <c r="AOQ158" s="15"/>
      <c r="AOR158" s="15"/>
      <c r="AOS158" s="15"/>
      <c r="AOT158" s="15"/>
      <c r="AOU158" s="15"/>
      <c r="AOV158" s="15"/>
      <c r="AOW158" s="15"/>
      <c r="AOX158" s="15"/>
      <c r="AOY158" s="15"/>
      <c r="AOZ158" s="15"/>
      <c r="APA158" s="15"/>
      <c r="APB158" s="15"/>
      <c r="APC158" s="15"/>
      <c r="APD158" s="15"/>
      <c r="APE158" s="15"/>
      <c r="APF158" s="15"/>
      <c r="APG158" s="15"/>
      <c r="APH158" s="15"/>
      <c r="API158" s="15"/>
      <c r="APJ158" s="15"/>
      <c r="APK158" s="15"/>
      <c r="APL158" s="15"/>
      <c r="APM158" s="15"/>
      <c r="APN158" s="15"/>
      <c r="APO158" s="15"/>
      <c r="APP158" s="15"/>
      <c r="APQ158" s="15"/>
      <c r="APR158" s="15"/>
      <c r="APS158" s="15"/>
      <c r="APT158" s="15"/>
      <c r="APU158" s="15"/>
      <c r="APV158" s="15"/>
      <c r="APW158" s="15"/>
      <c r="APX158" s="15"/>
      <c r="APY158" s="15"/>
      <c r="APZ158" s="15"/>
      <c r="AQA158" s="15"/>
      <c r="AQB158" s="15"/>
      <c r="AQC158" s="15"/>
      <c r="AQD158" s="15"/>
      <c r="AQE158" s="15"/>
      <c r="AQF158" s="15"/>
      <c r="AQG158" s="15"/>
      <c r="AQH158" s="15"/>
      <c r="AQI158" s="15"/>
      <c r="AQJ158" s="15"/>
      <c r="AQK158" s="15"/>
      <c r="AQL158" s="15"/>
      <c r="AQM158" s="15"/>
      <c r="AQN158" s="15"/>
      <c r="AQO158" s="15"/>
      <c r="AQP158" s="15"/>
      <c r="AQQ158" s="15"/>
      <c r="AQR158" s="15"/>
      <c r="AQS158" s="15"/>
      <c r="AQT158" s="15"/>
      <c r="AQU158" s="15"/>
      <c r="AQV158" s="15"/>
      <c r="AQW158" s="15"/>
      <c r="AQX158" s="15"/>
      <c r="AQY158" s="15"/>
      <c r="AQZ158" s="15"/>
      <c r="ARA158" s="15"/>
      <c r="ARB158" s="15"/>
      <c r="ARC158" s="15"/>
      <c r="ARD158" s="15"/>
      <c r="ARE158" s="15"/>
      <c r="ARF158" s="15"/>
      <c r="ARG158" s="15"/>
      <c r="ARH158" s="15"/>
      <c r="ARI158" s="15"/>
      <c r="ARJ158" s="15"/>
      <c r="ARK158" s="15"/>
      <c r="ARL158" s="15"/>
      <c r="ARM158" s="15"/>
      <c r="ARN158" s="15"/>
      <c r="ARO158" s="15"/>
      <c r="ARP158" s="15"/>
      <c r="ARQ158" s="15"/>
      <c r="ARR158" s="15"/>
      <c r="ARS158" s="15"/>
      <c r="ART158" s="15"/>
      <c r="ARU158" s="15"/>
      <c r="ARV158" s="15"/>
      <c r="ARW158" s="15"/>
      <c r="ARX158" s="15"/>
      <c r="ARY158" s="15"/>
      <c r="ARZ158" s="15"/>
      <c r="ASA158" s="15"/>
      <c r="ASB158" s="15"/>
      <c r="ASC158" s="15"/>
      <c r="ASD158" s="15"/>
      <c r="ASE158" s="15"/>
      <c r="ASF158" s="15"/>
      <c r="ASG158" s="15"/>
      <c r="ASH158" s="15"/>
      <c r="ASI158" s="15"/>
      <c r="ASJ158" s="15"/>
      <c r="ASK158" s="15"/>
      <c r="ASL158" s="15"/>
      <c r="ASM158" s="15"/>
      <c r="ASN158" s="15"/>
      <c r="ASO158" s="15"/>
      <c r="ASP158" s="15"/>
      <c r="ASQ158" s="15"/>
      <c r="ASR158" s="15"/>
      <c r="ASS158" s="15"/>
      <c r="AST158" s="15"/>
      <c r="ASU158" s="15"/>
      <c r="ASV158" s="15"/>
      <c r="ASW158" s="15"/>
      <c r="ASX158" s="15"/>
      <c r="ASY158" s="15"/>
      <c r="ASZ158" s="15"/>
      <c r="ATA158" s="15"/>
      <c r="ATB158" s="15"/>
      <c r="ATC158" s="15"/>
      <c r="ATD158" s="15"/>
      <c r="ATE158" s="15"/>
      <c r="ATF158" s="15"/>
      <c r="ATG158" s="15"/>
      <c r="ATH158" s="15"/>
      <c r="ATI158" s="15"/>
      <c r="ATJ158" s="15"/>
      <c r="ATK158" s="15"/>
      <c r="ATL158" s="15"/>
      <c r="ATM158" s="15"/>
      <c r="ATN158" s="15"/>
      <c r="ATO158" s="15"/>
      <c r="ATP158" s="15"/>
      <c r="ATQ158" s="15"/>
      <c r="ATR158" s="15"/>
      <c r="ATS158" s="15"/>
      <c r="ATT158" s="15"/>
      <c r="ATU158" s="15"/>
      <c r="ATV158" s="15"/>
      <c r="ATW158" s="15"/>
      <c r="ATX158" s="15"/>
      <c r="ATY158" s="15"/>
      <c r="ATZ158" s="15"/>
      <c r="AUA158" s="15"/>
      <c r="AUB158" s="15"/>
      <c r="AUC158" s="15"/>
      <c r="AUD158" s="15"/>
      <c r="AUE158" s="15"/>
      <c r="AUF158" s="15"/>
      <c r="AUG158" s="15"/>
      <c r="AUH158" s="15"/>
      <c r="AUI158" s="15"/>
      <c r="AUJ158" s="15"/>
      <c r="AUK158" s="15"/>
      <c r="AUL158" s="15"/>
      <c r="AUM158" s="15"/>
      <c r="AUN158" s="15"/>
      <c r="AUO158" s="15"/>
      <c r="AUP158" s="15"/>
      <c r="AUQ158" s="15"/>
      <c r="AUR158" s="15"/>
      <c r="AUS158" s="15"/>
      <c r="AUT158" s="15"/>
      <c r="AUU158" s="15"/>
      <c r="AUV158" s="15"/>
      <c r="AUW158" s="15"/>
      <c r="AUX158" s="15"/>
      <c r="AUY158" s="15"/>
      <c r="AUZ158" s="15"/>
      <c r="AVA158" s="15"/>
      <c r="AVB158" s="15"/>
      <c r="AVC158" s="15"/>
      <c r="AVD158" s="15"/>
      <c r="AVE158" s="15"/>
      <c r="AVF158" s="15"/>
      <c r="AVG158" s="15"/>
      <c r="AVH158" s="15"/>
      <c r="AVI158" s="15"/>
      <c r="AVJ158" s="15"/>
      <c r="AVK158" s="15"/>
      <c r="AVL158" s="15"/>
      <c r="AVM158" s="15"/>
      <c r="AVN158" s="15"/>
      <c r="AVO158" s="15"/>
      <c r="AVP158" s="15"/>
      <c r="AVQ158" s="15"/>
      <c r="AVR158" s="15"/>
      <c r="AVS158" s="15"/>
      <c r="AVT158" s="15"/>
      <c r="AVU158" s="15"/>
      <c r="AVV158" s="15"/>
      <c r="AVW158" s="15"/>
      <c r="AVX158" s="15"/>
      <c r="AVY158" s="15"/>
      <c r="AVZ158" s="15"/>
      <c r="AWA158" s="15"/>
      <c r="AWB158" s="15"/>
      <c r="AWC158" s="15"/>
      <c r="AWD158" s="15"/>
      <c r="AWE158" s="15"/>
      <c r="AWF158" s="15"/>
      <c r="AWG158" s="15"/>
      <c r="AWH158" s="15"/>
      <c r="AWI158" s="15"/>
      <c r="AWJ158" s="15"/>
      <c r="AWK158" s="15"/>
      <c r="AWL158" s="15"/>
      <c r="AWM158" s="15"/>
      <c r="AWN158" s="15"/>
      <c r="AWO158" s="15"/>
      <c r="AWP158" s="15"/>
      <c r="AWQ158" s="15"/>
      <c r="AWR158" s="15"/>
      <c r="AWS158" s="15"/>
      <c r="AWT158" s="15"/>
      <c r="AWU158" s="15"/>
      <c r="AWV158" s="15"/>
      <c r="AWW158" s="15"/>
      <c r="AWX158" s="15"/>
      <c r="AWY158" s="15"/>
      <c r="AWZ158" s="15"/>
      <c r="AXA158" s="15"/>
      <c r="AXB158" s="15"/>
      <c r="AXC158" s="15"/>
      <c r="AXD158" s="15"/>
      <c r="AXE158" s="15"/>
      <c r="AXF158" s="15"/>
      <c r="AXG158" s="15"/>
      <c r="AXH158" s="15"/>
      <c r="AXI158" s="15"/>
      <c r="AXJ158" s="15"/>
      <c r="AXK158" s="15"/>
      <c r="AXL158" s="15"/>
      <c r="AXM158" s="15"/>
      <c r="AXN158" s="15"/>
      <c r="AXO158" s="15"/>
      <c r="AXP158" s="15"/>
      <c r="AXQ158" s="15"/>
      <c r="AXR158" s="15"/>
      <c r="AXS158" s="15"/>
      <c r="AXT158" s="15"/>
      <c r="AXU158" s="15"/>
      <c r="AXV158" s="15"/>
      <c r="AXW158" s="15"/>
      <c r="AXX158" s="15"/>
      <c r="AXY158" s="15"/>
      <c r="AXZ158" s="15"/>
      <c r="AYA158" s="15"/>
      <c r="AYB158" s="15"/>
      <c r="AYC158" s="15"/>
      <c r="AYD158" s="15"/>
      <c r="AYE158" s="15"/>
      <c r="AYF158" s="15"/>
      <c r="AYG158" s="15"/>
      <c r="AYH158" s="15"/>
      <c r="AYI158" s="15"/>
      <c r="AYJ158" s="15"/>
      <c r="AYK158" s="15"/>
      <c r="AYL158" s="15"/>
      <c r="AYM158" s="15"/>
      <c r="AYN158" s="15"/>
      <c r="AYO158" s="15"/>
      <c r="AYP158" s="15"/>
      <c r="AYQ158" s="15"/>
      <c r="AYR158" s="15"/>
      <c r="AYS158" s="15"/>
      <c r="AYT158" s="15"/>
      <c r="AYU158" s="15"/>
      <c r="AYV158" s="15"/>
      <c r="AYW158" s="15"/>
      <c r="AYX158" s="15"/>
      <c r="AYY158" s="15"/>
      <c r="AYZ158" s="15"/>
      <c r="AZA158" s="15"/>
      <c r="AZB158" s="15"/>
      <c r="AZC158" s="15"/>
      <c r="AZD158" s="15"/>
      <c r="AZE158" s="15"/>
      <c r="AZF158" s="15"/>
      <c r="AZG158" s="15"/>
      <c r="AZH158" s="15"/>
      <c r="AZI158" s="15"/>
      <c r="AZJ158" s="15"/>
      <c r="AZK158" s="15"/>
      <c r="AZL158" s="15"/>
      <c r="AZM158" s="15"/>
      <c r="AZN158" s="15"/>
      <c r="AZO158" s="15"/>
      <c r="AZP158" s="15"/>
      <c r="AZQ158" s="15"/>
      <c r="AZR158" s="15"/>
      <c r="AZS158" s="15"/>
      <c r="AZT158" s="15"/>
      <c r="AZU158" s="15"/>
      <c r="AZV158" s="15"/>
      <c r="AZW158" s="15"/>
      <c r="AZX158" s="15"/>
      <c r="AZY158" s="15"/>
      <c r="AZZ158" s="15"/>
      <c r="BAA158" s="15"/>
      <c r="BAB158" s="15"/>
      <c r="BAC158" s="15"/>
      <c r="BAD158" s="15"/>
      <c r="BAE158" s="15"/>
      <c r="BAF158" s="15"/>
      <c r="BAG158" s="15"/>
      <c r="BAH158" s="15"/>
      <c r="BAI158" s="15"/>
      <c r="BAJ158" s="15"/>
      <c r="BAK158" s="15"/>
      <c r="BAL158" s="15"/>
      <c r="BAM158" s="15"/>
      <c r="BAN158" s="15"/>
      <c r="BAO158" s="15"/>
      <c r="BAP158" s="15"/>
      <c r="BAQ158" s="15"/>
      <c r="BAR158" s="15"/>
      <c r="BAS158" s="15"/>
      <c r="BAT158" s="15"/>
      <c r="BAU158" s="15"/>
      <c r="BAV158" s="15"/>
      <c r="BAW158" s="15"/>
      <c r="BAX158" s="15"/>
      <c r="BAY158" s="15"/>
      <c r="BAZ158" s="15"/>
      <c r="BBA158" s="15"/>
      <c r="BBB158" s="15"/>
      <c r="BBC158" s="15"/>
      <c r="BBD158" s="15"/>
      <c r="BBE158" s="15"/>
      <c r="BBF158" s="15"/>
      <c r="BBG158" s="15"/>
      <c r="BBH158" s="15"/>
      <c r="BBI158" s="15"/>
      <c r="BBJ158" s="15"/>
      <c r="BBK158" s="15"/>
      <c r="BBL158" s="15"/>
      <c r="BBM158" s="15"/>
      <c r="BBN158" s="15"/>
      <c r="BBO158" s="15"/>
      <c r="BBP158" s="15"/>
      <c r="BBQ158" s="15"/>
      <c r="BBR158" s="15"/>
      <c r="BBS158" s="15"/>
      <c r="BBT158" s="15"/>
      <c r="BBU158" s="15"/>
      <c r="BBV158" s="15"/>
      <c r="BBW158" s="15"/>
      <c r="BBX158" s="15"/>
      <c r="BBY158" s="15"/>
      <c r="BBZ158" s="15"/>
      <c r="BCA158" s="15"/>
      <c r="BCB158" s="15"/>
      <c r="BCC158" s="15"/>
      <c r="BCD158" s="15"/>
      <c r="BCE158" s="15"/>
      <c r="BCF158" s="15"/>
      <c r="BCG158" s="15"/>
      <c r="BCH158" s="15"/>
      <c r="BCI158" s="15"/>
      <c r="BCJ158" s="15"/>
      <c r="BCK158" s="15"/>
      <c r="BCL158" s="15"/>
      <c r="BCM158" s="15"/>
      <c r="BCN158" s="15"/>
      <c r="BCO158" s="15"/>
      <c r="BCP158" s="15"/>
      <c r="BCQ158" s="15"/>
      <c r="BCR158" s="15"/>
      <c r="BCS158" s="15"/>
      <c r="BCT158" s="15"/>
      <c r="BCU158" s="15"/>
      <c r="BCV158" s="15"/>
      <c r="BCW158" s="15"/>
      <c r="BCX158" s="15"/>
      <c r="BCY158" s="15"/>
      <c r="BCZ158" s="15"/>
      <c r="BDA158" s="15"/>
      <c r="BDB158" s="15"/>
      <c r="BDC158" s="15"/>
      <c r="BDD158" s="15"/>
      <c r="BDE158" s="15"/>
      <c r="BDF158" s="15"/>
      <c r="BDG158" s="15"/>
      <c r="BDH158" s="15"/>
      <c r="BDI158" s="15"/>
      <c r="BDJ158" s="15"/>
      <c r="BDK158" s="15"/>
      <c r="BDL158" s="15"/>
      <c r="BDM158" s="15"/>
      <c r="BDN158" s="15"/>
      <c r="BDO158" s="15"/>
      <c r="BDP158" s="15"/>
      <c r="BDQ158" s="15"/>
      <c r="BDR158" s="15"/>
      <c r="BDS158" s="15"/>
      <c r="BDT158" s="15"/>
      <c r="BDU158" s="15"/>
      <c r="BDV158" s="15"/>
      <c r="BDW158" s="15"/>
      <c r="BDX158" s="15"/>
      <c r="BDY158" s="15"/>
      <c r="BDZ158" s="15"/>
      <c r="BEA158" s="15"/>
      <c r="BEB158" s="15"/>
      <c r="BEC158" s="15"/>
      <c r="BED158" s="15"/>
      <c r="BEE158" s="15"/>
      <c r="BEF158" s="15"/>
      <c r="BEG158" s="15"/>
      <c r="BEH158" s="15"/>
      <c r="BEI158" s="15"/>
      <c r="BEJ158" s="15"/>
      <c r="BEK158" s="15"/>
      <c r="BEL158" s="15"/>
      <c r="BEM158" s="15"/>
      <c r="BEN158" s="15"/>
      <c r="BEO158" s="15"/>
      <c r="BEP158" s="15"/>
      <c r="BEQ158" s="15"/>
      <c r="BER158" s="15"/>
      <c r="BES158" s="15"/>
      <c r="BET158" s="15"/>
      <c r="BEU158" s="15"/>
      <c r="BEV158" s="15"/>
      <c r="BEW158" s="15"/>
      <c r="BEX158" s="15"/>
      <c r="BEY158" s="15"/>
      <c r="BEZ158" s="15"/>
      <c r="BFA158" s="15"/>
      <c r="BFB158" s="15"/>
      <c r="BFC158" s="15"/>
      <c r="BFD158" s="15"/>
      <c r="BFE158" s="15"/>
      <c r="BFF158" s="15"/>
      <c r="BFG158" s="15"/>
      <c r="BFH158" s="15"/>
      <c r="BFI158" s="15"/>
      <c r="BFJ158" s="15"/>
      <c r="BFK158" s="15"/>
      <c r="BFL158" s="15"/>
      <c r="BFM158" s="15"/>
      <c r="BFN158" s="15"/>
      <c r="BFO158" s="15"/>
      <c r="BFP158" s="15"/>
      <c r="BFQ158" s="15"/>
      <c r="BFR158" s="15"/>
      <c r="BFS158" s="15"/>
      <c r="BFT158" s="15"/>
      <c r="BFU158" s="15"/>
      <c r="BFV158" s="15"/>
      <c r="BFW158" s="15"/>
      <c r="BFX158" s="15"/>
      <c r="BFY158" s="15"/>
      <c r="BFZ158" s="15"/>
      <c r="BGA158" s="15"/>
      <c r="BGB158" s="15"/>
      <c r="BGC158" s="15"/>
      <c r="BGD158" s="15"/>
      <c r="BGE158" s="15"/>
      <c r="BGF158" s="15"/>
      <c r="BGG158" s="15"/>
      <c r="BGH158" s="15"/>
      <c r="BGI158" s="15"/>
      <c r="BGJ158" s="15"/>
      <c r="BGK158" s="15"/>
      <c r="BGL158" s="15"/>
      <c r="BGM158" s="15"/>
      <c r="BGN158" s="15"/>
      <c r="BGO158" s="15"/>
      <c r="BGP158" s="15"/>
      <c r="BGQ158" s="15"/>
      <c r="BGR158" s="15"/>
      <c r="BGS158" s="15"/>
      <c r="BGT158" s="15"/>
      <c r="BGU158" s="15"/>
      <c r="BGV158" s="15"/>
      <c r="BGW158" s="15"/>
      <c r="BGX158" s="15"/>
      <c r="BGY158" s="15"/>
      <c r="BGZ158" s="15"/>
      <c r="BHA158" s="15"/>
      <c r="BHB158" s="15"/>
      <c r="BHC158" s="15"/>
      <c r="BHD158" s="15"/>
      <c r="BHE158" s="15"/>
      <c r="BHF158" s="15"/>
      <c r="BHG158" s="15"/>
      <c r="BHH158" s="15"/>
      <c r="BHI158" s="15"/>
      <c r="BHJ158" s="15"/>
      <c r="BHK158" s="15"/>
      <c r="BHL158" s="15"/>
      <c r="BHM158" s="15"/>
      <c r="BHN158" s="15"/>
      <c r="BHO158" s="15"/>
      <c r="BHP158" s="15"/>
      <c r="BHQ158" s="15"/>
      <c r="BHR158" s="15"/>
      <c r="BHS158" s="15"/>
      <c r="BHT158" s="15"/>
      <c r="BHU158" s="15"/>
      <c r="BHV158" s="15"/>
      <c r="BHW158" s="15"/>
      <c r="BHX158" s="15"/>
      <c r="BHY158" s="15"/>
      <c r="BHZ158" s="15"/>
      <c r="BIA158" s="15"/>
      <c r="BIB158" s="15"/>
      <c r="BIC158" s="15"/>
      <c r="BID158" s="15"/>
      <c r="BIE158" s="15"/>
      <c r="BIF158" s="15"/>
      <c r="BIG158" s="15"/>
      <c r="BIH158" s="15"/>
      <c r="BII158" s="15"/>
      <c r="BIJ158" s="15"/>
      <c r="BIK158" s="15"/>
      <c r="BIL158" s="15"/>
      <c r="BIM158" s="15"/>
      <c r="BIN158" s="15"/>
      <c r="BIO158" s="15"/>
      <c r="BIP158" s="15"/>
      <c r="BIQ158" s="15"/>
      <c r="BIR158" s="15"/>
      <c r="BIS158" s="15"/>
      <c r="BIT158" s="15"/>
      <c r="BIU158" s="15"/>
      <c r="BIV158" s="15"/>
      <c r="BIW158" s="15"/>
      <c r="BIX158" s="15"/>
      <c r="BIY158" s="15"/>
      <c r="BIZ158" s="15"/>
      <c r="BJA158" s="15"/>
      <c r="BJB158" s="15"/>
      <c r="BJC158" s="15"/>
      <c r="BJD158" s="15"/>
      <c r="BJE158" s="15"/>
      <c r="BJF158" s="15"/>
      <c r="BJG158" s="15"/>
      <c r="BJH158" s="15"/>
      <c r="BJI158" s="15"/>
      <c r="BJJ158" s="15"/>
      <c r="BJK158" s="15"/>
      <c r="BJL158" s="15"/>
      <c r="BJM158" s="15"/>
      <c r="BJN158" s="15"/>
      <c r="BJO158" s="15"/>
      <c r="BJP158" s="15"/>
      <c r="BJQ158" s="15"/>
      <c r="BJR158" s="15"/>
      <c r="BJS158" s="15"/>
      <c r="BJT158" s="15"/>
      <c r="BJU158" s="15"/>
      <c r="BJV158" s="15"/>
      <c r="BJW158" s="15"/>
      <c r="BJX158" s="15"/>
      <c r="BJY158" s="15"/>
      <c r="BJZ158" s="15"/>
      <c r="BKA158" s="15"/>
      <c r="BKB158" s="15"/>
      <c r="BKC158" s="15"/>
      <c r="BKD158" s="15"/>
      <c r="BKE158" s="15"/>
      <c r="BKF158" s="15"/>
      <c r="BKG158" s="15"/>
      <c r="BKH158" s="15"/>
      <c r="BKI158" s="15"/>
      <c r="BKJ158" s="15"/>
      <c r="BKK158" s="15"/>
      <c r="BKL158" s="15"/>
      <c r="BKM158" s="15"/>
      <c r="BKN158" s="15"/>
      <c r="BKO158" s="15"/>
      <c r="BKP158" s="15"/>
      <c r="BKQ158" s="15"/>
      <c r="BKR158" s="15"/>
      <c r="BKS158" s="15"/>
      <c r="BKT158" s="15"/>
      <c r="BKU158" s="15"/>
      <c r="BKV158" s="15"/>
      <c r="BKW158" s="15"/>
      <c r="BKX158" s="15"/>
      <c r="BKY158" s="15"/>
      <c r="BKZ158" s="15"/>
      <c r="BLA158" s="15"/>
      <c r="BLB158" s="15"/>
      <c r="BLC158" s="15"/>
      <c r="BLD158" s="15"/>
      <c r="BLE158" s="15"/>
      <c r="BLF158" s="15"/>
      <c r="BLG158" s="15"/>
      <c r="BLH158" s="15"/>
      <c r="BLI158" s="15"/>
      <c r="BLJ158" s="15"/>
      <c r="BLK158" s="15"/>
      <c r="BLL158" s="15"/>
      <c r="BLM158" s="15"/>
      <c r="BLN158" s="15"/>
      <c r="BLO158" s="15"/>
      <c r="BLP158" s="15"/>
      <c r="BLQ158" s="15"/>
      <c r="BLR158" s="15"/>
      <c r="BLS158" s="15"/>
      <c r="BLT158" s="15"/>
      <c r="BLU158" s="15"/>
      <c r="BLV158" s="15"/>
      <c r="BLW158" s="15"/>
      <c r="BLX158" s="15"/>
      <c r="BLY158" s="15"/>
      <c r="BLZ158" s="15"/>
      <c r="BMA158" s="15"/>
      <c r="BMB158" s="15"/>
      <c r="BMC158" s="15"/>
      <c r="BMD158" s="15"/>
      <c r="BME158" s="15"/>
      <c r="BMF158" s="15"/>
      <c r="BMG158" s="15"/>
      <c r="BMH158" s="15"/>
      <c r="BMI158" s="15"/>
      <c r="BMJ158" s="15"/>
      <c r="BMK158" s="15"/>
      <c r="BML158" s="15"/>
      <c r="BMM158" s="15"/>
      <c r="BMN158" s="15"/>
      <c r="BMO158" s="15"/>
      <c r="BMP158" s="15"/>
      <c r="BMQ158" s="15"/>
      <c r="BMR158" s="15"/>
      <c r="BMS158" s="15"/>
      <c r="BMT158" s="15"/>
      <c r="BMU158" s="15"/>
      <c r="BMV158" s="15"/>
      <c r="BMW158" s="15"/>
      <c r="BMX158" s="15"/>
      <c r="BMY158" s="15"/>
      <c r="BMZ158" s="15"/>
      <c r="BNA158" s="15"/>
      <c r="BNB158" s="15"/>
      <c r="BNC158" s="15"/>
      <c r="BND158" s="15"/>
      <c r="BNE158" s="15"/>
      <c r="BNF158" s="15"/>
      <c r="BNG158" s="15"/>
      <c r="BNH158" s="15"/>
      <c r="BNI158" s="15"/>
      <c r="BNJ158" s="15"/>
      <c r="BNK158" s="15"/>
      <c r="BNL158" s="15"/>
      <c r="BNM158" s="15"/>
      <c r="BNN158" s="15"/>
      <c r="BNO158" s="15"/>
      <c r="BNP158" s="15"/>
      <c r="BNQ158" s="15"/>
      <c r="BNR158" s="15"/>
      <c r="BNS158" s="15"/>
      <c r="BNT158" s="15"/>
      <c r="BNU158" s="15"/>
      <c r="BNV158" s="15"/>
      <c r="BNW158" s="15"/>
      <c r="BNX158" s="15"/>
      <c r="BNY158" s="15"/>
      <c r="BNZ158" s="15"/>
      <c r="BOA158" s="15"/>
      <c r="BOB158" s="15"/>
      <c r="BOC158" s="15"/>
      <c r="BOD158" s="15"/>
      <c r="BOE158" s="15"/>
      <c r="BOF158" s="15"/>
      <c r="BOG158" s="15"/>
      <c r="BOH158" s="15"/>
      <c r="BOI158" s="15"/>
      <c r="BOJ158" s="15"/>
      <c r="BOK158" s="15"/>
      <c r="BOL158" s="15"/>
      <c r="BOM158" s="15"/>
      <c r="BON158" s="15"/>
      <c r="BOO158" s="15"/>
      <c r="BOP158" s="15"/>
      <c r="BOQ158" s="15"/>
      <c r="BOR158" s="15"/>
      <c r="BOS158" s="15"/>
      <c r="BOT158" s="15"/>
      <c r="BOU158" s="15"/>
      <c r="BOV158" s="15"/>
      <c r="BOW158" s="15"/>
      <c r="BOX158" s="15"/>
      <c r="BOY158" s="15"/>
      <c r="BOZ158" s="15"/>
      <c r="BPA158" s="15"/>
      <c r="BPB158" s="15"/>
      <c r="BPC158" s="15"/>
      <c r="BPD158" s="15"/>
      <c r="BPE158" s="15"/>
      <c r="BPF158" s="15"/>
      <c r="BPG158" s="15"/>
      <c r="BPH158" s="15"/>
      <c r="BPI158" s="15"/>
      <c r="BPJ158" s="15"/>
      <c r="BPK158" s="15"/>
      <c r="BPL158" s="15"/>
      <c r="BPM158" s="15"/>
      <c r="BPN158" s="15"/>
      <c r="BPO158" s="15"/>
      <c r="BPP158" s="15"/>
      <c r="BPQ158" s="15"/>
      <c r="BPR158" s="15"/>
      <c r="BPS158" s="15"/>
      <c r="BPT158" s="15"/>
      <c r="BPU158" s="15"/>
      <c r="BPV158" s="15"/>
      <c r="BPW158" s="15"/>
      <c r="BPX158" s="15"/>
      <c r="BPY158" s="15"/>
      <c r="BPZ158" s="15"/>
      <c r="BQA158" s="15"/>
      <c r="BQB158" s="15"/>
      <c r="BQC158" s="15"/>
      <c r="BQD158" s="15"/>
      <c r="BQE158" s="15"/>
      <c r="BQF158" s="15"/>
      <c r="BQG158" s="15"/>
      <c r="BQH158" s="15"/>
      <c r="BQI158" s="15"/>
      <c r="BQJ158" s="15"/>
      <c r="BQK158" s="15"/>
      <c r="BQL158" s="15"/>
      <c r="BQM158" s="15"/>
      <c r="BQN158" s="15"/>
      <c r="BQO158" s="15"/>
      <c r="BQP158" s="15"/>
      <c r="BQQ158" s="15"/>
      <c r="BQR158" s="15"/>
      <c r="BQS158" s="15"/>
      <c r="BQT158" s="15"/>
      <c r="BQU158" s="15"/>
      <c r="BQV158" s="15"/>
      <c r="BQW158" s="15"/>
      <c r="BQX158" s="15"/>
      <c r="BQY158" s="15"/>
      <c r="BQZ158" s="15"/>
      <c r="BRA158" s="15"/>
      <c r="BRB158" s="15"/>
      <c r="BRC158" s="15"/>
      <c r="BRD158" s="15"/>
      <c r="BRE158" s="15"/>
      <c r="BRF158" s="15"/>
      <c r="BRG158" s="15"/>
      <c r="BRH158" s="15"/>
      <c r="BRI158" s="15"/>
      <c r="BRJ158" s="15"/>
      <c r="BRK158" s="15"/>
      <c r="BRL158" s="15"/>
      <c r="BRM158" s="15"/>
      <c r="BRN158" s="15"/>
      <c r="BRO158" s="15"/>
      <c r="BRP158" s="15"/>
      <c r="BRQ158" s="15"/>
      <c r="BRR158" s="15"/>
      <c r="BRS158" s="15"/>
      <c r="BRT158" s="15"/>
      <c r="BRU158" s="15"/>
      <c r="BRV158" s="15"/>
      <c r="BRW158" s="15"/>
      <c r="BRX158" s="15"/>
      <c r="BRY158" s="15"/>
      <c r="BRZ158" s="15"/>
      <c r="BSA158" s="15"/>
      <c r="BSB158" s="15"/>
      <c r="BSC158" s="15"/>
      <c r="BSD158" s="15"/>
      <c r="BSE158" s="15"/>
      <c r="BSF158" s="15"/>
      <c r="BSG158" s="15"/>
      <c r="BSH158" s="15"/>
      <c r="BSI158" s="15"/>
      <c r="BSJ158" s="15"/>
      <c r="BSK158" s="15"/>
      <c r="BSL158" s="15"/>
      <c r="BSM158" s="15"/>
      <c r="BSN158" s="15"/>
      <c r="BSO158" s="15"/>
      <c r="BSP158" s="15"/>
      <c r="BSQ158" s="15"/>
      <c r="BSR158" s="15"/>
      <c r="BSS158" s="15"/>
      <c r="BST158" s="15"/>
      <c r="BSU158" s="15"/>
      <c r="BSV158" s="15"/>
      <c r="BSW158" s="15"/>
      <c r="BSX158" s="15"/>
      <c r="BSY158" s="15"/>
      <c r="BSZ158" s="15"/>
      <c r="BTA158" s="15"/>
      <c r="BTB158" s="15"/>
      <c r="BTC158" s="15"/>
      <c r="BTD158" s="15"/>
      <c r="BTE158" s="15"/>
      <c r="BTF158" s="15"/>
      <c r="BTG158" s="15"/>
      <c r="BTH158" s="15"/>
      <c r="BTI158" s="15"/>
      <c r="BTJ158" s="15"/>
      <c r="BTK158" s="15"/>
      <c r="BTL158" s="15"/>
      <c r="BTM158" s="15"/>
      <c r="BTN158" s="15"/>
      <c r="BTO158" s="15"/>
      <c r="BTP158" s="15"/>
      <c r="BTQ158" s="15"/>
      <c r="BTR158" s="15"/>
      <c r="BTS158" s="15"/>
      <c r="BTT158" s="15"/>
      <c r="BTU158" s="15"/>
      <c r="BTV158" s="15"/>
      <c r="BTW158" s="15"/>
      <c r="BTX158" s="15"/>
      <c r="BTY158" s="15"/>
      <c r="BTZ158" s="15"/>
      <c r="BUA158" s="15"/>
      <c r="BUB158" s="15"/>
      <c r="BUC158" s="15"/>
      <c r="BUD158" s="15"/>
      <c r="BUE158" s="15"/>
      <c r="BUF158" s="15"/>
      <c r="BUG158" s="15"/>
      <c r="BUH158" s="15"/>
      <c r="BUI158" s="15"/>
      <c r="BUJ158" s="15"/>
      <c r="BUK158" s="15"/>
      <c r="BUL158" s="15"/>
      <c r="BUM158" s="15"/>
      <c r="BUN158" s="15"/>
      <c r="BUO158" s="15"/>
      <c r="BUP158" s="15"/>
      <c r="BUQ158" s="15"/>
      <c r="BUR158" s="15"/>
      <c r="BUS158" s="15"/>
      <c r="BUT158" s="15"/>
      <c r="BUU158" s="15"/>
      <c r="BUV158" s="15"/>
      <c r="BUW158" s="15"/>
      <c r="BUX158" s="15"/>
      <c r="BUY158" s="15"/>
      <c r="BUZ158" s="15"/>
      <c r="BVA158" s="15"/>
      <c r="BVB158" s="15"/>
      <c r="BVC158" s="15"/>
      <c r="BVD158" s="15"/>
      <c r="BVE158" s="15"/>
      <c r="BVF158" s="15"/>
      <c r="BVG158" s="15"/>
      <c r="BVH158" s="15"/>
      <c r="BVI158" s="15"/>
      <c r="BVJ158" s="15"/>
      <c r="BVK158" s="15"/>
      <c r="BVL158" s="15"/>
      <c r="BVM158" s="15"/>
      <c r="BVN158" s="15"/>
      <c r="BVO158" s="15"/>
      <c r="BVP158" s="15"/>
      <c r="BVQ158" s="15"/>
      <c r="BVR158" s="15"/>
      <c r="BVS158" s="15"/>
      <c r="BVT158" s="15"/>
      <c r="BVU158" s="15"/>
      <c r="BVV158" s="15"/>
      <c r="BVW158" s="15"/>
      <c r="BVX158" s="15"/>
      <c r="BVY158" s="15"/>
      <c r="BVZ158" s="15"/>
      <c r="BWA158" s="15"/>
      <c r="BWB158" s="15"/>
      <c r="BWC158" s="15"/>
      <c r="BWD158" s="15"/>
      <c r="BWE158" s="15"/>
      <c r="BWF158" s="15"/>
      <c r="BWG158" s="15"/>
      <c r="BWH158" s="15"/>
      <c r="BWI158" s="15"/>
      <c r="BWJ158" s="15"/>
      <c r="BWK158" s="15"/>
      <c r="BWL158" s="15"/>
      <c r="BWM158" s="15"/>
      <c r="BWN158" s="15"/>
      <c r="BWO158" s="15"/>
      <c r="BWP158" s="15"/>
      <c r="BWQ158" s="15"/>
      <c r="BWR158" s="15"/>
      <c r="BWS158" s="15"/>
      <c r="BWT158" s="15"/>
      <c r="BWU158" s="15"/>
      <c r="BWV158" s="15"/>
      <c r="BWW158" s="15"/>
      <c r="BWX158" s="15"/>
      <c r="BWY158" s="15"/>
      <c r="BWZ158" s="15"/>
      <c r="BXA158" s="15"/>
      <c r="BXB158" s="15"/>
      <c r="BXC158" s="15"/>
      <c r="BXD158" s="15"/>
      <c r="BXE158" s="15"/>
      <c r="BXF158" s="15"/>
      <c r="BXG158" s="15"/>
      <c r="BXH158" s="15"/>
      <c r="BXI158" s="15"/>
      <c r="BXJ158" s="15"/>
      <c r="BXK158" s="15"/>
      <c r="BXL158" s="15"/>
      <c r="BXM158" s="15"/>
      <c r="BXN158" s="15"/>
      <c r="BXO158" s="15"/>
      <c r="BXP158" s="15"/>
      <c r="BXQ158" s="15"/>
      <c r="BXR158" s="15"/>
      <c r="BXS158" s="15"/>
      <c r="BXT158" s="15"/>
      <c r="BXU158" s="15"/>
      <c r="BXV158" s="15"/>
      <c r="BXW158" s="15"/>
      <c r="BXX158" s="15"/>
      <c r="BXY158" s="15"/>
      <c r="BXZ158" s="15"/>
      <c r="BYA158" s="15"/>
      <c r="BYB158" s="15"/>
      <c r="BYC158" s="15"/>
      <c r="BYD158" s="15"/>
      <c r="BYE158" s="15"/>
      <c r="BYF158" s="15"/>
      <c r="BYG158" s="15"/>
      <c r="BYH158" s="15"/>
      <c r="BYI158" s="15"/>
      <c r="BYJ158" s="15"/>
      <c r="BYK158" s="15"/>
      <c r="BYL158" s="15"/>
      <c r="BYM158" s="15"/>
      <c r="BYN158" s="15"/>
      <c r="BYO158" s="15"/>
      <c r="BYP158" s="15"/>
      <c r="BYQ158" s="15"/>
      <c r="BYR158" s="15"/>
      <c r="BYS158" s="15"/>
      <c r="BYT158" s="15"/>
      <c r="BYU158" s="15"/>
      <c r="BYV158" s="15"/>
      <c r="BYW158" s="15"/>
      <c r="BYX158" s="15"/>
      <c r="BYY158" s="15"/>
      <c r="BYZ158" s="15"/>
      <c r="BZA158" s="15"/>
      <c r="BZB158" s="15"/>
      <c r="BZC158" s="15"/>
      <c r="BZD158" s="15"/>
      <c r="BZE158" s="15"/>
      <c r="BZF158" s="15"/>
      <c r="BZG158" s="15"/>
      <c r="BZH158" s="15"/>
      <c r="BZI158" s="15"/>
      <c r="BZJ158" s="15"/>
      <c r="BZK158" s="15"/>
      <c r="BZL158" s="15"/>
      <c r="BZM158" s="15"/>
      <c r="BZN158" s="15"/>
      <c r="BZO158" s="15"/>
      <c r="BZP158" s="15"/>
      <c r="BZQ158" s="15"/>
      <c r="BZR158" s="15"/>
      <c r="BZS158" s="15"/>
      <c r="BZT158" s="15"/>
      <c r="BZU158" s="15"/>
      <c r="BZV158" s="15"/>
      <c r="BZW158" s="15"/>
      <c r="BZX158" s="15"/>
      <c r="BZY158" s="15"/>
      <c r="BZZ158" s="15"/>
      <c r="CAA158" s="15"/>
      <c r="CAB158" s="15"/>
      <c r="CAC158" s="15"/>
      <c r="CAD158" s="15"/>
      <c r="CAE158" s="15"/>
      <c r="CAF158" s="15"/>
      <c r="CAG158" s="15"/>
      <c r="CAH158" s="15"/>
      <c r="CAI158" s="15"/>
      <c r="CAJ158" s="15"/>
      <c r="CAK158" s="15"/>
      <c r="CAL158" s="15"/>
      <c r="CAM158" s="15"/>
      <c r="CAN158" s="15"/>
      <c r="CAO158" s="15"/>
      <c r="CAP158" s="15"/>
      <c r="CAQ158" s="15"/>
      <c r="CAR158" s="15"/>
      <c r="CAS158" s="15"/>
      <c r="CAT158" s="15"/>
      <c r="CAU158" s="15"/>
      <c r="CAV158" s="15"/>
      <c r="CAW158" s="15"/>
      <c r="CAX158" s="15"/>
      <c r="CAY158" s="15"/>
      <c r="CAZ158" s="15"/>
      <c r="CBA158" s="15"/>
      <c r="CBB158" s="15"/>
      <c r="CBC158" s="15"/>
      <c r="CBD158" s="15"/>
      <c r="CBE158" s="15"/>
      <c r="CBF158" s="15"/>
      <c r="CBG158" s="15"/>
      <c r="CBH158" s="15"/>
      <c r="CBI158" s="15"/>
      <c r="CBJ158" s="15"/>
      <c r="CBK158" s="15"/>
      <c r="CBL158" s="15"/>
      <c r="CBM158" s="15"/>
      <c r="CBN158" s="15"/>
      <c r="CBO158" s="15"/>
      <c r="CBP158" s="15"/>
      <c r="CBQ158" s="15"/>
      <c r="CBR158" s="15"/>
      <c r="CBS158" s="15"/>
      <c r="CBT158" s="15"/>
      <c r="CBU158" s="15"/>
      <c r="CBV158" s="15"/>
      <c r="CBW158" s="15"/>
      <c r="CBX158" s="15"/>
      <c r="CBY158" s="15"/>
      <c r="CBZ158" s="15"/>
      <c r="CCA158" s="15"/>
      <c r="CCB158" s="15"/>
      <c r="CCC158" s="15"/>
      <c r="CCD158" s="15"/>
      <c r="CCE158" s="15"/>
      <c r="CCF158" s="15"/>
      <c r="CCG158" s="15"/>
      <c r="CCH158" s="15"/>
      <c r="CCI158" s="15"/>
      <c r="CCJ158" s="15"/>
      <c r="CCK158" s="15"/>
      <c r="CCL158" s="15"/>
      <c r="CCM158" s="15"/>
      <c r="CCN158" s="15"/>
      <c r="CCO158" s="15"/>
      <c r="CCP158" s="15"/>
      <c r="CCQ158" s="15"/>
      <c r="CCR158" s="15"/>
      <c r="CCS158" s="15"/>
      <c r="CCT158" s="15"/>
      <c r="CCU158" s="15"/>
      <c r="CCV158" s="15"/>
      <c r="CCW158" s="15"/>
      <c r="CCX158" s="15"/>
      <c r="CCY158" s="15"/>
      <c r="CCZ158" s="15"/>
      <c r="CDA158" s="15"/>
      <c r="CDB158" s="15"/>
      <c r="CDC158" s="15"/>
      <c r="CDD158" s="15"/>
      <c r="CDE158" s="15"/>
      <c r="CDF158" s="15"/>
      <c r="CDG158" s="15"/>
      <c r="CDH158" s="15"/>
      <c r="CDI158" s="15"/>
      <c r="CDJ158" s="15"/>
      <c r="CDK158" s="15"/>
      <c r="CDL158" s="15"/>
      <c r="CDM158" s="15"/>
      <c r="CDN158" s="15"/>
      <c r="CDO158" s="15"/>
      <c r="CDP158" s="15"/>
      <c r="CDQ158" s="15"/>
      <c r="CDR158" s="15"/>
      <c r="CDS158" s="15"/>
      <c r="CDT158" s="15"/>
      <c r="CDU158" s="15"/>
      <c r="CDV158" s="15"/>
      <c r="CDW158" s="15"/>
      <c r="CDX158" s="15"/>
      <c r="CDY158" s="15"/>
      <c r="CDZ158" s="15"/>
      <c r="CEA158" s="15"/>
      <c r="CEB158" s="15"/>
      <c r="CEC158" s="15"/>
      <c r="CED158" s="15"/>
      <c r="CEE158" s="15"/>
      <c r="CEF158" s="15"/>
      <c r="CEG158" s="15"/>
      <c r="CEH158" s="15"/>
      <c r="CEI158" s="15"/>
      <c r="CEJ158" s="15"/>
      <c r="CEK158" s="15"/>
      <c r="CEL158" s="15"/>
      <c r="CEM158" s="15"/>
      <c r="CEN158" s="15"/>
      <c r="CEO158" s="15"/>
      <c r="CEP158" s="15"/>
      <c r="CEQ158" s="15"/>
      <c r="CER158" s="15"/>
      <c r="CES158" s="15"/>
      <c r="CET158" s="15"/>
      <c r="CEU158" s="15"/>
      <c r="CEV158" s="15"/>
      <c r="CEW158" s="15"/>
      <c r="CEX158" s="15"/>
      <c r="CEY158" s="15"/>
      <c r="CEZ158" s="15"/>
      <c r="CFA158" s="15"/>
      <c r="CFB158" s="15"/>
      <c r="CFC158" s="15"/>
      <c r="CFD158" s="15"/>
      <c r="CFE158" s="15"/>
      <c r="CFF158" s="15"/>
      <c r="CFG158" s="15"/>
      <c r="CFH158" s="15"/>
      <c r="CFI158" s="15"/>
      <c r="CFJ158" s="15"/>
      <c r="CFK158" s="15"/>
      <c r="CFL158" s="15"/>
      <c r="CFM158" s="15"/>
      <c r="CFN158" s="15"/>
      <c r="CFO158" s="15"/>
      <c r="CFP158" s="15"/>
      <c r="CFQ158" s="15"/>
      <c r="CFR158" s="15"/>
      <c r="CFS158" s="15"/>
      <c r="CFT158" s="15"/>
      <c r="CFU158" s="15"/>
      <c r="CFV158" s="15"/>
      <c r="CFW158" s="15"/>
      <c r="CFX158" s="15"/>
      <c r="CFY158" s="15"/>
      <c r="CFZ158" s="15"/>
      <c r="CGA158" s="15"/>
      <c r="CGB158" s="15"/>
      <c r="CGC158" s="15"/>
      <c r="CGD158" s="15"/>
      <c r="CGE158" s="15"/>
      <c r="CGF158" s="15"/>
      <c r="CGG158" s="15"/>
      <c r="CGH158" s="15"/>
      <c r="CGI158" s="15"/>
      <c r="CGJ158" s="15"/>
      <c r="CGK158" s="15"/>
      <c r="CGL158" s="15"/>
      <c r="CGM158" s="15"/>
      <c r="CGN158" s="15"/>
      <c r="CGO158" s="15"/>
      <c r="CGP158" s="15"/>
      <c r="CGQ158" s="15"/>
      <c r="CGR158" s="15"/>
      <c r="CGS158" s="15"/>
      <c r="CGT158" s="15"/>
      <c r="CGU158" s="15"/>
      <c r="CGV158" s="15"/>
      <c r="CGW158" s="15"/>
      <c r="CGX158" s="15"/>
      <c r="CGY158" s="15"/>
      <c r="CGZ158" s="15"/>
      <c r="CHA158" s="15"/>
      <c r="CHB158" s="15"/>
      <c r="CHC158" s="15"/>
      <c r="CHD158" s="15"/>
      <c r="CHE158" s="15"/>
      <c r="CHF158" s="15"/>
      <c r="CHG158" s="15"/>
      <c r="CHH158" s="15"/>
      <c r="CHI158" s="15"/>
      <c r="CHJ158" s="15"/>
      <c r="CHK158" s="15"/>
      <c r="CHL158" s="15"/>
      <c r="CHM158" s="15"/>
      <c r="CHN158" s="15"/>
      <c r="CHO158" s="15"/>
      <c r="CHP158" s="15"/>
      <c r="CHQ158" s="15"/>
      <c r="CHR158" s="15"/>
      <c r="CHS158" s="15"/>
      <c r="CHT158" s="15"/>
      <c r="CHU158" s="15"/>
      <c r="CHV158" s="15"/>
      <c r="CHW158" s="15"/>
      <c r="CHX158" s="15"/>
      <c r="CHY158" s="15"/>
      <c r="CHZ158" s="15"/>
      <c r="CIA158" s="15"/>
      <c r="CIB158" s="15"/>
      <c r="CIC158" s="15"/>
      <c r="CID158" s="15"/>
      <c r="CIE158" s="15"/>
      <c r="CIF158" s="15"/>
      <c r="CIG158" s="15"/>
      <c r="CIH158" s="15"/>
      <c r="CII158" s="15"/>
      <c r="CIJ158" s="15"/>
      <c r="CIK158" s="15"/>
      <c r="CIL158" s="15"/>
      <c r="CIM158" s="15"/>
      <c r="CIN158" s="15"/>
      <c r="CIO158" s="15"/>
      <c r="CIP158" s="15"/>
      <c r="CIQ158" s="15"/>
      <c r="CIR158" s="15"/>
      <c r="CIS158" s="15"/>
      <c r="CIT158" s="15"/>
      <c r="CIU158" s="15"/>
      <c r="CIV158" s="15"/>
      <c r="CIW158" s="15"/>
      <c r="CIX158" s="15"/>
      <c r="CIY158" s="15"/>
      <c r="CIZ158" s="15"/>
      <c r="CJA158" s="15"/>
      <c r="CJB158" s="15"/>
      <c r="CJC158" s="15"/>
      <c r="CJD158" s="15"/>
      <c r="CJE158" s="15"/>
      <c r="CJF158" s="15"/>
      <c r="CJG158" s="15"/>
      <c r="CJH158" s="15"/>
      <c r="CJI158" s="15"/>
      <c r="CJJ158" s="15"/>
      <c r="CJK158" s="15"/>
      <c r="CJL158" s="15"/>
      <c r="CJM158" s="15"/>
      <c r="CJN158" s="15"/>
      <c r="CJO158" s="15"/>
      <c r="CJP158" s="15"/>
      <c r="CJQ158" s="15"/>
      <c r="CJR158" s="15"/>
      <c r="CJS158" s="15"/>
      <c r="CJT158" s="15"/>
      <c r="CJU158" s="15"/>
      <c r="CJV158" s="15"/>
      <c r="CJW158" s="15"/>
      <c r="CJX158" s="15"/>
      <c r="CJY158" s="15"/>
      <c r="CJZ158" s="15"/>
      <c r="CKA158" s="15"/>
      <c r="CKB158" s="15"/>
      <c r="CKC158" s="15"/>
      <c r="CKD158" s="15"/>
      <c r="CKE158" s="15"/>
      <c r="CKF158" s="15"/>
      <c r="CKG158" s="15"/>
      <c r="CKH158" s="15"/>
      <c r="CKI158" s="15"/>
      <c r="CKJ158" s="15"/>
      <c r="CKK158" s="15"/>
      <c r="CKL158" s="15"/>
      <c r="CKM158" s="15"/>
      <c r="CKN158" s="15"/>
      <c r="CKO158" s="15"/>
      <c r="CKP158" s="15"/>
      <c r="CKQ158" s="15"/>
      <c r="CKR158" s="15"/>
      <c r="CKS158" s="15"/>
      <c r="CKT158" s="15"/>
      <c r="CKU158" s="15"/>
      <c r="CKV158" s="15"/>
      <c r="CKW158" s="15"/>
      <c r="CKX158" s="15"/>
      <c r="CKY158" s="15"/>
      <c r="CKZ158" s="15"/>
      <c r="CLA158" s="15"/>
      <c r="CLB158" s="15"/>
      <c r="CLC158" s="15"/>
      <c r="CLD158" s="15"/>
      <c r="CLE158" s="15"/>
      <c r="CLF158" s="15"/>
      <c r="CLG158" s="15"/>
      <c r="CLH158" s="15"/>
      <c r="CLI158" s="15"/>
      <c r="CLJ158" s="15"/>
      <c r="CLK158" s="15"/>
      <c r="CLL158" s="15"/>
      <c r="CLM158" s="15"/>
      <c r="CLN158" s="15"/>
      <c r="CLO158" s="15"/>
      <c r="CLP158" s="15"/>
      <c r="CLQ158" s="15"/>
      <c r="CLR158" s="15"/>
      <c r="CLS158" s="15"/>
      <c r="CLT158" s="15"/>
      <c r="CLU158" s="15"/>
      <c r="CLV158" s="15"/>
      <c r="CLW158" s="15"/>
      <c r="CLX158" s="15"/>
      <c r="CLY158" s="15"/>
      <c r="CLZ158" s="15"/>
      <c r="CMA158" s="15"/>
      <c r="CMB158" s="15"/>
      <c r="CMC158" s="15"/>
      <c r="CMD158" s="15"/>
      <c r="CME158" s="15"/>
      <c r="CMF158" s="15"/>
      <c r="CMG158" s="15"/>
      <c r="CMH158" s="15"/>
      <c r="CMI158" s="15"/>
      <c r="CMJ158" s="15"/>
      <c r="CMK158" s="15"/>
      <c r="CML158" s="15"/>
      <c r="CMM158" s="15"/>
      <c r="CMN158" s="15"/>
      <c r="CMO158" s="15"/>
      <c r="CMP158" s="15"/>
      <c r="CMQ158" s="15"/>
      <c r="CMR158" s="15"/>
      <c r="CMS158" s="15"/>
      <c r="CMT158" s="15"/>
      <c r="CMU158" s="15"/>
      <c r="CMV158" s="15"/>
      <c r="CMW158" s="15"/>
      <c r="CMX158" s="15"/>
      <c r="CMY158" s="15"/>
      <c r="CMZ158" s="15"/>
      <c r="CNA158" s="15"/>
      <c r="CNB158" s="15"/>
      <c r="CNC158" s="15"/>
      <c r="CND158" s="15"/>
      <c r="CNE158" s="15"/>
      <c r="CNF158" s="15"/>
      <c r="CNG158" s="15"/>
      <c r="CNH158" s="15"/>
      <c r="CNI158" s="15"/>
      <c r="CNJ158" s="15"/>
      <c r="CNK158" s="15"/>
      <c r="CNL158" s="15"/>
      <c r="CNM158" s="15"/>
      <c r="CNN158" s="15"/>
      <c r="CNO158" s="15"/>
      <c r="CNP158" s="15"/>
      <c r="CNQ158" s="15"/>
      <c r="CNR158" s="15"/>
      <c r="CNS158" s="15"/>
      <c r="CNT158" s="15"/>
      <c r="CNU158" s="15"/>
      <c r="CNV158" s="15"/>
      <c r="CNW158" s="15"/>
      <c r="CNX158" s="15"/>
      <c r="CNY158" s="15"/>
      <c r="CNZ158" s="15"/>
      <c r="COA158" s="15"/>
      <c r="COB158" s="15"/>
      <c r="COC158" s="15"/>
      <c r="COD158" s="15"/>
      <c r="COE158" s="15"/>
      <c r="COF158" s="15"/>
      <c r="COG158" s="15"/>
      <c r="COH158" s="15"/>
      <c r="COI158" s="15"/>
      <c r="COJ158" s="15"/>
      <c r="COK158" s="15"/>
      <c r="COL158" s="15"/>
      <c r="COM158" s="15"/>
      <c r="CON158" s="15"/>
      <c r="COO158" s="15"/>
      <c r="COP158" s="15"/>
      <c r="COQ158" s="15"/>
      <c r="COR158" s="15"/>
      <c r="COS158" s="15"/>
      <c r="COT158" s="15"/>
      <c r="COU158" s="15"/>
      <c r="COV158" s="15"/>
      <c r="COW158" s="15"/>
      <c r="COX158" s="15"/>
      <c r="COY158" s="15"/>
      <c r="COZ158" s="15"/>
      <c r="CPA158" s="15"/>
      <c r="CPB158" s="15"/>
      <c r="CPC158" s="15"/>
      <c r="CPD158" s="15"/>
      <c r="CPE158" s="15"/>
      <c r="CPF158" s="15"/>
      <c r="CPG158" s="15"/>
      <c r="CPH158" s="15"/>
      <c r="CPI158" s="15"/>
      <c r="CPJ158" s="15"/>
      <c r="CPK158" s="15"/>
      <c r="CPL158" s="15"/>
      <c r="CPM158" s="15"/>
      <c r="CPN158" s="15"/>
      <c r="CPO158" s="15"/>
      <c r="CPP158" s="15"/>
      <c r="CPQ158" s="15"/>
      <c r="CPR158" s="15"/>
      <c r="CPS158" s="15"/>
      <c r="CPT158" s="15"/>
      <c r="CPU158" s="15"/>
      <c r="CPV158" s="15"/>
      <c r="CPW158" s="15"/>
      <c r="CPX158" s="15"/>
      <c r="CPY158" s="15"/>
      <c r="CPZ158" s="15"/>
      <c r="CQA158" s="15"/>
      <c r="CQB158" s="15"/>
      <c r="CQC158" s="15"/>
      <c r="CQD158" s="15"/>
      <c r="CQE158" s="15"/>
      <c r="CQF158" s="15"/>
      <c r="CQG158" s="15"/>
      <c r="CQH158" s="15"/>
      <c r="CQI158" s="15"/>
      <c r="CQJ158" s="15"/>
      <c r="CQK158" s="15"/>
      <c r="CQL158" s="15"/>
      <c r="CQM158" s="15"/>
      <c r="CQN158" s="15"/>
      <c r="CQO158" s="15"/>
      <c r="CQP158" s="15"/>
      <c r="CQQ158" s="15"/>
      <c r="CQR158" s="15"/>
      <c r="CQS158" s="15"/>
      <c r="CQT158" s="15"/>
      <c r="CQU158" s="15"/>
      <c r="CQV158" s="15"/>
      <c r="CQW158" s="15"/>
      <c r="CQX158" s="15"/>
      <c r="CQY158" s="15"/>
      <c r="CQZ158" s="15"/>
      <c r="CRA158" s="15"/>
      <c r="CRB158" s="15"/>
      <c r="CRC158" s="15"/>
      <c r="CRD158" s="15"/>
      <c r="CRE158" s="15"/>
      <c r="CRF158" s="15"/>
      <c r="CRG158" s="15"/>
      <c r="CRH158" s="15"/>
      <c r="CRI158" s="15"/>
      <c r="CRJ158" s="15"/>
      <c r="CRK158" s="15"/>
      <c r="CRL158" s="15"/>
      <c r="CRM158" s="15"/>
      <c r="CRN158" s="15"/>
      <c r="CRO158" s="15"/>
      <c r="CRP158" s="15"/>
      <c r="CRQ158" s="15"/>
      <c r="CRR158" s="15"/>
      <c r="CRS158" s="15"/>
      <c r="CRT158" s="15"/>
      <c r="CRU158" s="15"/>
      <c r="CRV158" s="15"/>
      <c r="CRW158" s="15"/>
      <c r="CRX158" s="15"/>
      <c r="CRY158" s="15"/>
      <c r="CRZ158" s="15"/>
      <c r="CSA158" s="15"/>
      <c r="CSB158" s="15"/>
      <c r="CSC158" s="15"/>
      <c r="CSD158" s="15"/>
      <c r="CSE158" s="15"/>
      <c r="CSF158" s="15"/>
      <c r="CSG158" s="15"/>
      <c r="CSH158" s="15"/>
      <c r="CSI158" s="15"/>
      <c r="CSJ158" s="15"/>
      <c r="CSK158" s="15"/>
      <c r="CSL158" s="15"/>
      <c r="CSM158" s="15"/>
      <c r="CSN158" s="15"/>
      <c r="CSO158" s="15"/>
      <c r="CSP158" s="15"/>
      <c r="CSQ158" s="15"/>
      <c r="CSR158" s="15"/>
      <c r="CSS158" s="15"/>
      <c r="CST158" s="15"/>
      <c r="CSU158" s="15"/>
      <c r="CSV158" s="15"/>
      <c r="CSW158" s="15"/>
      <c r="CSX158" s="15"/>
      <c r="CSY158" s="15"/>
      <c r="CSZ158" s="15"/>
      <c r="CTA158" s="15"/>
      <c r="CTB158" s="15"/>
      <c r="CTC158" s="15"/>
      <c r="CTD158" s="15"/>
      <c r="CTE158" s="15"/>
      <c r="CTF158" s="15"/>
      <c r="CTG158" s="15"/>
      <c r="CTH158" s="15"/>
      <c r="CTI158" s="15"/>
      <c r="CTJ158" s="15"/>
      <c r="CTK158" s="15"/>
      <c r="CTL158" s="15"/>
      <c r="CTM158" s="15"/>
      <c r="CTN158" s="15"/>
      <c r="CTO158" s="15"/>
      <c r="CTP158" s="15"/>
      <c r="CTQ158" s="15"/>
      <c r="CTR158" s="15"/>
      <c r="CTS158" s="15"/>
      <c r="CTT158" s="15"/>
      <c r="CTU158" s="15"/>
      <c r="CTV158" s="15"/>
      <c r="CTW158" s="15"/>
      <c r="CTX158" s="15"/>
      <c r="CTY158" s="15"/>
      <c r="CTZ158" s="15"/>
      <c r="CUA158" s="15"/>
      <c r="CUB158" s="15"/>
      <c r="CUC158" s="15"/>
      <c r="CUD158" s="15"/>
      <c r="CUE158" s="15"/>
      <c r="CUF158" s="15"/>
      <c r="CUG158" s="15"/>
      <c r="CUH158" s="15"/>
      <c r="CUI158" s="15"/>
      <c r="CUJ158" s="15"/>
      <c r="CUK158" s="15"/>
      <c r="CUL158" s="15"/>
      <c r="CUM158" s="15"/>
      <c r="CUN158" s="15"/>
      <c r="CUO158" s="15"/>
      <c r="CUP158" s="15"/>
      <c r="CUQ158" s="15"/>
      <c r="CUR158" s="15"/>
      <c r="CUS158" s="15"/>
      <c r="CUT158" s="15"/>
      <c r="CUU158" s="15"/>
      <c r="CUV158" s="15"/>
      <c r="CUW158" s="15"/>
      <c r="CUX158" s="15"/>
      <c r="CUY158" s="15"/>
      <c r="CUZ158" s="15"/>
      <c r="CVA158" s="15"/>
      <c r="CVB158" s="15"/>
      <c r="CVC158" s="15"/>
      <c r="CVD158" s="15"/>
      <c r="CVE158" s="15"/>
      <c r="CVF158" s="15"/>
      <c r="CVG158" s="15"/>
      <c r="CVH158" s="15"/>
      <c r="CVI158" s="15"/>
      <c r="CVJ158" s="15"/>
      <c r="CVK158" s="15"/>
      <c r="CVL158" s="15"/>
      <c r="CVM158" s="15"/>
      <c r="CVN158" s="15"/>
      <c r="CVO158" s="15"/>
      <c r="CVP158" s="15"/>
      <c r="CVQ158" s="15"/>
      <c r="CVR158" s="15"/>
      <c r="CVS158" s="15"/>
      <c r="CVT158" s="15"/>
      <c r="CVU158" s="15"/>
      <c r="CVV158" s="15"/>
      <c r="CVW158" s="15"/>
      <c r="CVX158" s="15"/>
      <c r="CVY158" s="15"/>
      <c r="CVZ158" s="15"/>
      <c r="CWA158" s="15"/>
      <c r="CWB158" s="15"/>
      <c r="CWC158" s="15"/>
      <c r="CWD158" s="15"/>
      <c r="CWE158" s="15"/>
      <c r="CWF158" s="15"/>
      <c r="CWG158" s="15"/>
      <c r="CWH158" s="15"/>
      <c r="CWI158" s="15"/>
      <c r="CWJ158" s="15"/>
      <c r="CWK158" s="15"/>
      <c r="CWL158" s="15"/>
      <c r="CWM158" s="15"/>
      <c r="CWN158" s="15"/>
      <c r="CWO158" s="15"/>
      <c r="CWP158" s="15"/>
      <c r="CWQ158" s="15"/>
      <c r="CWR158" s="15"/>
      <c r="CWS158" s="15"/>
      <c r="CWT158" s="15"/>
      <c r="CWU158" s="15"/>
      <c r="CWV158" s="15"/>
      <c r="CWW158" s="15"/>
      <c r="CWX158" s="15"/>
      <c r="CWY158" s="15"/>
      <c r="CWZ158" s="15"/>
      <c r="CXA158" s="15"/>
      <c r="CXB158" s="15"/>
      <c r="CXC158" s="15"/>
      <c r="CXD158" s="15"/>
      <c r="CXE158" s="15"/>
      <c r="CXF158" s="15"/>
      <c r="CXG158" s="15"/>
      <c r="CXH158" s="15"/>
      <c r="CXI158" s="15"/>
      <c r="CXJ158" s="15"/>
      <c r="CXK158" s="15"/>
      <c r="CXL158" s="15"/>
      <c r="CXM158" s="15"/>
      <c r="CXN158" s="15"/>
      <c r="CXO158" s="15"/>
      <c r="CXP158" s="15"/>
      <c r="CXQ158" s="15"/>
      <c r="CXR158" s="15"/>
      <c r="CXS158" s="15"/>
      <c r="CXT158" s="15"/>
      <c r="CXU158" s="15"/>
      <c r="CXV158" s="15"/>
      <c r="CXW158" s="15"/>
      <c r="CXX158" s="15"/>
      <c r="CXY158" s="15"/>
      <c r="CXZ158" s="15"/>
      <c r="CYA158" s="15"/>
      <c r="CYB158" s="15"/>
      <c r="CYC158" s="15"/>
      <c r="CYD158" s="15"/>
      <c r="CYE158" s="15"/>
      <c r="CYF158" s="15"/>
      <c r="CYG158" s="15"/>
      <c r="CYH158" s="15"/>
      <c r="CYI158" s="15"/>
      <c r="CYJ158" s="15"/>
      <c r="CYK158" s="15"/>
      <c r="CYL158" s="15"/>
      <c r="CYM158" s="15"/>
      <c r="CYN158" s="15"/>
      <c r="CYO158" s="15"/>
      <c r="CYP158" s="15"/>
      <c r="CYQ158" s="15"/>
      <c r="CYR158" s="15"/>
      <c r="CYS158" s="15"/>
      <c r="CYT158" s="15"/>
      <c r="CYU158" s="15"/>
      <c r="CYV158" s="15"/>
      <c r="CYW158" s="15"/>
      <c r="CYX158" s="15"/>
      <c r="CYY158" s="15"/>
      <c r="CYZ158" s="15"/>
      <c r="CZA158" s="15"/>
      <c r="CZB158" s="15"/>
      <c r="CZC158" s="15"/>
      <c r="CZD158" s="15"/>
      <c r="CZE158" s="15"/>
      <c r="CZF158" s="15"/>
      <c r="CZG158" s="15"/>
      <c r="CZH158" s="15"/>
      <c r="CZI158" s="15"/>
      <c r="CZJ158" s="15"/>
      <c r="CZK158" s="15"/>
      <c r="CZL158" s="15"/>
      <c r="CZM158" s="15"/>
      <c r="CZN158" s="15"/>
      <c r="CZO158" s="15"/>
      <c r="CZP158" s="15"/>
      <c r="CZQ158" s="15"/>
      <c r="CZR158" s="15"/>
      <c r="CZS158" s="15"/>
      <c r="CZT158" s="15"/>
      <c r="CZU158" s="15"/>
      <c r="CZV158" s="15"/>
      <c r="CZW158" s="15"/>
      <c r="CZX158" s="15"/>
      <c r="CZY158" s="15"/>
      <c r="CZZ158" s="15"/>
      <c r="DAA158" s="15"/>
      <c r="DAB158" s="15"/>
      <c r="DAC158" s="15"/>
      <c r="DAD158" s="15"/>
      <c r="DAE158" s="15"/>
      <c r="DAF158" s="15"/>
      <c r="DAG158" s="15"/>
      <c r="DAH158" s="15"/>
      <c r="DAI158" s="15"/>
      <c r="DAJ158" s="15"/>
      <c r="DAK158" s="15"/>
      <c r="DAL158" s="15"/>
      <c r="DAM158" s="15"/>
      <c r="DAN158" s="15"/>
      <c r="DAO158" s="15"/>
      <c r="DAP158" s="15"/>
      <c r="DAQ158" s="15"/>
      <c r="DAR158" s="15"/>
      <c r="DAS158" s="15"/>
      <c r="DAT158" s="15"/>
      <c r="DAU158" s="15"/>
      <c r="DAV158" s="15"/>
      <c r="DAW158" s="15"/>
      <c r="DAX158" s="15"/>
      <c r="DAY158" s="15"/>
      <c r="DAZ158" s="15"/>
      <c r="DBA158" s="15"/>
      <c r="DBB158" s="15"/>
      <c r="DBC158" s="15"/>
      <c r="DBD158" s="15"/>
      <c r="DBE158" s="15"/>
      <c r="DBF158" s="15"/>
      <c r="DBG158" s="15"/>
      <c r="DBH158" s="15"/>
      <c r="DBI158" s="15"/>
      <c r="DBJ158" s="15"/>
      <c r="DBK158" s="15"/>
      <c r="DBL158" s="15"/>
      <c r="DBM158" s="15"/>
      <c r="DBN158" s="15"/>
      <c r="DBO158" s="15"/>
      <c r="DBP158" s="15"/>
      <c r="DBQ158" s="15"/>
      <c r="DBR158" s="15"/>
      <c r="DBS158" s="15"/>
      <c r="DBT158" s="15"/>
      <c r="DBU158" s="15"/>
      <c r="DBV158" s="15"/>
      <c r="DBW158" s="15"/>
      <c r="DBX158" s="15"/>
      <c r="DBY158" s="15"/>
      <c r="DBZ158" s="15"/>
      <c r="DCA158" s="15"/>
      <c r="DCB158" s="15"/>
      <c r="DCC158" s="15"/>
      <c r="DCD158" s="15"/>
      <c r="DCE158" s="15"/>
      <c r="DCF158" s="15"/>
      <c r="DCG158" s="15"/>
      <c r="DCH158" s="15"/>
      <c r="DCI158" s="15"/>
      <c r="DCJ158" s="15"/>
      <c r="DCK158" s="15"/>
      <c r="DCL158" s="15"/>
      <c r="DCM158" s="15"/>
      <c r="DCN158" s="15"/>
      <c r="DCO158" s="15"/>
      <c r="DCP158" s="15"/>
      <c r="DCQ158" s="15"/>
      <c r="DCR158" s="15"/>
      <c r="DCS158" s="15"/>
      <c r="DCT158" s="15"/>
      <c r="DCU158" s="15"/>
      <c r="DCV158" s="15"/>
      <c r="DCW158" s="15"/>
      <c r="DCX158" s="15"/>
      <c r="DCY158" s="15"/>
      <c r="DCZ158" s="15"/>
      <c r="DDA158" s="15"/>
      <c r="DDB158" s="15"/>
      <c r="DDC158" s="15"/>
      <c r="DDD158" s="15"/>
      <c r="DDE158" s="15"/>
      <c r="DDF158" s="15"/>
      <c r="DDG158" s="15"/>
      <c r="DDH158" s="15"/>
      <c r="DDI158" s="15"/>
      <c r="DDJ158" s="15"/>
      <c r="DDK158" s="15"/>
      <c r="DDL158" s="15"/>
      <c r="DDM158" s="15"/>
      <c r="DDN158" s="15"/>
      <c r="DDO158" s="15"/>
      <c r="DDP158" s="15"/>
      <c r="DDQ158" s="15"/>
      <c r="DDR158" s="15"/>
      <c r="DDS158" s="15"/>
      <c r="DDT158" s="15"/>
      <c r="DDU158" s="15"/>
      <c r="DDV158" s="15"/>
      <c r="DDW158" s="15"/>
      <c r="DDX158" s="15"/>
      <c r="DDY158" s="15"/>
      <c r="DDZ158" s="15"/>
      <c r="DEA158" s="15"/>
      <c r="DEB158" s="15"/>
      <c r="DEC158" s="15"/>
      <c r="DED158" s="15"/>
      <c r="DEE158" s="15"/>
      <c r="DEF158" s="15"/>
      <c r="DEG158" s="15"/>
      <c r="DEH158" s="15"/>
      <c r="DEI158" s="15"/>
      <c r="DEJ158" s="15"/>
      <c r="DEK158" s="15"/>
      <c r="DEL158" s="15"/>
      <c r="DEM158" s="15"/>
      <c r="DEN158" s="15"/>
      <c r="DEO158" s="15"/>
      <c r="DEP158" s="15"/>
      <c r="DEQ158" s="15"/>
      <c r="DER158" s="15"/>
      <c r="DES158" s="15"/>
      <c r="DET158" s="15"/>
      <c r="DEU158" s="15"/>
      <c r="DEV158" s="15"/>
      <c r="DEW158" s="15"/>
      <c r="DEX158" s="15"/>
      <c r="DEY158" s="15"/>
      <c r="DEZ158" s="15"/>
      <c r="DFA158" s="15"/>
      <c r="DFB158" s="15"/>
      <c r="DFC158" s="15"/>
      <c r="DFD158" s="15"/>
      <c r="DFE158" s="15"/>
      <c r="DFF158" s="15"/>
      <c r="DFG158" s="15"/>
      <c r="DFH158" s="15"/>
      <c r="DFI158" s="15"/>
      <c r="DFJ158" s="15"/>
      <c r="DFK158" s="15"/>
      <c r="DFL158" s="15"/>
      <c r="DFM158" s="15"/>
      <c r="DFN158" s="15"/>
      <c r="DFO158" s="15"/>
      <c r="DFP158" s="15"/>
      <c r="DFQ158" s="15"/>
      <c r="DFR158" s="15"/>
      <c r="DFS158" s="15"/>
      <c r="DFT158" s="15"/>
      <c r="DFU158" s="15"/>
      <c r="DFV158" s="15"/>
      <c r="DFW158" s="15"/>
      <c r="DFX158" s="15"/>
      <c r="DFY158" s="15"/>
      <c r="DFZ158" s="15"/>
      <c r="DGA158" s="15"/>
      <c r="DGB158" s="15"/>
      <c r="DGC158" s="15"/>
      <c r="DGD158" s="15"/>
      <c r="DGE158" s="15"/>
      <c r="DGF158" s="15"/>
      <c r="DGG158" s="15"/>
      <c r="DGH158" s="15"/>
      <c r="DGI158" s="15"/>
      <c r="DGJ158" s="15"/>
      <c r="DGK158" s="15"/>
      <c r="DGL158" s="15"/>
      <c r="DGM158" s="15"/>
      <c r="DGN158" s="15"/>
      <c r="DGO158" s="15"/>
      <c r="DGP158" s="15"/>
      <c r="DGQ158" s="15"/>
      <c r="DGR158" s="15"/>
      <c r="DGS158" s="15"/>
      <c r="DGT158" s="15"/>
      <c r="DGU158" s="15"/>
      <c r="DGV158" s="15"/>
      <c r="DGW158" s="15"/>
      <c r="DGX158" s="15"/>
      <c r="DGY158" s="15"/>
      <c r="DGZ158" s="15"/>
      <c r="DHA158" s="15"/>
      <c r="DHB158" s="15"/>
      <c r="DHC158" s="15"/>
      <c r="DHD158" s="15"/>
      <c r="DHE158" s="15"/>
      <c r="DHF158" s="15"/>
      <c r="DHG158" s="15"/>
      <c r="DHH158" s="15"/>
      <c r="DHI158" s="15"/>
      <c r="DHJ158" s="15"/>
      <c r="DHK158" s="15"/>
      <c r="DHL158" s="15"/>
      <c r="DHM158" s="15"/>
      <c r="DHN158" s="15"/>
      <c r="DHO158" s="15"/>
      <c r="DHP158" s="15"/>
      <c r="DHQ158" s="15"/>
      <c r="DHR158" s="15"/>
      <c r="DHS158" s="15"/>
      <c r="DHT158" s="15"/>
      <c r="DHU158" s="15"/>
      <c r="DHV158" s="15"/>
      <c r="DHW158" s="15"/>
      <c r="DHX158" s="15"/>
      <c r="DHY158" s="15"/>
      <c r="DHZ158" s="15"/>
      <c r="DIA158" s="15"/>
      <c r="DIB158" s="15"/>
      <c r="DIC158" s="15"/>
      <c r="DID158" s="15"/>
      <c r="DIE158" s="15"/>
      <c r="DIF158" s="15"/>
      <c r="DIG158" s="15"/>
      <c r="DIH158" s="15"/>
      <c r="DII158" s="15"/>
      <c r="DIJ158" s="15"/>
      <c r="DIK158" s="15"/>
      <c r="DIL158" s="15"/>
      <c r="DIM158" s="15"/>
      <c r="DIN158" s="15"/>
      <c r="DIO158" s="15"/>
      <c r="DIP158" s="15"/>
      <c r="DIQ158" s="15"/>
      <c r="DIR158" s="15"/>
      <c r="DIS158" s="15"/>
      <c r="DIT158" s="15"/>
      <c r="DIU158" s="15"/>
      <c r="DIV158" s="15"/>
      <c r="DIW158" s="15"/>
      <c r="DIX158" s="15"/>
      <c r="DIY158" s="15"/>
      <c r="DIZ158" s="15"/>
      <c r="DJA158" s="15"/>
      <c r="DJB158" s="15"/>
      <c r="DJC158" s="15"/>
      <c r="DJD158" s="15"/>
      <c r="DJE158" s="15"/>
      <c r="DJF158" s="15"/>
      <c r="DJG158" s="15"/>
      <c r="DJH158" s="15"/>
      <c r="DJI158" s="15"/>
      <c r="DJJ158" s="15"/>
      <c r="DJK158" s="15"/>
      <c r="DJL158" s="15"/>
      <c r="DJM158" s="15"/>
      <c r="DJN158" s="15"/>
      <c r="DJO158" s="15"/>
      <c r="DJP158" s="15"/>
      <c r="DJQ158" s="15"/>
      <c r="DJR158" s="15"/>
      <c r="DJS158" s="15"/>
      <c r="DJT158" s="15"/>
      <c r="DJU158" s="15"/>
      <c r="DJV158" s="15"/>
      <c r="DJW158" s="15"/>
      <c r="DJX158" s="15"/>
      <c r="DJY158" s="15"/>
      <c r="DJZ158" s="15"/>
      <c r="DKA158" s="15"/>
      <c r="DKB158" s="15"/>
      <c r="DKC158" s="15"/>
      <c r="DKD158" s="15"/>
      <c r="DKE158" s="15"/>
      <c r="DKF158" s="15"/>
      <c r="DKG158" s="15"/>
      <c r="DKH158" s="15"/>
      <c r="DKI158" s="15"/>
      <c r="DKJ158" s="15"/>
      <c r="DKK158" s="15"/>
      <c r="DKL158" s="15"/>
      <c r="DKM158" s="15"/>
      <c r="DKN158" s="15"/>
      <c r="DKO158" s="15"/>
      <c r="DKP158" s="15"/>
      <c r="DKQ158" s="15"/>
      <c r="DKR158" s="15"/>
      <c r="DKS158" s="15"/>
      <c r="DKT158" s="15"/>
      <c r="DKU158" s="15"/>
      <c r="DKV158" s="15"/>
      <c r="DKW158" s="15"/>
      <c r="DKX158" s="15"/>
      <c r="DKY158" s="15"/>
      <c r="DKZ158" s="15"/>
      <c r="DLA158" s="15"/>
      <c r="DLB158" s="15"/>
      <c r="DLC158" s="15"/>
      <c r="DLD158" s="15"/>
      <c r="DLE158" s="15"/>
      <c r="DLF158" s="15"/>
      <c r="DLG158" s="15"/>
      <c r="DLH158" s="15"/>
      <c r="DLI158" s="15"/>
      <c r="DLJ158" s="15"/>
      <c r="DLK158" s="15"/>
      <c r="DLL158" s="15"/>
      <c r="DLM158" s="15"/>
      <c r="DLN158" s="15"/>
      <c r="DLO158" s="15"/>
      <c r="DLP158" s="15"/>
      <c r="DLQ158" s="15"/>
      <c r="DLR158" s="15"/>
      <c r="DLS158" s="15"/>
      <c r="DLT158" s="15"/>
      <c r="DLU158" s="15"/>
      <c r="DLV158" s="15"/>
      <c r="DLW158" s="15"/>
      <c r="DLX158" s="15"/>
      <c r="DLY158" s="15"/>
      <c r="DLZ158" s="15"/>
      <c r="DMA158" s="15"/>
      <c r="DMB158" s="15"/>
      <c r="DMC158" s="15"/>
      <c r="DMD158" s="15"/>
      <c r="DME158" s="15"/>
      <c r="DMF158" s="15"/>
      <c r="DMG158" s="15"/>
      <c r="DMH158" s="15"/>
      <c r="DMI158" s="15"/>
      <c r="DMJ158" s="15"/>
      <c r="DMK158" s="15"/>
      <c r="DML158" s="15"/>
      <c r="DMM158" s="15"/>
      <c r="DMN158" s="15"/>
      <c r="DMO158" s="15"/>
      <c r="DMP158" s="15"/>
      <c r="DMQ158" s="15"/>
      <c r="DMR158" s="15"/>
      <c r="DMS158" s="15"/>
      <c r="DMT158" s="15"/>
      <c r="DMU158" s="15"/>
      <c r="DMV158" s="15"/>
      <c r="DMW158" s="15"/>
      <c r="DMX158" s="15"/>
      <c r="DMY158" s="15"/>
      <c r="DMZ158" s="15"/>
      <c r="DNA158" s="15"/>
      <c r="DNB158" s="15"/>
      <c r="DNC158" s="15"/>
      <c r="DND158" s="15"/>
      <c r="DNE158" s="15"/>
      <c r="DNF158" s="15"/>
      <c r="DNG158" s="15"/>
      <c r="DNH158" s="15"/>
      <c r="DNI158" s="15"/>
      <c r="DNJ158" s="15"/>
      <c r="DNK158" s="15"/>
      <c r="DNL158" s="15"/>
      <c r="DNM158" s="15"/>
      <c r="DNN158" s="15"/>
      <c r="DNO158" s="15"/>
      <c r="DNP158" s="15"/>
      <c r="DNQ158" s="15"/>
      <c r="DNR158" s="15"/>
      <c r="DNS158" s="15"/>
      <c r="DNT158" s="15"/>
      <c r="DNU158" s="15"/>
      <c r="DNV158" s="15"/>
      <c r="DNW158" s="15"/>
      <c r="DNX158" s="15"/>
      <c r="DNY158" s="15"/>
      <c r="DNZ158" s="15"/>
      <c r="DOA158" s="15"/>
      <c r="DOB158" s="15"/>
      <c r="DOC158" s="15"/>
      <c r="DOD158" s="15"/>
      <c r="DOE158" s="15"/>
      <c r="DOF158" s="15"/>
      <c r="DOG158" s="15"/>
      <c r="DOH158" s="15"/>
      <c r="DOI158" s="15"/>
      <c r="DOJ158" s="15"/>
      <c r="DOK158" s="15"/>
      <c r="DOL158" s="15"/>
      <c r="DOM158" s="15"/>
      <c r="DON158" s="15"/>
      <c r="DOO158" s="15"/>
      <c r="DOP158" s="15"/>
      <c r="DOQ158" s="15"/>
      <c r="DOR158" s="15"/>
      <c r="DOS158" s="15"/>
      <c r="DOT158" s="15"/>
      <c r="DOU158" s="15"/>
      <c r="DOV158" s="15"/>
      <c r="DOW158" s="15"/>
      <c r="DOX158" s="15"/>
      <c r="DOY158" s="15"/>
      <c r="DOZ158" s="15"/>
      <c r="DPA158" s="15"/>
      <c r="DPB158" s="15"/>
      <c r="DPC158" s="15"/>
      <c r="DPD158" s="15"/>
      <c r="DPE158" s="15"/>
      <c r="DPF158" s="15"/>
      <c r="DPG158" s="15"/>
      <c r="DPH158" s="15"/>
      <c r="DPI158" s="15"/>
      <c r="DPJ158" s="15"/>
      <c r="DPK158" s="15"/>
      <c r="DPL158" s="15"/>
      <c r="DPM158" s="15"/>
      <c r="DPN158" s="15"/>
      <c r="DPO158" s="15"/>
      <c r="DPP158" s="15"/>
      <c r="DPQ158" s="15"/>
      <c r="DPR158" s="15"/>
      <c r="DPS158" s="15"/>
      <c r="DPT158" s="15"/>
      <c r="DPU158" s="15"/>
      <c r="DPV158" s="15"/>
      <c r="DPW158" s="15"/>
      <c r="DPX158" s="15"/>
      <c r="DPY158" s="15"/>
      <c r="DPZ158" s="15"/>
      <c r="DQA158" s="15"/>
      <c r="DQB158" s="15"/>
      <c r="DQC158" s="15"/>
      <c r="DQD158" s="15"/>
      <c r="DQE158" s="15"/>
      <c r="DQF158" s="15"/>
      <c r="DQG158" s="15"/>
      <c r="DQH158" s="15"/>
      <c r="DQI158" s="15"/>
      <c r="DQJ158" s="15"/>
      <c r="DQK158" s="15"/>
      <c r="DQL158" s="15"/>
      <c r="DQM158" s="15"/>
      <c r="DQN158" s="15"/>
      <c r="DQO158" s="15"/>
      <c r="DQP158" s="15"/>
      <c r="DQQ158" s="15"/>
      <c r="DQR158" s="15"/>
      <c r="DQS158" s="15"/>
      <c r="DQT158" s="15"/>
      <c r="DQU158" s="15"/>
      <c r="DQV158" s="15"/>
      <c r="DQW158" s="15"/>
      <c r="DQX158" s="15"/>
      <c r="DQY158" s="15"/>
      <c r="DQZ158" s="15"/>
      <c r="DRA158" s="15"/>
      <c r="DRB158" s="15"/>
      <c r="DRC158" s="15"/>
      <c r="DRD158" s="15"/>
      <c r="DRE158" s="15"/>
      <c r="DRF158" s="15"/>
      <c r="DRG158" s="15"/>
      <c r="DRH158" s="15"/>
      <c r="DRI158" s="15"/>
      <c r="DRJ158" s="15"/>
      <c r="DRK158" s="15"/>
      <c r="DRL158" s="15"/>
      <c r="DRM158" s="15"/>
      <c r="DRN158" s="15"/>
      <c r="DRO158" s="15"/>
      <c r="DRP158" s="15"/>
      <c r="DRQ158" s="15"/>
      <c r="DRR158" s="15"/>
      <c r="DRS158" s="15"/>
      <c r="DRT158" s="15"/>
      <c r="DRU158" s="15"/>
      <c r="DRV158" s="15"/>
      <c r="DRW158" s="15"/>
      <c r="DRX158" s="15"/>
      <c r="DRY158" s="15"/>
      <c r="DRZ158" s="15"/>
      <c r="DSA158" s="15"/>
      <c r="DSB158" s="15"/>
      <c r="DSC158" s="15"/>
      <c r="DSD158" s="15"/>
      <c r="DSE158" s="15"/>
      <c r="DSF158" s="15"/>
      <c r="DSG158" s="15"/>
      <c r="DSH158" s="15"/>
      <c r="DSI158" s="15"/>
      <c r="DSJ158" s="15"/>
      <c r="DSK158" s="15"/>
      <c r="DSL158" s="15"/>
      <c r="DSM158" s="15"/>
      <c r="DSN158" s="15"/>
      <c r="DSO158" s="15"/>
      <c r="DSP158" s="15"/>
      <c r="DSQ158" s="15"/>
      <c r="DSR158" s="15"/>
      <c r="DSS158" s="15"/>
      <c r="DST158" s="15"/>
      <c r="DSU158" s="15"/>
      <c r="DSV158" s="15"/>
      <c r="DSW158" s="15"/>
      <c r="DSX158" s="15"/>
      <c r="DSY158" s="15"/>
      <c r="DSZ158" s="15"/>
      <c r="DTA158" s="15"/>
      <c r="DTB158" s="15"/>
      <c r="DTC158" s="15"/>
      <c r="DTD158" s="15"/>
      <c r="DTE158" s="15"/>
      <c r="DTF158" s="15"/>
      <c r="DTG158" s="15"/>
      <c r="DTH158" s="15"/>
      <c r="DTI158" s="15"/>
      <c r="DTJ158" s="15"/>
      <c r="DTK158" s="15"/>
      <c r="DTL158" s="15"/>
      <c r="DTM158" s="15"/>
      <c r="DTN158" s="15"/>
      <c r="DTO158" s="15"/>
      <c r="DTP158" s="15"/>
      <c r="DTQ158" s="15"/>
      <c r="DTR158" s="15"/>
      <c r="DTS158" s="15"/>
      <c r="DTT158" s="15"/>
      <c r="DTU158" s="15"/>
      <c r="DTV158" s="15"/>
      <c r="DTW158" s="15"/>
      <c r="DTX158" s="15"/>
      <c r="DTY158" s="15"/>
      <c r="DTZ158" s="15"/>
      <c r="DUA158" s="15"/>
      <c r="DUB158" s="15"/>
      <c r="DUC158" s="15"/>
      <c r="DUD158" s="15"/>
      <c r="DUE158" s="15"/>
      <c r="DUF158" s="15"/>
      <c r="DUG158" s="15"/>
      <c r="DUH158" s="15"/>
      <c r="DUI158" s="15"/>
      <c r="DUJ158" s="15"/>
      <c r="DUK158" s="15"/>
      <c r="DUL158" s="15"/>
      <c r="DUM158" s="15"/>
      <c r="DUN158" s="15"/>
      <c r="DUO158" s="15"/>
      <c r="DUP158" s="15"/>
      <c r="DUQ158" s="15"/>
      <c r="DUR158" s="15"/>
      <c r="DUS158" s="15"/>
      <c r="DUT158" s="15"/>
      <c r="DUU158" s="15"/>
      <c r="DUV158" s="15"/>
      <c r="DUW158" s="15"/>
      <c r="DUX158" s="15"/>
      <c r="DUY158" s="15"/>
      <c r="DUZ158" s="15"/>
      <c r="DVA158" s="15"/>
      <c r="DVB158" s="15"/>
      <c r="DVC158" s="15"/>
      <c r="DVD158" s="15"/>
      <c r="DVE158" s="15"/>
      <c r="DVF158" s="15"/>
      <c r="DVG158" s="15"/>
      <c r="DVH158" s="15"/>
      <c r="DVI158" s="15"/>
      <c r="DVJ158" s="15"/>
      <c r="DVK158" s="15"/>
      <c r="DVL158" s="15"/>
      <c r="DVM158" s="15"/>
      <c r="DVN158" s="15"/>
      <c r="DVO158" s="15"/>
      <c r="DVP158" s="15"/>
      <c r="DVQ158" s="15"/>
      <c r="DVR158" s="15"/>
      <c r="DVS158" s="15"/>
      <c r="DVT158" s="15"/>
      <c r="DVU158" s="15"/>
      <c r="DVV158" s="15"/>
      <c r="DVW158" s="15"/>
      <c r="DVX158" s="15"/>
      <c r="DVY158" s="15"/>
      <c r="DVZ158" s="15"/>
      <c r="DWA158" s="15"/>
      <c r="DWB158" s="15"/>
      <c r="DWC158" s="15"/>
      <c r="DWD158" s="15"/>
      <c r="DWE158" s="15"/>
      <c r="DWF158" s="15"/>
      <c r="DWG158" s="15"/>
      <c r="DWH158" s="15"/>
      <c r="DWI158" s="15"/>
      <c r="DWJ158" s="15"/>
      <c r="DWK158" s="15"/>
      <c r="DWL158" s="15"/>
      <c r="DWM158" s="15"/>
      <c r="DWN158" s="15"/>
      <c r="DWO158" s="15"/>
      <c r="DWP158" s="15"/>
      <c r="DWQ158" s="15"/>
      <c r="DWR158" s="15"/>
      <c r="DWS158" s="15"/>
      <c r="DWT158" s="15"/>
      <c r="DWU158" s="15"/>
      <c r="DWV158" s="15"/>
      <c r="DWW158" s="15"/>
      <c r="DWX158" s="15"/>
      <c r="DWY158" s="15"/>
      <c r="DWZ158" s="15"/>
      <c r="DXA158" s="15"/>
      <c r="DXB158" s="15"/>
      <c r="DXC158" s="15"/>
      <c r="DXD158" s="15"/>
      <c r="DXE158" s="15"/>
      <c r="DXF158" s="15"/>
      <c r="DXG158" s="15"/>
      <c r="DXH158" s="15"/>
      <c r="DXI158" s="15"/>
      <c r="DXJ158" s="15"/>
      <c r="DXK158" s="15"/>
      <c r="DXL158" s="15"/>
      <c r="DXM158" s="15"/>
      <c r="DXN158" s="15"/>
      <c r="DXO158" s="15"/>
      <c r="DXP158" s="15"/>
      <c r="DXQ158" s="15"/>
      <c r="DXR158" s="15"/>
      <c r="DXS158" s="15"/>
      <c r="DXT158" s="15"/>
      <c r="DXU158" s="15"/>
      <c r="DXV158" s="15"/>
      <c r="DXW158" s="15"/>
      <c r="DXX158" s="15"/>
      <c r="DXY158" s="15"/>
      <c r="DXZ158" s="15"/>
      <c r="DYA158" s="15"/>
      <c r="DYB158" s="15"/>
      <c r="DYC158" s="15"/>
      <c r="DYD158" s="15"/>
      <c r="DYE158" s="15"/>
      <c r="DYF158" s="15"/>
      <c r="DYG158" s="15"/>
      <c r="DYH158" s="15"/>
      <c r="DYI158" s="15"/>
      <c r="DYJ158" s="15"/>
      <c r="DYK158" s="15"/>
      <c r="DYL158" s="15"/>
      <c r="DYM158" s="15"/>
      <c r="DYN158" s="15"/>
      <c r="DYO158" s="15"/>
      <c r="DYP158" s="15"/>
      <c r="DYQ158" s="15"/>
      <c r="DYR158" s="15"/>
      <c r="DYS158" s="15"/>
      <c r="DYT158" s="15"/>
      <c r="DYU158" s="15"/>
      <c r="DYV158" s="15"/>
      <c r="DYW158" s="15"/>
      <c r="DYX158" s="15"/>
      <c r="DYY158" s="15"/>
      <c r="DYZ158" s="15"/>
      <c r="DZA158" s="15"/>
      <c r="DZB158" s="15"/>
      <c r="DZC158" s="15"/>
      <c r="DZD158" s="15"/>
      <c r="DZE158" s="15"/>
      <c r="DZF158" s="15"/>
      <c r="DZG158" s="15"/>
      <c r="DZH158" s="15"/>
      <c r="DZI158" s="15"/>
      <c r="DZJ158" s="15"/>
      <c r="DZK158" s="15"/>
      <c r="DZL158" s="15"/>
      <c r="DZM158" s="15"/>
      <c r="DZN158" s="15"/>
      <c r="DZO158" s="15"/>
      <c r="DZP158" s="15"/>
      <c r="DZQ158" s="15"/>
      <c r="DZR158" s="15"/>
      <c r="DZS158" s="15"/>
      <c r="DZT158" s="15"/>
      <c r="DZU158" s="15"/>
      <c r="DZV158" s="15"/>
      <c r="DZW158" s="15"/>
      <c r="DZX158" s="15"/>
      <c r="DZY158" s="15"/>
      <c r="DZZ158" s="15"/>
      <c r="EAA158" s="15"/>
      <c r="EAB158" s="15"/>
      <c r="EAC158" s="15"/>
      <c r="EAD158" s="15"/>
      <c r="EAE158" s="15"/>
      <c r="EAF158" s="15"/>
      <c r="EAG158" s="15"/>
      <c r="EAH158" s="15"/>
      <c r="EAI158" s="15"/>
      <c r="EAJ158" s="15"/>
      <c r="EAK158" s="15"/>
      <c r="EAL158" s="15"/>
      <c r="EAM158" s="15"/>
      <c r="EAN158" s="15"/>
      <c r="EAO158" s="15"/>
      <c r="EAP158" s="15"/>
      <c r="EAQ158" s="15"/>
      <c r="EAR158" s="15"/>
      <c r="EAS158" s="15"/>
      <c r="EAT158" s="15"/>
      <c r="EAU158" s="15"/>
      <c r="EAV158" s="15"/>
      <c r="EAW158" s="15"/>
      <c r="EAX158" s="15"/>
      <c r="EAY158" s="15"/>
      <c r="EAZ158" s="15"/>
      <c r="EBA158" s="15"/>
      <c r="EBB158" s="15"/>
      <c r="EBC158" s="15"/>
      <c r="EBD158" s="15"/>
      <c r="EBE158" s="15"/>
      <c r="EBF158" s="15"/>
      <c r="EBG158" s="15"/>
      <c r="EBH158" s="15"/>
      <c r="EBI158" s="15"/>
      <c r="EBJ158" s="15"/>
      <c r="EBK158" s="15"/>
      <c r="EBL158" s="15"/>
      <c r="EBM158" s="15"/>
      <c r="EBN158" s="15"/>
      <c r="EBO158" s="15"/>
      <c r="EBP158" s="15"/>
      <c r="EBQ158" s="15"/>
      <c r="EBR158" s="15"/>
      <c r="EBS158" s="15"/>
      <c r="EBT158" s="15"/>
      <c r="EBU158" s="15"/>
      <c r="EBV158" s="15"/>
      <c r="EBW158" s="15"/>
      <c r="EBX158" s="15"/>
      <c r="EBY158" s="15"/>
      <c r="EBZ158" s="15"/>
      <c r="ECA158" s="15"/>
      <c r="ECB158" s="15"/>
      <c r="ECC158" s="15"/>
      <c r="ECD158" s="15"/>
      <c r="ECE158" s="15"/>
      <c r="ECF158" s="15"/>
      <c r="ECG158" s="15"/>
      <c r="ECH158" s="15"/>
      <c r="ECI158" s="15"/>
      <c r="ECJ158" s="15"/>
      <c r="ECK158" s="15"/>
      <c r="ECL158" s="15"/>
      <c r="ECM158" s="15"/>
      <c r="ECN158" s="15"/>
      <c r="ECO158" s="15"/>
      <c r="ECP158" s="15"/>
      <c r="ECQ158" s="15"/>
      <c r="ECR158" s="15"/>
      <c r="ECS158" s="15"/>
      <c r="ECT158" s="15"/>
      <c r="ECU158" s="15"/>
      <c r="ECV158" s="15"/>
      <c r="ECW158" s="15"/>
      <c r="ECX158" s="15"/>
      <c r="ECY158" s="15"/>
      <c r="ECZ158" s="15"/>
      <c r="EDA158" s="15"/>
      <c r="EDB158" s="15"/>
      <c r="EDC158" s="15"/>
      <c r="EDD158" s="15"/>
      <c r="EDE158" s="15"/>
      <c r="EDF158" s="15"/>
      <c r="EDG158" s="15"/>
      <c r="EDH158" s="15"/>
      <c r="EDI158" s="15"/>
      <c r="EDJ158" s="15"/>
      <c r="EDK158" s="15"/>
      <c r="EDL158" s="15"/>
      <c r="EDM158" s="15"/>
      <c r="EDN158" s="15"/>
      <c r="EDO158" s="15"/>
      <c r="EDP158" s="15"/>
      <c r="EDQ158" s="15"/>
      <c r="EDR158" s="15"/>
      <c r="EDS158" s="15"/>
      <c r="EDT158" s="15"/>
      <c r="EDU158" s="15"/>
      <c r="EDV158" s="15"/>
      <c r="EDW158" s="15"/>
      <c r="EDX158" s="15"/>
      <c r="EDY158" s="15"/>
      <c r="EDZ158" s="15"/>
      <c r="EEA158" s="15"/>
      <c r="EEB158" s="15"/>
      <c r="EEC158" s="15"/>
      <c r="EED158" s="15"/>
      <c r="EEE158" s="15"/>
      <c r="EEF158" s="15"/>
      <c r="EEG158" s="15"/>
      <c r="EEH158" s="15"/>
      <c r="EEI158" s="15"/>
      <c r="EEJ158" s="15"/>
      <c r="EEK158" s="15"/>
      <c r="EEL158" s="15"/>
      <c r="EEM158" s="15"/>
      <c r="EEN158" s="15"/>
      <c r="EEO158" s="15"/>
      <c r="EEP158" s="15"/>
      <c r="EEQ158" s="15"/>
      <c r="EER158" s="15"/>
      <c r="EES158" s="15"/>
      <c r="EET158" s="15"/>
      <c r="EEU158" s="15"/>
      <c r="EEV158" s="15"/>
      <c r="EEW158" s="15"/>
      <c r="EEX158" s="15"/>
      <c r="EEY158" s="15"/>
      <c r="EEZ158" s="15"/>
      <c r="EFA158" s="15"/>
      <c r="EFB158" s="15"/>
      <c r="EFC158" s="15"/>
      <c r="EFD158" s="15"/>
      <c r="EFE158" s="15"/>
      <c r="EFF158" s="15"/>
      <c r="EFG158" s="15"/>
      <c r="EFH158" s="15"/>
      <c r="EFI158" s="15"/>
      <c r="EFJ158" s="15"/>
      <c r="EFK158" s="15"/>
      <c r="EFL158" s="15"/>
      <c r="EFM158" s="15"/>
      <c r="EFN158" s="15"/>
      <c r="EFO158" s="15"/>
      <c r="EFP158" s="15"/>
      <c r="EFQ158" s="15"/>
      <c r="EFR158" s="15"/>
      <c r="EFS158" s="15"/>
      <c r="EFT158" s="15"/>
      <c r="EFU158" s="15"/>
      <c r="EFV158" s="15"/>
      <c r="EFW158" s="15"/>
      <c r="EFX158" s="15"/>
      <c r="EFY158" s="15"/>
      <c r="EFZ158" s="15"/>
      <c r="EGA158" s="15"/>
      <c r="EGB158" s="15"/>
      <c r="EGC158" s="15"/>
      <c r="EGD158" s="15"/>
      <c r="EGE158" s="15"/>
      <c r="EGF158" s="15"/>
      <c r="EGG158" s="15"/>
      <c r="EGH158" s="15"/>
      <c r="EGI158" s="15"/>
      <c r="EGJ158" s="15"/>
      <c r="EGK158" s="15"/>
      <c r="EGL158" s="15"/>
      <c r="EGM158" s="15"/>
      <c r="EGN158" s="15"/>
      <c r="EGO158" s="15"/>
      <c r="EGP158" s="15"/>
      <c r="EGQ158" s="15"/>
      <c r="EGR158" s="15"/>
      <c r="EGS158" s="15"/>
      <c r="EGT158" s="15"/>
      <c r="EGU158" s="15"/>
      <c r="EGV158" s="15"/>
      <c r="EGW158" s="15"/>
      <c r="EGX158" s="15"/>
      <c r="EGY158" s="15"/>
      <c r="EGZ158" s="15"/>
      <c r="EHA158" s="15"/>
      <c r="EHB158" s="15"/>
      <c r="EHC158" s="15"/>
      <c r="EHD158" s="15"/>
      <c r="EHE158" s="15"/>
      <c r="EHF158" s="15"/>
      <c r="EHG158" s="15"/>
      <c r="EHH158" s="15"/>
      <c r="EHI158" s="15"/>
      <c r="EHJ158" s="15"/>
      <c r="EHK158" s="15"/>
      <c r="EHL158" s="15"/>
      <c r="EHM158" s="15"/>
      <c r="EHN158" s="15"/>
      <c r="EHO158" s="15"/>
      <c r="EHP158" s="15"/>
      <c r="EHQ158" s="15"/>
      <c r="EHR158" s="15"/>
      <c r="EHS158" s="15"/>
      <c r="EHT158" s="15"/>
      <c r="EHU158" s="15"/>
      <c r="EHV158" s="15"/>
      <c r="EHW158" s="15"/>
      <c r="EHX158" s="15"/>
      <c r="EHY158" s="15"/>
      <c r="EHZ158" s="15"/>
      <c r="EIA158" s="15"/>
      <c r="EIB158" s="15"/>
      <c r="EIC158" s="15"/>
      <c r="EID158" s="15"/>
      <c r="EIE158" s="15"/>
      <c r="EIF158" s="15"/>
      <c r="EIG158" s="15"/>
      <c r="EIH158" s="15"/>
      <c r="EII158" s="15"/>
      <c r="EIJ158" s="15"/>
      <c r="EIK158" s="15"/>
      <c r="EIL158" s="15"/>
      <c r="EIM158" s="15"/>
      <c r="EIN158" s="15"/>
      <c r="EIO158" s="15"/>
      <c r="EIP158" s="15"/>
      <c r="EIQ158" s="15"/>
      <c r="EIR158" s="15"/>
      <c r="EIS158" s="15"/>
      <c r="EIT158" s="15"/>
      <c r="EIU158" s="15"/>
      <c r="EIV158" s="15"/>
      <c r="EIW158" s="15"/>
      <c r="EIX158" s="15"/>
      <c r="EIY158" s="15"/>
      <c r="EIZ158" s="15"/>
      <c r="EJA158" s="15"/>
      <c r="EJB158" s="15"/>
      <c r="EJC158" s="15"/>
      <c r="EJD158" s="15"/>
      <c r="EJE158" s="15"/>
      <c r="EJF158" s="15"/>
      <c r="EJG158" s="15"/>
      <c r="EJH158" s="15"/>
      <c r="EJI158" s="15"/>
      <c r="EJJ158" s="15"/>
      <c r="EJK158" s="15"/>
      <c r="EJL158" s="15"/>
      <c r="EJM158" s="15"/>
      <c r="EJN158" s="15"/>
      <c r="EJO158" s="15"/>
      <c r="EJP158" s="15"/>
      <c r="EJQ158" s="15"/>
      <c r="EJR158" s="15"/>
      <c r="EJS158" s="15"/>
      <c r="EJT158" s="15"/>
      <c r="EJU158" s="15"/>
      <c r="EJV158" s="15"/>
      <c r="EJW158" s="15"/>
      <c r="EJX158" s="15"/>
      <c r="EJY158" s="15"/>
      <c r="EJZ158" s="15"/>
      <c r="EKA158" s="15"/>
      <c r="EKB158" s="15"/>
      <c r="EKC158" s="15"/>
      <c r="EKD158" s="15"/>
      <c r="EKE158" s="15"/>
      <c r="EKF158" s="15"/>
      <c r="EKG158" s="15"/>
      <c r="EKH158" s="15"/>
      <c r="EKI158" s="15"/>
      <c r="EKJ158" s="15"/>
      <c r="EKK158" s="15"/>
      <c r="EKL158" s="15"/>
      <c r="EKM158" s="15"/>
      <c r="EKN158" s="15"/>
      <c r="EKO158" s="15"/>
      <c r="EKP158" s="15"/>
      <c r="EKQ158" s="15"/>
      <c r="EKR158" s="15"/>
      <c r="EKS158" s="15"/>
      <c r="EKT158" s="15"/>
      <c r="EKU158" s="15"/>
      <c r="EKV158" s="15"/>
      <c r="EKW158" s="15"/>
      <c r="EKX158" s="15"/>
      <c r="EKY158" s="15"/>
      <c r="EKZ158" s="15"/>
      <c r="ELA158" s="15"/>
      <c r="ELB158" s="15"/>
      <c r="ELC158" s="15"/>
      <c r="ELD158" s="15"/>
      <c r="ELE158" s="15"/>
      <c r="ELF158" s="15"/>
      <c r="ELG158" s="15"/>
      <c r="ELH158" s="15"/>
      <c r="ELI158" s="15"/>
      <c r="ELJ158" s="15"/>
      <c r="ELK158" s="15"/>
      <c r="ELL158" s="15"/>
      <c r="ELM158" s="15"/>
      <c r="ELN158" s="15"/>
      <c r="ELO158" s="15"/>
      <c r="ELP158" s="15"/>
      <c r="ELQ158" s="15"/>
      <c r="ELR158" s="15"/>
      <c r="ELS158" s="15"/>
      <c r="ELT158" s="15"/>
      <c r="ELU158" s="15"/>
      <c r="ELV158" s="15"/>
      <c r="ELW158" s="15"/>
      <c r="ELX158" s="15"/>
      <c r="ELY158" s="15"/>
      <c r="ELZ158" s="15"/>
      <c r="EMA158" s="15"/>
      <c r="EMB158" s="15"/>
      <c r="EMC158" s="15"/>
      <c r="EMD158" s="15"/>
      <c r="EME158" s="15"/>
      <c r="EMF158" s="15"/>
      <c r="EMG158" s="15"/>
      <c r="EMH158" s="15"/>
      <c r="EMI158" s="15"/>
      <c r="EMJ158" s="15"/>
      <c r="EMK158" s="15"/>
      <c r="EML158" s="15"/>
      <c r="EMM158" s="15"/>
      <c r="EMN158" s="15"/>
      <c r="EMO158" s="15"/>
      <c r="EMP158" s="15"/>
      <c r="EMQ158" s="15"/>
      <c r="EMR158" s="15"/>
      <c r="EMS158" s="15"/>
      <c r="EMT158" s="15"/>
      <c r="EMU158" s="15"/>
      <c r="EMV158" s="15"/>
      <c r="EMW158" s="15"/>
      <c r="EMX158" s="15"/>
      <c r="EMY158" s="15"/>
      <c r="EMZ158" s="15"/>
      <c r="ENA158" s="15"/>
      <c r="ENB158" s="15"/>
      <c r="ENC158" s="15"/>
      <c r="END158" s="15"/>
      <c r="ENE158" s="15"/>
      <c r="ENF158" s="15"/>
      <c r="ENG158" s="15"/>
      <c r="ENH158" s="15"/>
      <c r="ENI158" s="15"/>
      <c r="ENJ158" s="15"/>
      <c r="ENK158" s="15"/>
      <c r="ENL158" s="15"/>
      <c r="ENM158" s="15"/>
      <c r="ENN158" s="15"/>
      <c r="ENO158" s="15"/>
      <c r="ENP158" s="15"/>
      <c r="ENQ158" s="15"/>
      <c r="ENR158" s="15"/>
      <c r="ENS158" s="15"/>
      <c r="ENT158" s="15"/>
      <c r="ENU158" s="15"/>
      <c r="ENV158" s="15"/>
      <c r="ENW158" s="15"/>
      <c r="ENX158" s="15"/>
      <c r="ENY158" s="15"/>
      <c r="ENZ158" s="15"/>
      <c r="EOA158" s="15"/>
      <c r="EOB158" s="15"/>
      <c r="EOC158" s="15"/>
      <c r="EOD158" s="15"/>
      <c r="EOE158" s="15"/>
      <c r="EOF158" s="15"/>
      <c r="EOG158" s="15"/>
      <c r="EOH158" s="15"/>
      <c r="EOI158" s="15"/>
      <c r="EOJ158" s="15"/>
      <c r="EOK158" s="15"/>
      <c r="EOL158" s="15"/>
      <c r="EOM158" s="15"/>
      <c r="EON158" s="15"/>
      <c r="EOO158" s="15"/>
      <c r="EOP158" s="15"/>
      <c r="EOQ158" s="15"/>
      <c r="EOR158" s="15"/>
      <c r="EOS158" s="15"/>
      <c r="EOT158" s="15"/>
      <c r="EOU158" s="15"/>
      <c r="EOV158" s="15"/>
      <c r="EOW158" s="15"/>
      <c r="EOX158" s="15"/>
      <c r="EOY158" s="15"/>
      <c r="EOZ158" s="15"/>
      <c r="EPA158" s="15"/>
      <c r="EPB158" s="15"/>
      <c r="EPC158" s="15"/>
      <c r="EPD158" s="15"/>
      <c r="EPE158" s="15"/>
      <c r="EPF158" s="15"/>
      <c r="EPG158" s="15"/>
      <c r="EPH158" s="15"/>
      <c r="EPI158" s="15"/>
      <c r="EPJ158" s="15"/>
      <c r="EPK158" s="15"/>
      <c r="EPL158" s="15"/>
      <c r="EPM158" s="15"/>
      <c r="EPN158" s="15"/>
      <c r="EPO158" s="15"/>
      <c r="EPP158" s="15"/>
      <c r="EPQ158" s="15"/>
      <c r="EPR158" s="15"/>
      <c r="EPS158" s="15"/>
      <c r="EPT158" s="15"/>
      <c r="EPU158" s="15"/>
      <c r="EPV158" s="15"/>
      <c r="EPW158" s="15"/>
      <c r="EPX158" s="15"/>
      <c r="EPY158" s="15"/>
      <c r="EPZ158" s="15"/>
      <c r="EQA158" s="15"/>
      <c r="EQB158" s="15"/>
      <c r="EQC158" s="15"/>
      <c r="EQD158" s="15"/>
      <c r="EQE158" s="15"/>
      <c r="EQF158" s="15"/>
      <c r="EQG158" s="15"/>
      <c r="EQH158" s="15"/>
      <c r="EQI158" s="15"/>
      <c r="EQJ158" s="15"/>
      <c r="EQK158" s="15"/>
      <c r="EQL158" s="15"/>
      <c r="EQM158" s="15"/>
      <c r="EQN158" s="15"/>
      <c r="EQO158" s="15"/>
      <c r="EQP158" s="15"/>
      <c r="EQQ158" s="15"/>
      <c r="EQR158" s="15"/>
      <c r="EQS158" s="15"/>
      <c r="EQT158" s="15"/>
      <c r="EQU158" s="15"/>
      <c r="EQV158" s="15"/>
      <c r="EQW158" s="15"/>
      <c r="EQX158" s="15"/>
      <c r="EQY158" s="15"/>
      <c r="EQZ158" s="15"/>
      <c r="ERA158" s="15"/>
      <c r="ERB158" s="15"/>
      <c r="ERC158" s="15"/>
      <c r="ERD158" s="15"/>
      <c r="ERE158" s="15"/>
      <c r="ERF158" s="15"/>
      <c r="ERG158" s="15"/>
      <c r="ERH158" s="15"/>
      <c r="ERI158" s="15"/>
      <c r="ERJ158" s="15"/>
      <c r="ERK158" s="15"/>
      <c r="ERL158" s="15"/>
      <c r="ERM158" s="15"/>
      <c r="ERN158" s="15"/>
      <c r="ERO158" s="15"/>
      <c r="ERP158" s="15"/>
      <c r="ERQ158" s="15"/>
      <c r="ERR158" s="15"/>
      <c r="ERS158" s="15"/>
      <c r="ERT158" s="15"/>
      <c r="ERU158" s="15"/>
      <c r="ERV158" s="15"/>
      <c r="ERW158" s="15"/>
      <c r="ERX158" s="15"/>
      <c r="ERY158" s="15"/>
      <c r="ERZ158" s="15"/>
      <c r="ESA158" s="15"/>
      <c r="ESB158" s="15"/>
      <c r="ESC158" s="15"/>
      <c r="ESD158" s="15"/>
      <c r="ESE158" s="15"/>
      <c r="ESF158" s="15"/>
      <c r="ESG158" s="15"/>
      <c r="ESH158" s="15"/>
      <c r="ESI158" s="15"/>
      <c r="ESJ158" s="15"/>
      <c r="ESK158" s="15"/>
      <c r="ESL158" s="15"/>
      <c r="ESM158" s="15"/>
      <c r="ESN158" s="15"/>
      <c r="ESO158" s="15"/>
      <c r="ESP158" s="15"/>
      <c r="ESQ158" s="15"/>
      <c r="ESR158" s="15"/>
      <c r="ESS158" s="15"/>
      <c r="EST158" s="15"/>
      <c r="ESU158" s="15"/>
      <c r="ESV158" s="15"/>
      <c r="ESW158" s="15"/>
      <c r="ESX158" s="15"/>
      <c r="ESY158" s="15"/>
      <c r="ESZ158" s="15"/>
      <c r="ETA158" s="15"/>
      <c r="ETB158" s="15"/>
      <c r="ETC158" s="15"/>
      <c r="ETD158" s="15"/>
      <c r="ETE158" s="15"/>
      <c r="ETF158" s="15"/>
      <c r="ETG158" s="15"/>
      <c r="ETH158" s="15"/>
      <c r="ETI158" s="15"/>
      <c r="ETJ158" s="15"/>
      <c r="ETK158" s="15"/>
      <c r="ETL158" s="15"/>
      <c r="ETM158" s="15"/>
      <c r="ETN158" s="15"/>
      <c r="ETO158" s="15"/>
      <c r="ETP158" s="15"/>
      <c r="ETQ158" s="15"/>
      <c r="ETR158" s="15"/>
      <c r="ETS158" s="15"/>
      <c r="ETT158" s="15"/>
      <c r="ETU158" s="15"/>
      <c r="ETV158" s="15"/>
      <c r="ETW158" s="15"/>
      <c r="ETX158" s="15"/>
      <c r="ETY158" s="15"/>
      <c r="ETZ158" s="15"/>
      <c r="EUA158" s="15"/>
      <c r="EUB158" s="15"/>
      <c r="EUC158" s="15"/>
      <c r="EUD158" s="15"/>
      <c r="EUE158" s="15"/>
      <c r="EUF158" s="15"/>
      <c r="EUG158" s="15"/>
      <c r="EUH158" s="15"/>
      <c r="EUI158" s="15"/>
      <c r="EUJ158" s="15"/>
      <c r="EUK158" s="15"/>
      <c r="EUL158" s="15"/>
      <c r="EUM158" s="15"/>
      <c r="EUN158" s="15"/>
      <c r="EUO158" s="15"/>
      <c r="EUP158" s="15"/>
      <c r="EUQ158" s="15"/>
      <c r="EUR158" s="15"/>
      <c r="EUS158" s="15"/>
      <c r="EUT158" s="15"/>
      <c r="EUU158" s="15"/>
      <c r="EUV158" s="15"/>
      <c r="EUW158" s="15"/>
      <c r="EUX158" s="15"/>
      <c r="EUY158" s="15"/>
      <c r="EUZ158" s="15"/>
      <c r="EVA158" s="15"/>
      <c r="EVB158" s="15"/>
      <c r="EVC158" s="15"/>
      <c r="EVD158" s="15"/>
      <c r="EVE158" s="15"/>
      <c r="EVF158" s="15"/>
      <c r="EVG158" s="15"/>
      <c r="EVH158" s="15"/>
      <c r="EVI158" s="15"/>
      <c r="EVJ158" s="15"/>
      <c r="EVK158" s="15"/>
      <c r="EVL158" s="15"/>
      <c r="EVM158" s="15"/>
      <c r="EVN158" s="15"/>
      <c r="EVO158" s="15"/>
      <c r="EVP158" s="15"/>
      <c r="EVQ158" s="15"/>
      <c r="EVR158" s="15"/>
      <c r="EVS158" s="15"/>
      <c r="EVT158" s="15"/>
      <c r="EVU158" s="15"/>
      <c r="EVV158" s="15"/>
      <c r="EVW158" s="15"/>
      <c r="EVX158" s="15"/>
      <c r="EVY158" s="15"/>
      <c r="EVZ158" s="15"/>
      <c r="EWA158" s="15"/>
      <c r="EWB158" s="15"/>
      <c r="EWC158" s="15"/>
      <c r="EWD158" s="15"/>
      <c r="EWE158" s="15"/>
      <c r="EWF158" s="15"/>
      <c r="EWG158" s="15"/>
      <c r="EWH158" s="15"/>
      <c r="EWI158" s="15"/>
      <c r="EWJ158" s="15"/>
      <c r="EWK158" s="15"/>
      <c r="EWL158" s="15"/>
      <c r="EWM158" s="15"/>
      <c r="EWN158" s="15"/>
      <c r="EWO158" s="15"/>
      <c r="EWP158" s="15"/>
      <c r="EWQ158" s="15"/>
      <c r="EWR158" s="15"/>
      <c r="EWS158" s="15"/>
      <c r="EWT158" s="15"/>
      <c r="EWU158" s="15"/>
      <c r="EWV158" s="15"/>
      <c r="EWW158" s="15"/>
      <c r="EWX158" s="15"/>
      <c r="EWY158" s="15"/>
      <c r="EWZ158" s="15"/>
      <c r="EXA158" s="15"/>
      <c r="EXB158" s="15"/>
      <c r="EXC158" s="15"/>
      <c r="EXD158" s="15"/>
      <c r="EXE158" s="15"/>
      <c r="EXF158" s="15"/>
      <c r="EXG158" s="15"/>
      <c r="EXH158" s="15"/>
      <c r="EXI158" s="15"/>
      <c r="EXJ158" s="15"/>
      <c r="EXK158" s="15"/>
      <c r="EXL158" s="15"/>
      <c r="EXM158" s="15"/>
      <c r="EXN158" s="15"/>
      <c r="EXO158" s="15"/>
      <c r="EXP158" s="15"/>
      <c r="EXQ158" s="15"/>
      <c r="EXR158" s="15"/>
      <c r="EXS158" s="15"/>
      <c r="EXT158" s="15"/>
      <c r="EXU158" s="15"/>
      <c r="EXV158" s="15"/>
      <c r="EXW158" s="15"/>
      <c r="EXX158" s="15"/>
      <c r="EXY158" s="15"/>
      <c r="EXZ158" s="15"/>
      <c r="EYA158" s="15"/>
      <c r="EYB158" s="15"/>
      <c r="EYC158" s="15"/>
      <c r="EYD158" s="15"/>
      <c r="EYE158" s="15"/>
      <c r="EYF158" s="15"/>
      <c r="EYG158" s="15"/>
      <c r="EYH158" s="15"/>
      <c r="EYI158" s="15"/>
      <c r="EYJ158" s="15"/>
      <c r="EYK158" s="15"/>
      <c r="EYL158" s="15"/>
      <c r="EYM158" s="15"/>
      <c r="EYN158" s="15"/>
      <c r="EYO158" s="15"/>
      <c r="EYP158" s="15"/>
      <c r="EYQ158" s="15"/>
      <c r="EYR158" s="15"/>
      <c r="EYS158" s="15"/>
      <c r="EYT158" s="15"/>
      <c r="EYU158" s="15"/>
      <c r="EYV158" s="15"/>
      <c r="EYW158" s="15"/>
      <c r="EYX158" s="15"/>
      <c r="EYY158" s="15"/>
      <c r="EYZ158" s="15"/>
      <c r="EZA158" s="15"/>
      <c r="EZB158" s="15"/>
      <c r="EZC158" s="15"/>
      <c r="EZD158" s="15"/>
      <c r="EZE158" s="15"/>
      <c r="EZF158" s="15"/>
      <c r="EZG158" s="15"/>
      <c r="EZH158" s="15"/>
      <c r="EZI158" s="15"/>
      <c r="EZJ158" s="15"/>
      <c r="EZK158" s="15"/>
      <c r="EZL158" s="15"/>
      <c r="EZM158" s="15"/>
      <c r="EZN158" s="15"/>
      <c r="EZO158" s="15"/>
      <c r="EZP158" s="15"/>
      <c r="EZQ158" s="15"/>
      <c r="EZR158" s="15"/>
      <c r="EZS158" s="15"/>
      <c r="EZT158" s="15"/>
      <c r="EZU158" s="15"/>
      <c r="EZV158" s="15"/>
      <c r="EZW158" s="15"/>
      <c r="EZX158" s="15"/>
      <c r="EZY158" s="15"/>
      <c r="EZZ158" s="15"/>
      <c r="FAA158" s="15"/>
      <c r="FAB158" s="15"/>
      <c r="FAC158" s="15"/>
      <c r="FAD158" s="15"/>
      <c r="FAE158" s="15"/>
      <c r="FAF158" s="15"/>
      <c r="FAG158" s="15"/>
      <c r="FAH158" s="15"/>
      <c r="FAI158" s="15"/>
      <c r="FAJ158" s="15"/>
      <c r="FAK158" s="15"/>
      <c r="FAL158" s="15"/>
      <c r="FAM158" s="15"/>
      <c r="FAN158" s="15"/>
      <c r="FAO158" s="15"/>
      <c r="FAP158" s="15"/>
      <c r="FAQ158" s="15"/>
      <c r="FAR158" s="15"/>
      <c r="FAS158" s="15"/>
      <c r="FAT158" s="15"/>
      <c r="FAU158" s="15"/>
      <c r="FAV158" s="15"/>
      <c r="FAW158" s="15"/>
      <c r="FAX158" s="15"/>
      <c r="FAY158" s="15"/>
      <c r="FAZ158" s="15"/>
      <c r="FBA158" s="15"/>
      <c r="FBB158" s="15"/>
      <c r="FBC158" s="15"/>
      <c r="FBD158" s="15"/>
      <c r="FBE158" s="15"/>
      <c r="FBF158" s="15"/>
      <c r="FBG158" s="15"/>
      <c r="FBH158" s="15"/>
      <c r="FBI158" s="15"/>
      <c r="FBJ158" s="15"/>
      <c r="FBK158" s="15"/>
      <c r="FBL158" s="15"/>
      <c r="FBM158" s="15"/>
      <c r="FBN158" s="15"/>
      <c r="FBO158" s="15"/>
      <c r="FBP158" s="15"/>
      <c r="FBQ158" s="15"/>
      <c r="FBR158" s="15"/>
      <c r="FBS158" s="15"/>
      <c r="FBT158" s="15"/>
      <c r="FBU158" s="15"/>
      <c r="FBV158" s="15"/>
      <c r="FBW158" s="15"/>
      <c r="FBX158" s="15"/>
      <c r="FBY158" s="15"/>
      <c r="FBZ158" s="15"/>
      <c r="FCA158" s="15"/>
      <c r="FCB158" s="15"/>
      <c r="FCC158" s="15"/>
      <c r="FCD158" s="15"/>
      <c r="FCE158" s="15"/>
      <c r="FCF158" s="15"/>
      <c r="FCG158" s="15"/>
      <c r="FCH158" s="15"/>
      <c r="FCI158" s="15"/>
      <c r="FCJ158" s="15"/>
      <c r="FCK158" s="15"/>
      <c r="FCL158" s="15"/>
      <c r="FCM158" s="15"/>
      <c r="FCN158" s="15"/>
      <c r="FCO158" s="15"/>
      <c r="FCP158" s="15"/>
      <c r="FCQ158" s="15"/>
      <c r="FCR158" s="15"/>
      <c r="FCS158" s="15"/>
      <c r="FCT158" s="15"/>
      <c r="FCU158" s="15"/>
      <c r="FCV158" s="15"/>
      <c r="FCW158" s="15"/>
      <c r="FCX158" s="15"/>
      <c r="FCY158" s="15"/>
      <c r="FCZ158" s="15"/>
      <c r="FDA158" s="15"/>
      <c r="FDB158" s="15"/>
      <c r="FDC158" s="15"/>
      <c r="FDD158" s="15"/>
      <c r="FDE158" s="15"/>
      <c r="FDF158" s="15"/>
      <c r="FDG158" s="15"/>
      <c r="FDH158" s="15"/>
      <c r="FDI158" s="15"/>
      <c r="FDJ158" s="15"/>
      <c r="FDK158" s="15"/>
      <c r="FDL158" s="15"/>
      <c r="FDM158" s="15"/>
      <c r="FDN158" s="15"/>
      <c r="FDO158" s="15"/>
      <c r="FDP158" s="15"/>
      <c r="FDQ158" s="15"/>
      <c r="FDR158" s="15"/>
      <c r="FDS158" s="15"/>
      <c r="FDT158" s="15"/>
      <c r="FDU158" s="15"/>
      <c r="FDV158" s="15"/>
      <c r="FDW158" s="15"/>
      <c r="FDX158" s="15"/>
      <c r="FDY158" s="15"/>
      <c r="FDZ158" s="15"/>
      <c r="FEA158" s="15"/>
      <c r="FEB158" s="15"/>
      <c r="FEC158" s="15"/>
      <c r="FED158" s="15"/>
      <c r="FEE158" s="15"/>
      <c r="FEF158" s="15"/>
      <c r="FEG158" s="15"/>
      <c r="FEH158" s="15"/>
      <c r="FEI158" s="15"/>
      <c r="FEJ158" s="15"/>
      <c r="FEK158" s="15"/>
      <c r="FEL158" s="15"/>
      <c r="FEM158" s="15"/>
      <c r="FEN158" s="15"/>
      <c r="FEO158" s="15"/>
      <c r="FEP158" s="15"/>
      <c r="FEQ158" s="15"/>
      <c r="FER158" s="15"/>
      <c r="FES158" s="15"/>
      <c r="FET158" s="15"/>
      <c r="FEU158" s="15"/>
      <c r="FEV158" s="15"/>
      <c r="FEW158" s="15"/>
      <c r="FEX158" s="15"/>
      <c r="FEY158" s="15"/>
      <c r="FEZ158" s="15"/>
      <c r="FFA158" s="15"/>
      <c r="FFB158" s="15"/>
      <c r="FFC158" s="15"/>
      <c r="FFD158" s="15"/>
      <c r="FFE158" s="15"/>
      <c r="FFF158" s="15"/>
      <c r="FFG158" s="15"/>
      <c r="FFH158" s="15"/>
      <c r="FFI158" s="15"/>
      <c r="FFJ158" s="15"/>
      <c r="FFK158" s="15"/>
      <c r="FFL158" s="15"/>
      <c r="FFM158" s="15"/>
      <c r="FFN158" s="15"/>
      <c r="FFO158" s="15"/>
      <c r="FFP158" s="15"/>
      <c r="FFQ158" s="15"/>
      <c r="FFR158" s="15"/>
      <c r="FFS158" s="15"/>
      <c r="FFT158" s="15"/>
      <c r="FFU158" s="15"/>
      <c r="FFV158" s="15"/>
      <c r="FFW158" s="15"/>
      <c r="FFX158" s="15"/>
      <c r="FFY158" s="15"/>
      <c r="FFZ158" s="15"/>
      <c r="FGA158" s="15"/>
      <c r="FGB158" s="15"/>
      <c r="FGC158" s="15"/>
      <c r="FGD158" s="15"/>
      <c r="FGE158" s="15"/>
      <c r="FGF158" s="15"/>
      <c r="FGG158" s="15"/>
      <c r="FGH158" s="15"/>
      <c r="FGI158" s="15"/>
      <c r="FGJ158" s="15"/>
      <c r="FGK158" s="15"/>
      <c r="FGL158" s="15"/>
      <c r="FGM158" s="15"/>
      <c r="FGN158" s="15"/>
      <c r="FGO158" s="15"/>
      <c r="FGP158" s="15"/>
      <c r="FGQ158" s="15"/>
      <c r="FGR158" s="15"/>
      <c r="FGS158" s="15"/>
      <c r="FGT158" s="15"/>
      <c r="FGU158" s="15"/>
      <c r="FGV158" s="15"/>
      <c r="FGW158" s="15"/>
      <c r="FGX158" s="15"/>
      <c r="FGY158" s="15"/>
      <c r="FGZ158" s="15"/>
      <c r="FHA158" s="15"/>
      <c r="FHB158" s="15"/>
      <c r="FHC158" s="15"/>
      <c r="FHD158" s="15"/>
      <c r="FHE158" s="15"/>
      <c r="FHF158" s="15"/>
      <c r="FHG158" s="15"/>
      <c r="FHH158" s="15"/>
      <c r="FHI158" s="15"/>
      <c r="FHJ158" s="15"/>
      <c r="FHK158" s="15"/>
      <c r="FHL158" s="15"/>
      <c r="FHM158" s="15"/>
      <c r="FHN158" s="15"/>
      <c r="FHO158" s="15"/>
      <c r="FHP158" s="15"/>
      <c r="FHQ158" s="15"/>
      <c r="FHR158" s="15"/>
      <c r="FHS158" s="15"/>
      <c r="FHT158" s="15"/>
      <c r="FHU158" s="15"/>
      <c r="FHV158" s="15"/>
      <c r="FHW158" s="15"/>
      <c r="FHX158" s="15"/>
      <c r="FHY158" s="15"/>
      <c r="FHZ158" s="15"/>
      <c r="FIA158" s="15"/>
      <c r="FIB158" s="15"/>
      <c r="FIC158" s="15"/>
      <c r="FID158" s="15"/>
      <c r="FIE158" s="15"/>
      <c r="FIF158" s="15"/>
      <c r="FIG158" s="15"/>
      <c r="FIH158" s="15"/>
      <c r="FII158" s="15"/>
      <c r="FIJ158" s="15"/>
      <c r="FIK158" s="15"/>
      <c r="FIL158" s="15"/>
      <c r="FIM158" s="15"/>
      <c r="FIN158" s="15"/>
      <c r="FIO158" s="15"/>
      <c r="FIP158" s="15"/>
      <c r="FIQ158" s="15"/>
      <c r="FIR158" s="15"/>
      <c r="FIS158" s="15"/>
      <c r="FIT158" s="15"/>
      <c r="FIU158" s="15"/>
      <c r="FIV158" s="15"/>
      <c r="FIW158" s="15"/>
      <c r="FIX158" s="15"/>
      <c r="FIY158" s="15"/>
      <c r="FIZ158" s="15"/>
      <c r="FJA158" s="15"/>
      <c r="FJB158" s="15"/>
      <c r="FJC158" s="15"/>
      <c r="FJD158" s="15"/>
      <c r="FJE158" s="15"/>
      <c r="FJF158" s="15"/>
      <c r="FJG158" s="15"/>
      <c r="FJH158" s="15"/>
      <c r="FJI158" s="15"/>
      <c r="FJJ158" s="15"/>
      <c r="FJK158" s="15"/>
      <c r="FJL158" s="15"/>
      <c r="FJM158" s="15"/>
      <c r="FJN158" s="15"/>
      <c r="FJO158" s="15"/>
      <c r="FJP158" s="15"/>
      <c r="FJQ158" s="15"/>
      <c r="FJR158" s="15"/>
      <c r="FJS158" s="15"/>
      <c r="FJT158" s="15"/>
      <c r="FJU158" s="15"/>
      <c r="FJV158" s="15"/>
      <c r="FJW158" s="15"/>
      <c r="FJX158" s="15"/>
      <c r="FJY158" s="15"/>
      <c r="FJZ158" s="15"/>
      <c r="FKA158" s="15"/>
      <c r="FKB158" s="15"/>
      <c r="FKC158" s="15"/>
      <c r="FKD158" s="15"/>
      <c r="FKE158" s="15"/>
      <c r="FKF158" s="15"/>
      <c r="FKG158" s="15"/>
      <c r="FKH158" s="15"/>
      <c r="FKI158" s="15"/>
      <c r="FKJ158" s="15"/>
      <c r="FKK158" s="15"/>
      <c r="FKL158" s="15"/>
      <c r="FKM158" s="15"/>
      <c r="FKN158" s="15"/>
      <c r="FKO158" s="15"/>
      <c r="FKP158" s="15"/>
      <c r="FKQ158" s="15"/>
      <c r="FKR158" s="15"/>
      <c r="FKS158" s="15"/>
      <c r="FKT158" s="15"/>
      <c r="FKU158" s="15"/>
      <c r="FKV158" s="15"/>
      <c r="FKW158" s="15"/>
      <c r="FKX158" s="15"/>
      <c r="FKY158" s="15"/>
      <c r="FKZ158" s="15"/>
      <c r="FLA158" s="15"/>
      <c r="FLB158" s="15"/>
      <c r="FLC158" s="15"/>
      <c r="FLD158" s="15"/>
      <c r="FLE158" s="15"/>
      <c r="FLF158" s="15"/>
      <c r="FLG158" s="15"/>
      <c r="FLH158" s="15"/>
      <c r="FLI158" s="15"/>
      <c r="FLJ158" s="15"/>
      <c r="FLK158" s="15"/>
      <c r="FLL158" s="15"/>
      <c r="FLM158" s="15"/>
      <c r="FLN158" s="15"/>
      <c r="FLO158" s="15"/>
      <c r="FLP158" s="15"/>
      <c r="FLQ158" s="15"/>
      <c r="FLR158" s="15"/>
      <c r="FLS158" s="15"/>
      <c r="FLT158" s="15"/>
      <c r="FLU158" s="15"/>
      <c r="FLV158" s="15"/>
      <c r="FLW158" s="15"/>
      <c r="FLX158" s="15"/>
      <c r="FLY158" s="15"/>
      <c r="FLZ158" s="15"/>
      <c r="FMA158" s="15"/>
      <c r="FMB158" s="15"/>
      <c r="FMC158" s="15"/>
      <c r="FMD158" s="15"/>
      <c r="FME158" s="15"/>
      <c r="FMF158" s="15"/>
      <c r="FMG158" s="15"/>
      <c r="FMH158" s="15"/>
      <c r="FMI158" s="15"/>
      <c r="FMJ158" s="15"/>
      <c r="FMK158" s="15"/>
      <c r="FML158" s="15"/>
      <c r="FMM158" s="15"/>
      <c r="FMN158" s="15"/>
      <c r="FMO158" s="15"/>
      <c r="FMP158" s="15"/>
      <c r="FMQ158" s="15"/>
      <c r="FMR158" s="15"/>
      <c r="FMS158" s="15"/>
      <c r="FMT158" s="15"/>
      <c r="FMU158" s="15"/>
      <c r="FMV158" s="15"/>
      <c r="FMW158" s="15"/>
      <c r="FMX158" s="15"/>
      <c r="FMY158" s="15"/>
      <c r="FMZ158" s="15"/>
      <c r="FNA158" s="15"/>
      <c r="FNB158" s="15"/>
      <c r="FNC158" s="15"/>
      <c r="FND158" s="15"/>
      <c r="FNE158" s="15"/>
      <c r="FNF158" s="15"/>
      <c r="FNG158" s="15"/>
      <c r="FNH158" s="15"/>
      <c r="FNI158" s="15"/>
      <c r="FNJ158" s="15"/>
      <c r="FNK158" s="15"/>
      <c r="FNL158" s="15"/>
      <c r="FNM158" s="15"/>
      <c r="FNN158" s="15"/>
      <c r="FNO158" s="15"/>
      <c r="FNP158" s="15"/>
      <c r="FNQ158" s="15"/>
      <c r="FNR158" s="15"/>
      <c r="FNS158" s="15"/>
      <c r="FNT158" s="15"/>
      <c r="FNU158" s="15"/>
      <c r="FNV158" s="15"/>
      <c r="FNW158" s="15"/>
      <c r="FNX158" s="15"/>
      <c r="FNY158" s="15"/>
      <c r="FNZ158" s="15"/>
      <c r="FOA158" s="15"/>
      <c r="FOB158" s="15"/>
      <c r="FOC158" s="15"/>
      <c r="FOD158" s="15"/>
      <c r="FOE158" s="15"/>
      <c r="FOF158" s="15"/>
      <c r="FOG158" s="15"/>
      <c r="FOH158" s="15"/>
      <c r="FOI158" s="15"/>
      <c r="FOJ158" s="15"/>
      <c r="FOK158" s="15"/>
      <c r="FOL158" s="15"/>
      <c r="FOM158" s="15"/>
      <c r="FON158" s="15"/>
      <c r="FOO158" s="15"/>
      <c r="FOP158" s="15"/>
      <c r="FOQ158" s="15"/>
      <c r="FOR158" s="15"/>
      <c r="FOS158" s="15"/>
      <c r="FOT158" s="15"/>
      <c r="FOU158" s="15"/>
      <c r="FOV158" s="15"/>
      <c r="FOW158" s="15"/>
      <c r="FOX158" s="15"/>
      <c r="FOY158" s="15"/>
      <c r="FOZ158" s="15"/>
      <c r="FPA158" s="15"/>
      <c r="FPB158" s="15"/>
      <c r="FPC158" s="15"/>
      <c r="FPD158" s="15"/>
      <c r="FPE158" s="15"/>
      <c r="FPF158" s="15"/>
      <c r="FPG158" s="15"/>
      <c r="FPH158" s="15"/>
      <c r="FPI158" s="15"/>
      <c r="FPJ158" s="15"/>
      <c r="FPK158" s="15"/>
      <c r="FPL158" s="15"/>
      <c r="FPM158" s="15"/>
      <c r="FPN158" s="15"/>
      <c r="FPO158" s="15"/>
      <c r="FPP158" s="15"/>
      <c r="FPQ158" s="15"/>
      <c r="FPR158" s="15"/>
      <c r="FPS158" s="15"/>
      <c r="FPT158" s="15"/>
      <c r="FPU158" s="15"/>
      <c r="FPV158" s="15"/>
      <c r="FPW158" s="15"/>
      <c r="FPX158" s="15"/>
      <c r="FPY158" s="15"/>
      <c r="FPZ158" s="15"/>
      <c r="FQA158" s="15"/>
      <c r="FQB158" s="15"/>
      <c r="FQC158" s="15"/>
      <c r="FQD158" s="15"/>
      <c r="FQE158" s="15"/>
      <c r="FQF158" s="15"/>
      <c r="FQG158" s="15"/>
      <c r="FQH158" s="15"/>
      <c r="FQI158" s="15"/>
      <c r="FQJ158" s="15"/>
      <c r="FQK158" s="15"/>
      <c r="FQL158" s="15"/>
      <c r="FQM158" s="15"/>
      <c r="FQN158" s="15"/>
      <c r="FQO158" s="15"/>
      <c r="FQP158" s="15"/>
      <c r="FQQ158" s="15"/>
      <c r="FQR158" s="15"/>
      <c r="FQS158" s="15"/>
      <c r="FQT158" s="15"/>
      <c r="FQU158" s="15"/>
      <c r="FQV158" s="15"/>
      <c r="FQW158" s="15"/>
      <c r="FQX158" s="15"/>
      <c r="FQY158" s="15"/>
      <c r="FQZ158" s="15"/>
      <c r="FRA158" s="15"/>
      <c r="FRB158" s="15"/>
      <c r="FRC158" s="15"/>
      <c r="FRD158" s="15"/>
      <c r="FRE158" s="15"/>
      <c r="FRF158" s="15"/>
      <c r="FRG158" s="15"/>
      <c r="FRH158" s="15"/>
      <c r="FRI158" s="15"/>
      <c r="FRJ158" s="15"/>
      <c r="FRK158" s="15"/>
      <c r="FRL158" s="15"/>
      <c r="FRM158" s="15"/>
      <c r="FRN158" s="15"/>
      <c r="FRO158" s="15"/>
      <c r="FRP158" s="15"/>
      <c r="FRQ158" s="15"/>
      <c r="FRR158" s="15"/>
      <c r="FRS158" s="15"/>
      <c r="FRT158" s="15"/>
      <c r="FRU158" s="15"/>
      <c r="FRV158" s="15"/>
      <c r="FRW158" s="15"/>
      <c r="FRX158" s="15"/>
      <c r="FRY158" s="15"/>
      <c r="FRZ158" s="15"/>
      <c r="FSA158" s="15"/>
      <c r="FSB158" s="15"/>
      <c r="FSC158" s="15"/>
      <c r="FSD158" s="15"/>
      <c r="FSE158" s="15"/>
      <c r="FSF158" s="15"/>
      <c r="FSG158" s="15"/>
      <c r="FSH158" s="15"/>
      <c r="FSI158" s="15"/>
      <c r="FSJ158" s="15"/>
      <c r="FSK158" s="15"/>
      <c r="FSL158" s="15"/>
      <c r="FSM158" s="15"/>
      <c r="FSN158" s="15"/>
      <c r="FSO158" s="15"/>
      <c r="FSP158" s="15"/>
      <c r="FSQ158" s="15"/>
      <c r="FSR158" s="15"/>
      <c r="FSS158" s="15"/>
      <c r="FST158" s="15"/>
      <c r="FSU158" s="15"/>
      <c r="FSV158" s="15"/>
      <c r="FSW158" s="15"/>
      <c r="FSX158" s="15"/>
      <c r="FSY158" s="15"/>
      <c r="FSZ158" s="15"/>
      <c r="FTA158" s="15"/>
      <c r="FTB158" s="15"/>
      <c r="FTC158" s="15"/>
      <c r="FTD158" s="15"/>
      <c r="FTE158" s="15"/>
      <c r="FTF158" s="15"/>
      <c r="FTG158" s="15"/>
      <c r="FTH158" s="15"/>
      <c r="FTI158" s="15"/>
      <c r="FTJ158" s="15"/>
      <c r="FTK158" s="15"/>
      <c r="FTL158" s="15"/>
      <c r="FTM158" s="15"/>
      <c r="FTN158" s="15"/>
      <c r="FTO158" s="15"/>
      <c r="FTP158" s="15"/>
      <c r="FTQ158" s="15"/>
      <c r="FTR158" s="15"/>
      <c r="FTS158" s="15"/>
      <c r="FTT158" s="15"/>
      <c r="FTU158" s="15"/>
      <c r="FTV158" s="15"/>
      <c r="FTW158" s="15"/>
      <c r="FTX158" s="15"/>
      <c r="FTY158" s="15"/>
      <c r="FTZ158" s="15"/>
      <c r="FUA158" s="15"/>
      <c r="FUB158" s="15"/>
      <c r="FUC158" s="15"/>
      <c r="FUD158" s="15"/>
      <c r="FUE158" s="15"/>
      <c r="FUF158" s="15"/>
      <c r="FUG158" s="15"/>
      <c r="FUH158" s="15"/>
      <c r="FUI158" s="15"/>
      <c r="FUJ158" s="15"/>
      <c r="FUK158" s="15"/>
      <c r="FUL158" s="15"/>
      <c r="FUM158" s="15"/>
      <c r="FUN158" s="15"/>
      <c r="FUO158" s="15"/>
      <c r="FUP158" s="15"/>
      <c r="FUQ158" s="15"/>
      <c r="FUR158" s="15"/>
      <c r="FUS158" s="15"/>
      <c r="FUT158" s="15"/>
      <c r="FUU158" s="15"/>
      <c r="FUV158" s="15"/>
      <c r="FUW158" s="15"/>
      <c r="FUX158" s="15"/>
      <c r="FUY158" s="15"/>
      <c r="FUZ158" s="15"/>
      <c r="FVA158" s="15"/>
      <c r="FVB158" s="15"/>
      <c r="FVC158" s="15"/>
      <c r="FVD158" s="15"/>
      <c r="FVE158" s="15"/>
      <c r="FVF158" s="15"/>
      <c r="FVG158" s="15"/>
      <c r="FVH158" s="15"/>
      <c r="FVI158" s="15"/>
      <c r="FVJ158" s="15"/>
      <c r="FVK158" s="15"/>
      <c r="FVL158" s="15"/>
      <c r="FVM158" s="15"/>
      <c r="FVN158" s="15"/>
      <c r="FVO158" s="15"/>
      <c r="FVP158" s="15"/>
      <c r="FVQ158" s="15"/>
      <c r="FVR158" s="15"/>
      <c r="FVS158" s="15"/>
      <c r="FVT158" s="15"/>
      <c r="FVU158" s="15"/>
      <c r="FVV158" s="15"/>
      <c r="FVW158" s="15"/>
      <c r="FVX158" s="15"/>
      <c r="FVY158" s="15"/>
      <c r="FVZ158" s="15"/>
      <c r="FWA158" s="15"/>
      <c r="FWB158" s="15"/>
      <c r="FWC158" s="15"/>
      <c r="FWD158" s="15"/>
      <c r="FWE158" s="15"/>
      <c r="FWF158" s="15"/>
      <c r="FWG158" s="15"/>
      <c r="FWH158" s="15"/>
      <c r="FWI158" s="15"/>
      <c r="FWJ158" s="15"/>
      <c r="FWK158" s="15"/>
      <c r="FWL158" s="15"/>
      <c r="FWM158" s="15"/>
      <c r="FWN158" s="15"/>
      <c r="FWO158" s="15"/>
      <c r="FWP158" s="15"/>
      <c r="FWQ158" s="15"/>
      <c r="FWR158" s="15"/>
      <c r="FWS158" s="15"/>
      <c r="FWT158" s="15"/>
      <c r="FWU158" s="15"/>
      <c r="FWV158" s="15"/>
      <c r="FWW158" s="15"/>
      <c r="FWX158" s="15"/>
      <c r="FWY158" s="15"/>
      <c r="FWZ158" s="15"/>
      <c r="FXA158" s="15"/>
      <c r="FXB158" s="15"/>
      <c r="FXC158" s="15"/>
      <c r="FXD158" s="15"/>
      <c r="FXE158" s="15"/>
      <c r="FXF158" s="15"/>
      <c r="FXG158" s="15"/>
      <c r="FXH158" s="15"/>
      <c r="FXI158" s="15"/>
      <c r="FXJ158" s="15"/>
      <c r="FXK158" s="15"/>
      <c r="FXL158" s="15"/>
      <c r="FXM158" s="15"/>
      <c r="FXN158" s="15"/>
      <c r="FXO158" s="15"/>
      <c r="FXP158" s="15"/>
      <c r="FXQ158" s="15"/>
      <c r="FXR158" s="15"/>
      <c r="FXS158" s="15"/>
      <c r="FXT158" s="15"/>
      <c r="FXU158" s="15"/>
      <c r="FXV158" s="15"/>
      <c r="FXW158" s="15"/>
      <c r="FXX158" s="15"/>
      <c r="FXY158" s="15"/>
      <c r="FXZ158" s="15"/>
      <c r="FYA158" s="15"/>
      <c r="FYB158" s="15"/>
      <c r="FYC158" s="15"/>
      <c r="FYD158" s="15"/>
      <c r="FYE158" s="15"/>
      <c r="FYF158" s="15"/>
      <c r="FYG158" s="15"/>
      <c r="FYH158" s="15"/>
      <c r="FYI158" s="15"/>
      <c r="FYJ158" s="15"/>
      <c r="FYK158" s="15"/>
      <c r="FYL158" s="15"/>
      <c r="FYM158" s="15"/>
      <c r="FYN158" s="15"/>
      <c r="FYO158" s="15"/>
      <c r="FYP158" s="15"/>
      <c r="FYQ158" s="15"/>
      <c r="FYR158" s="15"/>
      <c r="FYS158" s="15"/>
      <c r="FYT158" s="15"/>
      <c r="FYU158" s="15"/>
      <c r="FYV158" s="15"/>
      <c r="FYW158" s="15"/>
      <c r="FYX158" s="15"/>
      <c r="FYY158" s="15"/>
      <c r="FYZ158" s="15"/>
      <c r="FZA158" s="15"/>
      <c r="FZB158" s="15"/>
      <c r="FZC158" s="15"/>
      <c r="FZD158" s="15"/>
      <c r="FZE158" s="15"/>
      <c r="FZF158" s="15"/>
      <c r="FZG158" s="15"/>
      <c r="FZH158" s="15"/>
      <c r="FZI158" s="15"/>
      <c r="FZJ158" s="15"/>
      <c r="FZK158" s="15"/>
      <c r="FZL158" s="15"/>
      <c r="FZM158" s="15"/>
      <c r="FZN158" s="15"/>
      <c r="FZO158" s="15"/>
      <c r="FZP158" s="15"/>
      <c r="FZQ158" s="15"/>
      <c r="FZR158" s="15"/>
      <c r="FZS158" s="15"/>
      <c r="FZT158" s="15"/>
      <c r="FZU158" s="15"/>
      <c r="FZV158" s="15"/>
      <c r="FZW158" s="15"/>
      <c r="FZX158" s="15"/>
      <c r="FZY158" s="15"/>
      <c r="FZZ158" s="15"/>
      <c r="GAA158" s="15"/>
      <c r="GAB158" s="15"/>
      <c r="GAC158" s="15"/>
      <c r="GAD158" s="15"/>
      <c r="GAE158" s="15"/>
      <c r="GAF158" s="15"/>
      <c r="GAG158" s="15"/>
      <c r="GAH158" s="15"/>
      <c r="GAI158" s="15"/>
      <c r="GAJ158" s="15"/>
      <c r="GAK158" s="15"/>
      <c r="GAL158" s="15"/>
      <c r="GAM158" s="15"/>
      <c r="GAN158" s="15"/>
      <c r="GAO158" s="15"/>
      <c r="GAP158" s="15"/>
      <c r="GAQ158" s="15"/>
      <c r="GAR158" s="15"/>
      <c r="GAS158" s="15"/>
      <c r="GAT158" s="15"/>
      <c r="GAU158" s="15"/>
      <c r="GAV158" s="15"/>
      <c r="GAW158" s="15"/>
      <c r="GAX158" s="15"/>
      <c r="GAY158" s="15"/>
      <c r="GAZ158" s="15"/>
      <c r="GBA158" s="15"/>
      <c r="GBB158" s="15"/>
      <c r="GBC158" s="15"/>
      <c r="GBD158" s="15"/>
      <c r="GBE158" s="15"/>
      <c r="GBF158" s="15"/>
      <c r="GBG158" s="15"/>
      <c r="GBH158" s="15"/>
      <c r="GBI158" s="15"/>
      <c r="GBJ158" s="15"/>
      <c r="GBK158" s="15"/>
      <c r="GBL158" s="15"/>
      <c r="GBM158" s="15"/>
      <c r="GBN158" s="15"/>
      <c r="GBO158" s="15"/>
      <c r="GBP158" s="15"/>
      <c r="GBQ158" s="15"/>
      <c r="GBR158" s="15"/>
      <c r="GBS158" s="15"/>
      <c r="GBT158" s="15"/>
      <c r="GBU158" s="15"/>
      <c r="GBV158" s="15"/>
      <c r="GBW158" s="15"/>
      <c r="GBX158" s="15"/>
      <c r="GBY158" s="15"/>
      <c r="GBZ158" s="15"/>
      <c r="GCA158" s="15"/>
      <c r="GCB158" s="15"/>
      <c r="GCC158" s="15"/>
      <c r="GCD158" s="15"/>
      <c r="GCE158" s="15"/>
      <c r="GCF158" s="15"/>
      <c r="GCG158" s="15"/>
      <c r="GCH158" s="15"/>
      <c r="GCI158" s="15"/>
      <c r="GCJ158" s="15"/>
      <c r="GCK158" s="15"/>
      <c r="GCL158" s="15"/>
      <c r="GCM158" s="15"/>
      <c r="GCN158" s="15"/>
      <c r="GCO158" s="15"/>
      <c r="GCP158" s="15"/>
      <c r="GCQ158" s="15"/>
      <c r="GCR158" s="15"/>
      <c r="GCS158" s="15"/>
      <c r="GCT158" s="15"/>
      <c r="GCU158" s="15"/>
      <c r="GCV158" s="15"/>
      <c r="GCW158" s="15"/>
      <c r="GCX158" s="15"/>
      <c r="GCY158" s="15"/>
      <c r="GCZ158" s="15"/>
      <c r="GDA158" s="15"/>
      <c r="GDB158" s="15"/>
      <c r="GDC158" s="15"/>
      <c r="GDD158" s="15"/>
      <c r="GDE158" s="15"/>
      <c r="GDF158" s="15"/>
      <c r="GDG158" s="15"/>
      <c r="GDH158" s="15"/>
      <c r="GDI158" s="15"/>
      <c r="GDJ158" s="15"/>
      <c r="GDK158" s="15"/>
      <c r="GDL158" s="15"/>
      <c r="GDM158" s="15"/>
      <c r="GDN158" s="15"/>
      <c r="GDO158" s="15"/>
      <c r="GDP158" s="15"/>
      <c r="GDQ158" s="15"/>
      <c r="GDR158" s="15"/>
      <c r="GDS158" s="15"/>
      <c r="GDT158" s="15"/>
      <c r="GDU158" s="15"/>
      <c r="GDV158" s="15"/>
      <c r="GDW158" s="15"/>
      <c r="GDX158" s="15"/>
      <c r="GDY158" s="15"/>
      <c r="GDZ158" s="15"/>
      <c r="GEA158" s="15"/>
      <c r="GEB158" s="15"/>
      <c r="GEC158" s="15"/>
      <c r="GED158" s="15"/>
      <c r="GEE158" s="15"/>
      <c r="GEF158" s="15"/>
      <c r="GEG158" s="15"/>
      <c r="GEH158" s="15"/>
      <c r="GEI158" s="15"/>
      <c r="GEJ158" s="15"/>
      <c r="GEK158" s="15"/>
      <c r="GEL158" s="15"/>
      <c r="GEM158" s="15"/>
      <c r="GEN158" s="15"/>
      <c r="GEO158" s="15"/>
      <c r="GEP158" s="15"/>
      <c r="GEQ158" s="15"/>
      <c r="GER158" s="15"/>
      <c r="GES158" s="15"/>
      <c r="GET158" s="15"/>
      <c r="GEU158" s="15"/>
      <c r="GEV158" s="15"/>
      <c r="GEW158" s="15"/>
      <c r="GEX158" s="15"/>
      <c r="GEY158" s="15"/>
      <c r="GEZ158" s="15"/>
      <c r="GFA158" s="15"/>
      <c r="GFB158" s="15"/>
      <c r="GFC158" s="15"/>
      <c r="GFD158" s="15"/>
      <c r="GFE158" s="15"/>
      <c r="GFF158" s="15"/>
      <c r="GFG158" s="15"/>
      <c r="GFH158" s="15"/>
      <c r="GFI158" s="15"/>
      <c r="GFJ158" s="15"/>
      <c r="GFK158" s="15"/>
      <c r="GFL158" s="15"/>
      <c r="GFM158" s="15"/>
      <c r="GFN158" s="15"/>
      <c r="GFO158" s="15"/>
      <c r="GFP158" s="15"/>
      <c r="GFQ158" s="15"/>
      <c r="GFR158" s="15"/>
      <c r="GFS158" s="15"/>
      <c r="GFT158" s="15"/>
      <c r="GFU158" s="15"/>
      <c r="GFV158" s="15"/>
      <c r="GFW158" s="15"/>
      <c r="GFX158" s="15"/>
      <c r="GFY158" s="15"/>
      <c r="GFZ158" s="15"/>
      <c r="GGA158" s="15"/>
      <c r="GGB158" s="15"/>
      <c r="GGC158" s="15"/>
      <c r="GGD158" s="15"/>
      <c r="GGE158" s="15"/>
      <c r="GGF158" s="15"/>
      <c r="GGG158" s="15"/>
      <c r="GGH158" s="15"/>
      <c r="GGI158" s="15"/>
      <c r="GGJ158" s="15"/>
      <c r="GGK158" s="15"/>
      <c r="GGL158" s="15"/>
      <c r="GGM158" s="15"/>
      <c r="GGN158" s="15"/>
      <c r="GGO158" s="15"/>
      <c r="GGP158" s="15"/>
      <c r="GGQ158" s="15"/>
      <c r="GGR158" s="15"/>
      <c r="GGS158" s="15"/>
      <c r="GGT158" s="15"/>
      <c r="GGU158" s="15"/>
      <c r="GGV158" s="15"/>
      <c r="GGW158" s="15"/>
      <c r="GGX158" s="15"/>
      <c r="GGY158" s="15"/>
      <c r="GGZ158" s="15"/>
      <c r="GHA158" s="15"/>
      <c r="GHB158" s="15"/>
      <c r="GHC158" s="15"/>
      <c r="GHD158" s="15"/>
      <c r="GHE158" s="15"/>
      <c r="GHF158" s="15"/>
      <c r="GHG158" s="15"/>
      <c r="GHH158" s="15"/>
      <c r="GHI158" s="15"/>
      <c r="GHJ158" s="15"/>
      <c r="GHK158" s="15"/>
      <c r="GHL158" s="15"/>
      <c r="GHM158" s="15"/>
      <c r="GHN158" s="15"/>
      <c r="GHO158" s="15"/>
      <c r="GHP158" s="15"/>
      <c r="GHQ158" s="15"/>
      <c r="GHR158" s="15"/>
      <c r="GHS158" s="15"/>
      <c r="GHT158" s="15"/>
      <c r="GHU158" s="15"/>
      <c r="GHV158" s="15"/>
      <c r="GHW158" s="15"/>
      <c r="GHX158" s="15"/>
      <c r="GHY158" s="15"/>
      <c r="GHZ158" s="15"/>
      <c r="GIA158" s="15"/>
      <c r="GIB158" s="15"/>
      <c r="GIC158" s="15"/>
      <c r="GID158" s="15"/>
      <c r="GIE158" s="15"/>
      <c r="GIF158" s="15"/>
      <c r="GIG158" s="15"/>
      <c r="GIH158" s="15"/>
      <c r="GII158" s="15"/>
      <c r="GIJ158" s="15"/>
      <c r="GIK158" s="15"/>
      <c r="GIL158" s="15"/>
      <c r="GIM158" s="15"/>
      <c r="GIN158" s="15"/>
      <c r="GIO158" s="15"/>
      <c r="GIP158" s="15"/>
      <c r="GIQ158" s="15"/>
      <c r="GIR158" s="15"/>
      <c r="GIS158" s="15"/>
      <c r="GIT158" s="15"/>
      <c r="GIU158" s="15"/>
      <c r="GIV158" s="15"/>
      <c r="GIW158" s="15"/>
      <c r="GIX158" s="15"/>
      <c r="GIY158" s="15"/>
      <c r="GIZ158" s="15"/>
      <c r="GJA158" s="15"/>
      <c r="GJB158" s="15"/>
      <c r="GJC158" s="15"/>
      <c r="GJD158" s="15"/>
      <c r="GJE158" s="15"/>
      <c r="GJF158" s="15"/>
      <c r="GJG158" s="15"/>
      <c r="GJH158" s="15"/>
      <c r="GJI158" s="15"/>
      <c r="GJJ158" s="15"/>
      <c r="GJK158" s="15"/>
      <c r="GJL158" s="15"/>
      <c r="GJM158" s="15"/>
      <c r="GJN158" s="15"/>
      <c r="GJO158" s="15"/>
      <c r="GJP158" s="15"/>
      <c r="GJQ158" s="15"/>
      <c r="GJR158" s="15"/>
      <c r="GJS158" s="15"/>
      <c r="GJT158" s="15"/>
      <c r="GJU158" s="15"/>
      <c r="GJV158" s="15"/>
      <c r="GJW158" s="15"/>
      <c r="GJX158" s="15"/>
      <c r="GJY158" s="15"/>
      <c r="GJZ158" s="15"/>
      <c r="GKA158" s="15"/>
      <c r="GKB158" s="15"/>
      <c r="GKC158" s="15"/>
      <c r="GKD158" s="15"/>
      <c r="GKE158" s="15"/>
      <c r="GKF158" s="15"/>
      <c r="GKG158" s="15"/>
      <c r="GKH158" s="15"/>
      <c r="GKI158" s="15"/>
      <c r="GKJ158" s="15"/>
      <c r="GKK158" s="15"/>
      <c r="GKL158" s="15"/>
      <c r="GKM158" s="15"/>
      <c r="GKN158" s="15"/>
      <c r="GKO158" s="15"/>
      <c r="GKP158" s="15"/>
      <c r="GKQ158" s="15"/>
      <c r="GKR158" s="15"/>
      <c r="GKS158" s="15"/>
      <c r="GKT158" s="15"/>
      <c r="GKU158" s="15"/>
      <c r="GKV158" s="15"/>
      <c r="GKW158" s="15"/>
      <c r="GKX158" s="15"/>
      <c r="GKY158" s="15"/>
      <c r="GKZ158" s="15"/>
      <c r="GLA158" s="15"/>
      <c r="GLB158" s="15"/>
      <c r="GLC158" s="15"/>
      <c r="GLD158" s="15"/>
      <c r="GLE158" s="15"/>
      <c r="GLF158" s="15"/>
      <c r="GLG158" s="15"/>
      <c r="GLH158" s="15"/>
      <c r="GLI158" s="15"/>
      <c r="GLJ158" s="15"/>
      <c r="GLK158" s="15"/>
      <c r="GLL158" s="15"/>
      <c r="GLM158" s="15"/>
      <c r="GLN158" s="15"/>
      <c r="GLO158" s="15"/>
      <c r="GLP158" s="15"/>
      <c r="GLQ158" s="15"/>
      <c r="GLR158" s="15"/>
      <c r="GLS158" s="15"/>
      <c r="GLT158" s="15"/>
      <c r="GLU158" s="15"/>
      <c r="GLV158" s="15"/>
      <c r="GLW158" s="15"/>
      <c r="GLX158" s="15"/>
      <c r="GLY158" s="15"/>
      <c r="GLZ158" s="15"/>
      <c r="GMA158" s="15"/>
      <c r="GMB158" s="15"/>
      <c r="GMC158" s="15"/>
      <c r="GMD158" s="15"/>
      <c r="GME158" s="15"/>
      <c r="GMF158" s="15"/>
      <c r="GMG158" s="15"/>
      <c r="GMH158" s="15"/>
      <c r="GMI158" s="15"/>
      <c r="GMJ158" s="15"/>
      <c r="GMK158" s="15"/>
      <c r="GML158" s="15"/>
      <c r="GMM158" s="15"/>
      <c r="GMN158" s="15"/>
      <c r="GMO158" s="15"/>
      <c r="GMP158" s="15"/>
      <c r="GMQ158" s="15"/>
      <c r="GMR158" s="15"/>
      <c r="GMS158" s="15"/>
      <c r="GMT158" s="15"/>
      <c r="GMU158" s="15"/>
      <c r="GMV158" s="15"/>
      <c r="GMW158" s="15"/>
      <c r="GMX158" s="15"/>
      <c r="GMY158" s="15"/>
      <c r="GMZ158" s="15"/>
      <c r="GNA158" s="15"/>
      <c r="GNB158" s="15"/>
      <c r="GNC158" s="15"/>
      <c r="GND158" s="15"/>
      <c r="GNE158" s="15"/>
      <c r="GNF158" s="15"/>
      <c r="GNG158" s="15"/>
      <c r="GNH158" s="15"/>
      <c r="GNI158" s="15"/>
      <c r="GNJ158" s="15"/>
      <c r="GNK158" s="15"/>
      <c r="GNL158" s="15"/>
      <c r="GNM158" s="15"/>
      <c r="GNN158" s="15"/>
      <c r="GNO158" s="15"/>
      <c r="GNP158" s="15"/>
      <c r="GNQ158" s="15"/>
      <c r="GNR158" s="15"/>
      <c r="GNS158" s="15"/>
      <c r="GNT158" s="15"/>
      <c r="GNU158" s="15"/>
      <c r="GNV158" s="15"/>
      <c r="GNW158" s="15"/>
      <c r="GNX158" s="15"/>
      <c r="GNY158" s="15"/>
      <c r="GNZ158" s="15"/>
      <c r="GOA158" s="15"/>
      <c r="GOB158" s="15"/>
      <c r="GOC158" s="15"/>
      <c r="GOD158" s="15"/>
      <c r="GOE158" s="15"/>
      <c r="GOF158" s="15"/>
      <c r="GOG158" s="15"/>
      <c r="GOH158" s="15"/>
      <c r="GOI158" s="15"/>
      <c r="GOJ158" s="15"/>
      <c r="GOK158" s="15"/>
      <c r="GOL158" s="15"/>
      <c r="GOM158" s="15"/>
      <c r="GON158" s="15"/>
      <c r="GOO158" s="15"/>
      <c r="GOP158" s="15"/>
      <c r="GOQ158" s="15"/>
      <c r="GOR158" s="15"/>
      <c r="GOS158" s="15"/>
      <c r="GOT158" s="15"/>
      <c r="GOU158" s="15"/>
      <c r="GOV158" s="15"/>
      <c r="GOW158" s="15"/>
      <c r="GOX158" s="15"/>
      <c r="GOY158" s="15"/>
      <c r="GOZ158" s="15"/>
      <c r="GPA158" s="15"/>
      <c r="GPB158" s="15"/>
      <c r="GPC158" s="15"/>
      <c r="GPD158" s="15"/>
      <c r="GPE158" s="15"/>
      <c r="GPF158" s="15"/>
      <c r="GPG158" s="15"/>
      <c r="GPH158" s="15"/>
      <c r="GPI158" s="15"/>
      <c r="GPJ158" s="15"/>
      <c r="GPK158" s="15"/>
      <c r="GPL158" s="15"/>
      <c r="GPM158" s="15"/>
      <c r="GPN158" s="15"/>
      <c r="GPO158" s="15"/>
      <c r="GPP158" s="15"/>
      <c r="GPQ158" s="15"/>
      <c r="GPR158" s="15"/>
      <c r="GPS158" s="15"/>
      <c r="GPT158" s="15"/>
      <c r="GPU158" s="15"/>
      <c r="GPV158" s="15"/>
      <c r="GPW158" s="15"/>
      <c r="GPX158" s="15"/>
      <c r="GPY158" s="15"/>
      <c r="GPZ158" s="15"/>
      <c r="GQA158" s="15"/>
      <c r="GQB158" s="15"/>
      <c r="GQC158" s="15"/>
      <c r="GQD158" s="15"/>
      <c r="GQE158" s="15"/>
      <c r="GQF158" s="15"/>
      <c r="GQG158" s="15"/>
      <c r="GQH158" s="15"/>
      <c r="GQI158" s="15"/>
      <c r="GQJ158" s="15"/>
      <c r="GQK158" s="15"/>
      <c r="GQL158" s="15"/>
      <c r="GQM158" s="15"/>
      <c r="GQN158" s="15"/>
      <c r="GQO158" s="15"/>
      <c r="GQP158" s="15"/>
      <c r="GQQ158" s="15"/>
      <c r="GQR158" s="15"/>
      <c r="GQS158" s="15"/>
      <c r="GQT158" s="15"/>
      <c r="GQU158" s="15"/>
      <c r="GQV158" s="15"/>
      <c r="GQW158" s="15"/>
      <c r="GQX158" s="15"/>
      <c r="GQY158" s="15"/>
      <c r="GQZ158" s="15"/>
      <c r="GRA158" s="15"/>
      <c r="GRB158" s="15"/>
      <c r="GRC158" s="15"/>
      <c r="GRD158" s="15"/>
      <c r="GRE158" s="15"/>
      <c r="GRF158" s="15"/>
      <c r="GRG158" s="15"/>
      <c r="GRH158" s="15"/>
      <c r="GRI158" s="15"/>
      <c r="GRJ158" s="15"/>
      <c r="GRK158" s="15"/>
      <c r="GRL158" s="15"/>
      <c r="GRM158" s="15"/>
      <c r="GRN158" s="15"/>
      <c r="GRO158" s="15"/>
      <c r="GRP158" s="15"/>
      <c r="GRQ158" s="15"/>
      <c r="GRR158" s="15"/>
      <c r="GRS158" s="15"/>
      <c r="GRT158" s="15"/>
      <c r="GRU158" s="15"/>
      <c r="GRV158" s="15"/>
      <c r="GRW158" s="15"/>
      <c r="GRX158" s="15"/>
      <c r="GRY158" s="15"/>
      <c r="GRZ158" s="15"/>
      <c r="GSA158" s="15"/>
      <c r="GSB158" s="15"/>
      <c r="GSC158" s="15"/>
      <c r="GSD158" s="15"/>
      <c r="GSE158" s="15"/>
      <c r="GSF158" s="15"/>
      <c r="GSG158" s="15"/>
      <c r="GSH158" s="15"/>
      <c r="GSI158" s="15"/>
      <c r="GSJ158" s="15"/>
      <c r="GSK158" s="15"/>
      <c r="GSL158" s="15"/>
      <c r="GSM158" s="15"/>
      <c r="GSN158" s="15"/>
      <c r="GSO158" s="15"/>
      <c r="GSP158" s="15"/>
      <c r="GSQ158" s="15"/>
      <c r="GSR158" s="15"/>
      <c r="GSS158" s="15"/>
      <c r="GST158" s="15"/>
      <c r="GSU158" s="15"/>
      <c r="GSV158" s="15"/>
      <c r="GSW158" s="15"/>
      <c r="GSX158" s="15"/>
      <c r="GSY158" s="15"/>
      <c r="GSZ158" s="15"/>
      <c r="GTA158" s="15"/>
      <c r="GTB158" s="15"/>
      <c r="GTC158" s="15"/>
      <c r="GTD158" s="15"/>
      <c r="GTE158" s="15"/>
      <c r="GTF158" s="15"/>
      <c r="GTG158" s="15"/>
      <c r="GTH158" s="15"/>
      <c r="GTI158" s="15"/>
      <c r="GTJ158" s="15"/>
      <c r="GTK158" s="15"/>
      <c r="GTL158" s="15"/>
      <c r="GTM158" s="15"/>
      <c r="GTN158" s="15"/>
      <c r="GTO158" s="15"/>
      <c r="GTP158" s="15"/>
      <c r="GTQ158" s="15"/>
      <c r="GTR158" s="15"/>
      <c r="GTS158" s="15"/>
      <c r="GTT158" s="15"/>
      <c r="GTU158" s="15"/>
      <c r="GTV158" s="15"/>
      <c r="GTW158" s="15"/>
      <c r="GTX158" s="15"/>
      <c r="GTY158" s="15"/>
      <c r="GTZ158" s="15"/>
      <c r="GUA158" s="15"/>
      <c r="GUB158" s="15"/>
      <c r="GUC158" s="15"/>
      <c r="GUD158" s="15"/>
      <c r="GUE158" s="15"/>
      <c r="GUF158" s="15"/>
      <c r="GUG158" s="15"/>
      <c r="GUH158" s="15"/>
      <c r="GUI158" s="15"/>
      <c r="GUJ158" s="15"/>
      <c r="GUK158" s="15"/>
      <c r="GUL158" s="15"/>
      <c r="GUM158" s="15"/>
      <c r="GUN158" s="15"/>
      <c r="GUO158" s="15"/>
      <c r="GUP158" s="15"/>
      <c r="GUQ158" s="15"/>
      <c r="GUR158" s="15"/>
      <c r="GUS158" s="15"/>
      <c r="GUT158" s="15"/>
      <c r="GUU158" s="15"/>
      <c r="GUV158" s="15"/>
      <c r="GUW158" s="15"/>
      <c r="GUX158" s="15"/>
      <c r="GUY158" s="15"/>
      <c r="GUZ158" s="15"/>
      <c r="GVA158" s="15"/>
      <c r="GVB158" s="15"/>
      <c r="GVC158" s="15"/>
      <c r="GVD158" s="15"/>
      <c r="GVE158" s="15"/>
      <c r="GVF158" s="15"/>
      <c r="GVG158" s="15"/>
      <c r="GVH158" s="15"/>
      <c r="GVI158" s="15"/>
      <c r="GVJ158" s="15"/>
      <c r="GVK158" s="15"/>
      <c r="GVL158" s="15"/>
      <c r="GVM158" s="15"/>
      <c r="GVN158" s="15"/>
      <c r="GVO158" s="15"/>
      <c r="GVP158" s="15"/>
      <c r="GVQ158" s="15"/>
      <c r="GVR158" s="15"/>
      <c r="GVS158" s="15"/>
      <c r="GVT158" s="15"/>
      <c r="GVU158" s="15"/>
      <c r="GVV158" s="15"/>
      <c r="GVW158" s="15"/>
      <c r="GVX158" s="15"/>
      <c r="GVY158" s="15"/>
      <c r="GVZ158" s="15"/>
      <c r="GWA158" s="15"/>
      <c r="GWB158" s="15"/>
      <c r="GWC158" s="15"/>
      <c r="GWD158" s="15"/>
      <c r="GWE158" s="15"/>
      <c r="GWF158" s="15"/>
      <c r="GWG158" s="15"/>
      <c r="GWH158" s="15"/>
      <c r="GWI158" s="15"/>
      <c r="GWJ158" s="15"/>
      <c r="GWK158" s="15"/>
      <c r="GWL158" s="15"/>
      <c r="GWM158" s="15"/>
      <c r="GWN158" s="15"/>
      <c r="GWO158" s="15"/>
      <c r="GWP158" s="15"/>
      <c r="GWQ158" s="15"/>
      <c r="GWR158" s="15"/>
      <c r="GWS158" s="15"/>
      <c r="GWT158" s="15"/>
      <c r="GWU158" s="15"/>
      <c r="GWV158" s="15"/>
      <c r="GWW158" s="15"/>
      <c r="GWX158" s="15"/>
      <c r="GWY158" s="15"/>
      <c r="GWZ158" s="15"/>
      <c r="GXA158" s="15"/>
      <c r="GXB158" s="15"/>
      <c r="GXC158" s="15"/>
      <c r="GXD158" s="15"/>
      <c r="GXE158" s="15"/>
      <c r="GXF158" s="15"/>
      <c r="GXG158" s="15"/>
      <c r="GXH158" s="15"/>
      <c r="GXI158" s="15"/>
      <c r="GXJ158" s="15"/>
      <c r="GXK158" s="15"/>
      <c r="GXL158" s="15"/>
      <c r="GXM158" s="15"/>
      <c r="GXN158" s="15"/>
      <c r="GXO158" s="15"/>
      <c r="GXP158" s="15"/>
      <c r="GXQ158" s="15"/>
      <c r="GXR158" s="15"/>
      <c r="GXS158" s="15"/>
      <c r="GXT158" s="15"/>
      <c r="GXU158" s="15"/>
      <c r="GXV158" s="15"/>
      <c r="GXW158" s="15"/>
      <c r="GXX158" s="15"/>
      <c r="GXY158" s="15"/>
      <c r="GXZ158" s="15"/>
      <c r="GYA158" s="15"/>
      <c r="GYB158" s="15"/>
      <c r="GYC158" s="15"/>
      <c r="GYD158" s="15"/>
      <c r="GYE158" s="15"/>
      <c r="GYF158" s="15"/>
      <c r="GYG158" s="15"/>
      <c r="GYH158" s="15"/>
      <c r="GYI158" s="15"/>
      <c r="GYJ158" s="15"/>
      <c r="GYK158" s="15"/>
      <c r="GYL158" s="15"/>
      <c r="GYM158" s="15"/>
      <c r="GYN158" s="15"/>
      <c r="GYO158" s="15"/>
      <c r="GYP158" s="15"/>
      <c r="GYQ158" s="15"/>
      <c r="GYR158" s="15"/>
      <c r="GYS158" s="15"/>
      <c r="GYT158" s="15"/>
      <c r="GYU158" s="15"/>
      <c r="GYV158" s="15"/>
      <c r="GYW158" s="15"/>
      <c r="GYX158" s="15"/>
      <c r="GYY158" s="15"/>
      <c r="GYZ158" s="15"/>
      <c r="GZA158" s="15"/>
      <c r="GZB158" s="15"/>
      <c r="GZC158" s="15"/>
      <c r="GZD158" s="15"/>
      <c r="GZE158" s="15"/>
      <c r="GZF158" s="15"/>
      <c r="GZG158" s="15"/>
      <c r="GZH158" s="15"/>
      <c r="GZI158" s="15"/>
      <c r="GZJ158" s="15"/>
      <c r="GZK158" s="15"/>
      <c r="GZL158" s="15"/>
      <c r="GZM158" s="15"/>
      <c r="GZN158" s="15"/>
      <c r="GZO158" s="15"/>
      <c r="GZP158" s="15"/>
      <c r="GZQ158" s="15"/>
      <c r="GZR158" s="15"/>
      <c r="GZS158" s="15"/>
      <c r="GZT158" s="15"/>
      <c r="GZU158" s="15"/>
      <c r="GZV158" s="15"/>
      <c r="GZW158" s="15"/>
      <c r="GZX158" s="15"/>
      <c r="GZY158" s="15"/>
      <c r="GZZ158" s="15"/>
      <c r="HAA158" s="15"/>
      <c r="HAB158" s="15"/>
      <c r="HAC158" s="15"/>
      <c r="HAD158" s="15"/>
      <c r="HAE158" s="15"/>
      <c r="HAF158" s="15"/>
      <c r="HAG158" s="15"/>
      <c r="HAH158" s="15"/>
      <c r="HAI158" s="15"/>
      <c r="HAJ158" s="15"/>
      <c r="HAK158" s="15"/>
      <c r="HAL158" s="15"/>
      <c r="HAM158" s="15"/>
      <c r="HAN158" s="15"/>
      <c r="HAO158" s="15"/>
      <c r="HAP158" s="15"/>
      <c r="HAQ158" s="15"/>
      <c r="HAR158" s="15"/>
      <c r="HAS158" s="15"/>
      <c r="HAT158" s="15"/>
      <c r="HAU158" s="15"/>
      <c r="HAV158" s="15"/>
      <c r="HAW158" s="15"/>
      <c r="HAX158" s="15"/>
      <c r="HAY158" s="15"/>
      <c r="HAZ158" s="15"/>
      <c r="HBA158" s="15"/>
      <c r="HBB158" s="15"/>
      <c r="HBC158" s="15"/>
      <c r="HBD158" s="15"/>
      <c r="HBE158" s="15"/>
      <c r="HBF158" s="15"/>
      <c r="HBG158" s="15"/>
      <c r="HBH158" s="15"/>
      <c r="HBI158" s="15"/>
      <c r="HBJ158" s="15"/>
      <c r="HBK158" s="15"/>
      <c r="HBL158" s="15"/>
      <c r="HBM158" s="15"/>
      <c r="HBN158" s="15"/>
      <c r="HBO158" s="15"/>
      <c r="HBP158" s="15"/>
      <c r="HBQ158" s="15"/>
      <c r="HBR158" s="15"/>
      <c r="HBS158" s="15"/>
      <c r="HBT158" s="15"/>
      <c r="HBU158" s="15"/>
      <c r="HBV158" s="15"/>
      <c r="HBW158" s="15"/>
      <c r="HBX158" s="15"/>
      <c r="HBY158" s="15"/>
      <c r="HBZ158" s="15"/>
      <c r="HCA158" s="15"/>
      <c r="HCB158" s="15"/>
      <c r="HCC158" s="15"/>
      <c r="HCD158" s="15"/>
      <c r="HCE158" s="15"/>
      <c r="HCF158" s="15"/>
      <c r="HCG158" s="15"/>
      <c r="HCH158" s="15"/>
      <c r="HCI158" s="15"/>
      <c r="HCJ158" s="15"/>
      <c r="HCK158" s="15"/>
      <c r="HCL158" s="15"/>
      <c r="HCM158" s="15"/>
      <c r="HCN158" s="15"/>
      <c r="HCO158" s="15"/>
      <c r="HCP158" s="15"/>
      <c r="HCQ158" s="15"/>
      <c r="HCR158" s="15"/>
      <c r="HCS158" s="15"/>
      <c r="HCT158" s="15"/>
      <c r="HCU158" s="15"/>
      <c r="HCV158" s="15"/>
      <c r="HCW158" s="15"/>
      <c r="HCX158" s="15"/>
      <c r="HCY158" s="15"/>
      <c r="HCZ158" s="15"/>
      <c r="HDA158" s="15"/>
      <c r="HDB158" s="15"/>
      <c r="HDC158" s="15"/>
      <c r="HDD158" s="15"/>
      <c r="HDE158" s="15"/>
      <c r="HDF158" s="15"/>
      <c r="HDG158" s="15"/>
      <c r="HDH158" s="15"/>
      <c r="HDI158" s="15"/>
      <c r="HDJ158" s="15"/>
      <c r="HDK158" s="15"/>
      <c r="HDL158" s="15"/>
      <c r="HDM158" s="15"/>
      <c r="HDN158" s="15"/>
      <c r="HDO158" s="15"/>
      <c r="HDP158" s="15"/>
      <c r="HDQ158" s="15"/>
      <c r="HDR158" s="15"/>
      <c r="HDS158" s="15"/>
      <c r="HDT158" s="15"/>
      <c r="HDU158" s="15"/>
      <c r="HDV158" s="15"/>
      <c r="HDW158" s="15"/>
      <c r="HDX158" s="15"/>
      <c r="HDY158" s="15"/>
      <c r="HDZ158" s="15"/>
      <c r="HEA158" s="15"/>
      <c r="HEB158" s="15"/>
      <c r="HEC158" s="15"/>
      <c r="HED158" s="15"/>
      <c r="HEE158" s="15"/>
      <c r="HEF158" s="15"/>
      <c r="HEG158" s="15"/>
      <c r="HEH158" s="15"/>
      <c r="HEI158" s="15"/>
      <c r="HEJ158" s="15"/>
      <c r="HEK158" s="15"/>
      <c r="HEL158" s="15"/>
      <c r="HEM158" s="15"/>
      <c r="HEN158" s="15"/>
      <c r="HEO158" s="15"/>
      <c r="HEP158" s="15"/>
      <c r="HEQ158" s="15"/>
      <c r="HER158" s="15"/>
      <c r="HES158" s="15"/>
      <c r="HET158" s="15"/>
      <c r="HEU158" s="15"/>
      <c r="HEV158" s="15"/>
      <c r="HEW158" s="15"/>
      <c r="HEX158" s="15"/>
      <c r="HEY158" s="15"/>
      <c r="HEZ158" s="15"/>
      <c r="HFA158" s="15"/>
      <c r="HFB158" s="15"/>
      <c r="HFC158" s="15"/>
      <c r="HFD158" s="15"/>
      <c r="HFE158" s="15"/>
      <c r="HFF158" s="15"/>
      <c r="HFG158" s="15"/>
      <c r="HFH158" s="15"/>
      <c r="HFI158" s="15"/>
      <c r="HFJ158" s="15"/>
      <c r="HFK158" s="15"/>
      <c r="HFL158" s="15"/>
      <c r="HFM158" s="15"/>
      <c r="HFN158" s="15"/>
      <c r="HFO158" s="15"/>
      <c r="HFP158" s="15"/>
      <c r="HFQ158" s="15"/>
      <c r="HFR158" s="15"/>
      <c r="HFS158" s="15"/>
      <c r="HFT158" s="15"/>
      <c r="HFU158" s="15"/>
      <c r="HFV158" s="15"/>
      <c r="HFW158" s="15"/>
      <c r="HFX158" s="15"/>
      <c r="HFY158" s="15"/>
      <c r="HFZ158" s="15"/>
      <c r="HGA158" s="15"/>
      <c r="HGB158" s="15"/>
      <c r="HGC158" s="15"/>
      <c r="HGD158" s="15"/>
      <c r="HGE158" s="15"/>
      <c r="HGF158" s="15"/>
      <c r="HGG158" s="15"/>
      <c r="HGH158" s="15"/>
      <c r="HGI158" s="15"/>
      <c r="HGJ158" s="15"/>
      <c r="HGK158" s="15"/>
      <c r="HGL158" s="15"/>
      <c r="HGM158" s="15"/>
      <c r="HGN158" s="15"/>
      <c r="HGO158" s="15"/>
      <c r="HGP158" s="15"/>
      <c r="HGQ158" s="15"/>
      <c r="HGR158" s="15"/>
      <c r="HGS158" s="15"/>
      <c r="HGT158" s="15"/>
      <c r="HGU158" s="15"/>
      <c r="HGV158" s="15"/>
      <c r="HGW158" s="15"/>
      <c r="HGX158" s="15"/>
      <c r="HGY158" s="15"/>
      <c r="HGZ158" s="15"/>
      <c r="HHA158" s="15"/>
      <c r="HHB158" s="15"/>
      <c r="HHC158" s="15"/>
      <c r="HHD158" s="15"/>
      <c r="HHE158" s="15"/>
      <c r="HHF158" s="15"/>
      <c r="HHG158" s="15"/>
      <c r="HHH158" s="15"/>
      <c r="HHI158" s="15"/>
      <c r="HHJ158" s="15"/>
      <c r="HHK158" s="15"/>
      <c r="HHL158" s="15"/>
      <c r="HHM158" s="15"/>
      <c r="HHN158" s="15"/>
      <c r="HHO158" s="15"/>
      <c r="HHP158" s="15"/>
      <c r="HHQ158" s="15"/>
      <c r="HHR158" s="15"/>
      <c r="HHS158" s="15"/>
      <c r="HHT158" s="15"/>
      <c r="HHU158" s="15"/>
      <c r="HHV158" s="15"/>
      <c r="HHW158" s="15"/>
      <c r="HHX158" s="15"/>
      <c r="HHY158" s="15"/>
      <c r="HHZ158" s="15"/>
      <c r="HIA158" s="15"/>
      <c r="HIB158" s="15"/>
      <c r="HIC158" s="15"/>
      <c r="HID158" s="15"/>
      <c r="HIE158" s="15"/>
      <c r="HIF158" s="15"/>
      <c r="HIG158" s="15"/>
      <c r="HIH158" s="15"/>
      <c r="HII158" s="15"/>
      <c r="HIJ158" s="15"/>
      <c r="HIK158" s="15"/>
      <c r="HIL158" s="15"/>
      <c r="HIM158" s="15"/>
      <c r="HIN158" s="15"/>
      <c r="HIO158" s="15"/>
      <c r="HIP158" s="15"/>
      <c r="HIQ158" s="15"/>
      <c r="HIR158" s="15"/>
      <c r="HIS158" s="15"/>
      <c r="HIT158" s="15"/>
      <c r="HIU158" s="15"/>
      <c r="HIV158" s="15"/>
      <c r="HIW158" s="15"/>
      <c r="HIX158" s="15"/>
      <c r="HIY158" s="15"/>
      <c r="HIZ158" s="15"/>
      <c r="HJA158" s="15"/>
      <c r="HJB158" s="15"/>
      <c r="HJC158" s="15"/>
      <c r="HJD158" s="15"/>
      <c r="HJE158" s="15"/>
      <c r="HJF158" s="15"/>
      <c r="HJG158" s="15"/>
      <c r="HJH158" s="15"/>
      <c r="HJI158" s="15"/>
      <c r="HJJ158" s="15"/>
      <c r="HJK158" s="15"/>
      <c r="HJL158" s="15"/>
      <c r="HJM158" s="15"/>
      <c r="HJN158" s="15"/>
      <c r="HJO158" s="15"/>
      <c r="HJP158" s="15"/>
      <c r="HJQ158" s="15"/>
      <c r="HJR158" s="15"/>
      <c r="HJS158" s="15"/>
      <c r="HJT158" s="15"/>
      <c r="HJU158" s="15"/>
      <c r="HJV158" s="15"/>
      <c r="HJW158" s="15"/>
      <c r="HJX158" s="15"/>
      <c r="HJY158" s="15"/>
      <c r="HJZ158" s="15"/>
      <c r="HKA158" s="15"/>
      <c r="HKB158" s="15"/>
      <c r="HKC158" s="15"/>
      <c r="HKD158" s="15"/>
      <c r="HKE158" s="15"/>
      <c r="HKF158" s="15"/>
      <c r="HKG158" s="15"/>
      <c r="HKH158" s="15"/>
      <c r="HKI158" s="15"/>
      <c r="HKJ158" s="15"/>
      <c r="HKK158" s="15"/>
      <c r="HKL158" s="15"/>
      <c r="HKM158" s="15"/>
      <c r="HKN158" s="15"/>
      <c r="HKO158" s="15"/>
      <c r="HKP158" s="15"/>
      <c r="HKQ158" s="15"/>
      <c r="HKR158" s="15"/>
      <c r="HKS158" s="15"/>
      <c r="HKT158" s="15"/>
      <c r="HKU158" s="15"/>
      <c r="HKV158" s="15"/>
      <c r="HKW158" s="15"/>
      <c r="HKX158" s="15"/>
      <c r="HKY158" s="15"/>
      <c r="HKZ158" s="15"/>
      <c r="HLA158" s="15"/>
      <c r="HLB158" s="15"/>
      <c r="HLC158" s="15"/>
      <c r="HLD158" s="15"/>
      <c r="HLE158" s="15"/>
      <c r="HLF158" s="15"/>
      <c r="HLG158" s="15"/>
      <c r="HLH158" s="15"/>
      <c r="HLI158" s="15"/>
      <c r="HLJ158" s="15"/>
      <c r="HLK158" s="15"/>
      <c r="HLL158" s="15"/>
      <c r="HLM158" s="15"/>
      <c r="HLN158" s="15"/>
      <c r="HLO158" s="15"/>
      <c r="HLP158" s="15"/>
      <c r="HLQ158" s="15"/>
      <c r="HLR158" s="15"/>
      <c r="HLS158" s="15"/>
      <c r="HLT158" s="15"/>
      <c r="HLU158" s="15"/>
      <c r="HLV158" s="15"/>
      <c r="HLW158" s="15"/>
      <c r="HLX158" s="15"/>
      <c r="HLY158" s="15"/>
      <c r="HLZ158" s="15"/>
      <c r="HMA158" s="15"/>
      <c r="HMB158" s="15"/>
      <c r="HMC158" s="15"/>
      <c r="HMD158" s="15"/>
      <c r="HME158" s="15"/>
      <c r="HMF158" s="15"/>
      <c r="HMG158" s="15"/>
      <c r="HMH158" s="15"/>
      <c r="HMI158" s="15"/>
      <c r="HMJ158" s="15"/>
      <c r="HMK158" s="15"/>
      <c r="HML158" s="15"/>
      <c r="HMM158" s="15"/>
      <c r="HMN158" s="15"/>
      <c r="HMO158" s="15"/>
      <c r="HMP158" s="15"/>
      <c r="HMQ158" s="15"/>
      <c r="HMR158" s="15"/>
      <c r="HMS158" s="15"/>
      <c r="HMT158" s="15"/>
      <c r="HMU158" s="15"/>
      <c r="HMV158" s="15"/>
      <c r="HMW158" s="15"/>
      <c r="HMX158" s="15"/>
      <c r="HMY158" s="15"/>
      <c r="HMZ158" s="15"/>
      <c r="HNA158" s="15"/>
      <c r="HNB158" s="15"/>
      <c r="HNC158" s="15"/>
      <c r="HND158" s="15"/>
      <c r="HNE158" s="15"/>
      <c r="HNF158" s="15"/>
      <c r="HNG158" s="15"/>
      <c r="HNH158" s="15"/>
      <c r="HNI158" s="15"/>
      <c r="HNJ158" s="15"/>
      <c r="HNK158" s="15"/>
      <c r="HNL158" s="15"/>
      <c r="HNM158" s="15"/>
      <c r="HNN158" s="15"/>
      <c r="HNO158" s="15"/>
      <c r="HNP158" s="15"/>
      <c r="HNQ158" s="15"/>
      <c r="HNR158" s="15"/>
      <c r="HNS158" s="15"/>
      <c r="HNT158" s="15"/>
      <c r="HNU158" s="15"/>
      <c r="HNV158" s="15"/>
      <c r="HNW158" s="15"/>
      <c r="HNX158" s="15"/>
      <c r="HNY158" s="15"/>
      <c r="HNZ158" s="15"/>
      <c r="HOA158" s="15"/>
      <c r="HOB158" s="15"/>
      <c r="HOC158" s="15"/>
      <c r="HOD158" s="15"/>
      <c r="HOE158" s="15"/>
      <c r="HOF158" s="15"/>
      <c r="HOG158" s="15"/>
      <c r="HOH158" s="15"/>
      <c r="HOI158" s="15"/>
      <c r="HOJ158" s="15"/>
      <c r="HOK158" s="15"/>
      <c r="HOL158" s="15"/>
      <c r="HOM158" s="15"/>
      <c r="HON158" s="15"/>
      <c r="HOO158" s="15"/>
      <c r="HOP158" s="15"/>
      <c r="HOQ158" s="15"/>
      <c r="HOR158" s="15"/>
      <c r="HOS158" s="15"/>
      <c r="HOT158" s="15"/>
      <c r="HOU158" s="15"/>
      <c r="HOV158" s="15"/>
      <c r="HOW158" s="15"/>
      <c r="HOX158" s="15"/>
      <c r="HOY158" s="15"/>
      <c r="HOZ158" s="15"/>
      <c r="HPA158" s="15"/>
      <c r="HPB158" s="15"/>
      <c r="HPC158" s="15"/>
      <c r="HPD158" s="15"/>
      <c r="HPE158" s="15"/>
      <c r="HPF158" s="15"/>
      <c r="HPG158" s="15"/>
      <c r="HPH158" s="15"/>
      <c r="HPI158" s="15"/>
      <c r="HPJ158" s="15"/>
      <c r="HPK158" s="15"/>
      <c r="HPL158" s="15"/>
      <c r="HPM158" s="15"/>
      <c r="HPN158" s="15"/>
      <c r="HPO158" s="15"/>
      <c r="HPP158" s="15"/>
      <c r="HPQ158" s="15"/>
      <c r="HPR158" s="15"/>
      <c r="HPS158" s="15"/>
      <c r="HPT158" s="15"/>
      <c r="HPU158" s="15"/>
      <c r="HPV158" s="15"/>
      <c r="HPW158" s="15"/>
      <c r="HPX158" s="15"/>
      <c r="HPY158" s="15"/>
      <c r="HPZ158" s="15"/>
      <c r="HQA158" s="15"/>
      <c r="HQB158" s="15"/>
      <c r="HQC158" s="15"/>
      <c r="HQD158" s="15"/>
      <c r="HQE158" s="15"/>
      <c r="HQF158" s="15"/>
      <c r="HQG158" s="15"/>
      <c r="HQH158" s="15"/>
      <c r="HQI158" s="15"/>
      <c r="HQJ158" s="15"/>
      <c r="HQK158" s="15"/>
      <c r="HQL158" s="15"/>
      <c r="HQM158" s="15"/>
      <c r="HQN158" s="15"/>
      <c r="HQO158" s="15"/>
      <c r="HQP158" s="15"/>
      <c r="HQQ158" s="15"/>
      <c r="HQR158" s="15"/>
      <c r="HQS158" s="15"/>
      <c r="HQT158" s="15"/>
      <c r="HQU158" s="15"/>
      <c r="HQV158" s="15"/>
      <c r="HQW158" s="15"/>
      <c r="HQX158" s="15"/>
      <c r="HQY158" s="15"/>
      <c r="HQZ158" s="15"/>
      <c r="HRA158" s="15"/>
      <c r="HRB158" s="15"/>
      <c r="HRC158" s="15"/>
      <c r="HRD158" s="15"/>
      <c r="HRE158" s="15"/>
      <c r="HRF158" s="15"/>
      <c r="HRG158" s="15"/>
      <c r="HRH158" s="15"/>
      <c r="HRI158" s="15"/>
      <c r="HRJ158" s="15"/>
      <c r="HRK158" s="15"/>
      <c r="HRL158" s="15"/>
      <c r="HRM158" s="15"/>
      <c r="HRN158" s="15"/>
      <c r="HRO158" s="15"/>
      <c r="HRP158" s="15"/>
      <c r="HRQ158" s="15"/>
      <c r="HRR158" s="15"/>
      <c r="HRS158" s="15"/>
      <c r="HRT158" s="15"/>
      <c r="HRU158" s="15"/>
      <c r="HRV158" s="15"/>
      <c r="HRW158" s="15"/>
      <c r="HRX158" s="15"/>
      <c r="HRY158" s="15"/>
      <c r="HRZ158" s="15"/>
      <c r="HSA158" s="15"/>
      <c r="HSB158" s="15"/>
      <c r="HSC158" s="15"/>
      <c r="HSD158" s="15"/>
      <c r="HSE158" s="15"/>
      <c r="HSF158" s="15"/>
      <c r="HSG158" s="15"/>
      <c r="HSH158" s="15"/>
      <c r="HSI158" s="15"/>
      <c r="HSJ158" s="15"/>
      <c r="HSK158" s="15"/>
      <c r="HSL158" s="15"/>
      <c r="HSM158" s="15"/>
      <c r="HSN158" s="15"/>
      <c r="HSO158" s="15"/>
      <c r="HSP158" s="15"/>
      <c r="HSQ158" s="15"/>
      <c r="HSR158" s="15"/>
      <c r="HSS158" s="15"/>
      <c r="HST158" s="15"/>
      <c r="HSU158" s="15"/>
      <c r="HSV158" s="15"/>
      <c r="HSW158" s="15"/>
      <c r="HSX158" s="15"/>
      <c r="HSY158" s="15"/>
      <c r="HSZ158" s="15"/>
      <c r="HTA158" s="15"/>
      <c r="HTB158" s="15"/>
      <c r="HTC158" s="15"/>
      <c r="HTD158" s="15"/>
      <c r="HTE158" s="15"/>
      <c r="HTF158" s="15"/>
      <c r="HTG158" s="15"/>
      <c r="HTH158" s="15"/>
      <c r="HTI158" s="15"/>
      <c r="HTJ158" s="15"/>
      <c r="HTK158" s="15"/>
      <c r="HTL158" s="15"/>
      <c r="HTM158" s="15"/>
      <c r="HTN158" s="15"/>
      <c r="HTO158" s="15"/>
      <c r="HTP158" s="15"/>
      <c r="HTQ158" s="15"/>
      <c r="HTR158" s="15"/>
      <c r="HTS158" s="15"/>
      <c r="HTT158" s="15"/>
      <c r="HTU158" s="15"/>
      <c r="HTV158" s="15"/>
      <c r="HTW158" s="15"/>
      <c r="HTX158" s="15"/>
      <c r="HTY158" s="15"/>
      <c r="HTZ158" s="15"/>
      <c r="HUA158" s="15"/>
      <c r="HUB158" s="15"/>
      <c r="HUC158" s="15"/>
      <c r="HUD158" s="15"/>
      <c r="HUE158" s="15"/>
      <c r="HUF158" s="15"/>
      <c r="HUG158" s="15"/>
      <c r="HUH158" s="15"/>
      <c r="HUI158" s="15"/>
      <c r="HUJ158" s="15"/>
      <c r="HUK158" s="15"/>
      <c r="HUL158" s="15"/>
      <c r="HUM158" s="15"/>
      <c r="HUN158" s="15"/>
      <c r="HUO158" s="15"/>
      <c r="HUP158" s="15"/>
      <c r="HUQ158" s="15"/>
      <c r="HUR158" s="15"/>
      <c r="HUS158" s="15"/>
      <c r="HUT158" s="15"/>
      <c r="HUU158" s="15"/>
      <c r="HUV158" s="15"/>
      <c r="HUW158" s="15"/>
      <c r="HUX158" s="15"/>
      <c r="HUY158" s="15"/>
      <c r="HUZ158" s="15"/>
      <c r="HVA158" s="15"/>
      <c r="HVB158" s="15"/>
      <c r="HVC158" s="15"/>
      <c r="HVD158" s="15"/>
      <c r="HVE158" s="15"/>
      <c r="HVF158" s="15"/>
      <c r="HVG158" s="15"/>
      <c r="HVH158" s="15"/>
      <c r="HVI158" s="15"/>
      <c r="HVJ158" s="15"/>
      <c r="HVK158" s="15"/>
      <c r="HVL158" s="15"/>
      <c r="HVM158" s="15"/>
      <c r="HVN158" s="15"/>
      <c r="HVO158" s="15"/>
      <c r="HVP158" s="15"/>
      <c r="HVQ158" s="15"/>
      <c r="HVR158" s="15"/>
      <c r="HVS158" s="15"/>
      <c r="HVT158" s="15"/>
      <c r="HVU158" s="15"/>
      <c r="HVV158" s="15"/>
      <c r="HVW158" s="15"/>
      <c r="HVX158" s="15"/>
      <c r="HVY158" s="15"/>
      <c r="HVZ158" s="15"/>
      <c r="HWA158" s="15"/>
      <c r="HWB158" s="15"/>
      <c r="HWC158" s="15"/>
      <c r="HWD158" s="15"/>
      <c r="HWE158" s="15"/>
      <c r="HWF158" s="15"/>
      <c r="HWG158" s="15"/>
      <c r="HWH158" s="15"/>
      <c r="HWI158" s="15"/>
      <c r="HWJ158" s="15"/>
      <c r="HWK158" s="15"/>
      <c r="HWL158" s="15"/>
      <c r="HWM158" s="15"/>
      <c r="HWN158" s="15"/>
      <c r="HWO158" s="15"/>
      <c r="HWP158" s="15"/>
      <c r="HWQ158" s="15"/>
      <c r="HWR158" s="15"/>
      <c r="HWS158" s="15"/>
      <c r="HWT158" s="15"/>
      <c r="HWU158" s="15"/>
      <c r="HWV158" s="15"/>
      <c r="HWW158" s="15"/>
      <c r="HWX158" s="15"/>
      <c r="HWY158" s="15"/>
      <c r="HWZ158" s="15"/>
      <c r="HXA158" s="15"/>
      <c r="HXB158" s="15"/>
      <c r="HXC158" s="15"/>
      <c r="HXD158" s="15"/>
      <c r="HXE158" s="15"/>
      <c r="HXF158" s="15"/>
      <c r="HXG158" s="15"/>
      <c r="HXH158" s="15"/>
      <c r="HXI158" s="15"/>
      <c r="HXJ158" s="15"/>
      <c r="HXK158" s="15"/>
      <c r="HXL158" s="15"/>
      <c r="HXM158" s="15"/>
      <c r="HXN158" s="15"/>
      <c r="HXO158" s="15"/>
      <c r="HXP158" s="15"/>
      <c r="HXQ158" s="15"/>
      <c r="HXR158" s="15"/>
      <c r="HXS158" s="15"/>
      <c r="HXT158" s="15"/>
      <c r="HXU158" s="15"/>
      <c r="HXV158" s="15"/>
      <c r="HXW158" s="15"/>
      <c r="HXX158" s="15"/>
      <c r="HXY158" s="15"/>
      <c r="HXZ158" s="15"/>
      <c r="HYA158" s="15"/>
      <c r="HYB158" s="15"/>
      <c r="HYC158" s="15"/>
      <c r="HYD158" s="15"/>
      <c r="HYE158" s="15"/>
      <c r="HYF158" s="15"/>
      <c r="HYG158" s="15"/>
      <c r="HYH158" s="15"/>
      <c r="HYI158" s="15"/>
      <c r="HYJ158" s="15"/>
      <c r="HYK158" s="15"/>
      <c r="HYL158" s="15"/>
      <c r="HYM158" s="15"/>
      <c r="HYN158" s="15"/>
      <c r="HYO158" s="15"/>
      <c r="HYP158" s="15"/>
      <c r="HYQ158" s="15"/>
      <c r="HYR158" s="15"/>
      <c r="HYS158" s="15"/>
      <c r="HYT158" s="15"/>
      <c r="HYU158" s="15"/>
      <c r="HYV158" s="15"/>
      <c r="HYW158" s="15"/>
      <c r="HYX158" s="15"/>
      <c r="HYY158" s="15"/>
      <c r="HYZ158" s="15"/>
      <c r="HZA158" s="15"/>
      <c r="HZB158" s="15"/>
      <c r="HZC158" s="15"/>
      <c r="HZD158" s="15"/>
      <c r="HZE158" s="15"/>
      <c r="HZF158" s="15"/>
      <c r="HZG158" s="15"/>
      <c r="HZH158" s="15"/>
      <c r="HZI158" s="15"/>
      <c r="HZJ158" s="15"/>
      <c r="HZK158" s="15"/>
      <c r="HZL158" s="15"/>
      <c r="HZM158" s="15"/>
      <c r="HZN158" s="15"/>
      <c r="HZO158" s="15"/>
      <c r="HZP158" s="15"/>
      <c r="HZQ158" s="15"/>
      <c r="HZR158" s="15"/>
      <c r="HZS158" s="15"/>
      <c r="HZT158" s="15"/>
      <c r="HZU158" s="15"/>
      <c r="HZV158" s="15"/>
      <c r="HZW158" s="15"/>
      <c r="HZX158" s="15"/>
      <c r="HZY158" s="15"/>
      <c r="HZZ158" s="15"/>
      <c r="IAA158" s="15"/>
      <c r="IAB158" s="15"/>
      <c r="IAC158" s="15"/>
      <c r="IAD158" s="15"/>
      <c r="IAE158" s="15"/>
      <c r="IAF158" s="15"/>
      <c r="IAG158" s="15"/>
      <c r="IAH158" s="15"/>
      <c r="IAI158" s="15"/>
      <c r="IAJ158" s="15"/>
      <c r="IAK158" s="15"/>
      <c r="IAL158" s="15"/>
      <c r="IAM158" s="15"/>
      <c r="IAN158" s="15"/>
      <c r="IAO158" s="15"/>
      <c r="IAP158" s="15"/>
      <c r="IAQ158" s="15"/>
      <c r="IAR158" s="15"/>
      <c r="IAS158" s="15"/>
      <c r="IAT158" s="15"/>
      <c r="IAU158" s="15"/>
      <c r="IAV158" s="15"/>
      <c r="IAW158" s="15"/>
      <c r="IAX158" s="15"/>
      <c r="IAY158" s="15"/>
      <c r="IAZ158" s="15"/>
      <c r="IBA158" s="15"/>
      <c r="IBB158" s="15"/>
      <c r="IBC158" s="15"/>
      <c r="IBD158" s="15"/>
      <c r="IBE158" s="15"/>
      <c r="IBF158" s="15"/>
      <c r="IBG158" s="15"/>
      <c r="IBH158" s="15"/>
      <c r="IBI158" s="15"/>
      <c r="IBJ158" s="15"/>
      <c r="IBK158" s="15"/>
      <c r="IBL158" s="15"/>
      <c r="IBM158" s="15"/>
      <c r="IBN158" s="15"/>
      <c r="IBO158" s="15"/>
      <c r="IBP158" s="15"/>
      <c r="IBQ158" s="15"/>
      <c r="IBR158" s="15"/>
      <c r="IBS158" s="15"/>
      <c r="IBT158" s="15"/>
      <c r="IBU158" s="15"/>
      <c r="IBV158" s="15"/>
      <c r="IBW158" s="15"/>
      <c r="IBX158" s="15"/>
      <c r="IBY158" s="15"/>
      <c r="IBZ158" s="15"/>
      <c r="ICA158" s="15"/>
      <c r="ICB158" s="15"/>
      <c r="ICC158" s="15"/>
      <c r="ICD158" s="15"/>
      <c r="ICE158" s="15"/>
      <c r="ICF158" s="15"/>
      <c r="ICG158" s="15"/>
      <c r="ICH158" s="15"/>
      <c r="ICI158" s="15"/>
      <c r="ICJ158" s="15"/>
      <c r="ICK158" s="15"/>
      <c r="ICL158" s="15"/>
      <c r="ICM158" s="15"/>
      <c r="ICN158" s="15"/>
      <c r="ICO158" s="15"/>
      <c r="ICP158" s="15"/>
      <c r="ICQ158" s="15"/>
      <c r="ICR158" s="15"/>
      <c r="ICS158" s="15"/>
      <c r="ICT158" s="15"/>
      <c r="ICU158" s="15"/>
      <c r="ICV158" s="15"/>
      <c r="ICW158" s="15"/>
      <c r="ICX158" s="15"/>
      <c r="ICY158" s="15"/>
      <c r="ICZ158" s="15"/>
      <c r="IDA158" s="15"/>
      <c r="IDB158" s="15"/>
      <c r="IDC158" s="15"/>
      <c r="IDD158" s="15"/>
      <c r="IDE158" s="15"/>
      <c r="IDF158" s="15"/>
      <c r="IDG158" s="15"/>
      <c r="IDH158" s="15"/>
      <c r="IDI158" s="15"/>
      <c r="IDJ158" s="15"/>
      <c r="IDK158" s="15"/>
      <c r="IDL158" s="15"/>
      <c r="IDM158" s="15"/>
      <c r="IDN158" s="15"/>
      <c r="IDO158" s="15"/>
      <c r="IDP158" s="15"/>
      <c r="IDQ158" s="15"/>
      <c r="IDR158" s="15"/>
      <c r="IDS158" s="15"/>
      <c r="IDT158" s="15"/>
      <c r="IDU158" s="15"/>
      <c r="IDV158" s="15"/>
      <c r="IDW158" s="15"/>
      <c r="IDX158" s="15"/>
      <c r="IDY158" s="15"/>
      <c r="IDZ158" s="15"/>
      <c r="IEA158" s="15"/>
      <c r="IEB158" s="15"/>
      <c r="IEC158" s="15"/>
      <c r="IED158" s="15"/>
      <c r="IEE158" s="15"/>
      <c r="IEF158" s="15"/>
      <c r="IEG158" s="15"/>
      <c r="IEH158" s="15"/>
      <c r="IEI158" s="15"/>
      <c r="IEJ158" s="15"/>
      <c r="IEK158" s="15"/>
      <c r="IEL158" s="15"/>
      <c r="IEM158" s="15"/>
      <c r="IEN158" s="15"/>
      <c r="IEO158" s="15"/>
      <c r="IEP158" s="15"/>
      <c r="IEQ158" s="15"/>
      <c r="IER158" s="15"/>
      <c r="IES158" s="15"/>
      <c r="IET158" s="15"/>
      <c r="IEU158" s="15"/>
      <c r="IEV158" s="15"/>
      <c r="IEW158" s="15"/>
      <c r="IEX158" s="15"/>
      <c r="IEY158" s="15"/>
      <c r="IEZ158" s="15"/>
      <c r="IFA158" s="15"/>
      <c r="IFB158" s="15"/>
      <c r="IFC158" s="15"/>
      <c r="IFD158" s="15"/>
      <c r="IFE158" s="15"/>
      <c r="IFF158" s="15"/>
      <c r="IFG158" s="15"/>
      <c r="IFH158" s="15"/>
      <c r="IFI158" s="15"/>
      <c r="IFJ158" s="15"/>
      <c r="IFK158" s="15"/>
      <c r="IFL158" s="15"/>
      <c r="IFM158" s="15"/>
      <c r="IFN158" s="15"/>
      <c r="IFO158" s="15"/>
      <c r="IFP158" s="15"/>
      <c r="IFQ158" s="15"/>
      <c r="IFR158" s="15"/>
      <c r="IFS158" s="15"/>
      <c r="IFT158" s="15"/>
      <c r="IFU158" s="15"/>
      <c r="IFV158" s="15"/>
      <c r="IFW158" s="15"/>
      <c r="IFX158" s="15"/>
      <c r="IFY158" s="15"/>
      <c r="IFZ158" s="15"/>
      <c r="IGA158" s="15"/>
      <c r="IGB158" s="15"/>
      <c r="IGC158" s="15"/>
      <c r="IGD158" s="15"/>
      <c r="IGE158" s="15"/>
      <c r="IGF158" s="15"/>
      <c r="IGG158" s="15"/>
      <c r="IGH158" s="15"/>
      <c r="IGI158" s="15"/>
      <c r="IGJ158" s="15"/>
      <c r="IGK158" s="15"/>
      <c r="IGL158" s="15"/>
      <c r="IGM158" s="15"/>
      <c r="IGN158" s="15"/>
      <c r="IGO158" s="15"/>
      <c r="IGP158" s="15"/>
      <c r="IGQ158" s="15"/>
      <c r="IGR158" s="15"/>
      <c r="IGS158" s="15"/>
      <c r="IGT158" s="15"/>
      <c r="IGU158" s="15"/>
      <c r="IGV158" s="15"/>
      <c r="IGW158" s="15"/>
      <c r="IGX158" s="15"/>
      <c r="IGY158" s="15"/>
      <c r="IGZ158" s="15"/>
      <c r="IHA158" s="15"/>
      <c r="IHB158" s="15"/>
      <c r="IHC158" s="15"/>
      <c r="IHD158" s="15"/>
      <c r="IHE158" s="15"/>
      <c r="IHF158" s="15"/>
      <c r="IHG158" s="15"/>
      <c r="IHH158" s="15"/>
      <c r="IHI158" s="15"/>
      <c r="IHJ158" s="15"/>
      <c r="IHK158" s="15"/>
      <c r="IHL158" s="15"/>
      <c r="IHM158" s="15"/>
      <c r="IHN158" s="15"/>
      <c r="IHO158" s="15"/>
      <c r="IHP158" s="15"/>
      <c r="IHQ158" s="15"/>
      <c r="IHR158" s="15"/>
      <c r="IHS158" s="15"/>
      <c r="IHT158" s="15"/>
      <c r="IHU158" s="15"/>
      <c r="IHV158" s="15"/>
      <c r="IHW158" s="15"/>
      <c r="IHX158" s="15"/>
      <c r="IHY158" s="15"/>
      <c r="IHZ158" s="15"/>
      <c r="IIA158" s="15"/>
      <c r="IIB158" s="15"/>
      <c r="IIC158" s="15"/>
      <c r="IID158" s="15"/>
      <c r="IIE158" s="15"/>
      <c r="IIF158" s="15"/>
      <c r="IIG158" s="15"/>
      <c r="IIH158" s="15"/>
      <c r="III158" s="15"/>
      <c r="IIJ158" s="15"/>
      <c r="IIK158" s="15"/>
      <c r="IIL158" s="15"/>
      <c r="IIM158" s="15"/>
      <c r="IIN158" s="15"/>
      <c r="IIO158" s="15"/>
      <c r="IIP158" s="15"/>
      <c r="IIQ158" s="15"/>
      <c r="IIR158" s="15"/>
      <c r="IIS158" s="15"/>
      <c r="IIT158" s="15"/>
      <c r="IIU158" s="15"/>
      <c r="IIV158" s="15"/>
      <c r="IIW158" s="15"/>
      <c r="IIX158" s="15"/>
      <c r="IIY158" s="15"/>
      <c r="IIZ158" s="15"/>
      <c r="IJA158" s="15"/>
      <c r="IJB158" s="15"/>
      <c r="IJC158" s="15"/>
      <c r="IJD158" s="15"/>
      <c r="IJE158" s="15"/>
      <c r="IJF158" s="15"/>
      <c r="IJG158" s="15"/>
      <c r="IJH158" s="15"/>
      <c r="IJI158" s="15"/>
      <c r="IJJ158" s="15"/>
      <c r="IJK158" s="15"/>
      <c r="IJL158" s="15"/>
      <c r="IJM158" s="15"/>
      <c r="IJN158" s="15"/>
      <c r="IJO158" s="15"/>
      <c r="IJP158" s="15"/>
      <c r="IJQ158" s="15"/>
      <c r="IJR158" s="15"/>
      <c r="IJS158" s="15"/>
      <c r="IJT158" s="15"/>
      <c r="IJU158" s="15"/>
      <c r="IJV158" s="15"/>
      <c r="IJW158" s="15"/>
      <c r="IJX158" s="15"/>
      <c r="IJY158" s="15"/>
      <c r="IJZ158" s="15"/>
      <c r="IKA158" s="15"/>
      <c r="IKB158" s="15"/>
      <c r="IKC158" s="15"/>
      <c r="IKD158" s="15"/>
      <c r="IKE158" s="15"/>
      <c r="IKF158" s="15"/>
      <c r="IKG158" s="15"/>
      <c r="IKH158" s="15"/>
      <c r="IKI158" s="15"/>
      <c r="IKJ158" s="15"/>
      <c r="IKK158" s="15"/>
      <c r="IKL158" s="15"/>
      <c r="IKM158" s="15"/>
      <c r="IKN158" s="15"/>
      <c r="IKO158" s="15"/>
      <c r="IKP158" s="15"/>
      <c r="IKQ158" s="15"/>
      <c r="IKR158" s="15"/>
      <c r="IKS158" s="15"/>
      <c r="IKT158" s="15"/>
      <c r="IKU158" s="15"/>
      <c r="IKV158" s="15"/>
      <c r="IKW158" s="15"/>
      <c r="IKX158" s="15"/>
      <c r="IKY158" s="15"/>
      <c r="IKZ158" s="15"/>
      <c r="ILA158" s="15"/>
      <c r="ILB158" s="15"/>
      <c r="ILC158" s="15"/>
      <c r="ILD158" s="15"/>
      <c r="ILE158" s="15"/>
      <c r="ILF158" s="15"/>
      <c r="ILG158" s="15"/>
      <c r="ILH158" s="15"/>
      <c r="ILI158" s="15"/>
      <c r="ILJ158" s="15"/>
      <c r="ILK158" s="15"/>
      <c r="ILL158" s="15"/>
      <c r="ILM158" s="15"/>
      <c r="ILN158" s="15"/>
      <c r="ILO158" s="15"/>
      <c r="ILP158" s="15"/>
      <c r="ILQ158" s="15"/>
      <c r="ILR158" s="15"/>
      <c r="ILS158" s="15"/>
      <c r="ILT158" s="15"/>
      <c r="ILU158" s="15"/>
      <c r="ILV158" s="15"/>
      <c r="ILW158" s="15"/>
      <c r="ILX158" s="15"/>
      <c r="ILY158" s="15"/>
      <c r="ILZ158" s="15"/>
      <c r="IMA158" s="15"/>
      <c r="IMB158" s="15"/>
      <c r="IMC158" s="15"/>
      <c r="IMD158" s="15"/>
      <c r="IME158" s="15"/>
      <c r="IMF158" s="15"/>
      <c r="IMG158" s="15"/>
      <c r="IMH158" s="15"/>
      <c r="IMI158" s="15"/>
      <c r="IMJ158" s="15"/>
      <c r="IMK158" s="15"/>
      <c r="IML158" s="15"/>
      <c r="IMM158" s="15"/>
      <c r="IMN158" s="15"/>
      <c r="IMO158" s="15"/>
      <c r="IMP158" s="15"/>
      <c r="IMQ158" s="15"/>
      <c r="IMR158" s="15"/>
      <c r="IMS158" s="15"/>
      <c r="IMT158" s="15"/>
      <c r="IMU158" s="15"/>
      <c r="IMV158" s="15"/>
      <c r="IMW158" s="15"/>
      <c r="IMX158" s="15"/>
      <c r="IMY158" s="15"/>
      <c r="IMZ158" s="15"/>
      <c r="INA158" s="15"/>
      <c r="INB158" s="15"/>
      <c r="INC158" s="15"/>
      <c r="IND158" s="15"/>
      <c r="INE158" s="15"/>
      <c r="INF158" s="15"/>
      <c r="ING158" s="15"/>
      <c r="INH158" s="15"/>
      <c r="INI158" s="15"/>
      <c r="INJ158" s="15"/>
      <c r="INK158" s="15"/>
      <c r="INL158" s="15"/>
      <c r="INM158" s="15"/>
      <c r="INN158" s="15"/>
      <c r="INO158" s="15"/>
      <c r="INP158" s="15"/>
      <c r="INQ158" s="15"/>
      <c r="INR158" s="15"/>
      <c r="INS158" s="15"/>
      <c r="INT158" s="15"/>
      <c r="INU158" s="15"/>
      <c r="INV158" s="15"/>
      <c r="INW158" s="15"/>
      <c r="INX158" s="15"/>
      <c r="INY158" s="15"/>
      <c r="INZ158" s="15"/>
      <c r="IOA158" s="15"/>
      <c r="IOB158" s="15"/>
      <c r="IOC158" s="15"/>
      <c r="IOD158" s="15"/>
      <c r="IOE158" s="15"/>
      <c r="IOF158" s="15"/>
      <c r="IOG158" s="15"/>
      <c r="IOH158" s="15"/>
      <c r="IOI158" s="15"/>
      <c r="IOJ158" s="15"/>
      <c r="IOK158" s="15"/>
      <c r="IOL158" s="15"/>
      <c r="IOM158" s="15"/>
      <c r="ION158" s="15"/>
      <c r="IOO158" s="15"/>
      <c r="IOP158" s="15"/>
      <c r="IOQ158" s="15"/>
      <c r="IOR158" s="15"/>
      <c r="IOS158" s="15"/>
      <c r="IOT158" s="15"/>
      <c r="IOU158" s="15"/>
      <c r="IOV158" s="15"/>
      <c r="IOW158" s="15"/>
      <c r="IOX158" s="15"/>
      <c r="IOY158" s="15"/>
      <c r="IOZ158" s="15"/>
      <c r="IPA158" s="15"/>
      <c r="IPB158" s="15"/>
      <c r="IPC158" s="15"/>
      <c r="IPD158" s="15"/>
      <c r="IPE158" s="15"/>
      <c r="IPF158" s="15"/>
      <c r="IPG158" s="15"/>
      <c r="IPH158" s="15"/>
      <c r="IPI158" s="15"/>
      <c r="IPJ158" s="15"/>
      <c r="IPK158" s="15"/>
      <c r="IPL158" s="15"/>
      <c r="IPM158" s="15"/>
      <c r="IPN158" s="15"/>
      <c r="IPO158" s="15"/>
      <c r="IPP158" s="15"/>
      <c r="IPQ158" s="15"/>
      <c r="IPR158" s="15"/>
      <c r="IPS158" s="15"/>
      <c r="IPT158" s="15"/>
      <c r="IPU158" s="15"/>
      <c r="IPV158" s="15"/>
      <c r="IPW158" s="15"/>
      <c r="IPX158" s="15"/>
      <c r="IPY158" s="15"/>
      <c r="IPZ158" s="15"/>
      <c r="IQA158" s="15"/>
      <c r="IQB158" s="15"/>
      <c r="IQC158" s="15"/>
      <c r="IQD158" s="15"/>
      <c r="IQE158" s="15"/>
      <c r="IQF158" s="15"/>
      <c r="IQG158" s="15"/>
      <c r="IQH158" s="15"/>
      <c r="IQI158" s="15"/>
      <c r="IQJ158" s="15"/>
      <c r="IQK158" s="15"/>
      <c r="IQL158" s="15"/>
      <c r="IQM158" s="15"/>
      <c r="IQN158" s="15"/>
      <c r="IQO158" s="15"/>
      <c r="IQP158" s="15"/>
      <c r="IQQ158" s="15"/>
      <c r="IQR158" s="15"/>
      <c r="IQS158" s="15"/>
      <c r="IQT158" s="15"/>
      <c r="IQU158" s="15"/>
      <c r="IQV158" s="15"/>
      <c r="IQW158" s="15"/>
      <c r="IQX158" s="15"/>
      <c r="IQY158" s="15"/>
      <c r="IQZ158" s="15"/>
      <c r="IRA158" s="15"/>
      <c r="IRB158" s="15"/>
      <c r="IRC158" s="15"/>
      <c r="IRD158" s="15"/>
      <c r="IRE158" s="15"/>
      <c r="IRF158" s="15"/>
      <c r="IRG158" s="15"/>
      <c r="IRH158" s="15"/>
      <c r="IRI158" s="15"/>
      <c r="IRJ158" s="15"/>
      <c r="IRK158" s="15"/>
      <c r="IRL158" s="15"/>
      <c r="IRM158" s="15"/>
      <c r="IRN158" s="15"/>
      <c r="IRO158" s="15"/>
      <c r="IRP158" s="15"/>
      <c r="IRQ158" s="15"/>
      <c r="IRR158" s="15"/>
      <c r="IRS158" s="15"/>
      <c r="IRT158" s="15"/>
      <c r="IRU158" s="15"/>
      <c r="IRV158" s="15"/>
      <c r="IRW158" s="15"/>
      <c r="IRX158" s="15"/>
      <c r="IRY158" s="15"/>
      <c r="IRZ158" s="15"/>
      <c r="ISA158" s="15"/>
      <c r="ISB158" s="15"/>
      <c r="ISC158" s="15"/>
      <c r="ISD158" s="15"/>
      <c r="ISE158" s="15"/>
      <c r="ISF158" s="15"/>
      <c r="ISG158" s="15"/>
      <c r="ISH158" s="15"/>
      <c r="ISI158" s="15"/>
      <c r="ISJ158" s="15"/>
      <c r="ISK158" s="15"/>
      <c r="ISL158" s="15"/>
      <c r="ISM158" s="15"/>
      <c r="ISN158" s="15"/>
      <c r="ISO158" s="15"/>
      <c r="ISP158" s="15"/>
      <c r="ISQ158" s="15"/>
      <c r="ISR158" s="15"/>
      <c r="ISS158" s="15"/>
      <c r="IST158" s="15"/>
      <c r="ISU158" s="15"/>
      <c r="ISV158" s="15"/>
      <c r="ISW158" s="15"/>
      <c r="ISX158" s="15"/>
      <c r="ISY158" s="15"/>
      <c r="ISZ158" s="15"/>
      <c r="ITA158" s="15"/>
      <c r="ITB158" s="15"/>
      <c r="ITC158" s="15"/>
      <c r="ITD158" s="15"/>
      <c r="ITE158" s="15"/>
      <c r="ITF158" s="15"/>
      <c r="ITG158" s="15"/>
      <c r="ITH158" s="15"/>
      <c r="ITI158" s="15"/>
      <c r="ITJ158" s="15"/>
      <c r="ITK158" s="15"/>
      <c r="ITL158" s="15"/>
      <c r="ITM158" s="15"/>
      <c r="ITN158" s="15"/>
      <c r="ITO158" s="15"/>
      <c r="ITP158" s="15"/>
      <c r="ITQ158" s="15"/>
      <c r="ITR158" s="15"/>
      <c r="ITS158" s="15"/>
      <c r="ITT158" s="15"/>
      <c r="ITU158" s="15"/>
      <c r="ITV158" s="15"/>
      <c r="ITW158" s="15"/>
      <c r="ITX158" s="15"/>
      <c r="ITY158" s="15"/>
      <c r="ITZ158" s="15"/>
      <c r="IUA158" s="15"/>
      <c r="IUB158" s="15"/>
      <c r="IUC158" s="15"/>
      <c r="IUD158" s="15"/>
      <c r="IUE158" s="15"/>
      <c r="IUF158" s="15"/>
      <c r="IUG158" s="15"/>
      <c r="IUH158" s="15"/>
      <c r="IUI158" s="15"/>
      <c r="IUJ158" s="15"/>
      <c r="IUK158" s="15"/>
      <c r="IUL158" s="15"/>
      <c r="IUM158" s="15"/>
      <c r="IUN158" s="15"/>
      <c r="IUO158" s="15"/>
      <c r="IUP158" s="15"/>
      <c r="IUQ158" s="15"/>
      <c r="IUR158" s="15"/>
      <c r="IUS158" s="15"/>
      <c r="IUT158" s="15"/>
      <c r="IUU158" s="15"/>
      <c r="IUV158" s="15"/>
      <c r="IUW158" s="15"/>
      <c r="IUX158" s="15"/>
      <c r="IUY158" s="15"/>
      <c r="IUZ158" s="15"/>
      <c r="IVA158" s="15"/>
      <c r="IVB158" s="15"/>
      <c r="IVC158" s="15"/>
      <c r="IVD158" s="15"/>
      <c r="IVE158" s="15"/>
      <c r="IVF158" s="15"/>
      <c r="IVG158" s="15"/>
      <c r="IVH158" s="15"/>
      <c r="IVI158" s="15"/>
      <c r="IVJ158" s="15"/>
      <c r="IVK158" s="15"/>
      <c r="IVL158" s="15"/>
      <c r="IVM158" s="15"/>
      <c r="IVN158" s="15"/>
      <c r="IVO158" s="15"/>
      <c r="IVP158" s="15"/>
      <c r="IVQ158" s="15"/>
      <c r="IVR158" s="15"/>
      <c r="IVS158" s="15"/>
      <c r="IVT158" s="15"/>
      <c r="IVU158" s="15"/>
      <c r="IVV158" s="15"/>
      <c r="IVW158" s="15"/>
      <c r="IVX158" s="15"/>
      <c r="IVY158" s="15"/>
      <c r="IVZ158" s="15"/>
      <c r="IWA158" s="15"/>
      <c r="IWB158" s="15"/>
      <c r="IWC158" s="15"/>
      <c r="IWD158" s="15"/>
      <c r="IWE158" s="15"/>
      <c r="IWF158" s="15"/>
      <c r="IWG158" s="15"/>
      <c r="IWH158" s="15"/>
      <c r="IWI158" s="15"/>
      <c r="IWJ158" s="15"/>
      <c r="IWK158" s="15"/>
      <c r="IWL158" s="15"/>
      <c r="IWM158" s="15"/>
      <c r="IWN158" s="15"/>
      <c r="IWO158" s="15"/>
      <c r="IWP158" s="15"/>
      <c r="IWQ158" s="15"/>
      <c r="IWR158" s="15"/>
      <c r="IWS158" s="15"/>
      <c r="IWT158" s="15"/>
      <c r="IWU158" s="15"/>
      <c r="IWV158" s="15"/>
      <c r="IWW158" s="15"/>
      <c r="IWX158" s="15"/>
      <c r="IWY158" s="15"/>
      <c r="IWZ158" s="15"/>
      <c r="IXA158" s="15"/>
      <c r="IXB158" s="15"/>
      <c r="IXC158" s="15"/>
      <c r="IXD158" s="15"/>
      <c r="IXE158" s="15"/>
      <c r="IXF158" s="15"/>
      <c r="IXG158" s="15"/>
      <c r="IXH158" s="15"/>
      <c r="IXI158" s="15"/>
      <c r="IXJ158" s="15"/>
      <c r="IXK158" s="15"/>
      <c r="IXL158" s="15"/>
      <c r="IXM158" s="15"/>
      <c r="IXN158" s="15"/>
      <c r="IXO158" s="15"/>
      <c r="IXP158" s="15"/>
      <c r="IXQ158" s="15"/>
      <c r="IXR158" s="15"/>
      <c r="IXS158" s="15"/>
      <c r="IXT158" s="15"/>
      <c r="IXU158" s="15"/>
      <c r="IXV158" s="15"/>
      <c r="IXW158" s="15"/>
      <c r="IXX158" s="15"/>
      <c r="IXY158" s="15"/>
      <c r="IXZ158" s="15"/>
      <c r="IYA158" s="15"/>
      <c r="IYB158" s="15"/>
      <c r="IYC158" s="15"/>
      <c r="IYD158" s="15"/>
      <c r="IYE158" s="15"/>
      <c r="IYF158" s="15"/>
      <c r="IYG158" s="15"/>
      <c r="IYH158" s="15"/>
      <c r="IYI158" s="15"/>
      <c r="IYJ158" s="15"/>
      <c r="IYK158" s="15"/>
      <c r="IYL158" s="15"/>
      <c r="IYM158" s="15"/>
      <c r="IYN158" s="15"/>
      <c r="IYO158" s="15"/>
      <c r="IYP158" s="15"/>
      <c r="IYQ158" s="15"/>
      <c r="IYR158" s="15"/>
      <c r="IYS158" s="15"/>
      <c r="IYT158" s="15"/>
      <c r="IYU158" s="15"/>
      <c r="IYV158" s="15"/>
      <c r="IYW158" s="15"/>
      <c r="IYX158" s="15"/>
      <c r="IYY158" s="15"/>
      <c r="IYZ158" s="15"/>
      <c r="IZA158" s="15"/>
      <c r="IZB158" s="15"/>
      <c r="IZC158" s="15"/>
      <c r="IZD158" s="15"/>
      <c r="IZE158" s="15"/>
      <c r="IZF158" s="15"/>
      <c r="IZG158" s="15"/>
      <c r="IZH158" s="15"/>
      <c r="IZI158" s="15"/>
      <c r="IZJ158" s="15"/>
      <c r="IZK158" s="15"/>
      <c r="IZL158" s="15"/>
      <c r="IZM158" s="15"/>
      <c r="IZN158" s="15"/>
      <c r="IZO158" s="15"/>
      <c r="IZP158" s="15"/>
      <c r="IZQ158" s="15"/>
      <c r="IZR158" s="15"/>
      <c r="IZS158" s="15"/>
      <c r="IZT158" s="15"/>
      <c r="IZU158" s="15"/>
      <c r="IZV158" s="15"/>
      <c r="IZW158" s="15"/>
      <c r="IZX158" s="15"/>
      <c r="IZY158" s="15"/>
      <c r="IZZ158" s="15"/>
      <c r="JAA158" s="15"/>
      <c r="JAB158" s="15"/>
      <c r="JAC158" s="15"/>
      <c r="JAD158" s="15"/>
      <c r="JAE158" s="15"/>
      <c r="JAF158" s="15"/>
      <c r="JAG158" s="15"/>
      <c r="JAH158" s="15"/>
      <c r="JAI158" s="15"/>
      <c r="JAJ158" s="15"/>
      <c r="JAK158" s="15"/>
      <c r="JAL158" s="15"/>
      <c r="JAM158" s="15"/>
      <c r="JAN158" s="15"/>
      <c r="JAO158" s="15"/>
      <c r="JAP158" s="15"/>
      <c r="JAQ158" s="15"/>
      <c r="JAR158" s="15"/>
      <c r="JAS158" s="15"/>
      <c r="JAT158" s="15"/>
      <c r="JAU158" s="15"/>
      <c r="JAV158" s="15"/>
      <c r="JAW158" s="15"/>
      <c r="JAX158" s="15"/>
      <c r="JAY158" s="15"/>
      <c r="JAZ158" s="15"/>
      <c r="JBA158" s="15"/>
      <c r="JBB158" s="15"/>
      <c r="JBC158" s="15"/>
      <c r="JBD158" s="15"/>
      <c r="JBE158" s="15"/>
      <c r="JBF158" s="15"/>
      <c r="JBG158" s="15"/>
      <c r="JBH158" s="15"/>
      <c r="JBI158" s="15"/>
      <c r="JBJ158" s="15"/>
      <c r="JBK158" s="15"/>
      <c r="JBL158" s="15"/>
      <c r="JBM158" s="15"/>
      <c r="JBN158" s="15"/>
      <c r="JBO158" s="15"/>
      <c r="JBP158" s="15"/>
      <c r="JBQ158" s="15"/>
      <c r="JBR158" s="15"/>
      <c r="JBS158" s="15"/>
      <c r="JBT158" s="15"/>
      <c r="JBU158" s="15"/>
      <c r="JBV158" s="15"/>
      <c r="JBW158" s="15"/>
      <c r="JBX158" s="15"/>
      <c r="JBY158" s="15"/>
      <c r="JBZ158" s="15"/>
      <c r="JCA158" s="15"/>
      <c r="JCB158" s="15"/>
      <c r="JCC158" s="15"/>
      <c r="JCD158" s="15"/>
      <c r="JCE158" s="15"/>
      <c r="JCF158" s="15"/>
      <c r="JCG158" s="15"/>
      <c r="JCH158" s="15"/>
      <c r="JCI158" s="15"/>
      <c r="JCJ158" s="15"/>
      <c r="JCK158" s="15"/>
      <c r="JCL158" s="15"/>
      <c r="JCM158" s="15"/>
      <c r="JCN158" s="15"/>
      <c r="JCO158" s="15"/>
      <c r="JCP158" s="15"/>
      <c r="JCQ158" s="15"/>
      <c r="JCR158" s="15"/>
      <c r="JCS158" s="15"/>
      <c r="JCT158" s="15"/>
      <c r="JCU158" s="15"/>
      <c r="JCV158" s="15"/>
      <c r="JCW158" s="15"/>
      <c r="JCX158" s="15"/>
      <c r="JCY158" s="15"/>
      <c r="JCZ158" s="15"/>
      <c r="JDA158" s="15"/>
      <c r="JDB158" s="15"/>
      <c r="JDC158" s="15"/>
      <c r="JDD158" s="15"/>
      <c r="JDE158" s="15"/>
      <c r="JDF158" s="15"/>
      <c r="JDG158" s="15"/>
      <c r="JDH158" s="15"/>
      <c r="JDI158" s="15"/>
      <c r="JDJ158" s="15"/>
      <c r="JDK158" s="15"/>
      <c r="JDL158" s="15"/>
      <c r="JDM158" s="15"/>
      <c r="JDN158" s="15"/>
      <c r="JDO158" s="15"/>
      <c r="JDP158" s="15"/>
      <c r="JDQ158" s="15"/>
      <c r="JDR158" s="15"/>
      <c r="JDS158" s="15"/>
      <c r="JDT158" s="15"/>
      <c r="JDU158" s="15"/>
      <c r="JDV158" s="15"/>
      <c r="JDW158" s="15"/>
      <c r="JDX158" s="15"/>
      <c r="JDY158" s="15"/>
      <c r="JDZ158" s="15"/>
      <c r="JEA158" s="15"/>
      <c r="JEB158" s="15"/>
      <c r="JEC158" s="15"/>
      <c r="JED158" s="15"/>
      <c r="JEE158" s="15"/>
      <c r="JEF158" s="15"/>
      <c r="JEG158" s="15"/>
      <c r="JEH158" s="15"/>
      <c r="JEI158" s="15"/>
      <c r="JEJ158" s="15"/>
      <c r="JEK158" s="15"/>
      <c r="JEL158" s="15"/>
      <c r="JEM158" s="15"/>
      <c r="JEN158" s="15"/>
      <c r="JEO158" s="15"/>
      <c r="JEP158" s="15"/>
      <c r="JEQ158" s="15"/>
      <c r="JER158" s="15"/>
      <c r="JES158" s="15"/>
      <c r="JET158" s="15"/>
      <c r="JEU158" s="15"/>
      <c r="JEV158" s="15"/>
      <c r="JEW158" s="15"/>
      <c r="JEX158" s="15"/>
      <c r="JEY158" s="15"/>
      <c r="JEZ158" s="15"/>
      <c r="JFA158" s="15"/>
      <c r="JFB158" s="15"/>
      <c r="JFC158" s="15"/>
      <c r="JFD158" s="15"/>
      <c r="JFE158" s="15"/>
      <c r="JFF158" s="15"/>
      <c r="JFG158" s="15"/>
      <c r="JFH158" s="15"/>
      <c r="JFI158" s="15"/>
      <c r="JFJ158" s="15"/>
      <c r="JFK158" s="15"/>
      <c r="JFL158" s="15"/>
      <c r="JFM158" s="15"/>
      <c r="JFN158" s="15"/>
      <c r="JFO158" s="15"/>
      <c r="JFP158" s="15"/>
      <c r="JFQ158" s="15"/>
      <c r="JFR158" s="15"/>
      <c r="JFS158" s="15"/>
      <c r="JFT158" s="15"/>
      <c r="JFU158" s="15"/>
      <c r="JFV158" s="15"/>
      <c r="JFW158" s="15"/>
      <c r="JFX158" s="15"/>
      <c r="JFY158" s="15"/>
      <c r="JFZ158" s="15"/>
      <c r="JGA158" s="15"/>
      <c r="JGB158" s="15"/>
      <c r="JGC158" s="15"/>
      <c r="JGD158" s="15"/>
      <c r="JGE158" s="15"/>
      <c r="JGF158" s="15"/>
      <c r="JGG158" s="15"/>
      <c r="JGH158" s="15"/>
      <c r="JGI158" s="15"/>
      <c r="JGJ158" s="15"/>
      <c r="JGK158" s="15"/>
      <c r="JGL158" s="15"/>
      <c r="JGM158" s="15"/>
      <c r="JGN158" s="15"/>
      <c r="JGO158" s="15"/>
      <c r="JGP158" s="15"/>
      <c r="JGQ158" s="15"/>
      <c r="JGR158" s="15"/>
      <c r="JGS158" s="15"/>
      <c r="JGT158" s="15"/>
      <c r="JGU158" s="15"/>
      <c r="JGV158" s="15"/>
      <c r="JGW158" s="15"/>
      <c r="JGX158" s="15"/>
      <c r="JGY158" s="15"/>
      <c r="JGZ158" s="15"/>
      <c r="JHA158" s="15"/>
      <c r="JHB158" s="15"/>
      <c r="JHC158" s="15"/>
      <c r="JHD158" s="15"/>
      <c r="JHE158" s="15"/>
      <c r="JHF158" s="15"/>
      <c r="JHG158" s="15"/>
      <c r="JHH158" s="15"/>
      <c r="JHI158" s="15"/>
      <c r="JHJ158" s="15"/>
      <c r="JHK158" s="15"/>
      <c r="JHL158" s="15"/>
      <c r="JHM158" s="15"/>
      <c r="JHN158" s="15"/>
      <c r="JHO158" s="15"/>
      <c r="JHP158" s="15"/>
      <c r="JHQ158" s="15"/>
      <c r="JHR158" s="15"/>
      <c r="JHS158" s="15"/>
      <c r="JHT158" s="15"/>
      <c r="JHU158" s="15"/>
      <c r="JHV158" s="15"/>
      <c r="JHW158" s="15"/>
      <c r="JHX158" s="15"/>
      <c r="JHY158" s="15"/>
      <c r="JHZ158" s="15"/>
      <c r="JIA158" s="15"/>
      <c r="JIB158" s="15"/>
      <c r="JIC158" s="15"/>
      <c r="JID158" s="15"/>
      <c r="JIE158" s="15"/>
      <c r="JIF158" s="15"/>
      <c r="JIG158" s="15"/>
      <c r="JIH158" s="15"/>
      <c r="JII158" s="15"/>
      <c r="JIJ158" s="15"/>
      <c r="JIK158" s="15"/>
      <c r="JIL158" s="15"/>
      <c r="JIM158" s="15"/>
      <c r="JIN158" s="15"/>
      <c r="JIO158" s="15"/>
      <c r="JIP158" s="15"/>
      <c r="JIQ158" s="15"/>
      <c r="JIR158" s="15"/>
      <c r="JIS158" s="15"/>
      <c r="JIT158" s="15"/>
      <c r="JIU158" s="15"/>
      <c r="JIV158" s="15"/>
      <c r="JIW158" s="15"/>
      <c r="JIX158" s="15"/>
      <c r="JIY158" s="15"/>
      <c r="JIZ158" s="15"/>
      <c r="JJA158" s="15"/>
      <c r="JJB158" s="15"/>
      <c r="JJC158" s="15"/>
      <c r="JJD158" s="15"/>
      <c r="JJE158" s="15"/>
      <c r="JJF158" s="15"/>
      <c r="JJG158" s="15"/>
      <c r="JJH158" s="15"/>
      <c r="JJI158" s="15"/>
      <c r="JJJ158" s="15"/>
      <c r="JJK158" s="15"/>
      <c r="JJL158" s="15"/>
      <c r="JJM158" s="15"/>
      <c r="JJN158" s="15"/>
      <c r="JJO158" s="15"/>
      <c r="JJP158" s="15"/>
      <c r="JJQ158" s="15"/>
      <c r="JJR158" s="15"/>
      <c r="JJS158" s="15"/>
      <c r="JJT158" s="15"/>
      <c r="JJU158" s="15"/>
      <c r="JJV158" s="15"/>
      <c r="JJW158" s="15"/>
      <c r="JJX158" s="15"/>
      <c r="JJY158" s="15"/>
      <c r="JJZ158" s="15"/>
      <c r="JKA158" s="15"/>
      <c r="JKB158" s="15"/>
      <c r="JKC158" s="15"/>
      <c r="JKD158" s="15"/>
      <c r="JKE158" s="15"/>
      <c r="JKF158" s="15"/>
      <c r="JKG158" s="15"/>
      <c r="JKH158" s="15"/>
      <c r="JKI158" s="15"/>
      <c r="JKJ158" s="15"/>
      <c r="JKK158" s="15"/>
      <c r="JKL158" s="15"/>
      <c r="JKM158" s="15"/>
      <c r="JKN158" s="15"/>
      <c r="JKO158" s="15"/>
      <c r="JKP158" s="15"/>
      <c r="JKQ158" s="15"/>
      <c r="JKR158" s="15"/>
      <c r="JKS158" s="15"/>
      <c r="JKT158" s="15"/>
      <c r="JKU158" s="15"/>
      <c r="JKV158" s="15"/>
      <c r="JKW158" s="15"/>
      <c r="JKX158" s="15"/>
      <c r="JKY158" s="15"/>
      <c r="JKZ158" s="15"/>
      <c r="JLA158" s="15"/>
      <c r="JLB158" s="15"/>
      <c r="JLC158" s="15"/>
      <c r="JLD158" s="15"/>
      <c r="JLE158" s="15"/>
      <c r="JLF158" s="15"/>
      <c r="JLG158" s="15"/>
      <c r="JLH158" s="15"/>
      <c r="JLI158" s="15"/>
      <c r="JLJ158" s="15"/>
      <c r="JLK158" s="15"/>
      <c r="JLL158" s="15"/>
      <c r="JLM158" s="15"/>
      <c r="JLN158" s="15"/>
      <c r="JLO158" s="15"/>
      <c r="JLP158" s="15"/>
      <c r="JLQ158" s="15"/>
      <c r="JLR158" s="15"/>
      <c r="JLS158" s="15"/>
      <c r="JLT158" s="15"/>
      <c r="JLU158" s="15"/>
      <c r="JLV158" s="15"/>
      <c r="JLW158" s="15"/>
      <c r="JLX158" s="15"/>
      <c r="JLY158" s="15"/>
      <c r="JLZ158" s="15"/>
      <c r="JMA158" s="15"/>
      <c r="JMB158" s="15"/>
      <c r="JMC158" s="15"/>
      <c r="JMD158" s="15"/>
      <c r="JME158" s="15"/>
      <c r="JMF158" s="15"/>
      <c r="JMG158" s="15"/>
      <c r="JMH158" s="15"/>
      <c r="JMI158" s="15"/>
      <c r="JMJ158" s="15"/>
      <c r="JMK158" s="15"/>
      <c r="JML158" s="15"/>
      <c r="JMM158" s="15"/>
      <c r="JMN158" s="15"/>
      <c r="JMO158" s="15"/>
      <c r="JMP158" s="15"/>
      <c r="JMQ158" s="15"/>
      <c r="JMR158" s="15"/>
      <c r="JMS158" s="15"/>
      <c r="JMT158" s="15"/>
      <c r="JMU158" s="15"/>
      <c r="JMV158" s="15"/>
      <c r="JMW158" s="15"/>
      <c r="JMX158" s="15"/>
      <c r="JMY158" s="15"/>
      <c r="JMZ158" s="15"/>
      <c r="JNA158" s="15"/>
      <c r="JNB158" s="15"/>
      <c r="JNC158" s="15"/>
      <c r="JND158" s="15"/>
      <c r="JNE158" s="15"/>
      <c r="JNF158" s="15"/>
      <c r="JNG158" s="15"/>
      <c r="JNH158" s="15"/>
      <c r="JNI158" s="15"/>
      <c r="JNJ158" s="15"/>
      <c r="JNK158" s="15"/>
      <c r="JNL158" s="15"/>
      <c r="JNM158" s="15"/>
      <c r="JNN158" s="15"/>
      <c r="JNO158" s="15"/>
      <c r="JNP158" s="15"/>
      <c r="JNQ158" s="15"/>
      <c r="JNR158" s="15"/>
      <c r="JNS158" s="15"/>
      <c r="JNT158" s="15"/>
      <c r="JNU158" s="15"/>
      <c r="JNV158" s="15"/>
      <c r="JNW158" s="15"/>
      <c r="JNX158" s="15"/>
      <c r="JNY158" s="15"/>
      <c r="JNZ158" s="15"/>
      <c r="JOA158" s="15"/>
      <c r="JOB158" s="15"/>
      <c r="JOC158" s="15"/>
      <c r="JOD158" s="15"/>
      <c r="JOE158" s="15"/>
      <c r="JOF158" s="15"/>
      <c r="JOG158" s="15"/>
      <c r="JOH158" s="15"/>
      <c r="JOI158" s="15"/>
      <c r="JOJ158" s="15"/>
      <c r="JOK158" s="15"/>
      <c r="JOL158" s="15"/>
      <c r="JOM158" s="15"/>
      <c r="JON158" s="15"/>
      <c r="JOO158" s="15"/>
      <c r="JOP158" s="15"/>
      <c r="JOQ158" s="15"/>
      <c r="JOR158" s="15"/>
      <c r="JOS158" s="15"/>
      <c r="JOT158" s="15"/>
      <c r="JOU158" s="15"/>
      <c r="JOV158" s="15"/>
      <c r="JOW158" s="15"/>
      <c r="JOX158" s="15"/>
      <c r="JOY158" s="15"/>
      <c r="JOZ158" s="15"/>
      <c r="JPA158" s="15"/>
      <c r="JPB158" s="15"/>
      <c r="JPC158" s="15"/>
      <c r="JPD158" s="15"/>
      <c r="JPE158" s="15"/>
      <c r="JPF158" s="15"/>
      <c r="JPG158" s="15"/>
      <c r="JPH158" s="15"/>
      <c r="JPI158" s="15"/>
      <c r="JPJ158" s="15"/>
      <c r="JPK158" s="15"/>
      <c r="JPL158" s="15"/>
      <c r="JPM158" s="15"/>
      <c r="JPN158" s="15"/>
      <c r="JPO158" s="15"/>
      <c r="JPP158" s="15"/>
      <c r="JPQ158" s="15"/>
      <c r="JPR158" s="15"/>
      <c r="JPS158" s="15"/>
      <c r="JPT158" s="15"/>
      <c r="JPU158" s="15"/>
      <c r="JPV158" s="15"/>
      <c r="JPW158" s="15"/>
      <c r="JPX158" s="15"/>
      <c r="JPY158" s="15"/>
      <c r="JPZ158" s="15"/>
      <c r="JQA158" s="15"/>
      <c r="JQB158" s="15"/>
      <c r="JQC158" s="15"/>
      <c r="JQD158" s="15"/>
      <c r="JQE158" s="15"/>
      <c r="JQF158" s="15"/>
      <c r="JQG158" s="15"/>
      <c r="JQH158" s="15"/>
      <c r="JQI158" s="15"/>
      <c r="JQJ158" s="15"/>
      <c r="JQK158" s="15"/>
      <c r="JQL158" s="15"/>
      <c r="JQM158" s="15"/>
      <c r="JQN158" s="15"/>
      <c r="JQO158" s="15"/>
      <c r="JQP158" s="15"/>
      <c r="JQQ158" s="15"/>
      <c r="JQR158" s="15"/>
      <c r="JQS158" s="15"/>
      <c r="JQT158" s="15"/>
      <c r="JQU158" s="15"/>
      <c r="JQV158" s="15"/>
      <c r="JQW158" s="15"/>
      <c r="JQX158" s="15"/>
      <c r="JQY158" s="15"/>
      <c r="JQZ158" s="15"/>
      <c r="JRA158" s="15"/>
      <c r="JRB158" s="15"/>
      <c r="JRC158" s="15"/>
      <c r="JRD158" s="15"/>
      <c r="JRE158" s="15"/>
      <c r="JRF158" s="15"/>
      <c r="JRG158" s="15"/>
      <c r="JRH158" s="15"/>
      <c r="JRI158" s="15"/>
      <c r="JRJ158" s="15"/>
      <c r="JRK158" s="15"/>
      <c r="JRL158" s="15"/>
      <c r="JRM158" s="15"/>
      <c r="JRN158" s="15"/>
      <c r="JRO158" s="15"/>
      <c r="JRP158" s="15"/>
      <c r="JRQ158" s="15"/>
      <c r="JRR158" s="15"/>
      <c r="JRS158" s="15"/>
      <c r="JRT158" s="15"/>
      <c r="JRU158" s="15"/>
      <c r="JRV158" s="15"/>
      <c r="JRW158" s="15"/>
      <c r="JRX158" s="15"/>
      <c r="JRY158" s="15"/>
      <c r="JRZ158" s="15"/>
      <c r="JSA158" s="15"/>
      <c r="JSB158" s="15"/>
      <c r="JSC158" s="15"/>
      <c r="JSD158" s="15"/>
      <c r="JSE158" s="15"/>
      <c r="JSF158" s="15"/>
      <c r="JSG158" s="15"/>
      <c r="JSH158" s="15"/>
      <c r="JSI158" s="15"/>
      <c r="JSJ158" s="15"/>
      <c r="JSK158" s="15"/>
      <c r="JSL158" s="15"/>
      <c r="JSM158" s="15"/>
      <c r="JSN158" s="15"/>
      <c r="JSO158" s="15"/>
      <c r="JSP158" s="15"/>
      <c r="JSQ158" s="15"/>
      <c r="JSR158" s="15"/>
      <c r="JSS158" s="15"/>
      <c r="JST158" s="15"/>
      <c r="JSU158" s="15"/>
      <c r="JSV158" s="15"/>
      <c r="JSW158" s="15"/>
      <c r="JSX158" s="15"/>
      <c r="JSY158" s="15"/>
      <c r="JSZ158" s="15"/>
      <c r="JTA158" s="15"/>
      <c r="JTB158" s="15"/>
      <c r="JTC158" s="15"/>
      <c r="JTD158" s="15"/>
      <c r="JTE158" s="15"/>
      <c r="JTF158" s="15"/>
      <c r="JTG158" s="15"/>
      <c r="JTH158" s="15"/>
      <c r="JTI158" s="15"/>
      <c r="JTJ158" s="15"/>
      <c r="JTK158" s="15"/>
      <c r="JTL158" s="15"/>
      <c r="JTM158" s="15"/>
      <c r="JTN158" s="15"/>
      <c r="JTO158" s="15"/>
      <c r="JTP158" s="15"/>
      <c r="JTQ158" s="15"/>
      <c r="JTR158" s="15"/>
      <c r="JTS158" s="15"/>
      <c r="JTT158" s="15"/>
      <c r="JTU158" s="15"/>
      <c r="JTV158" s="15"/>
      <c r="JTW158" s="15"/>
      <c r="JTX158" s="15"/>
      <c r="JTY158" s="15"/>
      <c r="JTZ158" s="15"/>
      <c r="JUA158" s="15"/>
      <c r="JUB158" s="15"/>
      <c r="JUC158" s="15"/>
      <c r="JUD158" s="15"/>
      <c r="JUE158" s="15"/>
      <c r="JUF158" s="15"/>
      <c r="JUG158" s="15"/>
      <c r="JUH158" s="15"/>
      <c r="JUI158" s="15"/>
      <c r="JUJ158" s="15"/>
      <c r="JUK158" s="15"/>
      <c r="JUL158" s="15"/>
      <c r="JUM158" s="15"/>
      <c r="JUN158" s="15"/>
      <c r="JUO158" s="15"/>
      <c r="JUP158" s="15"/>
      <c r="JUQ158" s="15"/>
      <c r="JUR158" s="15"/>
      <c r="JUS158" s="15"/>
      <c r="JUT158" s="15"/>
      <c r="JUU158" s="15"/>
      <c r="JUV158" s="15"/>
      <c r="JUW158" s="15"/>
      <c r="JUX158" s="15"/>
      <c r="JUY158" s="15"/>
      <c r="JUZ158" s="15"/>
      <c r="JVA158" s="15"/>
      <c r="JVB158" s="15"/>
      <c r="JVC158" s="15"/>
      <c r="JVD158" s="15"/>
      <c r="JVE158" s="15"/>
      <c r="JVF158" s="15"/>
      <c r="JVG158" s="15"/>
      <c r="JVH158" s="15"/>
      <c r="JVI158" s="15"/>
      <c r="JVJ158" s="15"/>
      <c r="JVK158" s="15"/>
      <c r="JVL158" s="15"/>
      <c r="JVM158" s="15"/>
      <c r="JVN158" s="15"/>
      <c r="JVO158" s="15"/>
      <c r="JVP158" s="15"/>
      <c r="JVQ158" s="15"/>
      <c r="JVR158" s="15"/>
      <c r="JVS158" s="15"/>
      <c r="JVT158" s="15"/>
      <c r="JVU158" s="15"/>
      <c r="JVV158" s="15"/>
      <c r="JVW158" s="15"/>
      <c r="JVX158" s="15"/>
      <c r="JVY158" s="15"/>
      <c r="JVZ158" s="15"/>
      <c r="JWA158" s="15"/>
      <c r="JWB158" s="15"/>
      <c r="JWC158" s="15"/>
      <c r="JWD158" s="15"/>
      <c r="JWE158" s="15"/>
      <c r="JWF158" s="15"/>
      <c r="JWG158" s="15"/>
      <c r="JWH158" s="15"/>
      <c r="JWI158" s="15"/>
      <c r="JWJ158" s="15"/>
      <c r="JWK158" s="15"/>
      <c r="JWL158" s="15"/>
      <c r="JWM158" s="15"/>
      <c r="JWN158" s="15"/>
      <c r="JWO158" s="15"/>
      <c r="JWP158" s="15"/>
      <c r="JWQ158" s="15"/>
      <c r="JWR158" s="15"/>
      <c r="JWS158" s="15"/>
      <c r="JWT158" s="15"/>
      <c r="JWU158" s="15"/>
      <c r="JWV158" s="15"/>
      <c r="JWW158" s="15"/>
      <c r="JWX158" s="15"/>
      <c r="JWY158" s="15"/>
      <c r="JWZ158" s="15"/>
      <c r="JXA158" s="15"/>
      <c r="JXB158" s="15"/>
      <c r="JXC158" s="15"/>
      <c r="JXD158" s="15"/>
      <c r="JXE158" s="15"/>
      <c r="JXF158" s="15"/>
      <c r="JXG158" s="15"/>
      <c r="JXH158" s="15"/>
      <c r="JXI158" s="15"/>
      <c r="JXJ158" s="15"/>
      <c r="JXK158" s="15"/>
      <c r="JXL158" s="15"/>
      <c r="JXM158" s="15"/>
      <c r="JXN158" s="15"/>
      <c r="JXO158" s="15"/>
      <c r="JXP158" s="15"/>
      <c r="JXQ158" s="15"/>
      <c r="JXR158" s="15"/>
      <c r="JXS158" s="15"/>
      <c r="JXT158" s="15"/>
      <c r="JXU158" s="15"/>
      <c r="JXV158" s="15"/>
      <c r="JXW158" s="15"/>
      <c r="JXX158" s="15"/>
      <c r="JXY158" s="15"/>
      <c r="JXZ158" s="15"/>
      <c r="JYA158" s="15"/>
      <c r="JYB158" s="15"/>
      <c r="JYC158" s="15"/>
      <c r="JYD158" s="15"/>
      <c r="JYE158" s="15"/>
      <c r="JYF158" s="15"/>
      <c r="JYG158" s="15"/>
      <c r="JYH158" s="15"/>
      <c r="JYI158" s="15"/>
      <c r="JYJ158" s="15"/>
      <c r="JYK158" s="15"/>
      <c r="JYL158" s="15"/>
      <c r="JYM158" s="15"/>
      <c r="JYN158" s="15"/>
      <c r="JYO158" s="15"/>
      <c r="JYP158" s="15"/>
      <c r="JYQ158" s="15"/>
      <c r="JYR158" s="15"/>
      <c r="JYS158" s="15"/>
      <c r="JYT158" s="15"/>
      <c r="JYU158" s="15"/>
      <c r="JYV158" s="15"/>
      <c r="JYW158" s="15"/>
      <c r="JYX158" s="15"/>
      <c r="JYY158" s="15"/>
      <c r="JYZ158" s="15"/>
      <c r="JZA158" s="15"/>
      <c r="JZB158" s="15"/>
      <c r="JZC158" s="15"/>
      <c r="JZD158" s="15"/>
      <c r="JZE158" s="15"/>
      <c r="JZF158" s="15"/>
      <c r="JZG158" s="15"/>
      <c r="JZH158" s="15"/>
      <c r="JZI158" s="15"/>
      <c r="JZJ158" s="15"/>
      <c r="JZK158" s="15"/>
      <c r="JZL158" s="15"/>
      <c r="JZM158" s="15"/>
      <c r="JZN158" s="15"/>
      <c r="JZO158" s="15"/>
      <c r="JZP158" s="15"/>
      <c r="JZQ158" s="15"/>
      <c r="JZR158" s="15"/>
      <c r="JZS158" s="15"/>
      <c r="JZT158" s="15"/>
      <c r="JZU158" s="15"/>
      <c r="JZV158" s="15"/>
      <c r="JZW158" s="15"/>
      <c r="JZX158" s="15"/>
      <c r="JZY158" s="15"/>
      <c r="JZZ158" s="15"/>
      <c r="KAA158" s="15"/>
      <c r="KAB158" s="15"/>
      <c r="KAC158" s="15"/>
      <c r="KAD158" s="15"/>
      <c r="KAE158" s="15"/>
      <c r="KAF158" s="15"/>
      <c r="KAG158" s="15"/>
      <c r="KAH158" s="15"/>
      <c r="KAI158" s="15"/>
      <c r="KAJ158" s="15"/>
      <c r="KAK158" s="15"/>
      <c r="KAL158" s="15"/>
      <c r="KAM158" s="15"/>
      <c r="KAN158" s="15"/>
      <c r="KAO158" s="15"/>
      <c r="KAP158" s="15"/>
      <c r="KAQ158" s="15"/>
      <c r="KAR158" s="15"/>
      <c r="KAS158" s="15"/>
      <c r="KAT158" s="15"/>
      <c r="KAU158" s="15"/>
      <c r="KAV158" s="15"/>
      <c r="KAW158" s="15"/>
      <c r="KAX158" s="15"/>
      <c r="KAY158" s="15"/>
      <c r="KAZ158" s="15"/>
      <c r="KBA158" s="15"/>
      <c r="KBB158" s="15"/>
      <c r="KBC158" s="15"/>
      <c r="KBD158" s="15"/>
      <c r="KBE158" s="15"/>
      <c r="KBF158" s="15"/>
      <c r="KBG158" s="15"/>
      <c r="KBH158" s="15"/>
      <c r="KBI158" s="15"/>
      <c r="KBJ158" s="15"/>
      <c r="KBK158" s="15"/>
      <c r="KBL158" s="15"/>
      <c r="KBM158" s="15"/>
      <c r="KBN158" s="15"/>
      <c r="KBO158" s="15"/>
      <c r="KBP158" s="15"/>
      <c r="KBQ158" s="15"/>
      <c r="KBR158" s="15"/>
      <c r="KBS158" s="15"/>
      <c r="KBT158" s="15"/>
      <c r="KBU158" s="15"/>
      <c r="KBV158" s="15"/>
      <c r="KBW158" s="15"/>
      <c r="KBX158" s="15"/>
      <c r="KBY158" s="15"/>
      <c r="KBZ158" s="15"/>
      <c r="KCA158" s="15"/>
      <c r="KCB158" s="15"/>
      <c r="KCC158" s="15"/>
      <c r="KCD158" s="15"/>
      <c r="KCE158" s="15"/>
      <c r="KCF158" s="15"/>
      <c r="KCG158" s="15"/>
      <c r="KCH158" s="15"/>
      <c r="KCI158" s="15"/>
      <c r="KCJ158" s="15"/>
      <c r="KCK158" s="15"/>
      <c r="KCL158" s="15"/>
      <c r="KCM158" s="15"/>
      <c r="KCN158" s="15"/>
      <c r="KCO158" s="15"/>
      <c r="KCP158" s="15"/>
      <c r="KCQ158" s="15"/>
      <c r="KCR158" s="15"/>
      <c r="KCS158" s="15"/>
      <c r="KCT158" s="15"/>
      <c r="KCU158" s="15"/>
      <c r="KCV158" s="15"/>
      <c r="KCW158" s="15"/>
      <c r="KCX158" s="15"/>
      <c r="KCY158" s="15"/>
      <c r="KCZ158" s="15"/>
      <c r="KDA158" s="15"/>
      <c r="KDB158" s="15"/>
      <c r="KDC158" s="15"/>
      <c r="KDD158" s="15"/>
      <c r="KDE158" s="15"/>
      <c r="KDF158" s="15"/>
      <c r="KDG158" s="15"/>
      <c r="KDH158" s="15"/>
      <c r="KDI158" s="15"/>
      <c r="KDJ158" s="15"/>
      <c r="KDK158" s="15"/>
      <c r="KDL158" s="15"/>
      <c r="KDM158" s="15"/>
      <c r="KDN158" s="15"/>
      <c r="KDO158" s="15"/>
      <c r="KDP158" s="15"/>
      <c r="KDQ158" s="15"/>
      <c r="KDR158" s="15"/>
      <c r="KDS158" s="15"/>
      <c r="KDT158" s="15"/>
      <c r="KDU158" s="15"/>
      <c r="KDV158" s="15"/>
      <c r="KDW158" s="15"/>
      <c r="KDX158" s="15"/>
      <c r="KDY158" s="15"/>
      <c r="KDZ158" s="15"/>
      <c r="KEA158" s="15"/>
      <c r="KEB158" s="15"/>
      <c r="KEC158" s="15"/>
      <c r="KED158" s="15"/>
      <c r="KEE158" s="15"/>
      <c r="KEF158" s="15"/>
      <c r="KEG158" s="15"/>
      <c r="KEH158" s="15"/>
      <c r="KEI158" s="15"/>
      <c r="KEJ158" s="15"/>
      <c r="KEK158" s="15"/>
      <c r="KEL158" s="15"/>
      <c r="KEM158" s="15"/>
      <c r="KEN158" s="15"/>
      <c r="KEO158" s="15"/>
      <c r="KEP158" s="15"/>
      <c r="KEQ158" s="15"/>
      <c r="KER158" s="15"/>
      <c r="KES158" s="15"/>
      <c r="KET158" s="15"/>
      <c r="KEU158" s="15"/>
      <c r="KEV158" s="15"/>
      <c r="KEW158" s="15"/>
      <c r="KEX158" s="15"/>
      <c r="KEY158" s="15"/>
      <c r="KEZ158" s="15"/>
      <c r="KFA158" s="15"/>
      <c r="KFB158" s="15"/>
      <c r="KFC158" s="15"/>
      <c r="KFD158" s="15"/>
      <c r="KFE158" s="15"/>
      <c r="KFF158" s="15"/>
      <c r="KFG158" s="15"/>
      <c r="KFH158" s="15"/>
      <c r="KFI158" s="15"/>
      <c r="KFJ158" s="15"/>
      <c r="KFK158" s="15"/>
      <c r="KFL158" s="15"/>
      <c r="KFM158" s="15"/>
      <c r="KFN158" s="15"/>
      <c r="KFO158" s="15"/>
      <c r="KFP158" s="15"/>
      <c r="KFQ158" s="15"/>
      <c r="KFR158" s="15"/>
      <c r="KFS158" s="15"/>
      <c r="KFT158" s="15"/>
      <c r="KFU158" s="15"/>
      <c r="KFV158" s="15"/>
      <c r="KFW158" s="15"/>
      <c r="KFX158" s="15"/>
      <c r="KFY158" s="15"/>
      <c r="KFZ158" s="15"/>
      <c r="KGA158" s="15"/>
      <c r="KGB158" s="15"/>
      <c r="KGC158" s="15"/>
      <c r="KGD158" s="15"/>
      <c r="KGE158" s="15"/>
      <c r="KGF158" s="15"/>
      <c r="KGG158" s="15"/>
      <c r="KGH158" s="15"/>
      <c r="KGI158" s="15"/>
      <c r="KGJ158" s="15"/>
      <c r="KGK158" s="15"/>
      <c r="KGL158" s="15"/>
      <c r="KGM158" s="15"/>
      <c r="KGN158" s="15"/>
      <c r="KGO158" s="15"/>
      <c r="KGP158" s="15"/>
      <c r="KGQ158" s="15"/>
      <c r="KGR158" s="15"/>
      <c r="KGS158" s="15"/>
      <c r="KGT158" s="15"/>
      <c r="KGU158" s="15"/>
      <c r="KGV158" s="15"/>
      <c r="KGW158" s="15"/>
      <c r="KGX158" s="15"/>
      <c r="KGY158" s="15"/>
      <c r="KGZ158" s="15"/>
      <c r="KHA158" s="15"/>
      <c r="KHB158" s="15"/>
      <c r="KHC158" s="15"/>
      <c r="KHD158" s="15"/>
      <c r="KHE158" s="15"/>
      <c r="KHF158" s="15"/>
      <c r="KHG158" s="15"/>
      <c r="KHH158" s="15"/>
      <c r="KHI158" s="15"/>
      <c r="KHJ158" s="15"/>
      <c r="KHK158" s="15"/>
      <c r="KHL158" s="15"/>
      <c r="KHM158" s="15"/>
      <c r="KHN158" s="15"/>
      <c r="KHO158" s="15"/>
      <c r="KHP158" s="15"/>
      <c r="KHQ158" s="15"/>
      <c r="KHR158" s="15"/>
      <c r="KHS158" s="15"/>
      <c r="KHT158" s="15"/>
      <c r="KHU158" s="15"/>
      <c r="KHV158" s="15"/>
      <c r="KHW158" s="15"/>
      <c r="KHX158" s="15"/>
      <c r="KHY158" s="15"/>
      <c r="KHZ158" s="15"/>
      <c r="KIA158" s="15"/>
      <c r="KIB158" s="15"/>
      <c r="KIC158" s="15"/>
      <c r="KID158" s="15"/>
      <c r="KIE158" s="15"/>
      <c r="KIF158" s="15"/>
      <c r="KIG158" s="15"/>
      <c r="KIH158" s="15"/>
      <c r="KII158" s="15"/>
      <c r="KIJ158" s="15"/>
      <c r="KIK158" s="15"/>
      <c r="KIL158" s="15"/>
      <c r="KIM158" s="15"/>
      <c r="KIN158" s="15"/>
      <c r="KIO158" s="15"/>
      <c r="KIP158" s="15"/>
      <c r="KIQ158" s="15"/>
      <c r="KIR158" s="15"/>
      <c r="KIS158" s="15"/>
      <c r="KIT158" s="15"/>
      <c r="KIU158" s="15"/>
      <c r="KIV158" s="15"/>
      <c r="KIW158" s="15"/>
      <c r="KIX158" s="15"/>
      <c r="KIY158" s="15"/>
      <c r="KIZ158" s="15"/>
      <c r="KJA158" s="15"/>
      <c r="KJB158" s="15"/>
      <c r="KJC158" s="15"/>
      <c r="KJD158" s="15"/>
      <c r="KJE158" s="15"/>
      <c r="KJF158" s="15"/>
      <c r="KJG158" s="15"/>
      <c r="KJH158" s="15"/>
      <c r="KJI158" s="15"/>
      <c r="KJJ158" s="15"/>
      <c r="KJK158" s="15"/>
      <c r="KJL158" s="15"/>
      <c r="KJM158" s="15"/>
      <c r="KJN158" s="15"/>
      <c r="KJO158" s="15"/>
      <c r="KJP158" s="15"/>
      <c r="KJQ158" s="15"/>
      <c r="KJR158" s="15"/>
      <c r="KJS158" s="15"/>
      <c r="KJT158" s="15"/>
      <c r="KJU158" s="15"/>
      <c r="KJV158" s="15"/>
      <c r="KJW158" s="15"/>
      <c r="KJX158" s="15"/>
      <c r="KJY158" s="15"/>
      <c r="KJZ158" s="15"/>
      <c r="KKA158" s="15"/>
      <c r="KKB158" s="15"/>
      <c r="KKC158" s="15"/>
      <c r="KKD158" s="15"/>
      <c r="KKE158" s="15"/>
      <c r="KKF158" s="15"/>
      <c r="KKG158" s="15"/>
      <c r="KKH158" s="15"/>
      <c r="KKI158" s="15"/>
      <c r="KKJ158" s="15"/>
      <c r="KKK158" s="15"/>
      <c r="KKL158" s="15"/>
      <c r="KKM158" s="15"/>
      <c r="KKN158" s="15"/>
      <c r="KKO158" s="15"/>
      <c r="KKP158" s="15"/>
      <c r="KKQ158" s="15"/>
      <c r="KKR158" s="15"/>
      <c r="KKS158" s="15"/>
      <c r="KKT158" s="15"/>
      <c r="KKU158" s="15"/>
      <c r="KKV158" s="15"/>
      <c r="KKW158" s="15"/>
      <c r="KKX158" s="15"/>
      <c r="KKY158" s="15"/>
      <c r="KKZ158" s="15"/>
      <c r="KLA158" s="15"/>
      <c r="KLB158" s="15"/>
      <c r="KLC158" s="15"/>
      <c r="KLD158" s="15"/>
      <c r="KLE158" s="15"/>
      <c r="KLF158" s="15"/>
      <c r="KLG158" s="15"/>
      <c r="KLH158" s="15"/>
      <c r="KLI158" s="15"/>
      <c r="KLJ158" s="15"/>
      <c r="KLK158" s="15"/>
      <c r="KLL158" s="15"/>
      <c r="KLM158" s="15"/>
      <c r="KLN158" s="15"/>
      <c r="KLO158" s="15"/>
      <c r="KLP158" s="15"/>
      <c r="KLQ158" s="15"/>
      <c r="KLR158" s="15"/>
      <c r="KLS158" s="15"/>
      <c r="KLT158" s="15"/>
      <c r="KLU158" s="15"/>
      <c r="KLV158" s="15"/>
      <c r="KLW158" s="15"/>
      <c r="KLX158" s="15"/>
      <c r="KLY158" s="15"/>
      <c r="KLZ158" s="15"/>
      <c r="KMA158" s="15"/>
      <c r="KMB158" s="15"/>
      <c r="KMC158" s="15"/>
      <c r="KMD158" s="15"/>
      <c r="KME158" s="15"/>
      <c r="KMF158" s="15"/>
      <c r="KMG158" s="15"/>
      <c r="KMH158" s="15"/>
      <c r="KMI158" s="15"/>
      <c r="KMJ158" s="15"/>
      <c r="KMK158" s="15"/>
      <c r="KML158" s="15"/>
      <c r="KMM158" s="15"/>
      <c r="KMN158" s="15"/>
      <c r="KMO158" s="15"/>
      <c r="KMP158" s="15"/>
      <c r="KMQ158" s="15"/>
      <c r="KMR158" s="15"/>
      <c r="KMS158" s="15"/>
      <c r="KMT158" s="15"/>
      <c r="KMU158" s="15"/>
      <c r="KMV158" s="15"/>
      <c r="KMW158" s="15"/>
      <c r="KMX158" s="15"/>
      <c r="KMY158" s="15"/>
      <c r="KMZ158" s="15"/>
      <c r="KNA158" s="15"/>
      <c r="KNB158" s="15"/>
      <c r="KNC158" s="15"/>
      <c r="KND158" s="15"/>
      <c r="KNE158" s="15"/>
      <c r="KNF158" s="15"/>
      <c r="KNG158" s="15"/>
      <c r="KNH158" s="15"/>
      <c r="KNI158" s="15"/>
      <c r="KNJ158" s="15"/>
      <c r="KNK158" s="15"/>
      <c r="KNL158" s="15"/>
      <c r="KNM158" s="15"/>
      <c r="KNN158" s="15"/>
      <c r="KNO158" s="15"/>
      <c r="KNP158" s="15"/>
      <c r="KNQ158" s="15"/>
      <c r="KNR158" s="15"/>
      <c r="KNS158" s="15"/>
      <c r="KNT158" s="15"/>
      <c r="KNU158" s="15"/>
      <c r="KNV158" s="15"/>
      <c r="KNW158" s="15"/>
      <c r="KNX158" s="15"/>
      <c r="KNY158" s="15"/>
      <c r="KNZ158" s="15"/>
      <c r="KOA158" s="15"/>
      <c r="KOB158" s="15"/>
      <c r="KOC158" s="15"/>
      <c r="KOD158" s="15"/>
      <c r="KOE158" s="15"/>
      <c r="KOF158" s="15"/>
      <c r="KOG158" s="15"/>
      <c r="KOH158" s="15"/>
      <c r="KOI158" s="15"/>
      <c r="KOJ158" s="15"/>
      <c r="KOK158" s="15"/>
      <c r="KOL158" s="15"/>
      <c r="KOM158" s="15"/>
      <c r="KON158" s="15"/>
      <c r="KOO158" s="15"/>
      <c r="KOP158" s="15"/>
      <c r="KOQ158" s="15"/>
      <c r="KOR158" s="15"/>
      <c r="KOS158" s="15"/>
      <c r="KOT158" s="15"/>
      <c r="KOU158" s="15"/>
      <c r="KOV158" s="15"/>
      <c r="KOW158" s="15"/>
      <c r="KOX158" s="15"/>
      <c r="KOY158" s="15"/>
      <c r="KOZ158" s="15"/>
      <c r="KPA158" s="15"/>
      <c r="KPB158" s="15"/>
      <c r="KPC158" s="15"/>
      <c r="KPD158" s="15"/>
      <c r="KPE158" s="15"/>
      <c r="KPF158" s="15"/>
      <c r="KPG158" s="15"/>
      <c r="KPH158" s="15"/>
      <c r="KPI158" s="15"/>
      <c r="KPJ158" s="15"/>
      <c r="KPK158" s="15"/>
      <c r="KPL158" s="15"/>
      <c r="KPM158" s="15"/>
      <c r="KPN158" s="15"/>
      <c r="KPO158" s="15"/>
      <c r="KPP158" s="15"/>
      <c r="KPQ158" s="15"/>
      <c r="KPR158" s="15"/>
      <c r="KPS158" s="15"/>
      <c r="KPT158" s="15"/>
      <c r="KPU158" s="15"/>
      <c r="KPV158" s="15"/>
      <c r="KPW158" s="15"/>
      <c r="KPX158" s="15"/>
      <c r="KPY158" s="15"/>
      <c r="KPZ158" s="15"/>
      <c r="KQA158" s="15"/>
      <c r="KQB158" s="15"/>
      <c r="KQC158" s="15"/>
      <c r="KQD158" s="15"/>
      <c r="KQE158" s="15"/>
      <c r="KQF158" s="15"/>
      <c r="KQG158" s="15"/>
      <c r="KQH158" s="15"/>
      <c r="KQI158" s="15"/>
      <c r="KQJ158" s="15"/>
      <c r="KQK158" s="15"/>
      <c r="KQL158" s="15"/>
      <c r="KQM158" s="15"/>
      <c r="KQN158" s="15"/>
      <c r="KQO158" s="15"/>
      <c r="KQP158" s="15"/>
      <c r="KQQ158" s="15"/>
      <c r="KQR158" s="15"/>
      <c r="KQS158" s="15"/>
      <c r="KQT158" s="15"/>
      <c r="KQU158" s="15"/>
      <c r="KQV158" s="15"/>
      <c r="KQW158" s="15"/>
      <c r="KQX158" s="15"/>
      <c r="KQY158" s="15"/>
      <c r="KQZ158" s="15"/>
      <c r="KRA158" s="15"/>
      <c r="KRB158" s="15"/>
      <c r="KRC158" s="15"/>
      <c r="KRD158" s="15"/>
      <c r="KRE158" s="15"/>
      <c r="KRF158" s="15"/>
      <c r="KRG158" s="15"/>
      <c r="KRH158" s="15"/>
      <c r="KRI158" s="15"/>
      <c r="KRJ158" s="15"/>
      <c r="KRK158" s="15"/>
      <c r="KRL158" s="15"/>
      <c r="KRM158" s="15"/>
      <c r="KRN158" s="15"/>
      <c r="KRO158" s="15"/>
      <c r="KRP158" s="15"/>
      <c r="KRQ158" s="15"/>
      <c r="KRR158" s="15"/>
      <c r="KRS158" s="15"/>
      <c r="KRT158" s="15"/>
      <c r="KRU158" s="15"/>
      <c r="KRV158" s="15"/>
      <c r="KRW158" s="15"/>
      <c r="KRX158" s="15"/>
      <c r="KRY158" s="15"/>
      <c r="KRZ158" s="15"/>
      <c r="KSA158" s="15"/>
      <c r="KSB158" s="15"/>
      <c r="KSC158" s="15"/>
      <c r="KSD158" s="15"/>
      <c r="KSE158" s="15"/>
      <c r="KSF158" s="15"/>
      <c r="KSG158" s="15"/>
      <c r="KSH158" s="15"/>
      <c r="KSI158" s="15"/>
      <c r="KSJ158" s="15"/>
      <c r="KSK158" s="15"/>
      <c r="KSL158" s="15"/>
      <c r="KSM158" s="15"/>
      <c r="KSN158" s="15"/>
      <c r="KSO158" s="15"/>
      <c r="KSP158" s="15"/>
      <c r="KSQ158" s="15"/>
      <c r="KSR158" s="15"/>
      <c r="KSS158" s="15"/>
      <c r="KST158" s="15"/>
      <c r="KSU158" s="15"/>
      <c r="KSV158" s="15"/>
      <c r="KSW158" s="15"/>
      <c r="KSX158" s="15"/>
      <c r="KSY158" s="15"/>
      <c r="KSZ158" s="15"/>
      <c r="KTA158" s="15"/>
      <c r="KTB158" s="15"/>
      <c r="KTC158" s="15"/>
      <c r="KTD158" s="15"/>
      <c r="KTE158" s="15"/>
      <c r="KTF158" s="15"/>
      <c r="KTG158" s="15"/>
      <c r="KTH158" s="15"/>
      <c r="KTI158" s="15"/>
      <c r="KTJ158" s="15"/>
      <c r="KTK158" s="15"/>
      <c r="KTL158" s="15"/>
      <c r="KTM158" s="15"/>
      <c r="KTN158" s="15"/>
      <c r="KTO158" s="15"/>
      <c r="KTP158" s="15"/>
      <c r="KTQ158" s="15"/>
      <c r="KTR158" s="15"/>
      <c r="KTS158" s="15"/>
      <c r="KTT158" s="15"/>
      <c r="KTU158" s="15"/>
      <c r="KTV158" s="15"/>
      <c r="KTW158" s="15"/>
      <c r="KTX158" s="15"/>
      <c r="KTY158" s="15"/>
      <c r="KTZ158" s="15"/>
      <c r="KUA158" s="15"/>
      <c r="KUB158" s="15"/>
      <c r="KUC158" s="15"/>
      <c r="KUD158" s="15"/>
      <c r="KUE158" s="15"/>
      <c r="KUF158" s="15"/>
      <c r="KUG158" s="15"/>
      <c r="KUH158" s="15"/>
      <c r="KUI158" s="15"/>
      <c r="KUJ158" s="15"/>
      <c r="KUK158" s="15"/>
      <c r="KUL158" s="15"/>
      <c r="KUM158" s="15"/>
      <c r="KUN158" s="15"/>
      <c r="KUO158" s="15"/>
      <c r="KUP158" s="15"/>
      <c r="KUQ158" s="15"/>
      <c r="KUR158" s="15"/>
      <c r="KUS158" s="15"/>
      <c r="KUT158" s="15"/>
      <c r="KUU158" s="15"/>
      <c r="KUV158" s="15"/>
      <c r="KUW158" s="15"/>
      <c r="KUX158" s="15"/>
      <c r="KUY158" s="15"/>
      <c r="KUZ158" s="15"/>
      <c r="KVA158" s="15"/>
      <c r="KVB158" s="15"/>
      <c r="KVC158" s="15"/>
      <c r="KVD158" s="15"/>
      <c r="KVE158" s="15"/>
      <c r="KVF158" s="15"/>
      <c r="KVG158" s="15"/>
      <c r="KVH158" s="15"/>
      <c r="KVI158" s="15"/>
      <c r="KVJ158" s="15"/>
      <c r="KVK158" s="15"/>
      <c r="KVL158" s="15"/>
      <c r="KVM158" s="15"/>
      <c r="KVN158" s="15"/>
      <c r="KVO158" s="15"/>
      <c r="KVP158" s="15"/>
      <c r="KVQ158" s="15"/>
      <c r="KVR158" s="15"/>
      <c r="KVS158" s="15"/>
      <c r="KVT158" s="15"/>
      <c r="KVU158" s="15"/>
      <c r="KVV158" s="15"/>
      <c r="KVW158" s="15"/>
      <c r="KVX158" s="15"/>
      <c r="KVY158" s="15"/>
      <c r="KVZ158" s="15"/>
      <c r="KWA158" s="15"/>
      <c r="KWB158" s="15"/>
      <c r="KWC158" s="15"/>
      <c r="KWD158" s="15"/>
      <c r="KWE158" s="15"/>
      <c r="KWF158" s="15"/>
      <c r="KWG158" s="15"/>
      <c r="KWH158" s="15"/>
      <c r="KWI158" s="15"/>
      <c r="KWJ158" s="15"/>
      <c r="KWK158" s="15"/>
      <c r="KWL158" s="15"/>
      <c r="KWM158" s="15"/>
      <c r="KWN158" s="15"/>
      <c r="KWO158" s="15"/>
      <c r="KWP158" s="15"/>
      <c r="KWQ158" s="15"/>
      <c r="KWR158" s="15"/>
      <c r="KWS158" s="15"/>
      <c r="KWT158" s="15"/>
      <c r="KWU158" s="15"/>
      <c r="KWV158" s="15"/>
      <c r="KWW158" s="15"/>
      <c r="KWX158" s="15"/>
      <c r="KWY158" s="15"/>
      <c r="KWZ158" s="15"/>
      <c r="KXA158" s="15"/>
      <c r="KXB158" s="15"/>
      <c r="KXC158" s="15"/>
      <c r="KXD158" s="15"/>
      <c r="KXE158" s="15"/>
      <c r="KXF158" s="15"/>
      <c r="KXG158" s="15"/>
      <c r="KXH158" s="15"/>
      <c r="KXI158" s="15"/>
      <c r="KXJ158" s="15"/>
      <c r="KXK158" s="15"/>
      <c r="KXL158" s="15"/>
      <c r="KXM158" s="15"/>
      <c r="KXN158" s="15"/>
      <c r="KXO158" s="15"/>
      <c r="KXP158" s="15"/>
      <c r="KXQ158" s="15"/>
      <c r="KXR158" s="15"/>
      <c r="KXS158" s="15"/>
      <c r="KXT158" s="15"/>
      <c r="KXU158" s="15"/>
      <c r="KXV158" s="15"/>
      <c r="KXW158" s="15"/>
      <c r="KXX158" s="15"/>
      <c r="KXY158" s="15"/>
      <c r="KXZ158" s="15"/>
      <c r="KYA158" s="15"/>
      <c r="KYB158" s="15"/>
      <c r="KYC158" s="15"/>
      <c r="KYD158" s="15"/>
      <c r="KYE158" s="15"/>
      <c r="KYF158" s="15"/>
      <c r="KYG158" s="15"/>
      <c r="KYH158" s="15"/>
      <c r="KYI158" s="15"/>
      <c r="KYJ158" s="15"/>
      <c r="KYK158" s="15"/>
      <c r="KYL158" s="15"/>
      <c r="KYM158" s="15"/>
      <c r="KYN158" s="15"/>
      <c r="KYO158" s="15"/>
      <c r="KYP158" s="15"/>
      <c r="KYQ158" s="15"/>
      <c r="KYR158" s="15"/>
      <c r="KYS158" s="15"/>
      <c r="KYT158" s="15"/>
      <c r="KYU158" s="15"/>
      <c r="KYV158" s="15"/>
      <c r="KYW158" s="15"/>
      <c r="KYX158" s="15"/>
      <c r="KYY158" s="15"/>
      <c r="KYZ158" s="15"/>
      <c r="KZA158" s="15"/>
      <c r="KZB158" s="15"/>
      <c r="KZC158" s="15"/>
      <c r="KZD158" s="15"/>
      <c r="KZE158" s="15"/>
      <c r="KZF158" s="15"/>
      <c r="KZG158" s="15"/>
      <c r="KZH158" s="15"/>
      <c r="KZI158" s="15"/>
      <c r="KZJ158" s="15"/>
      <c r="KZK158" s="15"/>
      <c r="KZL158" s="15"/>
      <c r="KZM158" s="15"/>
      <c r="KZN158" s="15"/>
      <c r="KZO158" s="15"/>
      <c r="KZP158" s="15"/>
      <c r="KZQ158" s="15"/>
      <c r="KZR158" s="15"/>
      <c r="KZS158" s="15"/>
      <c r="KZT158" s="15"/>
      <c r="KZU158" s="15"/>
      <c r="KZV158" s="15"/>
      <c r="KZW158" s="15"/>
      <c r="KZX158" s="15"/>
      <c r="KZY158" s="15"/>
      <c r="KZZ158" s="15"/>
      <c r="LAA158" s="15"/>
      <c r="LAB158" s="15"/>
      <c r="LAC158" s="15"/>
      <c r="LAD158" s="15"/>
      <c r="LAE158" s="15"/>
      <c r="LAF158" s="15"/>
      <c r="LAG158" s="15"/>
      <c r="LAH158" s="15"/>
      <c r="LAI158" s="15"/>
      <c r="LAJ158" s="15"/>
      <c r="LAK158" s="15"/>
      <c r="LAL158" s="15"/>
      <c r="LAM158" s="15"/>
      <c r="LAN158" s="15"/>
      <c r="LAO158" s="15"/>
      <c r="LAP158" s="15"/>
      <c r="LAQ158" s="15"/>
      <c r="LAR158" s="15"/>
      <c r="LAS158" s="15"/>
      <c r="LAT158" s="15"/>
      <c r="LAU158" s="15"/>
      <c r="LAV158" s="15"/>
      <c r="LAW158" s="15"/>
      <c r="LAX158" s="15"/>
      <c r="LAY158" s="15"/>
      <c r="LAZ158" s="15"/>
      <c r="LBA158" s="15"/>
      <c r="LBB158" s="15"/>
      <c r="LBC158" s="15"/>
      <c r="LBD158" s="15"/>
      <c r="LBE158" s="15"/>
      <c r="LBF158" s="15"/>
      <c r="LBG158" s="15"/>
      <c r="LBH158" s="15"/>
      <c r="LBI158" s="15"/>
      <c r="LBJ158" s="15"/>
      <c r="LBK158" s="15"/>
      <c r="LBL158" s="15"/>
      <c r="LBM158" s="15"/>
      <c r="LBN158" s="15"/>
      <c r="LBO158" s="15"/>
      <c r="LBP158" s="15"/>
      <c r="LBQ158" s="15"/>
      <c r="LBR158" s="15"/>
      <c r="LBS158" s="15"/>
      <c r="LBT158" s="15"/>
      <c r="LBU158" s="15"/>
      <c r="LBV158" s="15"/>
      <c r="LBW158" s="15"/>
      <c r="LBX158" s="15"/>
      <c r="LBY158" s="15"/>
      <c r="LBZ158" s="15"/>
      <c r="LCA158" s="15"/>
      <c r="LCB158" s="15"/>
      <c r="LCC158" s="15"/>
      <c r="LCD158" s="15"/>
      <c r="LCE158" s="15"/>
      <c r="LCF158" s="15"/>
      <c r="LCG158" s="15"/>
      <c r="LCH158" s="15"/>
      <c r="LCI158" s="15"/>
      <c r="LCJ158" s="15"/>
      <c r="LCK158" s="15"/>
      <c r="LCL158" s="15"/>
      <c r="LCM158" s="15"/>
      <c r="LCN158" s="15"/>
      <c r="LCO158" s="15"/>
      <c r="LCP158" s="15"/>
      <c r="LCQ158" s="15"/>
      <c r="LCR158" s="15"/>
      <c r="LCS158" s="15"/>
      <c r="LCT158" s="15"/>
      <c r="LCU158" s="15"/>
      <c r="LCV158" s="15"/>
      <c r="LCW158" s="15"/>
      <c r="LCX158" s="15"/>
      <c r="LCY158" s="15"/>
      <c r="LCZ158" s="15"/>
      <c r="LDA158" s="15"/>
      <c r="LDB158" s="15"/>
      <c r="LDC158" s="15"/>
      <c r="LDD158" s="15"/>
      <c r="LDE158" s="15"/>
      <c r="LDF158" s="15"/>
      <c r="LDG158" s="15"/>
      <c r="LDH158" s="15"/>
      <c r="LDI158" s="15"/>
      <c r="LDJ158" s="15"/>
      <c r="LDK158" s="15"/>
      <c r="LDL158" s="15"/>
      <c r="LDM158" s="15"/>
      <c r="LDN158" s="15"/>
      <c r="LDO158" s="15"/>
      <c r="LDP158" s="15"/>
      <c r="LDQ158" s="15"/>
      <c r="LDR158" s="15"/>
      <c r="LDS158" s="15"/>
      <c r="LDT158" s="15"/>
      <c r="LDU158" s="15"/>
      <c r="LDV158" s="15"/>
      <c r="LDW158" s="15"/>
      <c r="LDX158" s="15"/>
      <c r="LDY158" s="15"/>
      <c r="LDZ158" s="15"/>
      <c r="LEA158" s="15"/>
      <c r="LEB158" s="15"/>
      <c r="LEC158" s="15"/>
      <c r="LED158" s="15"/>
      <c r="LEE158" s="15"/>
      <c r="LEF158" s="15"/>
      <c r="LEG158" s="15"/>
      <c r="LEH158" s="15"/>
      <c r="LEI158" s="15"/>
      <c r="LEJ158" s="15"/>
      <c r="LEK158" s="15"/>
      <c r="LEL158" s="15"/>
      <c r="LEM158" s="15"/>
      <c r="LEN158" s="15"/>
      <c r="LEO158" s="15"/>
      <c r="LEP158" s="15"/>
      <c r="LEQ158" s="15"/>
      <c r="LER158" s="15"/>
      <c r="LES158" s="15"/>
      <c r="LET158" s="15"/>
      <c r="LEU158" s="15"/>
      <c r="LEV158" s="15"/>
      <c r="LEW158" s="15"/>
      <c r="LEX158" s="15"/>
      <c r="LEY158" s="15"/>
      <c r="LEZ158" s="15"/>
      <c r="LFA158" s="15"/>
      <c r="LFB158" s="15"/>
      <c r="LFC158" s="15"/>
      <c r="LFD158" s="15"/>
      <c r="LFE158" s="15"/>
      <c r="LFF158" s="15"/>
      <c r="LFG158" s="15"/>
      <c r="LFH158" s="15"/>
      <c r="LFI158" s="15"/>
      <c r="LFJ158" s="15"/>
      <c r="LFK158" s="15"/>
      <c r="LFL158" s="15"/>
      <c r="LFM158" s="15"/>
      <c r="LFN158" s="15"/>
      <c r="LFO158" s="15"/>
      <c r="LFP158" s="15"/>
      <c r="LFQ158" s="15"/>
      <c r="LFR158" s="15"/>
      <c r="LFS158" s="15"/>
      <c r="LFT158" s="15"/>
      <c r="LFU158" s="15"/>
      <c r="LFV158" s="15"/>
      <c r="LFW158" s="15"/>
      <c r="LFX158" s="15"/>
      <c r="LFY158" s="15"/>
      <c r="LFZ158" s="15"/>
      <c r="LGA158" s="15"/>
      <c r="LGB158" s="15"/>
      <c r="LGC158" s="15"/>
      <c r="LGD158" s="15"/>
      <c r="LGE158" s="15"/>
      <c r="LGF158" s="15"/>
      <c r="LGG158" s="15"/>
      <c r="LGH158" s="15"/>
      <c r="LGI158" s="15"/>
      <c r="LGJ158" s="15"/>
      <c r="LGK158" s="15"/>
      <c r="LGL158" s="15"/>
      <c r="LGM158" s="15"/>
      <c r="LGN158" s="15"/>
      <c r="LGO158" s="15"/>
      <c r="LGP158" s="15"/>
      <c r="LGQ158" s="15"/>
      <c r="LGR158" s="15"/>
      <c r="LGS158" s="15"/>
      <c r="LGT158" s="15"/>
      <c r="LGU158" s="15"/>
      <c r="LGV158" s="15"/>
      <c r="LGW158" s="15"/>
      <c r="LGX158" s="15"/>
      <c r="LGY158" s="15"/>
      <c r="LGZ158" s="15"/>
      <c r="LHA158" s="15"/>
      <c r="LHB158" s="15"/>
      <c r="LHC158" s="15"/>
      <c r="LHD158" s="15"/>
      <c r="LHE158" s="15"/>
      <c r="LHF158" s="15"/>
      <c r="LHG158" s="15"/>
      <c r="LHH158" s="15"/>
      <c r="LHI158" s="15"/>
      <c r="LHJ158" s="15"/>
      <c r="LHK158" s="15"/>
      <c r="LHL158" s="15"/>
      <c r="LHM158" s="15"/>
      <c r="LHN158" s="15"/>
      <c r="LHO158" s="15"/>
      <c r="LHP158" s="15"/>
      <c r="LHQ158" s="15"/>
      <c r="LHR158" s="15"/>
      <c r="LHS158" s="15"/>
      <c r="LHT158" s="15"/>
      <c r="LHU158" s="15"/>
      <c r="LHV158" s="15"/>
      <c r="LHW158" s="15"/>
      <c r="LHX158" s="15"/>
      <c r="LHY158" s="15"/>
      <c r="LHZ158" s="15"/>
      <c r="LIA158" s="15"/>
      <c r="LIB158" s="15"/>
      <c r="LIC158" s="15"/>
      <c r="LID158" s="15"/>
      <c r="LIE158" s="15"/>
      <c r="LIF158" s="15"/>
      <c r="LIG158" s="15"/>
      <c r="LIH158" s="15"/>
      <c r="LII158" s="15"/>
      <c r="LIJ158" s="15"/>
      <c r="LIK158" s="15"/>
      <c r="LIL158" s="15"/>
      <c r="LIM158" s="15"/>
      <c r="LIN158" s="15"/>
      <c r="LIO158" s="15"/>
      <c r="LIP158" s="15"/>
      <c r="LIQ158" s="15"/>
      <c r="LIR158" s="15"/>
      <c r="LIS158" s="15"/>
      <c r="LIT158" s="15"/>
      <c r="LIU158" s="15"/>
      <c r="LIV158" s="15"/>
      <c r="LIW158" s="15"/>
      <c r="LIX158" s="15"/>
      <c r="LIY158" s="15"/>
      <c r="LIZ158" s="15"/>
      <c r="LJA158" s="15"/>
      <c r="LJB158" s="15"/>
      <c r="LJC158" s="15"/>
      <c r="LJD158" s="15"/>
      <c r="LJE158" s="15"/>
      <c r="LJF158" s="15"/>
      <c r="LJG158" s="15"/>
      <c r="LJH158" s="15"/>
      <c r="LJI158" s="15"/>
      <c r="LJJ158" s="15"/>
      <c r="LJK158" s="15"/>
      <c r="LJL158" s="15"/>
      <c r="LJM158" s="15"/>
      <c r="LJN158" s="15"/>
      <c r="LJO158" s="15"/>
      <c r="LJP158" s="15"/>
      <c r="LJQ158" s="15"/>
      <c r="LJR158" s="15"/>
      <c r="LJS158" s="15"/>
      <c r="LJT158" s="15"/>
      <c r="LJU158" s="15"/>
      <c r="LJV158" s="15"/>
      <c r="LJW158" s="15"/>
      <c r="LJX158" s="15"/>
      <c r="LJY158" s="15"/>
      <c r="LJZ158" s="15"/>
      <c r="LKA158" s="15"/>
      <c r="LKB158" s="15"/>
      <c r="LKC158" s="15"/>
      <c r="LKD158" s="15"/>
      <c r="LKE158" s="15"/>
      <c r="LKF158" s="15"/>
      <c r="LKG158" s="15"/>
      <c r="LKH158" s="15"/>
      <c r="LKI158" s="15"/>
      <c r="LKJ158" s="15"/>
      <c r="LKK158" s="15"/>
      <c r="LKL158" s="15"/>
      <c r="LKM158" s="15"/>
      <c r="LKN158" s="15"/>
      <c r="LKO158" s="15"/>
      <c r="LKP158" s="15"/>
      <c r="LKQ158" s="15"/>
      <c r="LKR158" s="15"/>
      <c r="LKS158" s="15"/>
      <c r="LKT158" s="15"/>
      <c r="LKU158" s="15"/>
      <c r="LKV158" s="15"/>
      <c r="LKW158" s="15"/>
      <c r="LKX158" s="15"/>
      <c r="LKY158" s="15"/>
      <c r="LKZ158" s="15"/>
      <c r="LLA158" s="15"/>
      <c r="LLB158" s="15"/>
      <c r="LLC158" s="15"/>
      <c r="LLD158" s="15"/>
      <c r="LLE158" s="15"/>
      <c r="LLF158" s="15"/>
      <c r="LLG158" s="15"/>
      <c r="LLH158" s="15"/>
      <c r="LLI158" s="15"/>
      <c r="LLJ158" s="15"/>
      <c r="LLK158" s="15"/>
      <c r="LLL158" s="15"/>
      <c r="LLM158" s="15"/>
      <c r="LLN158" s="15"/>
      <c r="LLO158" s="15"/>
      <c r="LLP158" s="15"/>
      <c r="LLQ158" s="15"/>
      <c r="LLR158" s="15"/>
      <c r="LLS158" s="15"/>
      <c r="LLT158" s="15"/>
      <c r="LLU158" s="15"/>
      <c r="LLV158" s="15"/>
      <c r="LLW158" s="15"/>
      <c r="LLX158" s="15"/>
      <c r="LLY158" s="15"/>
      <c r="LLZ158" s="15"/>
      <c r="LMA158" s="15"/>
      <c r="LMB158" s="15"/>
      <c r="LMC158" s="15"/>
      <c r="LMD158" s="15"/>
      <c r="LME158" s="15"/>
      <c r="LMF158" s="15"/>
      <c r="LMG158" s="15"/>
      <c r="LMH158" s="15"/>
      <c r="LMI158" s="15"/>
      <c r="LMJ158" s="15"/>
      <c r="LMK158" s="15"/>
      <c r="LML158" s="15"/>
      <c r="LMM158" s="15"/>
      <c r="LMN158" s="15"/>
      <c r="LMO158" s="15"/>
      <c r="LMP158" s="15"/>
      <c r="LMQ158" s="15"/>
      <c r="LMR158" s="15"/>
      <c r="LMS158" s="15"/>
      <c r="LMT158" s="15"/>
      <c r="LMU158" s="15"/>
      <c r="LMV158" s="15"/>
      <c r="LMW158" s="15"/>
      <c r="LMX158" s="15"/>
      <c r="LMY158" s="15"/>
      <c r="LMZ158" s="15"/>
      <c r="LNA158" s="15"/>
      <c r="LNB158" s="15"/>
      <c r="LNC158" s="15"/>
      <c r="LND158" s="15"/>
      <c r="LNE158" s="15"/>
      <c r="LNF158" s="15"/>
      <c r="LNG158" s="15"/>
      <c r="LNH158" s="15"/>
      <c r="LNI158" s="15"/>
      <c r="LNJ158" s="15"/>
      <c r="LNK158" s="15"/>
      <c r="LNL158" s="15"/>
      <c r="LNM158" s="15"/>
      <c r="LNN158" s="15"/>
      <c r="LNO158" s="15"/>
      <c r="LNP158" s="15"/>
      <c r="LNQ158" s="15"/>
      <c r="LNR158" s="15"/>
      <c r="LNS158" s="15"/>
      <c r="LNT158" s="15"/>
      <c r="LNU158" s="15"/>
      <c r="LNV158" s="15"/>
      <c r="LNW158" s="15"/>
      <c r="LNX158" s="15"/>
      <c r="LNY158" s="15"/>
      <c r="LNZ158" s="15"/>
      <c r="LOA158" s="15"/>
      <c r="LOB158" s="15"/>
      <c r="LOC158" s="15"/>
      <c r="LOD158" s="15"/>
      <c r="LOE158" s="15"/>
      <c r="LOF158" s="15"/>
      <c r="LOG158" s="15"/>
      <c r="LOH158" s="15"/>
      <c r="LOI158" s="15"/>
      <c r="LOJ158" s="15"/>
      <c r="LOK158" s="15"/>
      <c r="LOL158" s="15"/>
      <c r="LOM158" s="15"/>
      <c r="LON158" s="15"/>
      <c r="LOO158" s="15"/>
      <c r="LOP158" s="15"/>
      <c r="LOQ158" s="15"/>
      <c r="LOR158" s="15"/>
      <c r="LOS158" s="15"/>
      <c r="LOT158" s="15"/>
      <c r="LOU158" s="15"/>
      <c r="LOV158" s="15"/>
      <c r="LOW158" s="15"/>
      <c r="LOX158" s="15"/>
      <c r="LOY158" s="15"/>
      <c r="LOZ158" s="15"/>
      <c r="LPA158" s="15"/>
      <c r="LPB158" s="15"/>
      <c r="LPC158" s="15"/>
      <c r="LPD158" s="15"/>
      <c r="LPE158" s="15"/>
      <c r="LPF158" s="15"/>
      <c r="LPG158" s="15"/>
      <c r="LPH158" s="15"/>
      <c r="LPI158" s="15"/>
      <c r="LPJ158" s="15"/>
      <c r="LPK158" s="15"/>
      <c r="LPL158" s="15"/>
      <c r="LPM158" s="15"/>
      <c r="LPN158" s="15"/>
      <c r="LPO158" s="15"/>
      <c r="LPP158" s="15"/>
      <c r="LPQ158" s="15"/>
      <c r="LPR158" s="15"/>
      <c r="LPS158" s="15"/>
      <c r="LPT158" s="15"/>
      <c r="LPU158" s="15"/>
      <c r="LPV158" s="15"/>
      <c r="LPW158" s="15"/>
      <c r="LPX158" s="15"/>
      <c r="LPY158" s="15"/>
      <c r="LPZ158" s="15"/>
      <c r="LQA158" s="15"/>
      <c r="LQB158" s="15"/>
      <c r="LQC158" s="15"/>
      <c r="LQD158" s="15"/>
      <c r="LQE158" s="15"/>
      <c r="LQF158" s="15"/>
      <c r="LQG158" s="15"/>
      <c r="LQH158" s="15"/>
      <c r="LQI158" s="15"/>
      <c r="LQJ158" s="15"/>
      <c r="LQK158" s="15"/>
      <c r="LQL158" s="15"/>
      <c r="LQM158" s="15"/>
      <c r="LQN158" s="15"/>
      <c r="LQO158" s="15"/>
      <c r="LQP158" s="15"/>
      <c r="LQQ158" s="15"/>
      <c r="LQR158" s="15"/>
      <c r="LQS158" s="15"/>
      <c r="LQT158" s="15"/>
      <c r="LQU158" s="15"/>
      <c r="LQV158" s="15"/>
      <c r="LQW158" s="15"/>
      <c r="LQX158" s="15"/>
      <c r="LQY158" s="15"/>
      <c r="LQZ158" s="15"/>
      <c r="LRA158" s="15"/>
      <c r="LRB158" s="15"/>
      <c r="LRC158" s="15"/>
      <c r="LRD158" s="15"/>
      <c r="LRE158" s="15"/>
      <c r="LRF158" s="15"/>
      <c r="LRG158" s="15"/>
      <c r="LRH158" s="15"/>
      <c r="LRI158" s="15"/>
      <c r="LRJ158" s="15"/>
      <c r="LRK158" s="15"/>
      <c r="LRL158" s="15"/>
      <c r="LRM158" s="15"/>
      <c r="LRN158" s="15"/>
      <c r="LRO158" s="15"/>
      <c r="LRP158" s="15"/>
      <c r="LRQ158" s="15"/>
      <c r="LRR158" s="15"/>
      <c r="LRS158" s="15"/>
      <c r="LRT158" s="15"/>
      <c r="LRU158" s="15"/>
      <c r="LRV158" s="15"/>
      <c r="LRW158" s="15"/>
      <c r="LRX158" s="15"/>
      <c r="LRY158" s="15"/>
      <c r="LRZ158" s="15"/>
      <c r="LSA158" s="15"/>
      <c r="LSB158" s="15"/>
      <c r="LSC158" s="15"/>
      <c r="LSD158" s="15"/>
      <c r="LSE158" s="15"/>
      <c r="LSF158" s="15"/>
      <c r="LSG158" s="15"/>
      <c r="LSH158" s="15"/>
      <c r="LSI158" s="15"/>
      <c r="LSJ158" s="15"/>
      <c r="LSK158" s="15"/>
      <c r="LSL158" s="15"/>
      <c r="LSM158" s="15"/>
      <c r="LSN158" s="15"/>
      <c r="LSO158" s="15"/>
      <c r="LSP158" s="15"/>
      <c r="LSQ158" s="15"/>
      <c r="LSR158" s="15"/>
      <c r="LSS158" s="15"/>
      <c r="LST158" s="15"/>
      <c r="LSU158" s="15"/>
      <c r="LSV158" s="15"/>
      <c r="LSW158" s="15"/>
      <c r="LSX158" s="15"/>
      <c r="LSY158" s="15"/>
      <c r="LSZ158" s="15"/>
      <c r="LTA158" s="15"/>
      <c r="LTB158" s="15"/>
      <c r="LTC158" s="15"/>
      <c r="LTD158" s="15"/>
      <c r="LTE158" s="15"/>
      <c r="LTF158" s="15"/>
      <c r="LTG158" s="15"/>
      <c r="LTH158" s="15"/>
      <c r="LTI158" s="15"/>
      <c r="LTJ158" s="15"/>
      <c r="LTK158" s="15"/>
      <c r="LTL158" s="15"/>
      <c r="LTM158" s="15"/>
      <c r="LTN158" s="15"/>
      <c r="LTO158" s="15"/>
      <c r="LTP158" s="15"/>
      <c r="LTQ158" s="15"/>
      <c r="LTR158" s="15"/>
      <c r="LTS158" s="15"/>
      <c r="LTT158" s="15"/>
      <c r="LTU158" s="15"/>
      <c r="LTV158" s="15"/>
      <c r="LTW158" s="15"/>
      <c r="LTX158" s="15"/>
      <c r="LTY158" s="15"/>
      <c r="LTZ158" s="15"/>
      <c r="LUA158" s="15"/>
      <c r="LUB158" s="15"/>
      <c r="LUC158" s="15"/>
      <c r="LUD158" s="15"/>
      <c r="LUE158" s="15"/>
      <c r="LUF158" s="15"/>
      <c r="LUG158" s="15"/>
      <c r="LUH158" s="15"/>
      <c r="LUI158" s="15"/>
      <c r="LUJ158" s="15"/>
      <c r="LUK158" s="15"/>
      <c r="LUL158" s="15"/>
      <c r="LUM158" s="15"/>
      <c r="LUN158" s="15"/>
      <c r="LUO158" s="15"/>
      <c r="LUP158" s="15"/>
      <c r="LUQ158" s="15"/>
      <c r="LUR158" s="15"/>
      <c r="LUS158" s="15"/>
      <c r="LUT158" s="15"/>
      <c r="LUU158" s="15"/>
      <c r="LUV158" s="15"/>
      <c r="LUW158" s="15"/>
      <c r="LUX158" s="15"/>
      <c r="LUY158" s="15"/>
      <c r="LUZ158" s="15"/>
      <c r="LVA158" s="15"/>
      <c r="LVB158" s="15"/>
      <c r="LVC158" s="15"/>
      <c r="LVD158" s="15"/>
      <c r="LVE158" s="15"/>
      <c r="LVF158" s="15"/>
      <c r="LVG158" s="15"/>
      <c r="LVH158" s="15"/>
      <c r="LVI158" s="15"/>
      <c r="LVJ158" s="15"/>
      <c r="LVK158" s="15"/>
      <c r="LVL158" s="15"/>
      <c r="LVM158" s="15"/>
      <c r="LVN158" s="15"/>
      <c r="LVO158" s="15"/>
      <c r="LVP158" s="15"/>
      <c r="LVQ158" s="15"/>
      <c r="LVR158" s="15"/>
      <c r="LVS158" s="15"/>
      <c r="LVT158" s="15"/>
      <c r="LVU158" s="15"/>
      <c r="LVV158" s="15"/>
      <c r="LVW158" s="15"/>
      <c r="LVX158" s="15"/>
      <c r="LVY158" s="15"/>
      <c r="LVZ158" s="15"/>
      <c r="LWA158" s="15"/>
      <c r="LWB158" s="15"/>
      <c r="LWC158" s="15"/>
      <c r="LWD158" s="15"/>
      <c r="LWE158" s="15"/>
      <c r="LWF158" s="15"/>
      <c r="LWG158" s="15"/>
      <c r="LWH158" s="15"/>
      <c r="LWI158" s="15"/>
      <c r="LWJ158" s="15"/>
      <c r="LWK158" s="15"/>
      <c r="LWL158" s="15"/>
      <c r="LWM158" s="15"/>
      <c r="LWN158" s="15"/>
      <c r="LWO158" s="15"/>
      <c r="LWP158" s="15"/>
      <c r="LWQ158" s="15"/>
      <c r="LWR158" s="15"/>
      <c r="LWS158" s="15"/>
      <c r="LWT158" s="15"/>
      <c r="LWU158" s="15"/>
      <c r="LWV158" s="15"/>
      <c r="LWW158" s="15"/>
      <c r="LWX158" s="15"/>
      <c r="LWY158" s="15"/>
      <c r="LWZ158" s="15"/>
      <c r="LXA158" s="15"/>
      <c r="LXB158" s="15"/>
      <c r="LXC158" s="15"/>
      <c r="LXD158" s="15"/>
      <c r="LXE158" s="15"/>
      <c r="LXF158" s="15"/>
      <c r="LXG158" s="15"/>
      <c r="LXH158" s="15"/>
      <c r="LXI158" s="15"/>
      <c r="LXJ158" s="15"/>
      <c r="LXK158" s="15"/>
      <c r="LXL158" s="15"/>
      <c r="LXM158" s="15"/>
      <c r="LXN158" s="15"/>
      <c r="LXO158" s="15"/>
      <c r="LXP158" s="15"/>
      <c r="LXQ158" s="15"/>
      <c r="LXR158" s="15"/>
      <c r="LXS158" s="15"/>
      <c r="LXT158" s="15"/>
      <c r="LXU158" s="15"/>
      <c r="LXV158" s="15"/>
      <c r="LXW158" s="15"/>
      <c r="LXX158" s="15"/>
      <c r="LXY158" s="15"/>
      <c r="LXZ158" s="15"/>
      <c r="LYA158" s="15"/>
      <c r="LYB158" s="15"/>
      <c r="LYC158" s="15"/>
      <c r="LYD158" s="15"/>
      <c r="LYE158" s="15"/>
      <c r="LYF158" s="15"/>
      <c r="LYG158" s="15"/>
      <c r="LYH158" s="15"/>
      <c r="LYI158" s="15"/>
      <c r="LYJ158" s="15"/>
      <c r="LYK158" s="15"/>
      <c r="LYL158" s="15"/>
      <c r="LYM158" s="15"/>
      <c r="LYN158" s="15"/>
      <c r="LYO158" s="15"/>
      <c r="LYP158" s="15"/>
      <c r="LYQ158" s="15"/>
      <c r="LYR158" s="15"/>
      <c r="LYS158" s="15"/>
      <c r="LYT158" s="15"/>
      <c r="LYU158" s="15"/>
      <c r="LYV158" s="15"/>
      <c r="LYW158" s="15"/>
      <c r="LYX158" s="15"/>
      <c r="LYY158" s="15"/>
      <c r="LYZ158" s="15"/>
      <c r="LZA158" s="15"/>
      <c r="LZB158" s="15"/>
      <c r="LZC158" s="15"/>
      <c r="LZD158" s="15"/>
      <c r="LZE158" s="15"/>
      <c r="LZF158" s="15"/>
      <c r="LZG158" s="15"/>
      <c r="LZH158" s="15"/>
      <c r="LZI158" s="15"/>
      <c r="LZJ158" s="15"/>
      <c r="LZK158" s="15"/>
      <c r="LZL158" s="15"/>
      <c r="LZM158" s="15"/>
      <c r="LZN158" s="15"/>
      <c r="LZO158" s="15"/>
      <c r="LZP158" s="15"/>
      <c r="LZQ158" s="15"/>
      <c r="LZR158" s="15"/>
      <c r="LZS158" s="15"/>
      <c r="LZT158" s="15"/>
      <c r="LZU158" s="15"/>
      <c r="LZV158" s="15"/>
      <c r="LZW158" s="15"/>
      <c r="LZX158" s="15"/>
      <c r="LZY158" s="15"/>
      <c r="LZZ158" s="15"/>
      <c r="MAA158" s="15"/>
      <c r="MAB158" s="15"/>
      <c r="MAC158" s="15"/>
      <c r="MAD158" s="15"/>
      <c r="MAE158" s="15"/>
      <c r="MAF158" s="15"/>
      <c r="MAG158" s="15"/>
      <c r="MAH158" s="15"/>
      <c r="MAI158" s="15"/>
      <c r="MAJ158" s="15"/>
      <c r="MAK158" s="15"/>
      <c r="MAL158" s="15"/>
      <c r="MAM158" s="15"/>
      <c r="MAN158" s="15"/>
      <c r="MAO158" s="15"/>
      <c r="MAP158" s="15"/>
      <c r="MAQ158" s="15"/>
      <c r="MAR158" s="15"/>
      <c r="MAS158" s="15"/>
      <c r="MAT158" s="15"/>
      <c r="MAU158" s="15"/>
      <c r="MAV158" s="15"/>
      <c r="MAW158" s="15"/>
      <c r="MAX158" s="15"/>
      <c r="MAY158" s="15"/>
      <c r="MAZ158" s="15"/>
      <c r="MBA158" s="15"/>
      <c r="MBB158" s="15"/>
      <c r="MBC158" s="15"/>
      <c r="MBD158" s="15"/>
      <c r="MBE158" s="15"/>
      <c r="MBF158" s="15"/>
      <c r="MBG158" s="15"/>
      <c r="MBH158" s="15"/>
      <c r="MBI158" s="15"/>
      <c r="MBJ158" s="15"/>
      <c r="MBK158" s="15"/>
      <c r="MBL158" s="15"/>
      <c r="MBM158" s="15"/>
      <c r="MBN158" s="15"/>
      <c r="MBO158" s="15"/>
      <c r="MBP158" s="15"/>
      <c r="MBQ158" s="15"/>
      <c r="MBR158" s="15"/>
      <c r="MBS158" s="15"/>
      <c r="MBT158" s="15"/>
      <c r="MBU158" s="15"/>
      <c r="MBV158" s="15"/>
      <c r="MBW158" s="15"/>
      <c r="MBX158" s="15"/>
      <c r="MBY158" s="15"/>
      <c r="MBZ158" s="15"/>
      <c r="MCA158" s="15"/>
      <c r="MCB158" s="15"/>
      <c r="MCC158" s="15"/>
      <c r="MCD158" s="15"/>
      <c r="MCE158" s="15"/>
      <c r="MCF158" s="15"/>
      <c r="MCG158" s="15"/>
      <c r="MCH158" s="15"/>
      <c r="MCI158" s="15"/>
      <c r="MCJ158" s="15"/>
      <c r="MCK158" s="15"/>
      <c r="MCL158" s="15"/>
      <c r="MCM158" s="15"/>
      <c r="MCN158" s="15"/>
      <c r="MCO158" s="15"/>
      <c r="MCP158" s="15"/>
      <c r="MCQ158" s="15"/>
      <c r="MCR158" s="15"/>
      <c r="MCS158" s="15"/>
      <c r="MCT158" s="15"/>
      <c r="MCU158" s="15"/>
      <c r="MCV158" s="15"/>
      <c r="MCW158" s="15"/>
      <c r="MCX158" s="15"/>
      <c r="MCY158" s="15"/>
      <c r="MCZ158" s="15"/>
      <c r="MDA158" s="15"/>
      <c r="MDB158" s="15"/>
      <c r="MDC158" s="15"/>
      <c r="MDD158" s="15"/>
      <c r="MDE158" s="15"/>
      <c r="MDF158" s="15"/>
      <c r="MDG158" s="15"/>
      <c r="MDH158" s="15"/>
      <c r="MDI158" s="15"/>
      <c r="MDJ158" s="15"/>
      <c r="MDK158" s="15"/>
      <c r="MDL158" s="15"/>
      <c r="MDM158" s="15"/>
      <c r="MDN158" s="15"/>
      <c r="MDO158" s="15"/>
      <c r="MDP158" s="15"/>
      <c r="MDQ158" s="15"/>
      <c r="MDR158" s="15"/>
      <c r="MDS158" s="15"/>
      <c r="MDT158" s="15"/>
      <c r="MDU158" s="15"/>
      <c r="MDV158" s="15"/>
      <c r="MDW158" s="15"/>
      <c r="MDX158" s="15"/>
      <c r="MDY158" s="15"/>
      <c r="MDZ158" s="15"/>
      <c r="MEA158" s="15"/>
      <c r="MEB158" s="15"/>
      <c r="MEC158" s="15"/>
      <c r="MED158" s="15"/>
      <c r="MEE158" s="15"/>
      <c r="MEF158" s="15"/>
      <c r="MEG158" s="15"/>
      <c r="MEH158" s="15"/>
      <c r="MEI158" s="15"/>
      <c r="MEJ158" s="15"/>
      <c r="MEK158" s="15"/>
      <c r="MEL158" s="15"/>
      <c r="MEM158" s="15"/>
      <c r="MEN158" s="15"/>
      <c r="MEO158" s="15"/>
      <c r="MEP158" s="15"/>
      <c r="MEQ158" s="15"/>
      <c r="MER158" s="15"/>
      <c r="MES158" s="15"/>
      <c r="MET158" s="15"/>
      <c r="MEU158" s="15"/>
      <c r="MEV158" s="15"/>
      <c r="MEW158" s="15"/>
      <c r="MEX158" s="15"/>
      <c r="MEY158" s="15"/>
      <c r="MEZ158" s="15"/>
      <c r="MFA158" s="15"/>
      <c r="MFB158" s="15"/>
      <c r="MFC158" s="15"/>
      <c r="MFD158" s="15"/>
      <c r="MFE158" s="15"/>
      <c r="MFF158" s="15"/>
      <c r="MFG158" s="15"/>
      <c r="MFH158" s="15"/>
      <c r="MFI158" s="15"/>
      <c r="MFJ158" s="15"/>
      <c r="MFK158" s="15"/>
      <c r="MFL158" s="15"/>
      <c r="MFM158" s="15"/>
      <c r="MFN158" s="15"/>
      <c r="MFO158" s="15"/>
      <c r="MFP158" s="15"/>
      <c r="MFQ158" s="15"/>
      <c r="MFR158" s="15"/>
      <c r="MFS158" s="15"/>
      <c r="MFT158" s="15"/>
      <c r="MFU158" s="15"/>
      <c r="MFV158" s="15"/>
      <c r="MFW158" s="15"/>
      <c r="MFX158" s="15"/>
      <c r="MFY158" s="15"/>
      <c r="MFZ158" s="15"/>
      <c r="MGA158" s="15"/>
      <c r="MGB158" s="15"/>
      <c r="MGC158" s="15"/>
      <c r="MGD158" s="15"/>
      <c r="MGE158" s="15"/>
      <c r="MGF158" s="15"/>
      <c r="MGG158" s="15"/>
      <c r="MGH158" s="15"/>
      <c r="MGI158" s="15"/>
      <c r="MGJ158" s="15"/>
      <c r="MGK158" s="15"/>
      <c r="MGL158" s="15"/>
      <c r="MGM158" s="15"/>
      <c r="MGN158" s="15"/>
      <c r="MGO158" s="15"/>
      <c r="MGP158" s="15"/>
      <c r="MGQ158" s="15"/>
      <c r="MGR158" s="15"/>
      <c r="MGS158" s="15"/>
      <c r="MGT158" s="15"/>
      <c r="MGU158" s="15"/>
      <c r="MGV158" s="15"/>
      <c r="MGW158" s="15"/>
      <c r="MGX158" s="15"/>
      <c r="MGY158" s="15"/>
      <c r="MGZ158" s="15"/>
      <c r="MHA158" s="15"/>
      <c r="MHB158" s="15"/>
      <c r="MHC158" s="15"/>
      <c r="MHD158" s="15"/>
      <c r="MHE158" s="15"/>
      <c r="MHF158" s="15"/>
      <c r="MHG158" s="15"/>
      <c r="MHH158" s="15"/>
      <c r="MHI158" s="15"/>
      <c r="MHJ158" s="15"/>
      <c r="MHK158" s="15"/>
      <c r="MHL158" s="15"/>
      <c r="MHM158" s="15"/>
      <c r="MHN158" s="15"/>
      <c r="MHO158" s="15"/>
      <c r="MHP158" s="15"/>
      <c r="MHQ158" s="15"/>
      <c r="MHR158" s="15"/>
      <c r="MHS158" s="15"/>
      <c r="MHT158" s="15"/>
      <c r="MHU158" s="15"/>
      <c r="MHV158" s="15"/>
      <c r="MHW158" s="15"/>
      <c r="MHX158" s="15"/>
      <c r="MHY158" s="15"/>
      <c r="MHZ158" s="15"/>
      <c r="MIA158" s="15"/>
      <c r="MIB158" s="15"/>
      <c r="MIC158" s="15"/>
      <c r="MID158" s="15"/>
      <c r="MIE158" s="15"/>
      <c r="MIF158" s="15"/>
      <c r="MIG158" s="15"/>
      <c r="MIH158" s="15"/>
      <c r="MII158" s="15"/>
      <c r="MIJ158" s="15"/>
      <c r="MIK158" s="15"/>
      <c r="MIL158" s="15"/>
      <c r="MIM158" s="15"/>
      <c r="MIN158" s="15"/>
      <c r="MIO158" s="15"/>
      <c r="MIP158" s="15"/>
      <c r="MIQ158" s="15"/>
      <c r="MIR158" s="15"/>
      <c r="MIS158" s="15"/>
      <c r="MIT158" s="15"/>
      <c r="MIU158" s="15"/>
      <c r="MIV158" s="15"/>
      <c r="MIW158" s="15"/>
      <c r="MIX158" s="15"/>
      <c r="MIY158" s="15"/>
      <c r="MIZ158" s="15"/>
      <c r="MJA158" s="15"/>
      <c r="MJB158" s="15"/>
      <c r="MJC158" s="15"/>
      <c r="MJD158" s="15"/>
      <c r="MJE158" s="15"/>
      <c r="MJF158" s="15"/>
      <c r="MJG158" s="15"/>
      <c r="MJH158" s="15"/>
      <c r="MJI158" s="15"/>
      <c r="MJJ158" s="15"/>
      <c r="MJK158" s="15"/>
      <c r="MJL158" s="15"/>
      <c r="MJM158" s="15"/>
      <c r="MJN158" s="15"/>
      <c r="MJO158" s="15"/>
      <c r="MJP158" s="15"/>
      <c r="MJQ158" s="15"/>
      <c r="MJR158" s="15"/>
      <c r="MJS158" s="15"/>
      <c r="MJT158" s="15"/>
      <c r="MJU158" s="15"/>
      <c r="MJV158" s="15"/>
      <c r="MJW158" s="15"/>
      <c r="MJX158" s="15"/>
      <c r="MJY158" s="15"/>
      <c r="MJZ158" s="15"/>
      <c r="MKA158" s="15"/>
      <c r="MKB158" s="15"/>
      <c r="MKC158" s="15"/>
      <c r="MKD158" s="15"/>
      <c r="MKE158" s="15"/>
      <c r="MKF158" s="15"/>
      <c r="MKG158" s="15"/>
      <c r="MKH158" s="15"/>
      <c r="MKI158" s="15"/>
      <c r="MKJ158" s="15"/>
      <c r="MKK158" s="15"/>
      <c r="MKL158" s="15"/>
      <c r="MKM158" s="15"/>
      <c r="MKN158" s="15"/>
      <c r="MKO158" s="15"/>
      <c r="MKP158" s="15"/>
      <c r="MKQ158" s="15"/>
      <c r="MKR158" s="15"/>
      <c r="MKS158" s="15"/>
      <c r="MKT158" s="15"/>
      <c r="MKU158" s="15"/>
      <c r="MKV158" s="15"/>
      <c r="MKW158" s="15"/>
      <c r="MKX158" s="15"/>
      <c r="MKY158" s="15"/>
      <c r="MKZ158" s="15"/>
      <c r="MLA158" s="15"/>
      <c r="MLB158" s="15"/>
      <c r="MLC158" s="15"/>
      <c r="MLD158" s="15"/>
      <c r="MLE158" s="15"/>
      <c r="MLF158" s="15"/>
      <c r="MLG158" s="15"/>
      <c r="MLH158" s="15"/>
      <c r="MLI158" s="15"/>
      <c r="MLJ158" s="15"/>
      <c r="MLK158" s="15"/>
      <c r="MLL158" s="15"/>
      <c r="MLM158" s="15"/>
      <c r="MLN158" s="15"/>
      <c r="MLO158" s="15"/>
      <c r="MLP158" s="15"/>
      <c r="MLQ158" s="15"/>
      <c r="MLR158" s="15"/>
      <c r="MLS158" s="15"/>
      <c r="MLT158" s="15"/>
      <c r="MLU158" s="15"/>
      <c r="MLV158" s="15"/>
      <c r="MLW158" s="15"/>
      <c r="MLX158" s="15"/>
      <c r="MLY158" s="15"/>
      <c r="MLZ158" s="15"/>
      <c r="MMA158" s="15"/>
      <c r="MMB158" s="15"/>
      <c r="MMC158" s="15"/>
      <c r="MMD158" s="15"/>
      <c r="MME158" s="15"/>
      <c r="MMF158" s="15"/>
      <c r="MMG158" s="15"/>
      <c r="MMH158" s="15"/>
      <c r="MMI158" s="15"/>
      <c r="MMJ158" s="15"/>
      <c r="MMK158" s="15"/>
      <c r="MML158" s="15"/>
      <c r="MMM158" s="15"/>
      <c r="MMN158" s="15"/>
      <c r="MMO158" s="15"/>
      <c r="MMP158" s="15"/>
      <c r="MMQ158" s="15"/>
      <c r="MMR158" s="15"/>
      <c r="MMS158" s="15"/>
      <c r="MMT158" s="15"/>
      <c r="MMU158" s="15"/>
      <c r="MMV158" s="15"/>
      <c r="MMW158" s="15"/>
      <c r="MMX158" s="15"/>
      <c r="MMY158" s="15"/>
      <c r="MMZ158" s="15"/>
      <c r="MNA158" s="15"/>
      <c r="MNB158" s="15"/>
      <c r="MNC158" s="15"/>
      <c r="MND158" s="15"/>
      <c r="MNE158" s="15"/>
      <c r="MNF158" s="15"/>
      <c r="MNG158" s="15"/>
      <c r="MNH158" s="15"/>
      <c r="MNI158" s="15"/>
      <c r="MNJ158" s="15"/>
      <c r="MNK158" s="15"/>
      <c r="MNL158" s="15"/>
      <c r="MNM158" s="15"/>
      <c r="MNN158" s="15"/>
      <c r="MNO158" s="15"/>
      <c r="MNP158" s="15"/>
      <c r="MNQ158" s="15"/>
      <c r="MNR158" s="15"/>
      <c r="MNS158" s="15"/>
      <c r="MNT158" s="15"/>
      <c r="MNU158" s="15"/>
      <c r="MNV158" s="15"/>
      <c r="MNW158" s="15"/>
      <c r="MNX158" s="15"/>
      <c r="MNY158" s="15"/>
      <c r="MNZ158" s="15"/>
      <c r="MOA158" s="15"/>
      <c r="MOB158" s="15"/>
      <c r="MOC158" s="15"/>
      <c r="MOD158" s="15"/>
      <c r="MOE158" s="15"/>
      <c r="MOF158" s="15"/>
      <c r="MOG158" s="15"/>
      <c r="MOH158" s="15"/>
      <c r="MOI158" s="15"/>
      <c r="MOJ158" s="15"/>
      <c r="MOK158" s="15"/>
      <c r="MOL158" s="15"/>
      <c r="MOM158" s="15"/>
      <c r="MON158" s="15"/>
      <c r="MOO158" s="15"/>
      <c r="MOP158" s="15"/>
      <c r="MOQ158" s="15"/>
      <c r="MOR158" s="15"/>
      <c r="MOS158" s="15"/>
      <c r="MOT158" s="15"/>
      <c r="MOU158" s="15"/>
      <c r="MOV158" s="15"/>
      <c r="MOW158" s="15"/>
      <c r="MOX158" s="15"/>
      <c r="MOY158" s="15"/>
      <c r="MOZ158" s="15"/>
      <c r="MPA158" s="15"/>
      <c r="MPB158" s="15"/>
      <c r="MPC158" s="15"/>
      <c r="MPD158" s="15"/>
      <c r="MPE158" s="15"/>
      <c r="MPF158" s="15"/>
      <c r="MPG158" s="15"/>
      <c r="MPH158" s="15"/>
      <c r="MPI158" s="15"/>
      <c r="MPJ158" s="15"/>
      <c r="MPK158" s="15"/>
      <c r="MPL158" s="15"/>
      <c r="MPM158" s="15"/>
      <c r="MPN158" s="15"/>
      <c r="MPO158" s="15"/>
      <c r="MPP158" s="15"/>
      <c r="MPQ158" s="15"/>
      <c r="MPR158" s="15"/>
      <c r="MPS158" s="15"/>
      <c r="MPT158" s="15"/>
      <c r="MPU158" s="15"/>
      <c r="MPV158" s="15"/>
      <c r="MPW158" s="15"/>
      <c r="MPX158" s="15"/>
      <c r="MPY158" s="15"/>
      <c r="MPZ158" s="15"/>
      <c r="MQA158" s="15"/>
      <c r="MQB158" s="15"/>
      <c r="MQC158" s="15"/>
      <c r="MQD158" s="15"/>
      <c r="MQE158" s="15"/>
      <c r="MQF158" s="15"/>
      <c r="MQG158" s="15"/>
      <c r="MQH158" s="15"/>
      <c r="MQI158" s="15"/>
      <c r="MQJ158" s="15"/>
      <c r="MQK158" s="15"/>
      <c r="MQL158" s="15"/>
      <c r="MQM158" s="15"/>
      <c r="MQN158" s="15"/>
      <c r="MQO158" s="15"/>
      <c r="MQP158" s="15"/>
      <c r="MQQ158" s="15"/>
      <c r="MQR158" s="15"/>
      <c r="MQS158" s="15"/>
      <c r="MQT158" s="15"/>
      <c r="MQU158" s="15"/>
      <c r="MQV158" s="15"/>
      <c r="MQW158" s="15"/>
      <c r="MQX158" s="15"/>
      <c r="MQY158" s="15"/>
      <c r="MQZ158" s="15"/>
      <c r="MRA158" s="15"/>
      <c r="MRB158" s="15"/>
      <c r="MRC158" s="15"/>
      <c r="MRD158" s="15"/>
      <c r="MRE158" s="15"/>
      <c r="MRF158" s="15"/>
      <c r="MRG158" s="15"/>
      <c r="MRH158" s="15"/>
      <c r="MRI158" s="15"/>
      <c r="MRJ158" s="15"/>
      <c r="MRK158" s="15"/>
      <c r="MRL158" s="15"/>
      <c r="MRM158" s="15"/>
      <c r="MRN158" s="15"/>
      <c r="MRO158" s="15"/>
      <c r="MRP158" s="15"/>
      <c r="MRQ158" s="15"/>
      <c r="MRR158" s="15"/>
      <c r="MRS158" s="15"/>
      <c r="MRT158" s="15"/>
      <c r="MRU158" s="15"/>
      <c r="MRV158" s="15"/>
      <c r="MRW158" s="15"/>
      <c r="MRX158" s="15"/>
      <c r="MRY158" s="15"/>
      <c r="MRZ158" s="15"/>
      <c r="MSA158" s="15"/>
      <c r="MSB158" s="15"/>
      <c r="MSC158" s="15"/>
      <c r="MSD158" s="15"/>
      <c r="MSE158" s="15"/>
      <c r="MSF158" s="15"/>
      <c r="MSG158" s="15"/>
      <c r="MSH158" s="15"/>
      <c r="MSI158" s="15"/>
      <c r="MSJ158" s="15"/>
      <c r="MSK158" s="15"/>
      <c r="MSL158" s="15"/>
      <c r="MSM158" s="15"/>
      <c r="MSN158" s="15"/>
      <c r="MSO158" s="15"/>
      <c r="MSP158" s="15"/>
      <c r="MSQ158" s="15"/>
      <c r="MSR158" s="15"/>
      <c r="MSS158" s="15"/>
      <c r="MST158" s="15"/>
      <c r="MSU158" s="15"/>
      <c r="MSV158" s="15"/>
      <c r="MSW158" s="15"/>
      <c r="MSX158" s="15"/>
      <c r="MSY158" s="15"/>
      <c r="MSZ158" s="15"/>
      <c r="MTA158" s="15"/>
      <c r="MTB158" s="15"/>
      <c r="MTC158" s="15"/>
      <c r="MTD158" s="15"/>
      <c r="MTE158" s="15"/>
      <c r="MTF158" s="15"/>
      <c r="MTG158" s="15"/>
      <c r="MTH158" s="15"/>
      <c r="MTI158" s="15"/>
      <c r="MTJ158" s="15"/>
      <c r="MTK158" s="15"/>
      <c r="MTL158" s="15"/>
      <c r="MTM158" s="15"/>
      <c r="MTN158" s="15"/>
      <c r="MTO158" s="15"/>
      <c r="MTP158" s="15"/>
      <c r="MTQ158" s="15"/>
      <c r="MTR158" s="15"/>
      <c r="MTS158" s="15"/>
      <c r="MTT158" s="15"/>
      <c r="MTU158" s="15"/>
      <c r="MTV158" s="15"/>
      <c r="MTW158" s="15"/>
      <c r="MTX158" s="15"/>
      <c r="MTY158" s="15"/>
      <c r="MTZ158" s="15"/>
      <c r="MUA158" s="15"/>
      <c r="MUB158" s="15"/>
      <c r="MUC158" s="15"/>
      <c r="MUD158" s="15"/>
      <c r="MUE158" s="15"/>
      <c r="MUF158" s="15"/>
      <c r="MUG158" s="15"/>
      <c r="MUH158" s="15"/>
      <c r="MUI158" s="15"/>
      <c r="MUJ158" s="15"/>
      <c r="MUK158" s="15"/>
      <c r="MUL158" s="15"/>
      <c r="MUM158" s="15"/>
      <c r="MUN158" s="15"/>
      <c r="MUO158" s="15"/>
      <c r="MUP158" s="15"/>
      <c r="MUQ158" s="15"/>
      <c r="MUR158" s="15"/>
      <c r="MUS158" s="15"/>
      <c r="MUT158" s="15"/>
      <c r="MUU158" s="15"/>
      <c r="MUV158" s="15"/>
      <c r="MUW158" s="15"/>
      <c r="MUX158" s="15"/>
      <c r="MUY158" s="15"/>
      <c r="MUZ158" s="15"/>
      <c r="MVA158" s="15"/>
      <c r="MVB158" s="15"/>
      <c r="MVC158" s="15"/>
      <c r="MVD158" s="15"/>
      <c r="MVE158" s="15"/>
      <c r="MVF158" s="15"/>
      <c r="MVG158" s="15"/>
      <c r="MVH158" s="15"/>
      <c r="MVI158" s="15"/>
      <c r="MVJ158" s="15"/>
      <c r="MVK158" s="15"/>
      <c r="MVL158" s="15"/>
      <c r="MVM158" s="15"/>
      <c r="MVN158" s="15"/>
      <c r="MVO158" s="15"/>
      <c r="MVP158" s="15"/>
      <c r="MVQ158" s="15"/>
      <c r="MVR158" s="15"/>
      <c r="MVS158" s="15"/>
      <c r="MVT158" s="15"/>
      <c r="MVU158" s="15"/>
      <c r="MVV158" s="15"/>
      <c r="MVW158" s="15"/>
      <c r="MVX158" s="15"/>
      <c r="MVY158" s="15"/>
      <c r="MVZ158" s="15"/>
      <c r="MWA158" s="15"/>
      <c r="MWB158" s="15"/>
      <c r="MWC158" s="15"/>
      <c r="MWD158" s="15"/>
      <c r="MWE158" s="15"/>
      <c r="MWF158" s="15"/>
      <c r="MWG158" s="15"/>
      <c r="MWH158" s="15"/>
      <c r="MWI158" s="15"/>
      <c r="MWJ158" s="15"/>
      <c r="MWK158" s="15"/>
      <c r="MWL158" s="15"/>
      <c r="MWM158" s="15"/>
      <c r="MWN158" s="15"/>
      <c r="MWO158" s="15"/>
      <c r="MWP158" s="15"/>
      <c r="MWQ158" s="15"/>
      <c r="MWR158" s="15"/>
      <c r="MWS158" s="15"/>
      <c r="MWT158" s="15"/>
      <c r="MWU158" s="15"/>
      <c r="MWV158" s="15"/>
      <c r="MWW158" s="15"/>
      <c r="MWX158" s="15"/>
      <c r="MWY158" s="15"/>
      <c r="MWZ158" s="15"/>
      <c r="MXA158" s="15"/>
      <c r="MXB158" s="15"/>
      <c r="MXC158" s="15"/>
      <c r="MXD158" s="15"/>
      <c r="MXE158" s="15"/>
      <c r="MXF158" s="15"/>
      <c r="MXG158" s="15"/>
      <c r="MXH158" s="15"/>
      <c r="MXI158" s="15"/>
      <c r="MXJ158" s="15"/>
      <c r="MXK158" s="15"/>
      <c r="MXL158" s="15"/>
      <c r="MXM158" s="15"/>
      <c r="MXN158" s="15"/>
      <c r="MXO158" s="15"/>
      <c r="MXP158" s="15"/>
      <c r="MXQ158" s="15"/>
      <c r="MXR158" s="15"/>
      <c r="MXS158" s="15"/>
      <c r="MXT158" s="15"/>
      <c r="MXU158" s="15"/>
      <c r="MXV158" s="15"/>
      <c r="MXW158" s="15"/>
      <c r="MXX158" s="15"/>
      <c r="MXY158" s="15"/>
      <c r="MXZ158" s="15"/>
      <c r="MYA158" s="15"/>
      <c r="MYB158" s="15"/>
      <c r="MYC158" s="15"/>
      <c r="MYD158" s="15"/>
      <c r="MYE158" s="15"/>
      <c r="MYF158" s="15"/>
      <c r="MYG158" s="15"/>
      <c r="MYH158" s="15"/>
      <c r="MYI158" s="15"/>
      <c r="MYJ158" s="15"/>
      <c r="MYK158" s="15"/>
      <c r="MYL158" s="15"/>
      <c r="MYM158" s="15"/>
      <c r="MYN158" s="15"/>
      <c r="MYO158" s="15"/>
      <c r="MYP158" s="15"/>
      <c r="MYQ158" s="15"/>
      <c r="MYR158" s="15"/>
      <c r="MYS158" s="15"/>
      <c r="MYT158" s="15"/>
      <c r="MYU158" s="15"/>
      <c r="MYV158" s="15"/>
      <c r="MYW158" s="15"/>
      <c r="MYX158" s="15"/>
      <c r="MYY158" s="15"/>
      <c r="MYZ158" s="15"/>
      <c r="MZA158" s="15"/>
      <c r="MZB158" s="15"/>
      <c r="MZC158" s="15"/>
      <c r="MZD158" s="15"/>
      <c r="MZE158" s="15"/>
      <c r="MZF158" s="15"/>
      <c r="MZG158" s="15"/>
      <c r="MZH158" s="15"/>
      <c r="MZI158" s="15"/>
      <c r="MZJ158" s="15"/>
      <c r="MZK158" s="15"/>
      <c r="MZL158" s="15"/>
      <c r="MZM158" s="15"/>
      <c r="MZN158" s="15"/>
      <c r="MZO158" s="15"/>
      <c r="MZP158" s="15"/>
      <c r="MZQ158" s="15"/>
      <c r="MZR158" s="15"/>
      <c r="MZS158" s="15"/>
      <c r="MZT158" s="15"/>
      <c r="MZU158" s="15"/>
      <c r="MZV158" s="15"/>
      <c r="MZW158" s="15"/>
      <c r="MZX158" s="15"/>
      <c r="MZY158" s="15"/>
      <c r="MZZ158" s="15"/>
      <c r="NAA158" s="15"/>
      <c r="NAB158" s="15"/>
      <c r="NAC158" s="15"/>
      <c r="NAD158" s="15"/>
      <c r="NAE158" s="15"/>
      <c r="NAF158" s="15"/>
      <c r="NAG158" s="15"/>
      <c r="NAH158" s="15"/>
      <c r="NAI158" s="15"/>
      <c r="NAJ158" s="15"/>
      <c r="NAK158" s="15"/>
      <c r="NAL158" s="15"/>
      <c r="NAM158" s="15"/>
      <c r="NAN158" s="15"/>
      <c r="NAO158" s="15"/>
      <c r="NAP158" s="15"/>
      <c r="NAQ158" s="15"/>
      <c r="NAR158" s="15"/>
      <c r="NAS158" s="15"/>
      <c r="NAT158" s="15"/>
      <c r="NAU158" s="15"/>
      <c r="NAV158" s="15"/>
      <c r="NAW158" s="15"/>
      <c r="NAX158" s="15"/>
      <c r="NAY158" s="15"/>
      <c r="NAZ158" s="15"/>
      <c r="NBA158" s="15"/>
      <c r="NBB158" s="15"/>
      <c r="NBC158" s="15"/>
      <c r="NBD158" s="15"/>
      <c r="NBE158" s="15"/>
      <c r="NBF158" s="15"/>
      <c r="NBG158" s="15"/>
      <c r="NBH158" s="15"/>
      <c r="NBI158" s="15"/>
      <c r="NBJ158" s="15"/>
      <c r="NBK158" s="15"/>
      <c r="NBL158" s="15"/>
      <c r="NBM158" s="15"/>
      <c r="NBN158" s="15"/>
      <c r="NBO158" s="15"/>
      <c r="NBP158" s="15"/>
      <c r="NBQ158" s="15"/>
      <c r="NBR158" s="15"/>
      <c r="NBS158" s="15"/>
      <c r="NBT158" s="15"/>
      <c r="NBU158" s="15"/>
      <c r="NBV158" s="15"/>
      <c r="NBW158" s="15"/>
      <c r="NBX158" s="15"/>
      <c r="NBY158" s="15"/>
      <c r="NBZ158" s="15"/>
      <c r="NCA158" s="15"/>
      <c r="NCB158" s="15"/>
      <c r="NCC158" s="15"/>
      <c r="NCD158" s="15"/>
      <c r="NCE158" s="15"/>
      <c r="NCF158" s="15"/>
      <c r="NCG158" s="15"/>
      <c r="NCH158" s="15"/>
      <c r="NCI158" s="15"/>
      <c r="NCJ158" s="15"/>
      <c r="NCK158" s="15"/>
      <c r="NCL158" s="15"/>
      <c r="NCM158" s="15"/>
      <c r="NCN158" s="15"/>
      <c r="NCO158" s="15"/>
      <c r="NCP158" s="15"/>
      <c r="NCQ158" s="15"/>
      <c r="NCR158" s="15"/>
      <c r="NCS158" s="15"/>
      <c r="NCT158" s="15"/>
      <c r="NCU158" s="15"/>
      <c r="NCV158" s="15"/>
      <c r="NCW158" s="15"/>
      <c r="NCX158" s="15"/>
      <c r="NCY158" s="15"/>
      <c r="NCZ158" s="15"/>
      <c r="NDA158" s="15"/>
      <c r="NDB158" s="15"/>
      <c r="NDC158" s="15"/>
      <c r="NDD158" s="15"/>
      <c r="NDE158" s="15"/>
      <c r="NDF158" s="15"/>
      <c r="NDG158" s="15"/>
      <c r="NDH158" s="15"/>
      <c r="NDI158" s="15"/>
      <c r="NDJ158" s="15"/>
      <c r="NDK158" s="15"/>
      <c r="NDL158" s="15"/>
      <c r="NDM158" s="15"/>
      <c r="NDN158" s="15"/>
      <c r="NDO158" s="15"/>
      <c r="NDP158" s="15"/>
      <c r="NDQ158" s="15"/>
      <c r="NDR158" s="15"/>
      <c r="NDS158" s="15"/>
      <c r="NDT158" s="15"/>
      <c r="NDU158" s="15"/>
      <c r="NDV158" s="15"/>
      <c r="NDW158" s="15"/>
      <c r="NDX158" s="15"/>
      <c r="NDY158" s="15"/>
      <c r="NDZ158" s="15"/>
      <c r="NEA158" s="15"/>
      <c r="NEB158" s="15"/>
      <c r="NEC158" s="15"/>
      <c r="NED158" s="15"/>
      <c r="NEE158" s="15"/>
      <c r="NEF158" s="15"/>
      <c r="NEG158" s="15"/>
      <c r="NEH158" s="15"/>
      <c r="NEI158" s="15"/>
      <c r="NEJ158" s="15"/>
      <c r="NEK158" s="15"/>
      <c r="NEL158" s="15"/>
      <c r="NEM158" s="15"/>
      <c r="NEN158" s="15"/>
      <c r="NEO158" s="15"/>
      <c r="NEP158" s="15"/>
      <c r="NEQ158" s="15"/>
      <c r="NER158" s="15"/>
      <c r="NES158" s="15"/>
      <c r="NET158" s="15"/>
      <c r="NEU158" s="15"/>
      <c r="NEV158" s="15"/>
      <c r="NEW158" s="15"/>
      <c r="NEX158" s="15"/>
      <c r="NEY158" s="15"/>
      <c r="NEZ158" s="15"/>
      <c r="NFA158" s="15"/>
      <c r="NFB158" s="15"/>
      <c r="NFC158" s="15"/>
      <c r="NFD158" s="15"/>
      <c r="NFE158" s="15"/>
      <c r="NFF158" s="15"/>
      <c r="NFG158" s="15"/>
      <c r="NFH158" s="15"/>
      <c r="NFI158" s="15"/>
      <c r="NFJ158" s="15"/>
      <c r="NFK158" s="15"/>
      <c r="NFL158" s="15"/>
      <c r="NFM158" s="15"/>
      <c r="NFN158" s="15"/>
      <c r="NFO158" s="15"/>
      <c r="NFP158" s="15"/>
      <c r="NFQ158" s="15"/>
      <c r="NFR158" s="15"/>
      <c r="NFS158" s="15"/>
      <c r="NFT158" s="15"/>
      <c r="NFU158" s="15"/>
      <c r="NFV158" s="15"/>
      <c r="NFW158" s="15"/>
      <c r="NFX158" s="15"/>
      <c r="NFY158" s="15"/>
      <c r="NFZ158" s="15"/>
      <c r="NGA158" s="15"/>
      <c r="NGB158" s="15"/>
      <c r="NGC158" s="15"/>
      <c r="NGD158" s="15"/>
      <c r="NGE158" s="15"/>
      <c r="NGF158" s="15"/>
      <c r="NGG158" s="15"/>
      <c r="NGH158" s="15"/>
      <c r="NGI158" s="15"/>
      <c r="NGJ158" s="15"/>
      <c r="NGK158" s="15"/>
      <c r="NGL158" s="15"/>
      <c r="NGM158" s="15"/>
      <c r="NGN158" s="15"/>
      <c r="NGO158" s="15"/>
      <c r="NGP158" s="15"/>
      <c r="NGQ158" s="15"/>
      <c r="NGR158" s="15"/>
      <c r="NGS158" s="15"/>
      <c r="NGT158" s="15"/>
      <c r="NGU158" s="15"/>
      <c r="NGV158" s="15"/>
      <c r="NGW158" s="15"/>
      <c r="NGX158" s="15"/>
      <c r="NGY158" s="15"/>
      <c r="NGZ158" s="15"/>
      <c r="NHA158" s="15"/>
      <c r="NHB158" s="15"/>
      <c r="NHC158" s="15"/>
      <c r="NHD158" s="15"/>
      <c r="NHE158" s="15"/>
      <c r="NHF158" s="15"/>
      <c r="NHG158" s="15"/>
      <c r="NHH158" s="15"/>
      <c r="NHI158" s="15"/>
      <c r="NHJ158" s="15"/>
      <c r="NHK158" s="15"/>
      <c r="NHL158" s="15"/>
      <c r="NHM158" s="15"/>
      <c r="NHN158" s="15"/>
      <c r="NHO158" s="15"/>
      <c r="NHP158" s="15"/>
      <c r="NHQ158" s="15"/>
      <c r="NHR158" s="15"/>
      <c r="NHS158" s="15"/>
      <c r="NHT158" s="15"/>
      <c r="NHU158" s="15"/>
      <c r="NHV158" s="15"/>
      <c r="NHW158" s="15"/>
      <c r="NHX158" s="15"/>
      <c r="NHY158" s="15"/>
      <c r="NHZ158" s="15"/>
      <c r="NIA158" s="15"/>
      <c r="NIB158" s="15"/>
      <c r="NIC158" s="15"/>
      <c r="NID158" s="15"/>
      <c r="NIE158" s="15"/>
      <c r="NIF158" s="15"/>
      <c r="NIG158" s="15"/>
      <c r="NIH158" s="15"/>
      <c r="NII158" s="15"/>
      <c r="NIJ158" s="15"/>
      <c r="NIK158" s="15"/>
      <c r="NIL158" s="15"/>
      <c r="NIM158" s="15"/>
      <c r="NIN158" s="15"/>
      <c r="NIO158" s="15"/>
      <c r="NIP158" s="15"/>
      <c r="NIQ158" s="15"/>
      <c r="NIR158" s="15"/>
      <c r="NIS158" s="15"/>
      <c r="NIT158" s="15"/>
      <c r="NIU158" s="15"/>
      <c r="NIV158" s="15"/>
      <c r="NIW158" s="15"/>
      <c r="NIX158" s="15"/>
      <c r="NIY158" s="15"/>
      <c r="NIZ158" s="15"/>
      <c r="NJA158" s="15"/>
      <c r="NJB158" s="15"/>
      <c r="NJC158" s="15"/>
      <c r="NJD158" s="15"/>
      <c r="NJE158" s="15"/>
      <c r="NJF158" s="15"/>
      <c r="NJG158" s="15"/>
      <c r="NJH158" s="15"/>
      <c r="NJI158" s="15"/>
      <c r="NJJ158" s="15"/>
      <c r="NJK158" s="15"/>
      <c r="NJL158" s="15"/>
      <c r="NJM158" s="15"/>
      <c r="NJN158" s="15"/>
      <c r="NJO158" s="15"/>
      <c r="NJP158" s="15"/>
      <c r="NJQ158" s="15"/>
      <c r="NJR158" s="15"/>
      <c r="NJS158" s="15"/>
      <c r="NJT158" s="15"/>
      <c r="NJU158" s="15"/>
      <c r="NJV158" s="15"/>
      <c r="NJW158" s="15"/>
      <c r="NJX158" s="15"/>
      <c r="NJY158" s="15"/>
      <c r="NJZ158" s="15"/>
      <c r="NKA158" s="15"/>
      <c r="NKB158" s="15"/>
      <c r="NKC158" s="15"/>
      <c r="NKD158" s="15"/>
      <c r="NKE158" s="15"/>
      <c r="NKF158" s="15"/>
      <c r="NKG158" s="15"/>
      <c r="NKH158" s="15"/>
      <c r="NKI158" s="15"/>
      <c r="NKJ158" s="15"/>
      <c r="NKK158" s="15"/>
      <c r="NKL158" s="15"/>
      <c r="NKM158" s="15"/>
      <c r="NKN158" s="15"/>
      <c r="NKO158" s="15"/>
      <c r="NKP158" s="15"/>
      <c r="NKQ158" s="15"/>
      <c r="NKR158" s="15"/>
      <c r="NKS158" s="15"/>
      <c r="NKT158" s="15"/>
      <c r="NKU158" s="15"/>
      <c r="NKV158" s="15"/>
      <c r="NKW158" s="15"/>
      <c r="NKX158" s="15"/>
      <c r="NKY158" s="15"/>
      <c r="NKZ158" s="15"/>
      <c r="NLA158" s="15"/>
      <c r="NLB158" s="15"/>
      <c r="NLC158" s="15"/>
      <c r="NLD158" s="15"/>
      <c r="NLE158" s="15"/>
      <c r="NLF158" s="15"/>
      <c r="NLG158" s="15"/>
      <c r="NLH158" s="15"/>
      <c r="NLI158" s="15"/>
      <c r="NLJ158" s="15"/>
      <c r="NLK158" s="15"/>
      <c r="NLL158" s="15"/>
      <c r="NLM158" s="15"/>
      <c r="NLN158" s="15"/>
      <c r="NLO158" s="15"/>
      <c r="NLP158" s="15"/>
      <c r="NLQ158" s="15"/>
      <c r="NLR158" s="15"/>
      <c r="NLS158" s="15"/>
      <c r="NLT158" s="15"/>
      <c r="NLU158" s="15"/>
      <c r="NLV158" s="15"/>
      <c r="NLW158" s="15"/>
      <c r="NLX158" s="15"/>
      <c r="NLY158" s="15"/>
      <c r="NLZ158" s="15"/>
      <c r="NMA158" s="15"/>
      <c r="NMB158" s="15"/>
      <c r="NMC158" s="15"/>
      <c r="NMD158" s="15"/>
      <c r="NME158" s="15"/>
      <c r="NMF158" s="15"/>
      <c r="NMG158" s="15"/>
      <c r="NMH158" s="15"/>
      <c r="NMI158" s="15"/>
      <c r="NMJ158" s="15"/>
      <c r="NMK158" s="15"/>
      <c r="NML158" s="15"/>
      <c r="NMM158" s="15"/>
      <c r="NMN158" s="15"/>
      <c r="NMO158" s="15"/>
      <c r="NMP158" s="15"/>
      <c r="NMQ158" s="15"/>
      <c r="NMR158" s="15"/>
      <c r="NMS158" s="15"/>
      <c r="NMT158" s="15"/>
      <c r="NMU158" s="15"/>
      <c r="NMV158" s="15"/>
      <c r="NMW158" s="15"/>
      <c r="NMX158" s="15"/>
      <c r="NMY158" s="15"/>
      <c r="NMZ158" s="15"/>
      <c r="NNA158" s="15"/>
      <c r="NNB158" s="15"/>
      <c r="NNC158" s="15"/>
      <c r="NND158" s="15"/>
      <c r="NNE158" s="15"/>
      <c r="NNF158" s="15"/>
      <c r="NNG158" s="15"/>
      <c r="NNH158" s="15"/>
      <c r="NNI158" s="15"/>
      <c r="NNJ158" s="15"/>
      <c r="NNK158" s="15"/>
      <c r="NNL158" s="15"/>
      <c r="NNM158" s="15"/>
      <c r="NNN158" s="15"/>
      <c r="NNO158" s="15"/>
      <c r="NNP158" s="15"/>
      <c r="NNQ158" s="15"/>
      <c r="NNR158" s="15"/>
      <c r="NNS158" s="15"/>
      <c r="NNT158" s="15"/>
      <c r="NNU158" s="15"/>
      <c r="NNV158" s="15"/>
      <c r="NNW158" s="15"/>
      <c r="NNX158" s="15"/>
      <c r="NNY158" s="15"/>
      <c r="NNZ158" s="15"/>
      <c r="NOA158" s="15"/>
      <c r="NOB158" s="15"/>
      <c r="NOC158" s="15"/>
      <c r="NOD158" s="15"/>
      <c r="NOE158" s="15"/>
      <c r="NOF158" s="15"/>
      <c r="NOG158" s="15"/>
      <c r="NOH158" s="15"/>
      <c r="NOI158" s="15"/>
      <c r="NOJ158" s="15"/>
      <c r="NOK158" s="15"/>
      <c r="NOL158" s="15"/>
      <c r="NOM158" s="15"/>
      <c r="NON158" s="15"/>
      <c r="NOO158" s="15"/>
      <c r="NOP158" s="15"/>
      <c r="NOQ158" s="15"/>
      <c r="NOR158" s="15"/>
      <c r="NOS158" s="15"/>
      <c r="NOT158" s="15"/>
      <c r="NOU158" s="15"/>
      <c r="NOV158" s="15"/>
      <c r="NOW158" s="15"/>
      <c r="NOX158" s="15"/>
      <c r="NOY158" s="15"/>
      <c r="NOZ158" s="15"/>
      <c r="NPA158" s="15"/>
      <c r="NPB158" s="15"/>
      <c r="NPC158" s="15"/>
      <c r="NPD158" s="15"/>
      <c r="NPE158" s="15"/>
      <c r="NPF158" s="15"/>
      <c r="NPG158" s="15"/>
      <c r="NPH158" s="15"/>
      <c r="NPI158" s="15"/>
      <c r="NPJ158" s="15"/>
      <c r="NPK158" s="15"/>
      <c r="NPL158" s="15"/>
      <c r="NPM158" s="15"/>
      <c r="NPN158" s="15"/>
      <c r="NPO158" s="15"/>
      <c r="NPP158" s="15"/>
      <c r="NPQ158" s="15"/>
      <c r="NPR158" s="15"/>
      <c r="NPS158" s="15"/>
      <c r="NPT158" s="15"/>
      <c r="NPU158" s="15"/>
      <c r="NPV158" s="15"/>
      <c r="NPW158" s="15"/>
      <c r="NPX158" s="15"/>
      <c r="NPY158" s="15"/>
      <c r="NPZ158" s="15"/>
      <c r="NQA158" s="15"/>
      <c r="NQB158" s="15"/>
      <c r="NQC158" s="15"/>
      <c r="NQD158" s="15"/>
      <c r="NQE158" s="15"/>
      <c r="NQF158" s="15"/>
      <c r="NQG158" s="15"/>
      <c r="NQH158" s="15"/>
      <c r="NQI158" s="15"/>
      <c r="NQJ158" s="15"/>
      <c r="NQK158" s="15"/>
      <c r="NQL158" s="15"/>
      <c r="NQM158" s="15"/>
      <c r="NQN158" s="15"/>
      <c r="NQO158" s="15"/>
      <c r="NQP158" s="15"/>
      <c r="NQQ158" s="15"/>
      <c r="NQR158" s="15"/>
      <c r="NQS158" s="15"/>
      <c r="NQT158" s="15"/>
      <c r="NQU158" s="15"/>
      <c r="NQV158" s="15"/>
      <c r="NQW158" s="15"/>
      <c r="NQX158" s="15"/>
      <c r="NQY158" s="15"/>
      <c r="NQZ158" s="15"/>
      <c r="NRA158" s="15"/>
      <c r="NRB158" s="15"/>
      <c r="NRC158" s="15"/>
      <c r="NRD158" s="15"/>
      <c r="NRE158" s="15"/>
      <c r="NRF158" s="15"/>
      <c r="NRG158" s="15"/>
      <c r="NRH158" s="15"/>
      <c r="NRI158" s="15"/>
      <c r="NRJ158" s="15"/>
      <c r="NRK158" s="15"/>
      <c r="NRL158" s="15"/>
      <c r="NRM158" s="15"/>
      <c r="NRN158" s="15"/>
      <c r="NRO158" s="15"/>
      <c r="NRP158" s="15"/>
      <c r="NRQ158" s="15"/>
      <c r="NRR158" s="15"/>
      <c r="NRS158" s="15"/>
      <c r="NRT158" s="15"/>
      <c r="NRU158" s="15"/>
      <c r="NRV158" s="15"/>
      <c r="NRW158" s="15"/>
      <c r="NRX158" s="15"/>
      <c r="NRY158" s="15"/>
      <c r="NRZ158" s="15"/>
      <c r="NSA158" s="15"/>
      <c r="NSB158" s="15"/>
      <c r="NSC158" s="15"/>
      <c r="NSD158" s="15"/>
      <c r="NSE158" s="15"/>
      <c r="NSF158" s="15"/>
      <c r="NSG158" s="15"/>
      <c r="NSH158" s="15"/>
      <c r="NSI158" s="15"/>
      <c r="NSJ158" s="15"/>
      <c r="NSK158" s="15"/>
      <c r="NSL158" s="15"/>
      <c r="NSM158" s="15"/>
      <c r="NSN158" s="15"/>
      <c r="NSO158" s="15"/>
      <c r="NSP158" s="15"/>
      <c r="NSQ158" s="15"/>
      <c r="NSR158" s="15"/>
      <c r="NSS158" s="15"/>
      <c r="NST158" s="15"/>
      <c r="NSU158" s="15"/>
      <c r="NSV158" s="15"/>
      <c r="NSW158" s="15"/>
      <c r="NSX158" s="15"/>
      <c r="NSY158" s="15"/>
      <c r="NSZ158" s="15"/>
      <c r="NTA158" s="15"/>
      <c r="NTB158" s="15"/>
      <c r="NTC158" s="15"/>
      <c r="NTD158" s="15"/>
      <c r="NTE158" s="15"/>
      <c r="NTF158" s="15"/>
      <c r="NTG158" s="15"/>
      <c r="NTH158" s="15"/>
      <c r="NTI158" s="15"/>
      <c r="NTJ158" s="15"/>
      <c r="NTK158" s="15"/>
      <c r="NTL158" s="15"/>
      <c r="NTM158" s="15"/>
      <c r="NTN158" s="15"/>
      <c r="NTO158" s="15"/>
      <c r="NTP158" s="15"/>
      <c r="NTQ158" s="15"/>
      <c r="NTR158" s="15"/>
      <c r="NTS158" s="15"/>
      <c r="NTT158" s="15"/>
      <c r="NTU158" s="15"/>
      <c r="NTV158" s="15"/>
      <c r="NTW158" s="15"/>
      <c r="NTX158" s="15"/>
      <c r="NTY158" s="15"/>
      <c r="NTZ158" s="15"/>
      <c r="NUA158" s="15"/>
      <c r="NUB158" s="15"/>
      <c r="NUC158" s="15"/>
      <c r="NUD158" s="15"/>
      <c r="NUE158" s="15"/>
      <c r="NUF158" s="15"/>
      <c r="NUG158" s="15"/>
      <c r="NUH158" s="15"/>
      <c r="NUI158" s="15"/>
      <c r="NUJ158" s="15"/>
      <c r="NUK158" s="15"/>
      <c r="NUL158" s="15"/>
      <c r="NUM158" s="15"/>
      <c r="NUN158" s="15"/>
      <c r="NUO158" s="15"/>
      <c r="NUP158" s="15"/>
      <c r="NUQ158" s="15"/>
      <c r="NUR158" s="15"/>
      <c r="NUS158" s="15"/>
      <c r="NUT158" s="15"/>
      <c r="NUU158" s="15"/>
      <c r="NUV158" s="15"/>
      <c r="NUW158" s="15"/>
      <c r="NUX158" s="15"/>
      <c r="NUY158" s="15"/>
      <c r="NUZ158" s="15"/>
      <c r="NVA158" s="15"/>
      <c r="NVB158" s="15"/>
      <c r="NVC158" s="15"/>
      <c r="NVD158" s="15"/>
      <c r="NVE158" s="15"/>
      <c r="NVF158" s="15"/>
      <c r="NVG158" s="15"/>
      <c r="NVH158" s="15"/>
      <c r="NVI158" s="15"/>
      <c r="NVJ158" s="15"/>
      <c r="NVK158" s="15"/>
      <c r="NVL158" s="15"/>
      <c r="NVM158" s="15"/>
      <c r="NVN158" s="15"/>
      <c r="NVO158" s="15"/>
      <c r="NVP158" s="15"/>
      <c r="NVQ158" s="15"/>
      <c r="NVR158" s="15"/>
      <c r="NVS158" s="15"/>
      <c r="NVT158" s="15"/>
      <c r="NVU158" s="15"/>
      <c r="NVV158" s="15"/>
      <c r="NVW158" s="15"/>
      <c r="NVX158" s="15"/>
      <c r="NVY158" s="15"/>
      <c r="NVZ158" s="15"/>
      <c r="NWA158" s="15"/>
      <c r="NWB158" s="15"/>
      <c r="NWC158" s="15"/>
      <c r="NWD158" s="15"/>
      <c r="NWE158" s="15"/>
      <c r="NWF158" s="15"/>
      <c r="NWG158" s="15"/>
      <c r="NWH158" s="15"/>
      <c r="NWI158" s="15"/>
      <c r="NWJ158" s="15"/>
      <c r="NWK158" s="15"/>
      <c r="NWL158" s="15"/>
      <c r="NWM158" s="15"/>
      <c r="NWN158" s="15"/>
      <c r="NWO158" s="15"/>
      <c r="NWP158" s="15"/>
      <c r="NWQ158" s="15"/>
      <c r="NWR158" s="15"/>
      <c r="NWS158" s="15"/>
      <c r="NWT158" s="15"/>
      <c r="NWU158" s="15"/>
      <c r="NWV158" s="15"/>
      <c r="NWW158" s="15"/>
      <c r="NWX158" s="15"/>
      <c r="NWY158" s="15"/>
      <c r="NWZ158" s="15"/>
      <c r="NXA158" s="15"/>
      <c r="NXB158" s="15"/>
      <c r="NXC158" s="15"/>
      <c r="NXD158" s="15"/>
      <c r="NXE158" s="15"/>
      <c r="NXF158" s="15"/>
      <c r="NXG158" s="15"/>
      <c r="NXH158" s="15"/>
      <c r="NXI158" s="15"/>
      <c r="NXJ158" s="15"/>
      <c r="NXK158" s="15"/>
      <c r="NXL158" s="15"/>
      <c r="NXM158" s="15"/>
      <c r="NXN158" s="15"/>
      <c r="NXO158" s="15"/>
      <c r="NXP158" s="15"/>
      <c r="NXQ158" s="15"/>
      <c r="NXR158" s="15"/>
      <c r="NXS158" s="15"/>
      <c r="NXT158" s="15"/>
      <c r="NXU158" s="15"/>
      <c r="NXV158" s="15"/>
      <c r="NXW158" s="15"/>
      <c r="NXX158" s="15"/>
      <c r="NXY158" s="15"/>
      <c r="NXZ158" s="15"/>
      <c r="NYA158" s="15"/>
      <c r="NYB158" s="15"/>
      <c r="NYC158" s="15"/>
      <c r="NYD158" s="15"/>
      <c r="NYE158" s="15"/>
      <c r="NYF158" s="15"/>
      <c r="NYG158" s="15"/>
      <c r="NYH158" s="15"/>
      <c r="NYI158" s="15"/>
      <c r="NYJ158" s="15"/>
      <c r="NYK158" s="15"/>
      <c r="NYL158" s="15"/>
      <c r="NYM158" s="15"/>
      <c r="NYN158" s="15"/>
      <c r="NYO158" s="15"/>
      <c r="NYP158" s="15"/>
      <c r="NYQ158" s="15"/>
      <c r="NYR158" s="15"/>
      <c r="NYS158" s="15"/>
      <c r="NYT158" s="15"/>
      <c r="NYU158" s="15"/>
      <c r="NYV158" s="15"/>
      <c r="NYW158" s="15"/>
      <c r="NYX158" s="15"/>
      <c r="NYY158" s="15"/>
      <c r="NYZ158" s="15"/>
      <c r="NZA158" s="15"/>
      <c r="NZB158" s="15"/>
      <c r="NZC158" s="15"/>
      <c r="NZD158" s="15"/>
      <c r="NZE158" s="15"/>
      <c r="NZF158" s="15"/>
      <c r="NZG158" s="15"/>
      <c r="NZH158" s="15"/>
      <c r="NZI158" s="15"/>
      <c r="NZJ158" s="15"/>
      <c r="NZK158" s="15"/>
      <c r="NZL158" s="15"/>
      <c r="NZM158" s="15"/>
      <c r="NZN158" s="15"/>
      <c r="NZO158" s="15"/>
      <c r="NZP158" s="15"/>
      <c r="NZQ158" s="15"/>
      <c r="NZR158" s="15"/>
      <c r="NZS158" s="15"/>
      <c r="NZT158" s="15"/>
      <c r="NZU158" s="15"/>
      <c r="NZV158" s="15"/>
      <c r="NZW158" s="15"/>
      <c r="NZX158" s="15"/>
      <c r="NZY158" s="15"/>
      <c r="NZZ158" s="15"/>
      <c r="OAA158" s="15"/>
      <c r="OAB158" s="15"/>
      <c r="OAC158" s="15"/>
      <c r="OAD158" s="15"/>
      <c r="OAE158" s="15"/>
      <c r="OAF158" s="15"/>
      <c r="OAG158" s="15"/>
      <c r="OAH158" s="15"/>
      <c r="OAI158" s="15"/>
      <c r="OAJ158" s="15"/>
      <c r="OAK158" s="15"/>
      <c r="OAL158" s="15"/>
      <c r="OAM158" s="15"/>
      <c r="OAN158" s="15"/>
      <c r="OAO158" s="15"/>
      <c r="OAP158" s="15"/>
      <c r="OAQ158" s="15"/>
      <c r="OAR158" s="15"/>
      <c r="OAS158" s="15"/>
      <c r="OAT158" s="15"/>
      <c r="OAU158" s="15"/>
      <c r="OAV158" s="15"/>
      <c r="OAW158" s="15"/>
      <c r="OAX158" s="15"/>
      <c r="OAY158" s="15"/>
      <c r="OAZ158" s="15"/>
      <c r="OBA158" s="15"/>
      <c r="OBB158" s="15"/>
      <c r="OBC158" s="15"/>
      <c r="OBD158" s="15"/>
      <c r="OBE158" s="15"/>
      <c r="OBF158" s="15"/>
      <c r="OBG158" s="15"/>
      <c r="OBH158" s="15"/>
      <c r="OBI158" s="15"/>
      <c r="OBJ158" s="15"/>
      <c r="OBK158" s="15"/>
      <c r="OBL158" s="15"/>
      <c r="OBM158" s="15"/>
      <c r="OBN158" s="15"/>
      <c r="OBO158" s="15"/>
      <c r="OBP158" s="15"/>
      <c r="OBQ158" s="15"/>
      <c r="OBR158" s="15"/>
      <c r="OBS158" s="15"/>
      <c r="OBT158" s="15"/>
      <c r="OBU158" s="15"/>
      <c r="OBV158" s="15"/>
      <c r="OBW158" s="15"/>
      <c r="OBX158" s="15"/>
      <c r="OBY158" s="15"/>
      <c r="OBZ158" s="15"/>
      <c r="OCA158" s="15"/>
      <c r="OCB158" s="15"/>
      <c r="OCC158" s="15"/>
      <c r="OCD158" s="15"/>
      <c r="OCE158" s="15"/>
      <c r="OCF158" s="15"/>
      <c r="OCG158" s="15"/>
      <c r="OCH158" s="15"/>
      <c r="OCI158" s="15"/>
      <c r="OCJ158" s="15"/>
      <c r="OCK158" s="15"/>
      <c r="OCL158" s="15"/>
      <c r="OCM158" s="15"/>
      <c r="OCN158" s="15"/>
      <c r="OCO158" s="15"/>
      <c r="OCP158" s="15"/>
      <c r="OCQ158" s="15"/>
      <c r="OCR158" s="15"/>
      <c r="OCS158" s="15"/>
      <c r="OCT158" s="15"/>
      <c r="OCU158" s="15"/>
      <c r="OCV158" s="15"/>
      <c r="OCW158" s="15"/>
      <c r="OCX158" s="15"/>
      <c r="OCY158" s="15"/>
      <c r="OCZ158" s="15"/>
      <c r="ODA158" s="15"/>
      <c r="ODB158" s="15"/>
      <c r="ODC158" s="15"/>
      <c r="ODD158" s="15"/>
      <c r="ODE158" s="15"/>
      <c r="ODF158" s="15"/>
      <c r="ODG158" s="15"/>
      <c r="ODH158" s="15"/>
      <c r="ODI158" s="15"/>
      <c r="ODJ158" s="15"/>
      <c r="ODK158" s="15"/>
      <c r="ODL158" s="15"/>
      <c r="ODM158" s="15"/>
      <c r="ODN158" s="15"/>
      <c r="ODO158" s="15"/>
      <c r="ODP158" s="15"/>
      <c r="ODQ158" s="15"/>
      <c r="ODR158" s="15"/>
      <c r="ODS158" s="15"/>
      <c r="ODT158" s="15"/>
      <c r="ODU158" s="15"/>
      <c r="ODV158" s="15"/>
      <c r="ODW158" s="15"/>
      <c r="ODX158" s="15"/>
      <c r="ODY158" s="15"/>
      <c r="ODZ158" s="15"/>
      <c r="OEA158" s="15"/>
      <c r="OEB158" s="15"/>
      <c r="OEC158" s="15"/>
      <c r="OED158" s="15"/>
      <c r="OEE158" s="15"/>
      <c r="OEF158" s="15"/>
      <c r="OEG158" s="15"/>
      <c r="OEH158" s="15"/>
      <c r="OEI158" s="15"/>
      <c r="OEJ158" s="15"/>
      <c r="OEK158" s="15"/>
      <c r="OEL158" s="15"/>
      <c r="OEM158" s="15"/>
      <c r="OEN158" s="15"/>
      <c r="OEO158" s="15"/>
      <c r="OEP158" s="15"/>
      <c r="OEQ158" s="15"/>
      <c r="OER158" s="15"/>
      <c r="OES158" s="15"/>
      <c r="OET158" s="15"/>
      <c r="OEU158" s="15"/>
      <c r="OEV158" s="15"/>
      <c r="OEW158" s="15"/>
      <c r="OEX158" s="15"/>
      <c r="OEY158" s="15"/>
      <c r="OEZ158" s="15"/>
      <c r="OFA158" s="15"/>
      <c r="OFB158" s="15"/>
      <c r="OFC158" s="15"/>
      <c r="OFD158" s="15"/>
      <c r="OFE158" s="15"/>
      <c r="OFF158" s="15"/>
      <c r="OFG158" s="15"/>
      <c r="OFH158" s="15"/>
      <c r="OFI158" s="15"/>
      <c r="OFJ158" s="15"/>
      <c r="OFK158" s="15"/>
      <c r="OFL158" s="15"/>
      <c r="OFM158" s="15"/>
      <c r="OFN158" s="15"/>
      <c r="OFO158" s="15"/>
      <c r="OFP158" s="15"/>
      <c r="OFQ158" s="15"/>
      <c r="OFR158" s="15"/>
      <c r="OFS158" s="15"/>
      <c r="OFT158" s="15"/>
      <c r="OFU158" s="15"/>
      <c r="OFV158" s="15"/>
      <c r="OFW158" s="15"/>
      <c r="OFX158" s="15"/>
      <c r="OFY158" s="15"/>
      <c r="OFZ158" s="15"/>
      <c r="OGA158" s="15"/>
      <c r="OGB158" s="15"/>
      <c r="OGC158" s="15"/>
      <c r="OGD158" s="15"/>
      <c r="OGE158" s="15"/>
      <c r="OGF158" s="15"/>
      <c r="OGG158" s="15"/>
      <c r="OGH158" s="15"/>
      <c r="OGI158" s="15"/>
      <c r="OGJ158" s="15"/>
      <c r="OGK158" s="15"/>
      <c r="OGL158" s="15"/>
      <c r="OGM158" s="15"/>
      <c r="OGN158" s="15"/>
      <c r="OGO158" s="15"/>
      <c r="OGP158" s="15"/>
      <c r="OGQ158" s="15"/>
      <c r="OGR158" s="15"/>
      <c r="OGS158" s="15"/>
      <c r="OGT158" s="15"/>
      <c r="OGU158" s="15"/>
      <c r="OGV158" s="15"/>
      <c r="OGW158" s="15"/>
      <c r="OGX158" s="15"/>
      <c r="OGY158" s="15"/>
      <c r="OGZ158" s="15"/>
      <c r="OHA158" s="15"/>
      <c r="OHB158" s="15"/>
      <c r="OHC158" s="15"/>
      <c r="OHD158" s="15"/>
      <c r="OHE158" s="15"/>
      <c r="OHF158" s="15"/>
      <c r="OHG158" s="15"/>
      <c r="OHH158" s="15"/>
      <c r="OHI158" s="15"/>
      <c r="OHJ158" s="15"/>
      <c r="OHK158" s="15"/>
      <c r="OHL158" s="15"/>
      <c r="OHM158" s="15"/>
      <c r="OHN158" s="15"/>
      <c r="OHO158" s="15"/>
      <c r="OHP158" s="15"/>
      <c r="OHQ158" s="15"/>
      <c r="OHR158" s="15"/>
      <c r="OHS158" s="15"/>
      <c r="OHT158" s="15"/>
      <c r="OHU158" s="15"/>
      <c r="OHV158" s="15"/>
      <c r="OHW158" s="15"/>
      <c r="OHX158" s="15"/>
      <c r="OHY158" s="15"/>
      <c r="OHZ158" s="15"/>
      <c r="OIA158" s="15"/>
      <c r="OIB158" s="15"/>
      <c r="OIC158" s="15"/>
      <c r="OID158" s="15"/>
      <c r="OIE158" s="15"/>
      <c r="OIF158" s="15"/>
      <c r="OIG158" s="15"/>
      <c r="OIH158" s="15"/>
      <c r="OII158" s="15"/>
      <c r="OIJ158" s="15"/>
      <c r="OIK158" s="15"/>
      <c r="OIL158" s="15"/>
      <c r="OIM158" s="15"/>
      <c r="OIN158" s="15"/>
      <c r="OIO158" s="15"/>
      <c r="OIP158" s="15"/>
      <c r="OIQ158" s="15"/>
      <c r="OIR158" s="15"/>
      <c r="OIS158" s="15"/>
      <c r="OIT158" s="15"/>
      <c r="OIU158" s="15"/>
      <c r="OIV158" s="15"/>
      <c r="OIW158" s="15"/>
      <c r="OIX158" s="15"/>
      <c r="OIY158" s="15"/>
      <c r="OIZ158" s="15"/>
      <c r="OJA158" s="15"/>
      <c r="OJB158" s="15"/>
      <c r="OJC158" s="15"/>
      <c r="OJD158" s="15"/>
      <c r="OJE158" s="15"/>
      <c r="OJF158" s="15"/>
      <c r="OJG158" s="15"/>
      <c r="OJH158" s="15"/>
      <c r="OJI158" s="15"/>
      <c r="OJJ158" s="15"/>
      <c r="OJK158" s="15"/>
      <c r="OJL158" s="15"/>
      <c r="OJM158" s="15"/>
      <c r="OJN158" s="15"/>
      <c r="OJO158" s="15"/>
      <c r="OJP158" s="15"/>
      <c r="OJQ158" s="15"/>
      <c r="OJR158" s="15"/>
      <c r="OJS158" s="15"/>
      <c r="OJT158" s="15"/>
      <c r="OJU158" s="15"/>
      <c r="OJV158" s="15"/>
      <c r="OJW158" s="15"/>
      <c r="OJX158" s="15"/>
      <c r="OJY158" s="15"/>
      <c r="OJZ158" s="15"/>
      <c r="OKA158" s="15"/>
      <c r="OKB158" s="15"/>
      <c r="OKC158" s="15"/>
      <c r="OKD158" s="15"/>
      <c r="OKE158" s="15"/>
      <c r="OKF158" s="15"/>
      <c r="OKG158" s="15"/>
      <c r="OKH158" s="15"/>
      <c r="OKI158" s="15"/>
      <c r="OKJ158" s="15"/>
      <c r="OKK158" s="15"/>
      <c r="OKL158" s="15"/>
      <c r="OKM158" s="15"/>
      <c r="OKN158" s="15"/>
      <c r="OKO158" s="15"/>
      <c r="OKP158" s="15"/>
      <c r="OKQ158" s="15"/>
      <c r="OKR158" s="15"/>
      <c r="OKS158" s="15"/>
      <c r="OKT158" s="15"/>
      <c r="OKU158" s="15"/>
      <c r="OKV158" s="15"/>
      <c r="OKW158" s="15"/>
      <c r="OKX158" s="15"/>
      <c r="OKY158" s="15"/>
      <c r="OKZ158" s="15"/>
      <c r="OLA158" s="15"/>
      <c r="OLB158" s="15"/>
      <c r="OLC158" s="15"/>
      <c r="OLD158" s="15"/>
      <c r="OLE158" s="15"/>
      <c r="OLF158" s="15"/>
      <c r="OLG158" s="15"/>
      <c r="OLH158" s="15"/>
      <c r="OLI158" s="15"/>
      <c r="OLJ158" s="15"/>
      <c r="OLK158" s="15"/>
      <c r="OLL158" s="15"/>
      <c r="OLM158" s="15"/>
      <c r="OLN158" s="15"/>
      <c r="OLO158" s="15"/>
      <c r="OLP158" s="15"/>
      <c r="OLQ158" s="15"/>
      <c r="OLR158" s="15"/>
      <c r="OLS158" s="15"/>
      <c r="OLT158" s="15"/>
      <c r="OLU158" s="15"/>
      <c r="OLV158" s="15"/>
      <c r="OLW158" s="15"/>
      <c r="OLX158" s="15"/>
      <c r="OLY158" s="15"/>
      <c r="OLZ158" s="15"/>
      <c r="OMA158" s="15"/>
      <c r="OMB158" s="15"/>
      <c r="OMC158" s="15"/>
      <c r="OMD158" s="15"/>
      <c r="OME158" s="15"/>
      <c r="OMF158" s="15"/>
      <c r="OMG158" s="15"/>
      <c r="OMH158" s="15"/>
      <c r="OMI158" s="15"/>
      <c r="OMJ158" s="15"/>
      <c r="OMK158" s="15"/>
      <c r="OML158" s="15"/>
      <c r="OMM158" s="15"/>
      <c r="OMN158" s="15"/>
      <c r="OMO158" s="15"/>
      <c r="OMP158" s="15"/>
      <c r="OMQ158" s="15"/>
      <c r="OMR158" s="15"/>
      <c r="OMS158" s="15"/>
      <c r="OMT158" s="15"/>
      <c r="OMU158" s="15"/>
      <c r="OMV158" s="15"/>
      <c r="OMW158" s="15"/>
      <c r="OMX158" s="15"/>
      <c r="OMY158" s="15"/>
      <c r="OMZ158" s="15"/>
      <c r="ONA158" s="15"/>
      <c r="ONB158" s="15"/>
      <c r="ONC158" s="15"/>
      <c r="OND158" s="15"/>
      <c r="ONE158" s="15"/>
      <c r="ONF158" s="15"/>
      <c r="ONG158" s="15"/>
      <c r="ONH158" s="15"/>
      <c r="ONI158" s="15"/>
      <c r="ONJ158" s="15"/>
      <c r="ONK158" s="15"/>
      <c r="ONL158" s="15"/>
      <c r="ONM158" s="15"/>
      <c r="ONN158" s="15"/>
      <c r="ONO158" s="15"/>
      <c r="ONP158" s="15"/>
      <c r="ONQ158" s="15"/>
      <c r="ONR158" s="15"/>
      <c r="ONS158" s="15"/>
      <c r="ONT158" s="15"/>
      <c r="ONU158" s="15"/>
      <c r="ONV158" s="15"/>
      <c r="ONW158" s="15"/>
      <c r="ONX158" s="15"/>
      <c r="ONY158" s="15"/>
      <c r="ONZ158" s="15"/>
      <c r="OOA158" s="15"/>
      <c r="OOB158" s="15"/>
      <c r="OOC158" s="15"/>
      <c r="OOD158" s="15"/>
      <c r="OOE158" s="15"/>
      <c r="OOF158" s="15"/>
      <c r="OOG158" s="15"/>
      <c r="OOH158" s="15"/>
      <c r="OOI158" s="15"/>
      <c r="OOJ158" s="15"/>
      <c r="OOK158" s="15"/>
      <c r="OOL158" s="15"/>
      <c r="OOM158" s="15"/>
      <c r="OON158" s="15"/>
      <c r="OOO158" s="15"/>
      <c r="OOP158" s="15"/>
      <c r="OOQ158" s="15"/>
      <c r="OOR158" s="15"/>
      <c r="OOS158" s="15"/>
      <c r="OOT158" s="15"/>
      <c r="OOU158" s="15"/>
      <c r="OOV158" s="15"/>
      <c r="OOW158" s="15"/>
      <c r="OOX158" s="15"/>
      <c r="OOY158" s="15"/>
      <c r="OOZ158" s="15"/>
      <c r="OPA158" s="15"/>
      <c r="OPB158" s="15"/>
      <c r="OPC158" s="15"/>
      <c r="OPD158" s="15"/>
      <c r="OPE158" s="15"/>
      <c r="OPF158" s="15"/>
      <c r="OPG158" s="15"/>
      <c r="OPH158" s="15"/>
      <c r="OPI158" s="15"/>
      <c r="OPJ158" s="15"/>
      <c r="OPK158" s="15"/>
      <c r="OPL158" s="15"/>
      <c r="OPM158" s="15"/>
      <c r="OPN158" s="15"/>
      <c r="OPO158" s="15"/>
      <c r="OPP158" s="15"/>
      <c r="OPQ158" s="15"/>
      <c r="OPR158" s="15"/>
      <c r="OPS158" s="15"/>
      <c r="OPT158" s="15"/>
      <c r="OPU158" s="15"/>
      <c r="OPV158" s="15"/>
      <c r="OPW158" s="15"/>
      <c r="OPX158" s="15"/>
      <c r="OPY158" s="15"/>
      <c r="OPZ158" s="15"/>
      <c r="OQA158" s="15"/>
      <c r="OQB158" s="15"/>
      <c r="OQC158" s="15"/>
      <c r="OQD158" s="15"/>
      <c r="OQE158" s="15"/>
      <c r="OQF158" s="15"/>
      <c r="OQG158" s="15"/>
      <c r="OQH158" s="15"/>
      <c r="OQI158" s="15"/>
      <c r="OQJ158" s="15"/>
      <c r="OQK158" s="15"/>
      <c r="OQL158" s="15"/>
      <c r="OQM158" s="15"/>
      <c r="OQN158" s="15"/>
      <c r="OQO158" s="15"/>
      <c r="OQP158" s="15"/>
      <c r="OQQ158" s="15"/>
      <c r="OQR158" s="15"/>
      <c r="OQS158" s="15"/>
      <c r="OQT158" s="15"/>
      <c r="OQU158" s="15"/>
      <c r="OQV158" s="15"/>
      <c r="OQW158" s="15"/>
      <c r="OQX158" s="15"/>
      <c r="OQY158" s="15"/>
      <c r="OQZ158" s="15"/>
      <c r="ORA158" s="15"/>
      <c r="ORB158" s="15"/>
      <c r="ORC158" s="15"/>
      <c r="ORD158" s="15"/>
      <c r="ORE158" s="15"/>
      <c r="ORF158" s="15"/>
      <c r="ORG158" s="15"/>
      <c r="ORH158" s="15"/>
      <c r="ORI158" s="15"/>
      <c r="ORJ158" s="15"/>
      <c r="ORK158" s="15"/>
      <c r="ORL158" s="15"/>
      <c r="ORM158" s="15"/>
      <c r="ORN158" s="15"/>
      <c r="ORO158" s="15"/>
      <c r="ORP158" s="15"/>
      <c r="ORQ158" s="15"/>
      <c r="ORR158" s="15"/>
      <c r="ORS158" s="15"/>
      <c r="ORT158" s="15"/>
      <c r="ORU158" s="15"/>
      <c r="ORV158" s="15"/>
      <c r="ORW158" s="15"/>
      <c r="ORX158" s="15"/>
      <c r="ORY158" s="15"/>
      <c r="ORZ158" s="15"/>
      <c r="OSA158" s="15"/>
      <c r="OSB158" s="15"/>
      <c r="OSC158" s="15"/>
      <c r="OSD158" s="15"/>
      <c r="OSE158" s="15"/>
      <c r="OSF158" s="15"/>
      <c r="OSG158" s="15"/>
      <c r="OSH158" s="15"/>
      <c r="OSI158" s="15"/>
      <c r="OSJ158" s="15"/>
      <c r="OSK158" s="15"/>
      <c r="OSL158" s="15"/>
      <c r="OSM158" s="15"/>
      <c r="OSN158" s="15"/>
      <c r="OSO158" s="15"/>
      <c r="OSP158" s="15"/>
      <c r="OSQ158" s="15"/>
      <c r="OSR158" s="15"/>
      <c r="OSS158" s="15"/>
      <c r="OST158" s="15"/>
      <c r="OSU158" s="15"/>
      <c r="OSV158" s="15"/>
      <c r="OSW158" s="15"/>
      <c r="OSX158" s="15"/>
      <c r="OSY158" s="15"/>
      <c r="OSZ158" s="15"/>
      <c r="OTA158" s="15"/>
      <c r="OTB158" s="15"/>
      <c r="OTC158" s="15"/>
      <c r="OTD158" s="15"/>
      <c r="OTE158" s="15"/>
      <c r="OTF158" s="15"/>
      <c r="OTG158" s="15"/>
      <c r="OTH158" s="15"/>
      <c r="OTI158" s="15"/>
      <c r="OTJ158" s="15"/>
      <c r="OTK158" s="15"/>
      <c r="OTL158" s="15"/>
      <c r="OTM158" s="15"/>
      <c r="OTN158" s="15"/>
      <c r="OTO158" s="15"/>
      <c r="OTP158" s="15"/>
      <c r="OTQ158" s="15"/>
      <c r="OTR158" s="15"/>
      <c r="OTS158" s="15"/>
      <c r="OTT158" s="15"/>
      <c r="OTU158" s="15"/>
      <c r="OTV158" s="15"/>
      <c r="OTW158" s="15"/>
      <c r="OTX158" s="15"/>
      <c r="OTY158" s="15"/>
      <c r="OTZ158" s="15"/>
      <c r="OUA158" s="15"/>
      <c r="OUB158" s="15"/>
      <c r="OUC158" s="15"/>
      <c r="OUD158" s="15"/>
      <c r="OUE158" s="15"/>
      <c r="OUF158" s="15"/>
      <c r="OUG158" s="15"/>
      <c r="OUH158" s="15"/>
      <c r="OUI158" s="15"/>
      <c r="OUJ158" s="15"/>
      <c r="OUK158" s="15"/>
      <c r="OUL158" s="15"/>
      <c r="OUM158" s="15"/>
      <c r="OUN158" s="15"/>
      <c r="OUO158" s="15"/>
      <c r="OUP158" s="15"/>
      <c r="OUQ158" s="15"/>
      <c r="OUR158" s="15"/>
      <c r="OUS158" s="15"/>
      <c r="OUT158" s="15"/>
      <c r="OUU158" s="15"/>
      <c r="OUV158" s="15"/>
      <c r="OUW158" s="15"/>
      <c r="OUX158" s="15"/>
      <c r="OUY158" s="15"/>
      <c r="OUZ158" s="15"/>
      <c r="OVA158" s="15"/>
      <c r="OVB158" s="15"/>
      <c r="OVC158" s="15"/>
      <c r="OVD158" s="15"/>
      <c r="OVE158" s="15"/>
      <c r="OVF158" s="15"/>
      <c r="OVG158" s="15"/>
      <c r="OVH158" s="15"/>
      <c r="OVI158" s="15"/>
      <c r="OVJ158" s="15"/>
      <c r="OVK158" s="15"/>
      <c r="OVL158" s="15"/>
      <c r="OVM158" s="15"/>
      <c r="OVN158" s="15"/>
      <c r="OVO158" s="15"/>
      <c r="OVP158" s="15"/>
      <c r="OVQ158" s="15"/>
      <c r="OVR158" s="15"/>
      <c r="OVS158" s="15"/>
      <c r="OVT158" s="15"/>
      <c r="OVU158" s="15"/>
      <c r="OVV158" s="15"/>
      <c r="OVW158" s="15"/>
      <c r="OVX158" s="15"/>
      <c r="OVY158" s="15"/>
      <c r="OVZ158" s="15"/>
      <c r="OWA158" s="15"/>
      <c r="OWB158" s="15"/>
      <c r="OWC158" s="15"/>
      <c r="OWD158" s="15"/>
      <c r="OWE158" s="15"/>
      <c r="OWF158" s="15"/>
      <c r="OWG158" s="15"/>
      <c r="OWH158" s="15"/>
      <c r="OWI158" s="15"/>
      <c r="OWJ158" s="15"/>
      <c r="OWK158" s="15"/>
      <c r="OWL158" s="15"/>
      <c r="OWM158" s="15"/>
      <c r="OWN158" s="15"/>
      <c r="OWO158" s="15"/>
      <c r="OWP158" s="15"/>
      <c r="OWQ158" s="15"/>
      <c r="OWR158" s="15"/>
      <c r="OWS158" s="15"/>
      <c r="OWT158" s="15"/>
      <c r="OWU158" s="15"/>
      <c r="OWV158" s="15"/>
      <c r="OWW158" s="15"/>
      <c r="OWX158" s="15"/>
      <c r="OWY158" s="15"/>
      <c r="OWZ158" s="15"/>
      <c r="OXA158" s="15"/>
      <c r="OXB158" s="15"/>
      <c r="OXC158" s="15"/>
      <c r="OXD158" s="15"/>
      <c r="OXE158" s="15"/>
      <c r="OXF158" s="15"/>
      <c r="OXG158" s="15"/>
      <c r="OXH158" s="15"/>
      <c r="OXI158" s="15"/>
      <c r="OXJ158" s="15"/>
      <c r="OXK158" s="15"/>
      <c r="OXL158" s="15"/>
      <c r="OXM158" s="15"/>
      <c r="OXN158" s="15"/>
      <c r="OXO158" s="15"/>
      <c r="OXP158" s="15"/>
      <c r="OXQ158" s="15"/>
      <c r="OXR158" s="15"/>
      <c r="OXS158" s="15"/>
      <c r="OXT158" s="15"/>
      <c r="OXU158" s="15"/>
      <c r="OXV158" s="15"/>
      <c r="OXW158" s="15"/>
      <c r="OXX158" s="15"/>
      <c r="OXY158" s="15"/>
      <c r="OXZ158" s="15"/>
      <c r="OYA158" s="15"/>
      <c r="OYB158" s="15"/>
      <c r="OYC158" s="15"/>
      <c r="OYD158" s="15"/>
      <c r="OYE158" s="15"/>
      <c r="OYF158" s="15"/>
      <c r="OYG158" s="15"/>
      <c r="OYH158" s="15"/>
      <c r="OYI158" s="15"/>
      <c r="OYJ158" s="15"/>
      <c r="OYK158" s="15"/>
      <c r="OYL158" s="15"/>
      <c r="OYM158" s="15"/>
      <c r="OYN158" s="15"/>
      <c r="OYO158" s="15"/>
      <c r="OYP158" s="15"/>
      <c r="OYQ158" s="15"/>
      <c r="OYR158" s="15"/>
      <c r="OYS158" s="15"/>
      <c r="OYT158" s="15"/>
      <c r="OYU158" s="15"/>
      <c r="OYV158" s="15"/>
      <c r="OYW158" s="15"/>
      <c r="OYX158" s="15"/>
      <c r="OYY158" s="15"/>
      <c r="OYZ158" s="15"/>
      <c r="OZA158" s="15"/>
      <c r="OZB158" s="15"/>
      <c r="OZC158" s="15"/>
      <c r="OZD158" s="15"/>
      <c r="OZE158" s="15"/>
      <c r="OZF158" s="15"/>
      <c r="OZG158" s="15"/>
      <c r="OZH158" s="15"/>
      <c r="OZI158" s="15"/>
      <c r="OZJ158" s="15"/>
      <c r="OZK158" s="15"/>
      <c r="OZL158" s="15"/>
      <c r="OZM158" s="15"/>
      <c r="OZN158" s="15"/>
      <c r="OZO158" s="15"/>
      <c r="OZP158" s="15"/>
      <c r="OZQ158" s="15"/>
      <c r="OZR158" s="15"/>
      <c r="OZS158" s="15"/>
      <c r="OZT158" s="15"/>
      <c r="OZU158" s="15"/>
      <c r="OZV158" s="15"/>
      <c r="OZW158" s="15"/>
      <c r="OZX158" s="15"/>
      <c r="OZY158" s="15"/>
      <c r="OZZ158" s="15"/>
      <c r="PAA158" s="15"/>
      <c r="PAB158" s="15"/>
      <c r="PAC158" s="15"/>
      <c r="PAD158" s="15"/>
      <c r="PAE158" s="15"/>
      <c r="PAF158" s="15"/>
      <c r="PAG158" s="15"/>
      <c r="PAH158" s="15"/>
      <c r="PAI158" s="15"/>
      <c r="PAJ158" s="15"/>
      <c r="PAK158" s="15"/>
      <c r="PAL158" s="15"/>
      <c r="PAM158" s="15"/>
      <c r="PAN158" s="15"/>
      <c r="PAO158" s="15"/>
      <c r="PAP158" s="15"/>
      <c r="PAQ158" s="15"/>
      <c r="PAR158" s="15"/>
      <c r="PAS158" s="15"/>
      <c r="PAT158" s="15"/>
      <c r="PAU158" s="15"/>
      <c r="PAV158" s="15"/>
      <c r="PAW158" s="15"/>
      <c r="PAX158" s="15"/>
      <c r="PAY158" s="15"/>
      <c r="PAZ158" s="15"/>
      <c r="PBA158" s="15"/>
      <c r="PBB158" s="15"/>
      <c r="PBC158" s="15"/>
      <c r="PBD158" s="15"/>
      <c r="PBE158" s="15"/>
      <c r="PBF158" s="15"/>
      <c r="PBG158" s="15"/>
      <c r="PBH158" s="15"/>
      <c r="PBI158" s="15"/>
      <c r="PBJ158" s="15"/>
      <c r="PBK158" s="15"/>
      <c r="PBL158" s="15"/>
      <c r="PBM158" s="15"/>
      <c r="PBN158" s="15"/>
      <c r="PBO158" s="15"/>
      <c r="PBP158" s="15"/>
      <c r="PBQ158" s="15"/>
      <c r="PBR158" s="15"/>
      <c r="PBS158" s="15"/>
      <c r="PBT158" s="15"/>
      <c r="PBU158" s="15"/>
      <c r="PBV158" s="15"/>
      <c r="PBW158" s="15"/>
      <c r="PBX158" s="15"/>
      <c r="PBY158" s="15"/>
      <c r="PBZ158" s="15"/>
      <c r="PCA158" s="15"/>
      <c r="PCB158" s="15"/>
      <c r="PCC158" s="15"/>
      <c r="PCD158" s="15"/>
      <c r="PCE158" s="15"/>
      <c r="PCF158" s="15"/>
      <c r="PCG158" s="15"/>
      <c r="PCH158" s="15"/>
      <c r="PCI158" s="15"/>
      <c r="PCJ158" s="15"/>
      <c r="PCK158" s="15"/>
      <c r="PCL158" s="15"/>
      <c r="PCM158" s="15"/>
      <c r="PCN158" s="15"/>
      <c r="PCO158" s="15"/>
      <c r="PCP158" s="15"/>
      <c r="PCQ158" s="15"/>
      <c r="PCR158" s="15"/>
      <c r="PCS158" s="15"/>
      <c r="PCT158" s="15"/>
      <c r="PCU158" s="15"/>
      <c r="PCV158" s="15"/>
      <c r="PCW158" s="15"/>
      <c r="PCX158" s="15"/>
      <c r="PCY158" s="15"/>
      <c r="PCZ158" s="15"/>
      <c r="PDA158" s="15"/>
      <c r="PDB158" s="15"/>
      <c r="PDC158" s="15"/>
      <c r="PDD158" s="15"/>
      <c r="PDE158" s="15"/>
      <c r="PDF158" s="15"/>
      <c r="PDG158" s="15"/>
      <c r="PDH158" s="15"/>
      <c r="PDI158" s="15"/>
      <c r="PDJ158" s="15"/>
      <c r="PDK158" s="15"/>
      <c r="PDL158" s="15"/>
      <c r="PDM158" s="15"/>
      <c r="PDN158" s="15"/>
      <c r="PDO158" s="15"/>
      <c r="PDP158" s="15"/>
      <c r="PDQ158" s="15"/>
      <c r="PDR158" s="15"/>
      <c r="PDS158" s="15"/>
      <c r="PDT158" s="15"/>
      <c r="PDU158" s="15"/>
      <c r="PDV158" s="15"/>
      <c r="PDW158" s="15"/>
      <c r="PDX158" s="15"/>
      <c r="PDY158" s="15"/>
      <c r="PDZ158" s="15"/>
      <c r="PEA158" s="15"/>
      <c r="PEB158" s="15"/>
      <c r="PEC158" s="15"/>
      <c r="PED158" s="15"/>
      <c r="PEE158" s="15"/>
      <c r="PEF158" s="15"/>
      <c r="PEG158" s="15"/>
      <c r="PEH158" s="15"/>
      <c r="PEI158" s="15"/>
      <c r="PEJ158" s="15"/>
      <c r="PEK158" s="15"/>
      <c r="PEL158" s="15"/>
      <c r="PEM158" s="15"/>
      <c r="PEN158" s="15"/>
      <c r="PEO158" s="15"/>
      <c r="PEP158" s="15"/>
      <c r="PEQ158" s="15"/>
      <c r="PER158" s="15"/>
      <c r="PES158" s="15"/>
      <c r="PET158" s="15"/>
      <c r="PEU158" s="15"/>
      <c r="PEV158" s="15"/>
      <c r="PEW158" s="15"/>
      <c r="PEX158" s="15"/>
      <c r="PEY158" s="15"/>
      <c r="PEZ158" s="15"/>
      <c r="PFA158" s="15"/>
      <c r="PFB158" s="15"/>
      <c r="PFC158" s="15"/>
      <c r="PFD158" s="15"/>
      <c r="PFE158" s="15"/>
      <c r="PFF158" s="15"/>
      <c r="PFG158" s="15"/>
      <c r="PFH158" s="15"/>
      <c r="PFI158" s="15"/>
      <c r="PFJ158" s="15"/>
      <c r="PFK158" s="15"/>
      <c r="PFL158" s="15"/>
      <c r="PFM158" s="15"/>
      <c r="PFN158" s="15"/>
      <c r="PFO158" s="15"/>
      <c r="PFP158" s="15"/>
      <c r="PFQ158" s="15"/>
      <c r="PFR158" s="15"/>
      <c r="PFS158" s="15"/>
      <c r="PFT158" s="15"/>
      <c r="PFU158" s="15"/>
      <c r="PFV158" s="15"/>
      <c r="PFW158" s="15"/>
      <c r="PFX158" s="15"/>
      <c r="PFY158" s="15"/>
      <c r="PFZ158" s="15"/>
      <c r="PGA158" s="15"/>
      <c r="PGB158" s="15"/>
      <c r="PGC158" s="15"/>
      <c r="PGD158" s="15"/>
      <c r="PGE158" s="15"/>
      <c r="PGF158" s="15"/>
      <c r="PGG158" s="15"/>
      <c r="PGH158" s="15"/>
      <c r="PGI158" s="15"/>
      <c r="PGJ158" s="15"/>
      <c r="PGK158" s="15"/>
      <c r="PGL158" s="15"/>
      <c r="PGM158" s="15"/>
      <c r="PGN158" s="15"/>
      <c r="PGO158" s="15"/>
      <c r="PGP158" s="15"/>
      <c r="PGQ158" s="15"/>
      <c r="PGR158" s="15"/>
      <c r="PGS158" s="15"/>
      <c r="PGT158" s="15"/>
      <c r="PGU158" s="15"/>
      <c r="PGV158" s="15"/>
      <c r="PGW158" s="15"/>
      <c r="PGX158" s="15"/>
      <c r="PGY158" s="15"/>
      <c r="PGZ158" s="15"/>
      <c r="PHA158" s="15"/>
      <c r="PHB158" s="15"/>
      <c r="PHC158" s="15"/>
      <c r="PHD158" s="15"/>
      <c r="PHE158" s="15"/>
      <c r="PHF158" s="15"/>
      <c r="PHG158" s="15"/>
      <c r="PHH158" s="15"/>
      <c r="PHI158" s="15"/>
      <c r="PHJ158" s="15"/>
      <c r="PHK158" s="15"/>
      <c r="PHL158" s="15"/>
      <c r="PHM158" s="15"/>
      <c r="PHN158" s="15"/>
      <c r="PHO158" s="15"/>
      <c r="PHP158" s="15"/>
      <c r="PHQ158" s="15"/>
      <c r="PHR158" s="15"/>
      <c r="PHS158" s="15"/>
      <c r="PHT158" s="15"/>
      <c r="PHU158" s="15"/>
      <c r="PHV158" s="15"/>
      <c r="PHW158" s="15"/>
      <c r="PHX158" s="15"/>
      <c r="PHY158" s="15"/>
      <c r="PHZ158" s="15"/>
      <c r="PIA158" s="15"/>
      <c r="PIB158" s="15"/>
      <c r="PIC158" s="15"/>
      <c r="PID158" s="15"/>
      <c r="PIE158" s="15"/>
      <c r="PIF158" s="15"/>
      <c r="PIG158" s="15"/>
      <c r="PIH158" s="15"/>
      <c r="PII158" s="15"/>
      <c r="PIJ158" s="15"/>
      <c r="PIK158" s="15"/>
      <c r="PIL158" s="15"/>
      <c r="PIM158" s="15"/>
      <c r="PIN158" s="15"/>
      <c r="PIO158" s="15"/>
      <c r="PIP158" s="15"/>
      <c r="PIQ158" s="15"/>
      <c r="PIR158" s="15"/>
      <c r="PIS158" s="15"/>
      <c r="PIT158" s="15"/>
      <c r="PIU158" s="15"/>
      <c r="PIV158" s="15"/>
      <c r="PIW158" s="15"/>
      <c r="PIX158" s="15"/>
      <c r="PIY158" s="15"/>
      <c r="PIZ158" s="15"/>
      <c r="PJA158" s="15"/>
      <c r="PJB158" s="15"/>
      <c r="PJC158" s="15"/>
      <c r="PJD158" s="15"/>
      <c r="PJE158" s="15"/>
      <c r="PJF158" s="15"/>
      <c r="PJG158" s="15"/>
      <c r="PJH158" s="15"/>
      <c r="PJI158" s="15"/>
      <c r="PJJ158" s="15"/>
      <c r="PJK158" s="15"/>
      <c r="PJL158" s="15"/>
      <c r="PJM158" s="15"/>
      <c r="PJN158" s="15"/>
      <c r="PJO158" s="15"/>
      <c r="PJP158" s="15"/>
      <c r="PJQ158" s="15"/>
      <c r="PJR158" s="15"/>
      <c r="PJS158" s="15"/>
      <c r="PJT158" s="15"/>
      <c r="PJU158" s="15"/>
      <c r="PJV158" s="15"/>
      <c r="PJW158" s="15"/>
      <c r="PJX158" s="15"/>
      <c r="PJY158" s="15"/>
      <c r="PJZ158" s="15"/>
      <c r="PKA158" s="15"/>
      <c r="PKB158" s="15"/>
      <c r="PKC158" s="15"/>
      <c r="PKD158" s="15"/>
      <c r="PKE158" s="15"/>
      <c r="PKF158" s="15"/>
      <c r="PKG158" s="15"/>
      <c r="PKH158" s="15"/>
      <c r="PKI158" s="15"/>
      <c r="PKJ158" s="15"/>
      <c r="PKK158" s="15"/>
      <c r="PKL158" s="15"/>
      <c r="PKM158" s="15"/>
      <c r="PKN158" s="15"/>
      <c r="PKO158" s="15"/>
      <c r="PKP158" s="15"/>
      <c r="PKQ158" s="15"/>
      <c r="PKR158" s="15"/>
      <c r="PKS158" s="15"/>
      <c r="PKT158" s="15"/>
      <c r="PKU158" s="15"/>
      <c r="PKV158" s="15"/>
      <c r="PKW158" s="15"/>
      <c r="PKX158" s="15"/>
      <c r="PKY158" s="15"/>
      <c r="PKZ158" s="15"/>
      <c r="PLA158" s="15"/>
      <c r="PLB158" s="15"/>
      <c r="PLC158" s="15"/>
      <c r="PLD158" s="15"/>
      <c r="PLE158" s="15"/>
      <c r="PLF158" s="15"/>
      <c r="PLG158" s="15"/>
      <c r="PLH158" s="15"/>
      <c r="PLI158" s="15"/>
      <c r="PLJ158" s="15"/>
      <c r="PLK158" s="15"/>
      <c r="PLL158" s="15"/>
      <c r="PLM158" s="15"/>
      <c r="PLN158" s="15"/>
      <c r="PLO158" s="15"/>
      <c r="PLP158" s="15"/>
      <c r="PLQ158" s="15"/>
      <c r="PLR158" s="15"/>
      <c r="PLS158" s="15"/>
      <c r="PLT158" s="15"/>
      <c r="PLU158" s="15"/>
      <c r="PLV158" s="15"/>
      <c r="PLW158" s="15"/>
      <c r="PLX158" s="15"/>
      <c r="PLY158" s="15"/>
      <c r="PLZ158" s="15"/>
      <c r="PMA158" s="15"/>
      <c r="PMB158" s="15"/>
      <c r="PMC158" s="15"/>
      <c r="PMD158" s="15"/>
      <c r="PME158" s="15"/>
      <c r="PMF158" s="15"/>
      <c r="PMG158" s="15"/>
      <c r="PMH158" s="15"/>
      <c r="PMI158" s="15"/>
      <c r="PMJ158" s="15"/>
      <c r="PMK158" s="15"/>
      <c r="PML158" s="15"/>
      <c r="PMM158" s="15"/>
      <c r="PMN158" s="15"/>
      <c r="PMO158" s="15"/>
      <c r="PMP158" s="15"/>
      <c r="PMQ158" s="15"/>
      <c r="PMR158" s="15"/>
      <c r="PMS158" s="15"/>
      <c r="PMT158" s="15"/>
      <c r="PMU158" s="15"/>
      <c r="PMV158" s="15"/>
      <c r="PMW158" s="15"/>
      <c r="PMX158" s="15"/>
      <c r="PMY158" s="15"/>
      <c r="PMZ158" s="15"/>
      <c r="PNA158" s="15"/>
      <c r="PNB158" s="15"/>
      <c r="PNC158" s="15"/>
      <c r="PND158" s="15"/>
      <c r="PNE158" s="15"/>
      <c r="PNF158" s="15"/>
      <c r="PNG158" s="15"/>
      <c r="PNH158" s="15"/>
      <c r="PNI158" s="15"/>
      <c r="PNJ158" s="15"/>
      <c r="PNK158" s="15"/>
      <c r="PNL158" s="15"/>
      <c r="PNM158" s="15"/>
      <c r="PNN158" s="15"/>
      <c r="PNO158" s="15"/>
      <c r="PNP158" s="15"/>
      <c r="PNQ158" s="15"/>
      <c r="PNR158" s="15"/>
      <c r="PNS158" s="15"/>
      <c r="PNT158" s="15"/>
      <c r="PNU158" s="15"/>
      <c r="PNV158" s="15"/>
      <c r="PNW158" s="15"/>
      <c r="PNX158" s="15"/>
      <c r="PNY158" s="15"/>
      <c r="PNZ158" s="15"/>
      <c r="POA158" s="15"/>
      <c r="POB158" s="15"/>
      <c r="POC158" s="15"/>
      <c r="POD158" s="15"/>
      <c r="POE158" s="15"/>
      <c r="POF158" s="15"/>
      <c r="POG158" s="15"/>
      <c r="POH158" s="15"/>
      <c r="POI158" s="15"/>
      <c r="POJ158" s="15"/>
      <c r="POK158" s="15"/>
      <c r="POL158" s="15"/>
      <c r="POM158" s="15"/>
      <c r="PON158" s="15"/>
      <c r="POO158" s="15"/>
      <c r="POP158" s="15"/>
      <c r="POQ158" s="15"/>
      <c r="POR158" s="15"/>
      <c r="POS158" s="15"/>
      <c r="POT158" s="15"/>
      <c r="POU158" s="15"/>
      <c r="POV158" s="15"/>
      <c r="POW158" s="15"/>
      <c r="POX158" s="15"/>
      <c r="POY158" s="15"/>
      <c r="POZ158" s="15"/>
      <c r="PPA158" s="15"/>
      <c r="PPB158" s="15"/>
      <c r="PPC158" s="15"/>
      <c r="PPD158" s="15"/>
      <c r="PPE158" s="15"/>
      <c r="PPF158" s="15"/>
      <c r="PPG158" s="15"/>
      <c r="PPH158" s="15"/>
      <c r="PPI158" s="15"/>
      <c r="PPJ158" s="15"/>
      <c r="PPK158" s="15"/>
      <c r="PPL158" s="15"/>
      <c r="PPM158" s="15"/>
      <c r="PPN158" s="15"/>
      <c r="PPO158" s="15"/>
      <c r="PPP158" s="15"/>
      <c r="PPQ158" s="15"/>
      <c r="PPR158" s="15"/>
      <c r="PPS158" s="15"/>
      <c r="PPT158" s="15"/>
      <c r="PPU158" s="15"/>
      <c r="PPV158" s="15"/>
      <c r="PPW158" s="15"/>
      <c r="PPX158" s="15"/>
      <c r="PPY158" s="15"/>
      <c r="PPZ158" s="15"/>
      <c r="PQA158" s="15"/>
      <c r="PQB158" s="15"/>
      <c r="PQC158" s="15"/>
      <c r="PQD158" s="15"/>
      <c r="PQE158" s="15"/>
      <c r="PQF158" s="15"/>
      <c r="PQG158" s="15"/>
      <c r="PQH158" s="15"/>
      <c r="PQI158" s="15"/>
      <c r="PQJ158" s="15"/>
      <c r="PQK158" s="15"/>
      <c r="PQL158" s="15"/>
      <c r="PQM158" s="15"/>
      <c r="PQN158" s="15"/>
      <c r="PQO158" s="15"/>
      <c r="PQP158" s="15"/>
      <c r="PQQ158" s="15"/>
      <c r="PQR158" s="15"/>
      <c r="PQS158" s="15"/>
      <c r="PQT158" s="15"/>
      <c r="PQU158" s="15"/>
      <c r="PQV158" s="15"/>
      <c r="PQW158" s="15"/>
      <c r="PQX158" s="15"/>
      <c r="PQY158" s="15"/>
      <c r="PQZ158" s="15"/>
      <c r="PRA158" s="15"/>
      <c r="PRB158" s="15"/>
      <c r="PRC158" s="15"/>
      <c r="PRD158" s="15"/>
      <c r="PRE158" s="15"/>
      <c r="PRF158" s="15"/>
      <c r="PRG158" s="15"/>
      <c r="PRH158" s="15"/>
      <c r="PRI158" s="15"/>
      <c r="PRJ158" s="15"/>
      <c r="PRK158" s="15"/>
      <c r="PRL158" s="15"/>
      <c r="PRM158" s="15"/>
      <c r="PRN158" s="15"/>
      <c r="PRO158" s="15"/>
      <c r="PRP158" s="15"/>
      <c r="PRQ158" s="15"/>
      <c r="PRR158" s="15"/>
      <c r="PRS158" s="15"/>
      <c r="PRT158" s="15"/>
      <c r="PRU158" s="15"/>
      <c r="PRV158" s="15"/>
      <c r="PRW158" s="15"/>
      <c r="PRX158" s="15"/>
      <c r="PRY158" s="15"/>
      <c r="PRZ158" s="15"/>
      <c r="PSA158" s="15"/>
      <c r="PSB158" s="15"/>
      <c r="PSC158" s="15"/>
      <c r="PSD158" s="15"/>
      <c r="PSE158" s="15"/>
      <c r="PSF158" s="15"/>
      <c r="PSG158" s="15"/>
      <c r="PSH158" s="15"/>
      <c r="PSI158" s="15"/>
      <c r="PSJ158" s="15"/>
      <c r="PSK158" s="15"/>
      <c r="PSL158" s="15"/>
      <c r="PSM158" s="15"/>
      <c r="PSN158" s="15"/>
      <c r="PSO158" s="15"/>
      <c r="PSP158" s="15"/>
      <c r="PSQ158" s="15"/>
      <c r="PSR158" s="15"/>
      <c r="PSS158" s="15"/>
      <c r="PST158" s="15"/>
      <c r="PSU158" s="15"/>
      <c r="PSV158" s="15"/>
      <c r="PSW158" s="15"/>
      <c r="PSX158" s="15"/>
      <c r="PSY158" s="15"/>
      <c r="PSZ158" s="15"/>
      <c r="PTA158" s="15"/>
      <c r="PTB158" s="15"/>
      <c r="PTC158" s="15"/>
      <c r="PTD158" s="15"/>
      <c r="PTE158" s="15"/>
      <c r="PTF158" s="15"/>
      <c r="PTG158" s="15"/>
      <c r="PTH158" s="15"/>
      <c r="PTI158" s="15"/>
      <c r="PTJ158" s="15"/>
      <c r="PTK158" s="15"/>
      <c r="PTL158" s="15"/>
      <c r="PTM158" s="15"/>
      <c r="PTN158" s="15"/>
      <c r="PTO158" s="15"/>
      <c r="PTP158" s="15"/>
      <c r="PTQ158" s="15"/>
      <c r="PTR158" s="15"/>
      <c r="PTS158" s="15"/>
      <c r="PTT158" s="15"/>
      <c r="PTU158" s="15"/>
      <c r="PTV158" s="15"/>
      <c r="PTW158" s="15"/>
      <c r="PTX158" s="15"/>
      <c r="PTY158" s="15"/>
      <c r="PTZ158" s="15"/>
      <c r="PUA158" s="15"/>
      <c r="PUB158" s="15"/>
      <c r="PUC158" s="15"/>
      <c r="PUD158" s="15"/>
      <c r="PUE158" s="15"/>
      <c r="PUF158" s="15"/>
      <c r="PUG158" s="15"/>
      <c r="PUH158" s="15"/>
      <c r="PUI158" s="15"/>
      <c r="PUJ158" s="15"/>
      <c r="PUK158" s="15"/>
      <c r="PUL158" s="15"/>
      <c r="PUM158" s="15"/>
      <c r="PUN158" s="15"/>
      <c r="PUO158" s="15"/>
      <c r="PUP158" s="15"/>
      <c r="PUQ158" s="15"/>
      <c r="PUR158" s="15"/>
      <c r="PUS158" s="15"/>
      <c r="PUT158" s="15"/>
      <c r="PUU158" s="15"/>
      <c r="PUV158" s="15"/>
      <c r="PUW158" s="15"/>
      <c r="PUX158" s="15"/>
      <c r="PUY158" s="15"/>
      <c r="PUZ158" s="15"/>
      <c r="PVA158" s="15"/>
      <c r="PVB158" s="15"/>
      <c r="PVC158" s="15"/>
      <c r="PVD158" s="15"/>
      <c r="PVE158" s="15"/>
      <c r="PVF158" s="15"/>
      <c r="PVG158" s="15"/>
      <c r="PVH158" s="15"/>
      <c r="PVI158" s="15"/>
      <c r="PVJ158" s="15"/>
      <c r="PVK158" s="15"/>
      <c r="PVL158" s="15"/>
      <c r="PVM158" s="15"/>
      <c r="PVN158" s="15"/>
      <c r="PVO158" s="15"/>
      <c r="PVP158" s="15"/>
      <c r="PVQ158" s="15"/>
      <c r="PVR158" s="15"/>
      <c r="PVS158" s="15"/>
      <c r="PVT158" s="15"/>
      <c r="PVU158" s="15"/>
      <c r="PVV158" s="15"/>
      <c r="PVW158" s="15"/>
      <c r="PVX158" s="15"/>
      <c r="PVY158" s="15"/>
      <c r="PVZ158" s="15"/>
      <c r="PWA158" s="15"/>
      <c r="PWB158" s="15"/>
      <c r="PWC158" s="15"/>
      <c r="PWD158" s="15"/>
      <c r="PWE158" s="15"/>
      <c r="PWF158" s="15"/>
      <c r="PWG158" s="15"/>
      <c r="PWH158" s="15"/>
      <c r="PWI158" s="15"/>
      <c r="PWJ158" s="15"/>
      <c r="PWK158" s="15"/>
      <c r="PWL158" s="15"/>
      <c r="PWM158" s="15"/>
      <c r="PWN158" s="15"/>
      <c r="PWO158" s="15"/>
      <c r="PWP158" s="15"/>
      <c r="PWQ158" s="15"/>
      <c r="PWR158" s="15"/>
      <c r="PWS158" s="15"/>
      <c r="PWT158" s="15"/>
      <c r="PWU158" s="15"/>
      <c r="PWV158" s="15"/>
      <c r="PWW158" s="15"/>
      <c r="PWX158" s="15"/>
      <c r="PWY158" s="15"/>
      <c r="PWZ158" s="15"/>
      <c r="PXA158" s="15"/>
      <c r="PXB158" s="15"/>
      <c r="PXC158" s="15"/>
      <c r="PXD158" s="15"/>
      <c r="PXE158" s="15"/>
      <c r="PXF158" s="15"/>
      <c r="PXG158" s="15"/>
      <c r="PXH158" s="15"/>
      <c r="PXI158" s="15"/>
      <c r="PXJ158" s="15"/>
      <c r="PXK158" s="15"/>
      <c r="PXL158" s="15"/>
      <c r="PXM158" s="15"/>
      <c r="PXN158" s="15"/>
      <c r="PXO158" s="15"/>
      <c r="PXP158" s="15"/>
      <c r="PXQ158" s="15"/>
      <c r="PXR158" s="15"/>
      <c r="PXS158" s="15"/>
      <c r="PXT158" s="15"/>
      <c r="PXU158" s="15"/>
      <c r="PXV158" s="15"/>
      <c r="PXW158" s="15"/>
      <c r="PXX158" s="15"/>
      <c r="PXY158" s="15"/>
      <c r="PXZ158" s="15"/>
      <c r="PYA158" s="15"/>
      <c r="PYB158" s="15"/>
      <c r="PYC158" s="15"/>
      <c r="PYD158" s="15"/>
      <c r="PYE158" s="15"/>
      <c r="PYF158" s="15"/>
      <c r="PYG158" s="15"/>
      <c r="PYH158" s="15"/>
      <c r="PYI158" s="15"/>
      <c r="PYJ158" s="15"/>
      <c r="PYK158" s="15"/>
      <c r="PYL158" s="15"/>
      <c r="PYM158" s="15"/>
      <c r="PYN158" s="15"/>
      <c r="PYO158" s="15"/>
      <c r="PYP158" s="15"/>
      <c r="PYQ158" s="15"/>
      <c r="PYR158" s="15"/>
      <c r="PYS158" s="15"/>
      <c r="PYT158" s="15"/>
      <c r="PYU158" s="15"/>
      <c r="PYV158" s="15"/>
      <c r="PYW158" s="15"/>
      <c r="PYX158" s="15"/>
      <c r="PYY158" s="15"/>
      <c r="PYZ158" s="15"/>
      <c r="PZA158" s="15"/>
      <c r="PZB158" s="15"/>
      <c r="PZC158" s="15"/>
      <c r="PZD158" s="15"/>
      <c r="PZE158" s="15"/>
      <c r="PZF158" s="15"/>
      <c r="PZG158" s="15"/>
      <c r="PZH158" s="15"/>
      <c r="PZI158" s="15"/>
      <c r="PZJ158" s="15"/>
      <c r="PZK158" s="15"/>
      <c r="PZL158" s="15"/>
      <c r="PZM158" s="15"/>
      <c r="PZN158" s="15"/>
      <c r="PZO158" s="15"/>
      <c r="PZP158" s="15"/>
      <c r="PZQ158" s="15"/>
      <c r="PZR158" s="15"/>
      <c r="PZS158" s="15"/>
      <c r="PZT158" s="15"/>
      <c r="PZU158" s="15"/>
      <c r="PZV158" s="15"/>
      <c r="PZW158" s="15"/>
      <c r="PZX158" s="15"/>
      <c r="PZY158" s="15"/>
      <c r="PZZ158" s="15"/>
      <c r="QAA158" s="15"/>
      <c r="QAB158" s="15"/>
      <c r="QAC158" s="15"/>
      <c r="QAD158" s="15"/>
      <c r="QAE158" s="15"/>
      <c r="QAF158" s="15"/>
      <c r="QAG158" s="15"/>
      <c r="QAH158" s="15"/>
      <c r="QAI158" s="15"/>
      <c r="QAJ158" s="15"/>
      <c r="QAK158" s="15"/>
      <c r="QAL158" s="15"/>
      <c r="QAM158" s="15"/>
      <c r="QAN158" s="15"/>
      <c r="QAO158" s="15"/>
      <c r="QAP158" s="15"/>
      <c r="QAQ158" s="15"/>
      <c r="QAR158" s="15"/>
      <c r="QAS158" s="15"/>
      <c r="QAT158" s="15"/>
      <c r="QAU158" s="15"/>
      <c r="QAV158" s="15"/>
      <c r="QAW158" s="15"/>
      <c r="QAX158" s="15"/>
      <c r="QAY158" s="15"/>
      <c r="QAZ158" s="15"/>
      <c r="QBA158" s="15"/>
      <c r="QBB158" s="15"/>
      <c r="QBC158" s="15"/>
      <c r="QBD158" s="15"/>
      <c r="QBE158" s="15"/>
      <c r="QBF158" s="15"/>
      <c r="QBG158" s="15"/>
      <c r="QBH158" s="15"/>
      <c r="QBI158" s="15"/>
      <c r="QBJ158" s="15"/>
      <c r="QBK158" s="15"/>
      <c r="QBL158" s="15"/>
      <c r="QBM158" s="15"/>
      <c r="QBN158" s="15"/>
      <c r="QBO158" s="15"/>
      <c r="QBP158" s="15"/>
      <c r="QBQ158" s="15"/>
      <c r="QBR158" s="15"/>
      <c r="QBS158" s="15"/>
      <c r="QBT158" s="15"/>
      <c r="QBU158" s="15"/>
      <c r="QBV158" s="15"/>
      <c r="QBW158" s="15"/>
      <c r="QBX158" s="15"/>
      <c r="QBY158" s="15"/>
      <c r="QBZ158" s="15"/>
      <c r="QCA158" s="15"/>
      <c r="QCB158" s="15"/>
      <c r="QCC158" s="15"/>
      <c r="QCD158" s="15"/>
      <c r="QCE158" s="15"/>
      <c r="QCF158" s="15"/>
      <c r="QCG158" s="15"/>
      <c r="QCH158" s="15"/>
      <c r="QCI158" s="15"/>
      <c r="QCJ158" s="15"/>
      <c r="QCK158" s="15"/>
      <c r="QCL158" s="15"/>
      <c r="QCM158" s="15"/>
      <c r="QCN158" s="15"/>
      <c r="QCO158" s="15"/>
      <c r="QCP158" s="15"/>
      <c r="QCQ158" s="15"/>
      <c r="QCR158" s="15"/>
      <c r="QCS158" s="15"/>
      <c r="QCT158" s="15"/>
      <c r="QCU158" s="15"/>
      <c r="QCV158" s="15"/>
      <c r="QCW158" s="15"/>
      <c r="QCX158" s="15"/>
      <c r="QCY158" s="15"/>
      <c r="QCZ158" s="15"/>
      <c r="QDA158" s="15"/>
      <c r="QDB158" s="15"/>
      <c r="QDC158" s="15"/>
      <c r="QDD158" s="15"/>
      <c r="QDE158" s="15"/>
      <c r="QDF158" s="15"/>
      <c r="QDG158" s="15"/>
      <c r="QDH158" s="15"/>
      <c r="QDI158" s="15"/>
      <c r="QDJ158" s="15"/>
      <c r="QDK158" s="15"/>
      <c r="QDL158" s="15"/>
      <c r="QDM158" s="15"/>
      <c r="QDN158" s="15"/>
      <c r="QDO158" s="15"/>
      <c r="QDP158" s="15"/>
      <c r="QDQ158" s="15"/>
      <c r="QDR158" s="15"/>
      <c r="QDS158" s="15"/>
      <c r="QDT158" s="15"/>
      <c r="QDU158" s="15"/>
      <c r="QDV158" s="15"/>
      <c r="QDW158" s="15"/>
      <c r="QDX158" s="15"/>
      <c r="QDY158" s="15"/>
      <c r="QDZ158" s="15"/>
      <c r="QEA158" s="15"/>
      <c r="QEB158" s="15"/>
      <c r="QEC158" s="15"/>
      <c r="QED158" s="15"/>
      <c r="QEE158" s="15"/>
      <c r="QEF158" s="15"/>
      <c r="QEG158" s="15"/>
      <c r="QEH158" s="15"/>
      <c r="QEI158" s="15"/>
      <c r="QEJ158" s="15"/>
      <c r="QEK158" s="15"/>
      <c r="QEL158" s="15"/>
      <c r="QEM158" s="15"/>
      <c r="QEN158" s="15"/>
      <c r="QEO158" s="15"/>
      <c r="QEP158" s="15"/>
      <c r="QEQ158" s="15"/>
      <c r="QER158" s="15"/>
      <c r="QES158" s="15"/>
      <c r="QET158" s="15"/>
      <c r="QEU158" s="15"/>
      <c r="QEV158" s="15"/>
      <c r="QEW158" s="15"/>
      <c r="QEX158" s="15"/>
      <c r="QEY158" s="15"/>
      <c r="QEZ158" s="15"/>
      <c r="QFA158" s="15"/>
      <c r="QFB158" s="15"/>
      <c r="QFC158" s="15"/>
      <c r="QFD158" s="15"/>
      <c r="QFE158" s="15"/>
      <c r="QFF158" s="15"/>
      <c r="QFG158" s="15"/>
      <c r="QFH158" s="15"/>
      <c r="QFI158" s="15"/>
      <c r="QFJ158" s="15"/>
      <c r="QFK158" s="15"/>
      <c r="QFL158" s="15"/>
      <c r="QFM158" s="15"/>
      <c r="QFN158" s="15"/>
      <c r="QFO158" s="15"/>
      <c r="QFP158" s="15"/>
      <c r="QFQ158" s="15"/>
      <c r="QFR158" s="15"/>
      <c r="QFS158" s="15"/>
      <c r="QFT158" s="15"/>
      <c r="QFU158" s="15"/>
      <c r="QFV158" s="15"/>
      <c r="QFW158" s="15"/>
      <c r="QFX158" s="15"/>
      <c r="QFY158" s="15"/>
      <c r="QFZ158" s="15"/>
      <c r="QGA158" s="15"/>
      <c r="QGB158" s="15"/>
      <c r="QGC158" s="15"/>
      <c r="QGD158" s="15"/>
      <c r="QGE158" s="15"/>
      <c r="QGF158" s="15"/>
      <c r="QGG158" s="15"/>
      <c r="QGH158" s="15"/>
      <c r="QGI158" s="15"/>
      <c r="QGJ158" s="15"/>
      <c r="QGK158" s="15"/>
      <c r="QGL158" s="15"/>
      <c r="QGM158" s="15"/>
      <c r="QGN158" s="15"/>
      <c r="QGO158" s="15"/>
      <c r="QGP158" s="15"/>
      <c r="QGQ158" s="15"/>
      <c r="QGR158" s="15"/>
      <c r="QGS158" s="15"/>
      <c r="QGT158" s="15"/>
      <c r="QGU158" s="15"/>
      <c r="QGV158" s="15"/>
      <c r="QGW158" s="15"/>
      <c r="QGX158" s="15"/>
      <c r="QGY158" s="15"/>
      <c r="QGZ158" s="15"/>
      <c r="QHA158" s="15"/>
      <c r="QHB158" s="15"/>
      <c r="QHC158" s="15"/>
      <c r="QHD158" s="15"/>
      <c r="QHE158" s="15"/>
      <c r="QHF158" s="15"/>
      <c r="QHG158" s="15"/>
      <c r="QHH158" s="15"/>
      <c r="QHI158" s="15"/>
      <c r="QHJ158" s="15"/>
      <c r="QHK158" s="15"/>
      <c r="QHL158" s="15"/>
      <c r="QHM158" s="15"/>
      <c r="QHN158" s="15"/>
      <c r="QHO158" s="15"/>
      <c r="QHP158" s="15"/>
      <c r="QHQ158" s="15"/>
      <c r="QHR158" s="15"/>
      <c r="QHS158" s="15"/>
      <c r="QHT158" s="15"/>
      <c r="QHU158" s="15"/>
      <c r="QHV158" s="15"/>
      <c r="QHW158" s="15"/>
      <c r="QHX158" s="15"/>
      <c r="QHY158" s="15"/>
      <c r="QHZ158" s="15"/>
      <c r="QIA158" s="15"/>
      <c r="QIB158" s="15"/>
      <c r="QIC158" s="15"/>
      <c r="QID158" s="15"/>
      <c r="QIE158" s="15"/>
      <c r="QIF158" s="15"/>
      <c r="QIG158" s="15"/>
      <c r="QIH158" s="15"/>
      <c r="QII158" s="15"/>
      <c r="QIJ158" s="15"/>
      <c r="QIK158" s="15"/>
      <c r="QIL158" s="15"/>
      <c r="QIM158" s="15"/>
      <c r="QIN158" s="15"/>
      <c r="QIO158" s="15"/>
      <c r="QIP158" s="15"/>
      <c r="QIQ158" s="15"/>
      <c r="QIR158" s="15"/>
      <c r="QIS158" s="15"/>
      <c r="QIT158" s="15"/>
      <c r="QIU158" s="15"/>
      <c r="QIV158" s="15"/>
      <c r="QIW158" s="15"/>
      <c r="QIX158" s="15"/>
      <c r="QIY158" s="15"/>
      <c r="QIZ158" s="15"/>
      <c r="QJA158" s="15"/>
      <c r="QJB158" s="15"/>
      <c r="QJC158" s="15"/>
      <c r="QJD158" s="15"/>
      <c r="QJE158" s="15"/>
      <c r="QJF158" s="15"/>
      <c r="QJG158" s="15"/>
      <c r="QJH158" s="15"/>
      <c r="QJI158" s="15"/>
      <c r="QJJ158" s="15"/>
      <c r="QJK158" s="15"/>
      <c r="QJL158" s="15"/>
      <c r="QJM158" s="15"/>
      <c r="QJN158" s="15"/>
      <c r="QJO158" s="15"/>
      <c r="QJP158" s="15"/>
      <c r="QJQ158" s="15"/>
      <c r="QJR158" s="15"/>
      <c r="QJS158" s="15"/>
      <c r="QJT158" s="15"/>
      <c r="QJU158" s="15"/>
      <c r="QJV158" s="15"/>
      <c r="QJW158" s="15"/>
      <c r="QJX158" s="15"/>
      <c r="QJY158" s="15"/>
      <c r="QJZ158" s="15"/>
      <c r="QKA158" s="15"/>
      <c r="QKB158" s="15"/>
      <c r="QKC158" s="15"/>
      <c r="QKD158" s="15"/>
      <c r="QKE158" s="15"/>
      <c r="QKF158" s="15"/>
      <c r="QKG158" s="15"/>
      <c r="QKH158" s="15"/>
      <c r="QKI158" s="15"/>
      <c r="QKJ158" s="15"/>
      <c r="QKK158" s="15"/>
      <c r="QKL158" s="15"/>
      <c r="QKM158" s="15"/>
      <c r="QKN158" s="15"/>
      <c r="QKO158" s="15"/>
      <c r="QKP158" s="15"/>
      <c r="QKQ158" s="15"/>
      <c r="QKR158" s="15"/>
      <c r="QKS158" s="15"/>
      <c r="QKT158" s="15"/>
      <c r="QKU158" s="15"/>
      <c r="QKV158" s="15"/>
      <c r="QKW158" s="15"/>
      <c r="QKX158" s="15"/>
      <c r="QKY158" s="15"/>
      <c r="QKZ158" s="15"/>
      <c r="QLA158" s="15"/>
      <c r="QLB158" s="15"/>
      <c r="QLC158" s="15"/>
      <c r="QLD158" s="15"/>
      <c r="QLE158" s="15"/>
      <c r="QLF158" s="15"/>
      <c r="QLG158" s="15"/>
      <c r="QLH158" s="15"/>
      <c r="QLI158" s="15"/>
      <c r="QLJ158" s="15"/>
      <c r="QLK158" s="15"/>
      <c r="QLL158" s="15"/>
      <c r="QLM158" s="15"/>
      <c r="QLN158" s="15"/>
      <c r="QLO158" s="15"/>
      <c r="QLP158" s="15"/>
      <c r="QLQ158" s="15"/>
      <c r="QLR158" s="15"/>
      <c r="QLS158" s="15"/>
      <c r="QLT158" s="15"/>
      <c r="QLU158" s="15"/>
      <c r="QLV158" s="15"/>
      <c r="QLW158" s="15"/>
      <c r="QLX158" s="15"/>
      <c r="QLY158" s="15"/>
      <c r="QLZ158" s="15"/>
      <c r="QMA158" s="15"/>
      <c r="QMB158" s="15"/>
      <c r="QMC158" s="15"/>
      <c r="QMD158" s="15"/>
      <c r="QME158" s="15"/>
      <c r="QMF158" s="15"/>
      <c r="QMG158" s="15"/>
      <c r="QMH158" s="15"/>
      <c r="QMI158" s="15"/>
      <c r="QMJ158" s="15"/>
      <c r="QMK158" s="15"/>
      <c r="QML158" s="15"/>
      <c r="QMM158" s="15"/>
      <c r="QMN158" s="15"/>
      <c r="QMO158" s="15"/>
      <c r="QMP158" s="15"/>
      <c r="QMQ158" s="15"/>
      <c r="QMR158" s="15"/>
      <c r="QMS158" s="15"/>
      <c r="QMT158" s="15"/>
      <c r="QMU158" s="15"/>
      <c r="QMV158" s="15"/>
      <c r="QMW158" s="15"/>
      <c r="QMX158" s="15"/>
      <c r="QMY158" s="15"/>
      <c r="QMZ158" s="15"/>
      <c r="QNA158" s="15"/>
      <c r="QNB158" s="15"/>
      <c r="QNC158" s="15"/>
      <c r="QND158" s="15"/>
      <c r="QNE158" s="15"/>
      <c r="QNF158" s="15"/>
      <c r="QNG158" s="15"/>
      <c r="QNH158" s="15"/>
      <c r="QNI158" s="15"/>
      <c r="QNJ158" s="15"/>
      <c r="QNK158" s="15"/>
      <c r="QNL158" s="15"/>
      <c r="QNM158" s="15"/>
      <c r="QNN158" s="15"/>
      <c r="QNO158" s="15"/>
      <c r="QNP158" s="15"/>
      <c r="QNQ158" s="15"/>
      <c r="QNR158" s="15"/>
      <c r="QNS158" s="15"/>
      <c r="QNT158" s="15"/>
      <c r="QNU158" s="15"/>
      <c r="QNV158" s="15"/>
      <c r="QNW158" s="15"/>
      <c r="QNX158" s="15"/>
      <c r="QNY158" s="15"/>
      <c r="QNZ158" s="15"/>
      <c r="QOA158" s="15"/>
      <c r="QOB158" s="15"/>
      <c r="QOC158" s="15"/>
      <c r="QOD158" s="15"/>
      <c r="QOE158" s="15"/>
      <c r="QOF158" s="15"/>
      <c r="QOG158" s="15"/>
      <c r="QOH158" s="15"/>
      <c r="QOI158" s="15"/>
      <c r="QOJ158" s="15"/>
      <c r="QOK158" s="15"/>
      <c r="QOL158" s="15"/>
      <c r="QOM158" s="15"/>
      <c r="QON158" s="15"/>
      <c r="QOO158" s="15"/>
      <c r="QOP158" s="15"/>
      <c r="QOQ158" s="15"/>
      <c r="QOR158" s="15"/>
      <c r="QOS158" s="15"/>
      <c r="QOT158" s="15"/>
      <c r="QOU158" s="15"/>
      <c r="QOV158" s="15"/>
      <c r="QOW158" s="15"/>
      <c r="QOX158" s="15"/>
      <c r="QOY158" s="15"/>
      <c r="QOZ158" s="15"/>
      <c r="QPA158" s="15"/>
      <c r="QPB158" s="15"/>
      <c r="QPC158" s="15"/>
      <c r="QPD158" s="15"/>
      <c r="QPE158" s="15"/>
      <c r="QPF158" s="15"/>
      <c r="QPG158" s="15"/>
      <c r="QPH158" s="15"/>
      <c r="QPI158" s="15"/>
      <c r="QPJ158" s="15"/>
      <c r="QPK158" s="15"/>
      <c r="QPL158" s="15"/>
      <c r="QPM158" s="15"/>
      <c r="QPN158" s="15"/>
      <c r="QPO158" s="15"/>
      <c r="QPP158" s="15"/>
      <c r="QPQ158" s="15"/>
      <c r="QPR158" s="15"/>
      <c r="QPS158" s="15"/>
      <c r="QPT158" s="15"/>
      <c r="QPU158" s="15"/>
      <c r="QPV158" s="15"/>
      <c r="QPW158" s="15"/>
      <c r="QPX158" s="15"/>
      <c r="QPY158" s="15"/>
      <c r="QPZ158" s="15"/>
      <c r="QQA158" s="15"/>
      <c r="QQB158" s="15"/>
      <c r="QQC158" s="15"/>
      <c r="QQD158" s="15"/>
      <c r="QQE158" s="15"/>
      <c r="QQF158" s="15"/>
      <c r="QQG158" s="15"/>
      <c r="QQH158" s="15"/>
      <c r="QQI158" s="15"/>
      <c r="QQJ158" s="15"/>
      <c r="QQK158" s="15"/>
      <c r="QQL158" s="15"/>
      <c r="QQM158" s="15"/>
      <c r="QQN158" s="15"/>
      <c r="QQO158" s="15"/>
      <c r="QQP158" s="15"/>
      <c r="QQQ158" s="15"/>
      <c r="QQR158" s="15"/>
      <c r="QQS158" s="15"/>
      <c r="QQT158" s="15"/>
      <c r="QQU158" s="15"/>
      <c r="QQV158" s="15"/>
      <c r="QQW158" s="15"/>
      <c r="QQX158" s="15"/>
      <c r="QQY158" s="15"/>
      <c r="QQZ158" s="15"/>
      <c r="QRA158" s="15"/>
      <c r="QRB158" s="15"/>
      <c r="QRC158" s="15"/>
      <c r="QRD158" s="15"/>
      <c r="QRE158" s="15"/>
      <c r="QRF158" s="15"/>
      <c r="QRG158" s="15"/>
      <c r="QRH158" s="15"/>
      <c r="QRI158" s="15"/>
      <c r="QRJ158" s="15"/>
      <c r="QRK158" s="15"/>
      <c r="QRL158" s="15"/>
      <c r="QRM158" s="15"/>
      <c r="QRN158" s="15"/>
      <c r="QRO158" s="15"/>
      <c r="QRP158" s="15"/>
      <c r="QRQ158" s="15"/>
      <c r="QRR158" s="15"/>
      <c r="QRS158" s="15"/>
      <c r="QRT158" s="15"/>
      <c r="QRU158" s="15"/>
      <c r="QRV158" s="15"/>
      <c r="QRW158" s="15"/>
      <c r="QRX158" s="15"/>
      <c r="QRY158" s="15"/>
      <c r="QRZ158" s="15"/>
      <c r="QSA158" s="15"/>
      <c r="QSB158" s="15"/>
      <c r="QSC158" s="15"/>
      <c r="QSD158" s="15"/>
      <c r="QSE158" s="15"/>
      <c r="QSF158" s="15"/>
      <c r="QSG158" s="15"/>
      <c r="QSH158" s="15"/>
      <c r="QSI158" s="15"/>
      <c r="QSJ158" s="15"/>
      <c r="QSK158" s="15"/>
      <c r="QSL158" s="15"/>
      <c r="QSM158" s="15"/>
      <c r="QSN158" s="15"/>
      <c r="QSO158" s="15"/>
      <c r="QSP158" s="15"/>
      <c r="QSQ158" s="15"/>
      <c r="QSR158" s="15"/>
      <c r="QSS158" s="15"/>
      <c r="QST158" s="15"/>
      <c r="QSU158" s="15"/>
      <c r="QSV158" s="15"/>
      <c r="QSW158" s="15"/>
      <c r="QSX158" s="15"/>
      <c r="QSY158" s="15"/>
      <c r="QSZ158" s="15"/>
      <c r="QTA158" s="15"/>
      <c r="QTB158" s="15"/>
      <c r="QTC158" s="15"/>
      <c r="QTD158" s="15"/>
      <c r="QTE158" s="15"/>
      <c r="QTF158" s="15"/>
      <c r="QTG158" s="15"/>
      <c r="QTH158" s="15"/>
      <c r="QTI158" s="15"/>
      <c r="QTJ158" s="15"/>
      <c r="QTK158" s="15"/>
      <c r="QTL158" s="15"/>
      <c r="QTM158" s="15"/>
      <c r="QTN158" s="15"/>
      <c r="QTO158" s="15"/>
      <c r="QTP158" s="15"/>
      <c r="QTQ158" s="15"/>
      <c r="QTR158" s="15"/>
      <c r="QTS158" s="15"/>
      <c r="QTT158" s="15"/>
      <c r="QTU158" s="15"/>
      <c r="QTV158" s="15"/>
      <c r="QTW158" s="15"/>
      <c r="QTX158" s="15"/>
      <c r="QTY158" s="15"/>
      <c r="QTZ158" s="15"/>
      <c r="QUA158" s="15"/>
      <c r="QUB158" s="15"/>
      <c r="QUC158" s="15"/>
      <c r="QUD158" s="15"/>
      <c r="QUE158" s="15"/>
      <c r="QUF158" s="15"/>
      <c r="QUG158" s="15"/>
      <c r="QUH158" s="15"/>
      <c r="QUI158" s="15"/>
      <c r="QUJ158" s="15"/>
      <c r="QUK158" s="15"/>
      <c r="QUL158" s="15"/>
      <c r="QUM158" s="15"/>
      <c r="QUN158" s="15"/>
      <c r="QUO158" s="15"/>
      <c r="QUP158" s="15"/>
      <c r="QUQ158" s="15"/>
      <c r="QUR158" s="15"/>
      <c r="QUS158" s="15"/>
      <c r="QUT158" s="15"/>
      <c r="QUU158" s="15"/>
      <c r="QUV158" s="15"/>
      <c r="QUW158" s="15"/>
      <c r="QUX158" s="15"/>
      <c r="QUY158" s="15"/>
      <c r="QUZ158" s="15"/>
      <c r="QVA158" s="15"/>
      <c r="QVB158" s="15"/>
      <c r="QVC158" s="15"/>
      <c r="QVD158" s="15"/>
      <c r="QVE158" s="15"/>
      <c r="QVF158" s="15"/>
      <c r="QVG158" s="15"/>
      <c r="QVH158" s="15"/>
      <c r="QVI158" s="15"/>
      <c r="QVJ158" s="15"/>
      <c r="QVK158" s="15"/>
      <c r="QVL158" s="15"/>
      <c r="QVM158" s="15"/>
      <c r="QVN158" s="15"/>
      <c r="QVO158" s="15"/>
      <c r="QVP158" s="15"/>
      <c r="QVQ158" s="15"/>
      <c r="QVR158" s="15"/>
      <c r="QVS158" s="15"/>
      <c r="QVT158" s="15"/>
      <c r="QVU158" s="15"/>
      <c r="QVV158" s="15"/>
      <c r="QVW158" s="15"/>
      <c r="QVX158" s="15"/>
      <c r="QVY158" s="15"/>
      <c r="QVZ158" s="15"/>
      <c r="QWA158" s="15"/>
      <c r="QWB158" s="15"/>
      <c r="QWC158" s="15"/>
      <c r="QWD158" s="15"/>
      <c r="QWE158" s="15"/>
      <c r="QWF158" s="15"/>
      <c r="QWG158" s="15"/>
      <c r="QWH158" s="15"/>
      <c r="QWI158" s="15"/>
      <c r="QWJ158" s="15"/>
      <c r="QWK158" s="15"/>
      <c r="QWL158" s="15"/>
      <c r="QWM158" s="15"/>
      <c r="QWN158" s="15"/>
      <c r="QWO158" s="15"/>
      <c r="QWP158" s="15"/>
      <c r="QWQ158" s="15"/>
      <c r="QWR158" s="15"/>
      <c r="QWS158" s="15"/>
      <c r="QWT158" s="15"/>
      <c r="QWU158" s="15"/>
      <c r="QWV158" s="15"/>
      <c r="QWW158" s="15"/>
      <c r="QWX158" s="15"/>
      <c r="QWY158" s="15"/>
      <c r="QWZ158" s="15"/>
      <c r="QXA158" s="15"/>
      <c r="QXB158" s="15"/>
      <c r="QXC158" s="15"/>
      <c r="QXD158" s="15"/>
      <c r="QXE158" s="15"/>
      <c r="QXF158" s="15"/>
      <c r="QXG158" s="15"/>
      <c r="QXH158" s="15"/>
      <c r="QXI158" s="15"/>
      <c r="QXJ158" s="15"/>
      <c r="QXK158" s="15"/>
      <c r="QXL158" s="15"/>
      <c r="QXM158" s="15"/>
      <c r="QXN158" s="15"/>
      <c r="QXO158" s="15"/>
      <c r="QXP158" s="15"/>
      <c r="QXQ158" s="15"/>
      <c r="QXR158" s="15"/>
      <c r="QXS158" s="15"/>
      <c r="QXT158" s="15"/>
      <c r="QXU158" s="15"/>
      <c r="QXV158" s="15"/>
      <c r="QXW158" s="15"/>
      <c r="QXX158" s="15"/>
      <c r="QXY158" s="15"/>
      <c r="QXZ158" s="15"/>
      <c r="QYA158" s="15"/>
      <c r="QYB158" s="15"/>
      <c r="QYC158" s="15"/>
      <c r="QYD158" s="15"/>
      <c r="QYE158" s="15"/>
      <c r="QYF158" s="15"/>
      <c r="QYG158" s="15"/>
      <c r="QYH158" s="15"/>
      <c r="QYI158" s="15"/>
      <c r="QYJ158" s="15"/>
      <c r="QYK158" s="15"/>
      <c r="QYL158" s="15"/>
      <c r="QYM158" s="15"/>
      <c r="QYN158" s="15"/>
      <c r="QYO158" s="15"/>
      <c r="QYP158" s="15"/>
      <c r="QYQ158" s="15"/>
      <c r="QYR158" s="15"/>
      <c r="QYS158" s="15"/>
      <c r="QYT158" s="15"/>
      <c r="QYU158" s="15"/>
      <c r="QYV158" s="15"/>
      <c r="QYW158" s="15"/>
      <c r="QYX158" s="15"/>
      <c r="QYY158" s="15"/>
      <c r="QYZ158" s="15"/>
      <c r="QZA158" s="15"/>
      <c r="QZB158" s="15"/>
      <c r="QZC158" s="15"/>
      <c r="QZD158" s="15"/>
      <c r="QZE158" s="15"/>
      <c r="QZF158" s="15"/>
      <c r="QZG158" s="15"/>
      <c r="QZH158" s="15"/>
      <c r="QZI158" s="15"/>
      <c r="QZJ158" s="15"/>
      <c r="QZK158" s="15"/>
      <c r="QZL158" s="15"/>
      <c r="QZM158" s="15"/>
      <c r="QZN158" s="15"/>
      <c r="QZO158" s="15"/>
      <c r="QZP158" s="15"/>
      <c r="QZQ158" s="15"/>
      <c r="QZR158" s="15"/>
      <c r="QZS158" s="15"/>
      <c r="QZT158" s="15"/>
      <c r="QZU158" s="15"/>
      <c r="QZV158" s="15"/>
      <c r="QZW158" s="15"/>
      <c r="QZX158" s="15"/>
      <c r="QZY158" s="15"/>
      <c r="QZZ158" s="15"/>
      <c r="RAA158" s="15"/>
      <c r="RAB158" s="15"/>
      <c r="RAC158" s="15"/>
      <c r="RAD158" s="15"/>
      <c r="RAE158" s="15"/>
      <c r="RAF158" s="15"/>
      <c r="RAG158" s="15"/>
      <c r="RAH158" s="15"/>
      <c r="RAI158" s="15"/>
      <c r="RAJ158" s="15"/>
      <c r="RAK158" s="15"/>
      <c r="RAL158" s="15"/>
      <c r="RAM158" s="15"/>
      <c r="RAN158" s="15"/>
      <c r="RAO158" s="15"/>
      <c r="RAP158" s="15"/>
      <c r="RAQ158" s="15"/>
      <c r="RAR158" s="15"/>
      <c r="RAS158" s="15"/>
      <c r="RAT158" s="15"/>
      <c r="RAU158" s="15"/>
      <c r="RAV158" s="15"/>
      <c r="RAW158" s="15"/>
      <c r="RAX158" s="15"/>
      <c r="RAY158" s="15"/>
      <c r="RAZ158" s="15"/>
      <c r="RBA158" s="15"/>
      <c r="RBB158" s="15"/>
      <c r="RBC158" s="15"/>
      <c r="RBD158" s="15"/>
      <c r="RBE158" s="15"/>
      <c r="RBF158" s="15"/>
      <c r="RBG158" s="15"/>
      <c r="RBH158" s="15"/>
      <c r="RBI158" s="15"/>
      <c r="RBJ158" s="15"/>
      <c r="RBK158" s="15"/>
      <c r="RBL158" s="15"/>
      <c r="RBM158" s="15"/>
      <c r="RBN158" s="15"/>
      <c r="RBO158" s="15"/>
      <c r="RBP158" s="15"/>
      <c r="RBQ158" s="15"/>
      <c r="RBR158" s="15"/>
      <c r="RBS158" s="15"/>
      <c r="RBT158" s="15"/>
      <c r="RBU158" s="15"/>
      <c r="RBV158" s="15"/>
      <c r="RBW158" s="15"/>
      <c r="RBX158" s="15"/>
      <c r="RBY158" s="15"/>
      <c r="RBZ158" s="15"/>
      <c r="RCA158" s="15"/>
      <c r="RCB158" s="15"/>
      <c r="RCC158" s="15"/>
      <c r="RCD158" s="15"/>
      <c r="RCE158" s="15"/>
      <c r="RCF158" s="15"/>
      <c r="RCG158" s="15"/>
      <c r="RCH158" s="15"/>
      <c r="RCI158" s="15"/>
      <c r="RCJ158" s="15"/>
      <c r="RCK158" s="15"/>
      <c r="RCL158" s="15"/>
      <c r="RCM158" s="15"/>
      <c r="RCN158" s="15"/>
      <c r="RCO158" s="15"/>
      <c r="RCP158" s="15"/>
      <c r="RCQ158" s="15"/>
      <c r="RCR158" s="15"/>
      <c r="RCS158" s="15"/>
      <c r="RCT158" s="15"/>
      <c r="RCU158" s="15"/>
      <c r="RCV158" s="15"/>
      <c r="RCW158" s="15"/>
      <c r="RCX158" s="15"/>
      <c r="RCY158" s="15"/>
      <c r="RCZ158" s="15"/>
      <c r="RDA158" s="15"/>
      <c r="RDB158" s="15"/>
      <c r="RDC158" s="15"/>
      <c r="RDD158" s="15"/>
      <c r="RDE158" s="15"/>
      <c r="RDF158" s="15"/>
      <c r="RDG158" s="15"/>
      <c r="RDH158" s="15"/>
      <c r="RDI158" s="15"/>
      <c r="RDJ158" s="15"/>
      <c r="RDK158" s="15"/>
      <c r="RDL158" s="15"/>
      <c r="RDM158" s="15"/>
      <c r="RDN158" s="15"/>
      <c r="RDO158" s="15"/>
      <c r="RDP158" s="15"/>
      <c r="RDQ158" s="15"/>
      <c r="RDR158" s="15"/>
      <c r="RDS158" s="15"/>
      <c r="RDT158" s="15"/>
      <c r="RDU158" s="15"/>
      <c r="RDV158" s="15"/>
      <c r="RDW158" s="15"/>
      <c r="RDX158" s="15"/>
      <c r="RDY158" s="15"/>
      <c r="RDZ158" s="15"/>
      <c r="REA158" s="15"/>
      <c r="REB158" s="15"/>
      <c r="REC158" s="15"/>
      <c r="RED158" s="15"/>
      <c r="REE158" s="15"/>
      <c r="REF158" s="15"/>
      <c r="REG158" s="15"/>
      <c r="REH158" s="15"/>
      <c r="REI158" s="15"/>
      <c r="REJ158" s="15"/>
      <c r="REK158" s="15"/>
      <c r="REL158" s="15"/>
      <c r="REM158" s="15"/>
      <c r="REN158" s="15"/>
      <c r="REO158" s="15"/>
      <c r="REP158" s="15"/>
      <c r="REQ158" s="15"/>
      <c r="RER158" s="15"/>
      <c r="RES158" s="15"/>
      <c r="RET158" s="15"/>
      <c r="REU158" s="15"/>
      <c r="REV158" s="15"/>
      <c r="REW158" s="15"/>
      <c r="REX158" s="15"/>
      <c r="REY158" s="15"/>
      <c r="REZ158" s="15"/>
      <c r="RFA158" s="15"/>
      <c r="RFB158" s="15"/>
      <c r="RFC158" s="15"/>
      <c r="RFD158" s="15"/>
      <c r="RFE158" s="15"/>
      <c r="RFF158" s="15"/>
      <c r="RFG158" s="15"/>
      <c r="RFH158" s="15"/>
      <c r="RFI158" s="15"/>
      <c r="RFJ158" s="15"/>
      <c r="RFK158" s="15"/>
      <c r="RFL158" s="15"/>
      <c r="RFM158" s="15"/>
      <c r="RFN158" s="15"/>
      <c r="RFO158" s="15"/>
      <c r="RFP158" s="15"/>
      <c r="RFQ158" s="15"/>
      <c r="RFR158" s="15"/>
      <c r="RFS158" s="15"/>
      <c r="RFT158" s="15"/>
      <c r="RFU158" s="15"/>
      <c r="RFV158" s="15"/>
      <c r="RFW158" s="15"/>
      <c r="RFX158" s="15"/>
      <c r="RFY158" s="15"/>
      <c r="RFZ158" s="15"/>
      <c r="RGA158" s="15"/>
      <c r="RGB158" s="15"/>
      <c r="RGC158" s="15"/>
      <c r="RGD158" s="15"/>
      <c r="RGE158" s="15"/>
      <c r="RGF158" s="15"/>
      <c r="RGG158" s="15"/>
      <c r="RGH158" s="15"/>
      <c r="RGI158" s="15"/>
      <c r="RGJ158" s="15"/>
      <c r="RGK158" s="15"/>
      <c r="RGL158" s="15"/>
      <c r="RGM158" s="15"/>
      <c r="RGN158" s="15"/>
      <c r="RGO158" s="15"/>
      <c r="RGP158" s="15"/>
      <c r="RGQ158" s="15"/>
      <c r="RGR158" s="15"/>
      <c r="RGS158" s="15"/>
      <c r="RGT158" s="15"/>
      <c r="RGU158" s="15"/>
      <c r="RGV158" s="15"/>
      <c r="RGW158" s="15"/>
      <c r="RGX158" s="15"/>
      <c r="RGY158" s="15"/>
      <c r="RGZ158" s="15"/>
      <c r="RHA158" s="15"/>
      <c r="RHB158" s="15"/>
      <c r="RHC158" s="15"/>
      <c r="RHD158" s="15"/>
      <c r="RHE158" s="15"/>
      <c r="RHF158" s="15"/>
      <c r="RHG158" s="15"/>
      <c r="RHH158" s="15"/>
      <c r="RHI158" s="15"/>
      <c r="RHJ158" s="15"/>
      <c r="RHK158" s="15"/>
      <c r="RHL158" s="15"/>
      <c r="RHM158" s="15"/>
      <c r="RHN158" s="15"/>
      <c r="RHO158" s="15"/>
      <c r="RHP158" s="15"/>
      <c r="RHQ158" s="15"/>
      <c r="RHR158" s="15"/>
      <c r="RHS158" s="15"/>
      <c r="RHT158" s="15"/>
      <c r="RHU158" s="15"/>
      <c r="RHV158" s="15"/>
      <c r="RHW158" s="15"/>
      <c r="RHX158" s="15"/>
      <c r="RHY158" s="15"/>
      <c r="RHZ158" s="15"/>
      <c r="RIA158" s="15"/>
      <c r="RIB158" s="15"/>
      <c r="RIC158" s="15"/>
      <c r="RID158" s="15"/>
      <c r="RIE158" s="15"/>
      <c r="RIF158" s="15"/>
      <c r="RIG158" s="15"/>
      <c r="RIH158" s="15"/>
      <c r="RII158" s="15"/>
      <c r="RIJ158" s="15"/>
      <c r="RIK158" s="15"/>
      <c r="RIL158" s="15"/>
      <c r="RIM158" s="15"/>
      <c r="RIN158" s="15"/>
      <c r="RIO158" s="15"/>
      <c r="RIP158" s="15"/>
      <c r="RIQ158" s="15"/>
      <c r="RIR158" s="15"/>
      <c r="RIS158" s="15"/>
      <c r="RIT158" s="15"/>
      <c r="RIU158" s="15"/>
      <c r="RIV158" s="15"/>
      <c r="RIW158" s="15"/>
      <c r="RIX158" s="15"/>
      <c r="RIY158" s="15"/>
      <c r="RIZ158" s="15"/>
      <c r="RJA158" s="15"/>
      <c r="RJB158" s="15"/>
      <c r="RJC158" s="15"/>
      <c r="RJD158" s="15"/>
      <c r="RJE158" s="15"/>
      <c r="RJF158" s="15"/>
      <c r="RJG158" s="15"/>
      <c r="RJH158" s="15"/>
      <c r="RJI158" s="15"/>
      <c r="RJJ158" s="15"/>
      <c r="RJK158" s="15"/>
      <c r="RJL158" s="15"/>
      <c r="RJM158" s="15"/>
      <c r="RJN158" s="15"/>
      <c r="RJO158" s="15"/>
      <c r="RJP158" s="15"/>
      <c r="RJQ158" s="15"/>
      <c r="RJR158" s="15"/>
      <c r="RJS158" s="15"/>
      <c r="RJT158" s="15"/>
      <c r="RJU158" s="15"/>
      <c r="RJV158" s="15"/>
      <c r="RJW158" s="15"/>
      <c r="RJX158" s="15"/>
      <c r="RJY158" s="15"/>
      <c r="RJZ158" s="15"/>
      <c r="RKA158" s="15"/>
      <c r="RKB158" s="15"/>
      <c r="RKC158" s="15"/>
      <c r="RKD158" s="15"/>
      <c r="RKE158" s="15"/>
      <c r="RKF158" s="15"/>
      <c r="RKG158" s="15"/>
      <c r="RKH158" s="15"/>
      <c r="RKI158" s="15"/>
      <c r="RKJ158" s="15"/>
      <c r="RKK158" s="15"/>
      <c r="RKL158" s="15"/>
      <c r="RKM158" s="15"/>
      <c r="RKN158" s="15"/>
      <c r="RKO158" s="15"/>
      <c r="RKP158" s="15"/>
      <c r="RKQ158" s="15"/>
      <c r="RKR158" s="15"/>
      <c r="RKS158" s="15"/>
      <c r="RKT158" s="15"/>
      <c r="RKU158" s="15"/>
      <c r="RKV158" s="15"/>
      <c r="RKW158" s="15"/>
      <c r="RKX158" s="15"/>
      <c r="RKY158" s="15"/>
      <c r="RKZ158" s="15"/>
      <c r="RLA158" s="15"/>
      <c r="RLB158" s="15"/>
      <c r="RLC158" s="15"/>
      <c r="RLD158" s="15"/>
      <c r="RLE158" s="15"/>
      <c r="RLF158" s="15"/>
      <c r="RLG158" s="15"/>
      <c r="RLH158" s="15"/>
      <c r="RLI158" s="15"/>
      <c r="RLJ158" s="15"/>
      <c r="RLK158" s="15"/>
      <c r="RLL158" s="15"/>
      <c r="RLM158" s="15"/>
      <c r="RLN158" s="15"/>
      <c r="RLO158" s="15"/>
      <c r="RLP158" s="15"/>
      <c r="RLQ158" s="15"/>
      <c r="RLR158" s="15"/>
      <c r="RLS158" s="15"/>
      <c r="RLT158" s="15"/>
      <c r="RLU158" s="15"/>
      <c r="RLV158" s="15"/>
      <c r="RLW158" s="15"/>
      <c r="RLX158" s="15"/>
      <c r="RLY158" s="15"/>
      <c r="RLZ158" s="15"/>
      <c r="RMA158" s="15"/>
      <c r="RMB158" s="15"/>
      <c r="RMC158" s="15"/>
      <c r="RMD158" s="15"/>
      <c r="RME158" s="15"/>
      <c r="RMF158" s="15"/>
      <c r="RMG158" s="15"/>
      <c r="RMH158" s="15"/>
      <c r="RMI158" s="15"/>
      <c r="RMJ158" s="15"/>
      <c r="RMK158" s="15"/>
      <c r="RML158" s="15"/>
      <c r="RMM158" s="15"/>
      <c r="RMN158" s="15"/>
      <c r="RMO158" s="15"/>
      <c r="RMP158" s="15"/>
      <c r="RMQ158" s="15"/>
      <c r="RMR158" s="15"/>
      <c r="RMS158" s="15"/>
      <c r="RMT158" s="15"/>
      <c r="RMU158" s="15"/>
      <c r="RMV158" s="15"/>
      <c r="RMW158" s="15"/>
      <c r="RMX158" s="15"/>
      <c r="RMY158" s="15"/>
      <c r="RMZ158" s="15"/>
      <c r="RNA158" s="15"/>
      <c r="RNB158" s="15"/>
      <c r="RNC158" s="15"/>
      <c r="RND158" s="15"/>
      <c r="RNE158" s="15"/>
      <c r="RNF158" s="15"/>
      <c r="RNG158" s="15"/>
      <c r="RNH158" s="15"/>
      <c r="RNI158" s="15"/>
      <c r="RNJ158" s="15"/>
      <c r="RNK158" s="15"/>
      <c r="RNL158" s="15"/>
      <c r="RNM158" s="15"/>
      <c r="RNN158" s="15"/>
      <c r="RNO158" s="15"/>
      <c r="RNP158" s="15"/>
      <c r="RNQ158" s="15"/>
      <c r="RNR158" s="15"/>
      <c r="RNS158" s="15"/>
      <c r="RNT158" s="15"/>
      <c r="RNU158" s="15"/>
      <c r="RNV158" s="15"/>
      <c r="RNW158" s="15"/>
      <c r="RNX158" s="15"/>
      <c r="RNY158" s="15"/>
      <c r="RNZ158" s="15"/>
      <c r="ROA158" s="15"/>
      <c r="ROB158" s="15"/>
      <c r="ROC158" s="15"/>
      <c r="ROD158" s="15"/>
      <c r="ROE158" s="15"/>
      <c r="ROF158" s="15"/>
      <c r="ROG158" s="15"/>
      <c r="ROH158" s="15"/>
      <c r="ROI158" s="15"/>
      <c r="ROJ158" s="15"/>
      <c r="ROK158" s="15"/>
      <c r="ROL158" s="15"/>
      <c r="ROM158" s="15"/>
      <c r="RON158" s="15"/>
      <c r="ROO158" s="15"/>
      <c r="ROP158" s="15"/>
      <c r="ROQ158" s="15"/>
      <c r="ROR158" s="15"/>
      <c r="ROS158" s="15"/>
      <c r="ROT158" s="15"/>
      <c r="ROU158" s="15"/>
      <c r="ROV158" s="15"/>
      <c r="ROW158" s="15"/>
      <c r="ROX158" s="15"/>
      <c r="ROY158" s="15"/>
      <c r="ROZ158" s="15"/>
      <c r="RPA158" s="15"/>
      <c r="RPB158" s="15"/>
      <c r="RPC158" s="15"/>
      <c r="RPD158" s="15"/>
      <c r="RPE158" s="15"/>
      <c r="RPF158" s="15"/>
      <c r="RPG158" s="15"/>
      <c r="RPH158" s="15"/>
      <c r="RPI158" s="15"/>
      <c r="RPJ158" s="15"/>
      <c r="RPK158" s="15"/>
      <c r="RPL158" s="15"/>
      <c r="RPM158" s="15"/>
      <c r="RPN158" s="15"/>
      <c r="RPO158" s="15"/>
      <c r="RPP158" s="15"/>
      <c r="RPQ158" s="15"/>
      <c r="RPR158" s="15"/>
      <c r="RPS158" s="15"/>
      <c r="RPT158" s="15"/>
      <c r="RPU158" s="15"/>
      <c r="RPV158" s="15"/>
      <c r="RPW158" s="15"/>
      <c r="RPX158" s="15"/>
      <c r="RPY158" s="15"/>
      <c r="RPZ158" s="15"/>
      <c r="RQA158" s="15"/>
      <c r="RQB158" s="15"/>
      <c r="RQC158" s="15"/>
      <c r="RQD158" s="15"/>
      <c r="RQE158" s="15"/>
      <c r="RQF158" s="15"/>
      <c r="RQG158" s="15"/>
      <c r="RQH158" s="15"/>
      <c r="RQI158" s="15"/>
      <c r="RQJ158" s="15"/>
      <c r="RQK158" s="15"/>
      <c r="RQL158" s="15"/>
      <c r="RQM158" s="15"/>
      <c r="RQN158" s="15"/>
      <c r="RQO158" s="15"/>
      <c r="RQP158" s="15"/>
      <c r="RQQ158" s="15"/>
      <c r="RQR158" s="15"/>
      <c r="RQS158" s="15"/>
      <c r="RQT158" s="15"/>
      <c r="RQU158" s="15"/>
      <c r="RQV158" s="15"/>
      <c r="RQW158" s="15"/>
      <c r="RQX158" s="15"/>
      <c r="RQY158" s="15"/>
      <c r="RQZ158" s="15"/>
      <c r="RRA158" s="15"/>
      <c r="RRB158" s="15"/>
      <c r="RRC158" s="15"/>
      <c r="RRD158" s="15"/>
      <c r="RRE158" s="15"/>
      <c r="RRF158" s="15"/>
      <c r="RRG158" s="15"/>
      <c r="RRH158" s="15"/>
      <c r="RRI158" s="15"/>
      <c r="RRJ158" s="15"/>
      <c r="RRK158" s="15"/>
      <c r="RRL158" s="15"/>
      <c r="RRM158" s="15"/>
      <c r="RRN158" s="15"/>
      <c r="RRO158" s="15"/>
      <c r="RRP158" s="15"/>
      <c r="RRQ158" s="15"/>
      <c r="RRR158" s="15"/>
      <c r="RRS158" s="15"/>
      <c r="RRT158" s="15"/>
      <c r="RRU158" s="15"/>
      <c r="RRV158" s="15"/>
      <c r="RRW158" s="15"/>
      <c r="RRX158" s="15"/>
      <c r="RRY158" s="15"/>
      <c r="RRZ158" s="15"/>
      <c r="RSA158" s="15"/>
      <c r="RSB158" s="15"/>
      <c r="RSC158" s="15"/>
      <c r="RSD158" s="15"/>
      <c r="RSE158" s="15"/>
      <c r="RSF158" s="15"/>
      <c r="RSG158" s="15"/>
      <c r="RSH158" s="15"/>
      <c r="RSI158" s="15"/>
      <c r="RSJ158" s="15"/>
      <c r="RSK158" s="15"/>
      <c r="RSL158" s="15"/>
      <c r="RSM158" s="15"/>
      <c r="RSN158" s="15"/>
      <c r="RSO158" s="15"/>
      <c r="RSP158" s="15"/>
      <c r="RSQ158" s="15"/>
      <c r="RSR158" s="15"/>
      <c r="RSS158" s="15"/>
      <c r="RST158" s="15"/>
      <c r="RSU158" s="15"/>
      <c r="RSV158" s="15"/>
      <c r="RSW158" s="15"/>
      <c r="RSX158" s="15"/>
      <c r="RSY158" s="15"/>
      <c r="RSZ158" s="15"/>
      <c r="RTA158" s="15"/>
      <c r="RTB158" s="15"/>
      <c r="RTC158" s="15"/>
      <c r="RTD158" s="15"/>
      <c r="RTE158" s="15"/>
      <c r="RTF158" s="15"/>
      <c r="RTG158" s="15"/>
      <c r="RTH158" s="15"/>
      <c r="RTI158" s="15"/>
      <c r="RTJ158" s="15"/>
      <c r="RTK158" s="15"/>
      <c r="RTL158" s="15"/>
      <c r="RTM158" s="15"/>
      <c r="RTN158" s="15"/>
      <c r="RTO158" s="15"/>
      <c r="RTP158" s="15"/>
      <c r="RTQ158" s="15"/>
      <c r="RTR158" s="15"/>
      <c r="RTS158" s="15"/>
      <c r="RTT158" s="15"/>
      <c r="RTU158" s="15"/>
      <c r="RTV158" s="15"/>
      <c r="RTW158" s="15"/>
      <c r="RTX158" s="15"/>
      <c r="RTY158" s="15"/>
      <c r="RTZ158" s="15"/>
      <c r="RUA158" s="15"/>
      <c r="RUB158" s="15"/>
      <c r="RUC158" s="15"/>
      <c r="RUD158" s="15"/>
      <c r="RUE158" s="15"/>
      <c r="RUF158" s="15"/>
      <c r="RUG158" s="15"/>
      <c r="RUH158" s="15"/>
      <c r="RUI158" s="15"/>
      <c r="RUJ158" s="15"/>
      <c r="RUK158" s="15"/>
      <c r="RUL158" s="15"/>
      <c r="RUM158" s="15"/>
      <c r="RUN158" s="15"/>
      <c r="RUO158" s="15"/>
      <c r="RUP158" s="15"/>
      <c r="RUQ158" s="15"/>
      <c r="RUR158" s="15"/>
      <c r="RUS158" s="15"/>
      <c r="RUT158" s="15"/>
      <c r="RUU158" s="15"/>
      <c r="RUV158" s="15"/>
      <c r="RUW158" s="15"/>
      <c r="RUX158" s="15"/>
      <c r="RUY158" s="15"/>
      <c r="RUZ158" s="15"/>
      <c r="RVA158" s="15"/>
      <c r="RVB158" s="15"/>
      <c r="RVC158" s="15"/>
      <c r="RVD158" s="15"/>
      <c r="RVE158" s="15"/>
      <c r="RVF158" s="15"/>
      <c r="RVG158" s="15"/>
      <c r="RVH158" s="15"/>
      <c r="RVI158" s="15"/>
      <c r="RVJ158" s="15"/>
      <c r="RVK158" s="15"/>
      <c r="RVL158" s="15"/>
      <c r="RVM158" s="15"/>
      <c r="RVN158" s="15"/>
      <c r="RVO158" s="15"/>
      <c r="RVP158" s="15"/>
      <c r="RVQ158" s="15"/>
      <c r="RVR158" s="15"/>
      <c r="RVS158" s="15"/>
      <c r="RVT158" s="15"/>
      <c r="RVU158" s="15"/>
      <c r="RVV158" s="15"/>
      <c r="RVW158" s="15"/>
      <c r="RVX158" s="15"/>
      <c r="RVY158" s="15"/>
      <c r="RVZ158" s="15"/>
      <c r="RWA158" s="15"/>
      <c r="RWB158" s="15"/>
      <c r="RWC158" s="15"/>
      <c r="RWD158" s="15"/>
      <c r="RWE158" s="15"/>
      <c r="RWF158" s="15"/>
      <c r="RWG158" s="15"/>
      <c r="RWH158" s="15"/>
      <c r="RWI158" s="15"/>
      <c r="RWJ158" s="15"/>
      <c r="RWK158" s="15"/>
      <c r="RWL158" s="15"/>
      <c r="RWM158" s="15"/>
      <c r="RWN158" s="15"/>
      <c r="RWO158" s="15"/>
      <c r="RWP158" s="15"/>
      <c r="RWQ158" s="15"/>
      <c r="RWR158" s="15"/>
      <c r="RWS158" s="15"/>
      <c r="RWT158" s="15"/>
      <c r="RWU158" s="15"/>
      <c r="RWV158" s="15"/>
      <c r="RWW158" s="15"/>
      <c r="RWX158" s="15"/>
      <c r="RWY158" s="15"/>
      <c r="RWZ158" s="15"/>
      <c r="RXA158" s="15"/>
      <c r="RXB158" s="15"/>
      <c r="RXC158" s="15"/>
      <c r="RXD158" s="15"/>
      <c r="RXE158" s="15"/>
      <c r="RXF158" s="15"/>
      <c r="RXG158" s="15"/>
      <c r="RXH158" s="15"/>
      <c r="RXI158" s="15"/>
      <c r="RXJ158" s="15"/>
      <c r="RXK158" s="15"/>
      <c r="RXL158" s="15"/>
      <c r="RXM158" s="15"/>
      <c r="RXN158" s="15"/>
      <c r="RXO158" s="15"/>
      <c r="RXP158" s="15"/>
      <c r="RXQ158" s="15"/>
      <c r="RXR158" s="15"/>
      <c r="RXS158" s="15"/>
      <c r="RXT158" s="15"/>
      <c r="RXU158" s="15"/>
      <c r="RXV158" s="15"/>
      <c r="RXW158" s="15"/>
      <c r="RXX158" s="15"/>
      <c r="RXY158" s="15"/>
      <c r="RXZ158" s="15"/>
      <c r="RYA158" s="15"/>
      <c r="RYB158" s="15"/>
      <c r="RYC158" s="15"/>
      <c r="RYD158" s="15"/>
      <c r="RYE158" s="15"/>
      <c r="RYF158" s="15"/>
      <c r="RYG158" s="15"/>
      <c r="RYH158" s="15"/>
      <c r="RYI158" s="15"/>
      <c r="RYJ158" s="15"/>
      <c r="RYK158" s="15"/>
      <c r="RYL158" s="15"/>
      <c r="RYM158" s="15"/>
      <c r="RYN158" s="15"/>
      <c r="RYO158" s="15"/>
      <c r="RYP158" s="15"/>
      <c r="RYQ158" s="15"/>
      <c r="RYR158" s="15"/>
      <c r="RYS158" s="15"/>
      <c r="RYT158" s="15"/>
      <c r="RYU158" s="15"/>
      <c r="RYV158" s="15"/>
      <c r="RYW158" s="15"/>
      <c r="RYX158" s="15"/>
      <c r="RYY158" s="15"/>
      <c r="RYZ158" s="15"/>
      <c r="RZA158" s="15"/>
      <c r="RZB158" s="15"/>
      <c r="RZC158" s="15"/>
      <c r="RZD158" s="15"/>
      <c r="RZE158" s="15"/>
      <c r="RZF158" s="15"/>
      <c r="RZG158" s="15"/>
      <c r="RZH158" s="15"/>
      <c r="RZI158" s="15"/>
      <c r="RZJ158" s="15"/>
      <c r="RZK158" s="15"/>
      <c r="RZL158" s="15"/>
      <c r="RZM158" s="15"/>
      <c r="RZN158" s="15"/>
      <c r="RZO158" s="15"/>
      <c r="RZP158" s="15"/>
      <c r="RZQ158" s="15"/>
      <c r="RZR158" s="15"/>
      <c r="RZS158" s="15"/>
      <c r="RZT158" s="15"/>
      <c r="RZU158" s="15"/>
      <c r="RZV158" s="15"/>
      <c r="RZW158" s="15"/>
      <c r="RZX158" s="15"/>
      <c r="RZY158" s="15"/>
      <c r="RZZ158" s="15"/>
      <c r="SAA158" s="15"/>
      <c r="SAB158" s="15"/>
      <c r="SAC158" s="15"/>
      <c r="SAD158" s="15"/>
      <c r="SAE158" s="15"/>
      <c r="SAF158" s="15"/>
      <c r="SAG158" s="15"/>
      <c r="SAH158" s="15"/>
      <c r="SAI158" s="15"/>
      <c r="SAJ158" s="15"/>
      <c r="SAK158" s="15"/>
      <c r="SAL158" s="15"/>
      <c r="SAM158" s="15"/>
      <c r="SAN158" s="15"/>
      <c r="SAO158" s="15"/>
      <c r="SAP158" s="15"/>
      <c r="SAQ158" s="15"/>
      <c r="SAR158" s="15"/>
      <c r="SAS158" s="15"/>
      <c r="SAT158" s="15"/>
      <c r="SAU158" s="15"/>
      <c r="SAV158" s="15"/>
      <c r="SAW158" s="15"/>
      <c r="SAX158" s="15"/>
      <c r="SAY158" s="15"/>
      <c r="SAZ158" s="15"/>
      <c r="SBA158" s="15"/>
      <c r="SBB158" s="15"/>
      <c r="SBC158" s="15"/>
      <c r="SBD158" s="15"/>
      <c r="SBE158" s="15"/>
      <c r="SBF158" s="15"/>
      <c r="SBG158" s="15"/>
      <c r="SBH158" s="15"/>
      <c r="SBI158" s="15"/>
      <c r="SBJ158" s="15"/>
      <c r="SBK158" s="15"/>
      <c r="SBL158" s="15"/>
      <c r="SBM158" s="15"/>
      <c r="SBN158" s="15"/>
      <c r="SBO158" s="15"/>
      <c r="SBP158" s="15"/>
      <c r="SBQ158" s="15"/>
      <c r="SBR158" s="15"/>
      <c r="SBS158" s="15"/>
      <c r="SBT158" s="15"/>
      <c r="SBU158" s="15"/>
      <c r="SBV158" s="15"/>
      <c r="SBW158" s="15"/>
      <c r="SBX158" s="15"/>
      <c r="SBY158" s="15"/>
      <c r="SBZ158" s="15"/>
      <c r="SCA158" s="15"/>
      <c r="SCB158" s="15"/>
      <c r="SCC158" s="15"/>
      <c r="SCD158" s="15"/>
      <c r="SCE158" s="15"/>
      <c r="SCF158" s="15"/>
      <c r="SCG158" s="15"/>
      <c r="SCH158" s="15"/>
      <c r="SCI158" s="15"/>
      <c r="SCJ158" s="15"/>
      <c r="SCK158" s="15"/>
      <c r="SCL158" s="15"/>
      <c r="SCM158" s="15"/>
      <c r="SCN158" s="15"/>
      <c r="SCO158" s="15"/>
      <c r="SCP158" s="15"/>
      <c r="SCQ158" s="15"/>
      <c r="SCR158" s="15"/>
      <c r="SCS158" s="15"/>
      <c r="SCT158" s="15"/>
      <c r="SCU158" s="15"/>
      <c r="SCV158" s="15"/>
      <c r="SCW158" s="15"/>
      <c r="SCX158" s="15"/>
      <c r="SCY158" s="15"/>
      <c r="SCZ158" s="15"/>
      <c r="SDA158" s="15"/>
      <c r="SDB158" s="15"/>
      <c r="SDC158" s="15"/>
      <c r="SDD158" s="15"/>
      <c r="SDE158" s="15"/>
      <c r="SDF158" s="15"/>
      <c r="SDG158" s="15"/>
      <c r="SDH158" s="15"/>
      <c r="SDI158" s="15"/>
      <c r="SDJ158" s="15"/>
      <c r="SDK158" s="15"/>
      <c r="SDL158" s="15"/>
      <c r="SDM158" s="15"/>
      <c r="SDN158" s="15"/>
      <c r="SDO158" s="15"/>
      <c r="SDP158" s="15"/>
      <c r="SDQ158" s="15"/>
      <c r="SDR158" s="15"/>
      <c r="SDS158" s="15"/>
      <c r="SDT158" s="15"/>
      <c r="SDU158" s="15"/>
      <c r="SDV158" s="15"/>
      <c r="SDW158" s="15"/>
      <c r="SDX158" s="15"/>
      <c r="SDY158" s="15"/>
      <c r="SDZ158" s="15"/>
      <c r="SEA158" s="15"/>
      <c r="SEB158" s="15"/>
      <c r="SEC158" s="15"/>
      <c r="SED158" s="15"/>
      <c r="SEE158" s="15"/>
      <c r="SEF158" s="15"/>
      <c r="SEG158" s="15"/>
      <c r="SEH158" s="15"/>
      <c r="SEI158" s="15"/>
      <c r="SEJ158" s="15"/>
      <c r="SEK158" s="15"/>
      <c r="SEL158" s="15"/>
      <c r="SEM158" s="15"/>
      <c r="SEN158" s="15"/>
      <c r="SEO158" s="15"/>
      <c r="SEP158" s="15"/>
      <c r="SEQ158" s="15"/>
      <c r="SER158" s="15"/>
      <c r="SES158" s="15"/>
      <c r="SET158" s="15"/>
      <c r="SEU158" s="15"/>
      <c r="SEV158" s="15"/>
      <c r="SEW158" s="15"/>
      <c r="SEX158" s="15"/>
      <c r="SEY158" s="15"/>
      <c r="SEZ158" s="15"/>
      <c r="SFA158" s="15"/>
      <c r="SFB158" s="15"/>
      <c r="SFC158" s="15"/>
      <c r="SFD158" s="15"/>
      <c r="SFE158" s="15"/>
      <c r="SFF158" s="15"/>
      <c r="SFG158" s="15"/>
      <c r="SFH158" s="15"/>
      <c r="SFI158" s="15"/>
      <c r="SFJ158" s="15"/>
      <c r="SFK158" s="15"/>
      <c r="SFL158" s="15"/>
      <c r="SFM158" s="15"/>
      <c r="SFN158" s="15"/>
      <c r="SFO158" s="15"/>
      <c r="SFP158" s="15"/>
      <c r="SFQ158" s="15"/>
      <c r="SFR158" s="15"/>
      <c r="SFS158" s="15"/>
      <c r="SFT158" s="15"/>
      <c r="SFU158" s="15"/>
      <c r="SFV158" s="15"/>
      <c r="SFW158" s="15"/>
      <c r="SFX158" s="15"/>
      <c r="SFY158" s="15"/>
      <c r="SFZ158" s="15"/>
      <c r="SGA158" s="15"/>
      <c r="SGB158" s="15"/>
      <c r="SGC158" s="15"/>
      <c r="SGD158" s="15"/>
      <c r="SGE158" s="15"/>
      <c r="SGF158" s="15"/>
      <c r="SGG158" s="15"/>
      <c r="SGH158" s="15"/>
      <c r="SGI158" s="15"/>
      <c r="SGJ158" s="15"/>
      <c r="SGK158" s="15"/>
      <c r="SGL158" s="15"/>
      <c r="SGM158" s="15"/>
      <c r="SGN158" s="15"/>
      <c r="SGO158" s="15"/>
      <c r="SGP158" s="15"/>
      <c r="SGQ158" s="15"/>
      <c r="SGR158" s="15"/>
      <c r="SGS158" s="15"/>
      <c r="SGT158" s="15"/>
      <c r="SGU158" s="15"/>
      <c r="SGV158" s="15"/>
      <c r="SGW158" s="15"/>
      <c r="SGX158" s="15"/>
      <c r="SGY158" s="15"/>
      <c r="SGZ158" s="15"/>
      <c r="SHA158" s="15"/>
      <c r="SHB158" s="15"/>
      <c r="SHC158" s="15"/>
      <c r="SHD158" s="15"/>
      <c r="SHE158" s="15"/>
      <c r="SHF158" s="15"/>
      <c r="SHG158" s="15"/>
      <c r="SHH158" s="15"/>
      <c r="SHI158" s="15"/>
      <c r="SHJ158" s="15"/>
      <c r="SHK158" s="15"/>
      <c r="SHL158" s="15"/>
      <c r="SHM158" s="15"/>
      <c r="SHN158" s="15"/>
      <c r="SHO158" s="15"/>
      <c r="SHP158" s="15"/>
      <c r="SHQ158" s="15"/>
      <c r="SHR158" s="15"/>
      <c r="SHS158" s="15"/>
      <c r="SHT158" s="15"/>
      <c r="SHU158" s="15"/>
      <c r="SHV158" s="15"/>
      <c r="SHW158" s="15"/>
      <c r="SHX158" s="15"/>
      <c r="SHY158" s="15"/>
      <c r="SHZ158" s="15"/>
      <c r="SIA158" s="15"/>
      <c r="SIB158" s="15"/>
      <c r="SIC158" s="15"/>
      <c r="SID158" s="15"/>
      <c r="SIE158" s="15"/>
      <c r="SIF158" s="15"/>
      <c r="SIG158" s="15"/>
      <c r="SIH158" s="15"/>
      <c r="SII158" s="15"/>
      <c r="SIJ158" s="15"/>
      <c r="SIK158" s="15"/>
      <c r="SIL158" s="15"/>
      <c r="SIM158" s="15"/>
      <c r="SIN158" s="15"/>
      <c r="SIO158" s="15"/>
      <c r="SIP158" s="15"/>
      <c r="SIQ158" s="15"/>
      <c r="SIR158" s="15"/>
      <c r="SIS158" s="15"/>
      <c r="SIT158" s="15"/>
      <c r="SIU158" s="15"/>
      <c r="SIV158" s="15"/>
      <c r="SIW158" s="15"/>
      <c r="SIX158" s="15"/>
      <c r="SIY158" s="15"/>
      <c r="SIZ158" s="15"/>
      <c r="SJA158" s="15"/>
      <c r="SJB158" s="15"/>
      <c r="SJC158" s="15"/>
      <c r="SJD158" s="15"/>
      <c r="SJE158" s="15"/>
      <c r="SJF158" s="15"/>
      <c r="SJG158" s="15"/>
      <c r="SJH158" s="15"/>
      <c r="SJI158" s="15"/>
      <c r="SJJ158" s="15"/>
      <c r="SJK158" s="15"/>
      <c r="SJL158" s="15"/>
      <c r="SJM158" s="15"/>
      <c r="SJN158" s="15"/>
      <c r="SJO158" s="15"/>
      <c r="SJP158" s="15"/>
      <c r="SJQ158" s="15"/>
      <c r="SJR158" s="15"/>
      <c r="SJS158" s="15"/>
      <c r="SJT158" s="15"/>
      <c r="SJU158" s="15"/>
      <c r="SJV158" s="15"/>
      <c r="SJW158" s="15"/>
      <c r="SJX158" s="15"/>
      <c r="SJY158" s="15"/>
      <c r="SJZ158" s="15"/>
      <c r="SKA158" s="15"/>
      <c r="SKB158" s="15"/>
      <c r="SKC158" s="15"/>
      <c r="SKD158" s="15"/>
      <c r="SKE158" s="15"/>
      <c r="SKF158" s="15"/>
      <c r="SKG158" s="15"/>
      <c r="SKH158" s="15"/>
      <c r="SKI158" s="15"/>
      <c r="SKJ158" s="15"/>
      <c r="SKK158" s="15"/>
      <c r="SKL158" s="15"/>
      <c r="SKM158" s="15"/>
      <c r="SKN158" s="15"/>
      <c r="SKO158" s="15"/>
      <c r="SKP158" s="15"/>
      <c r="SKQ158" s="15"/>
      <c r="SKR158" s="15"/>
      <c r="SKS158" s="15"/>
      <c r="SKT158" s="15"/>
      <c r="SKU158" s="15"/>
      <c r="SKV158" s="15"/>
      <c r="SKW158" s="15"/>
      <c r="SKX158" s="15"/>
      <c r="SKY158" s="15"/>
      <c r="SKZ158" s="15"/>
      <c r="SLA158" s="15"/>
      <c r="SLB158" s="15"/>
      <c r="SLC158" s="15"/>
      <c r="SLD158" s="15"/>
      <c r="SLE158" s="15"/>
      <c r="SLF158" s="15"/>
      <c r="SLG158" s="15"/>
      <c r="SLH158" s="15"/>
      <c r="SLI158" s="15"/>
      <c r="SLJ158" s="15"/>
      <c r="SLK158" s="15"/>
      <c r="SLL158" s="15"/>
      <c r="SLM158" s="15"/>
      <c r="SLN158" s="15"/>
      <c r="SLO158" s="15"/>
      <c r="SLP158" s="15"/>
      <c r="SLQ158" s="15"/>
      <c r="SLR158" s="15"/>
      <c r="SLS158" s="15"/>
      <c r="SLT158" s="15"/>
      <c r="SLU158" s="15"/>
      <c r="SLV158" s="15"/>
      <c r="SLW158" s="15"/>
      <c r="SLX158" s="15"/>
      <c r="SLY158" s="15"/>
      <c r="SLZ158" s="15"/>
      <c r="SMA158" s="15"/>
      <c r="SMB158" s="15"/>
      <c r="SMC158" s="15"/>
      <c r="SMD158" s="15"/>
      <c r="SME158" s="15"/>
      <c r="SMF158" s="15"/>
      <c r="SMG158" s="15"/>
      <c r="SMH158" s="15"/>
      <c r="SMI158" s="15"/>
      <c r="SMJ158" s="15"/>
      <c r="SMK158" s="15"/>
      <c r="SML158" s="15"/>
      <c r="SMM158" s="15"/>
      <c r="SMN158" s="15"/>
      <c r="SMO158" s="15"/>
      <c r="SMP158" s="15"/>
      <c r="SMQ158" s="15"/>
      <c r="SMR158" s="15"/>
      <c r="SMS158" s="15"/>
      <c r="SMT158" s="15"/>
      <c r="SMU158" s="15"/>
      <c r="SMV158" s="15"/>
      <c r="SMW158" s="15"/>
      <c r="SMX158" s="15"/>
      <c r="SMY158" s="15"/>
      <c r="SMZ158" s="15"/>
      <c r="SNA158" s="15"/>
      <c r="SNB158" s="15"/>
      <c r="SNC158" s="15"/>
      <c r="SND158" s="15"/>
      <c r="SNE158" s="15"/>
      <c r="SNF158" s="15"/>
      <c r="SNG158" s="15"/>
      <c r="SNH158" s="15"/>
      <c r="SNI158" s="15"/>
      <c r="SNJ158" s="15"/>
      <c r="SNK158" s="15"/>
      <c r="SNL158" s="15"/>
      <c r="SNM158" s="15"/>
      <c r="SNN158" s="15"/>
      <c r="SNO158" s="15"/>
      <c r="SNP158" s="15"/>
      <c r="SNQ158" s="15"/>
      <c r="SNR158" s="15"/>
      <c r="SNS158" s="15"/>
      <c r="SNT158" s="15"/>
      <c r="SNU158" s="15"/>
      <c r="SNV158" s="15"/>
      <c r="SNW158" s="15"/>
      <c r="SNX158" s="15"/>
      <c r="SNY158" s="15"/>
      <c r="SNZ158" s="15"/>
      <c r="SOA158" s="15"/>
      <c r="SOB158" s="15"/>
      <c r="SOC158" s="15"/>
      <c r="SOD158" s="15"/>
      <c r="SOE158" s="15"/>
      <c r="SOF158" s="15"/>
      <c r="SOG158" s="15"/>
      <c r="SOH158" s="15"/>
      <c r="SOI158" s="15"/>
      <c r="SOJ158" s="15"/>
      <c r="SOK158" s="15"/>
      <c r="SOL158" s="15"/>
      <c r="SOM158" s="15"/>
      <c r="SON158" s="15"/>
      <c r="SOO158" s="15"/>
      <c r="SOP158" s="15"/>
      <c r="SOQ158" s="15"/>
      <c r="SOR158" s="15"/>
      <c r="SOS158" s="15"/>
      <c r="SOT158" s="15"/>
      <c r="SOU158" s="15"/>
      <c r="SOV158" s="15"/>
      <c r="SOW158" s="15"/>
      <c r="SOX158" s="15"/>
      <c r="SOY158" s="15"/>
      <c r="SOZ158" s="15"/>
      <c r="SPA158" s="15"/>
      <c r="SPB158" s="15"/>
      <c r="SPC158" s="15"/>
      <c r="SPD158" s="15"/>
      <c r="SPE158" s="15"/>
      <c r="SPF158" s="15"/>
      <c r="SPG158" s="15"/>
      <c r="SPH158" s="15"/>
      <c r="SPI158" s="15"/>
      <c r="SPJ158" s="15"/>
      <c r="SPK158" s="15"/>
      <c r="SPL158" s="15"/>
      <c r="SPM158" s="15"/>
      <c r="SPN158" s="15"/>
      <c r="SPO158" s="15"/>
      <c r="SPP158" s="15"/>
      <c r="SPQ158" s="15"/>
      <c r="SPR158" s="15"/>
      <c r="SPS158" s="15"/>
      <c r="SPT158" s="15"/>
      <c r="SPU158" s="15"/>
      <c r="SPV158" s="15"/>
      <c r="SPW158" s="15"/>
      <c r="SPX158" s="15"/>
      <c r="SPY158" s="15"/>
      <c r="SPZ158" s="15"/>
      <c r="SQA158" s="15"/>
      <c r="SQB158" s="15"/>
      <c r="SQC158" s="15"/>
      <c r="SQD158" s="15"/>
      <c r="SQE158" s="15"/>
      <c r="SQF158" s="15"/>
      <c r="SQG158" s="15"/>
      <c r="SQH158" s="15"/>
      <c r="SQI158" s="15"/>
      <c r="SQJ158" s="15"/>
      <c r="SQK158" s="15"/>
      <c r="SQL158" s="15"/>
      <c r="SQM158" s="15"/>
      <c r="SQN158" s="15"/>
      <c r="SQO158" s="15"/>
      <c r="SQP158" s="15"/>
      <c r="SQQ158" s="15"/>
      <c r="SQR158" s="15"/>
      <c r="SQS158" s="15"/>
      <c r="SQT158" s="15"/>
      <c r="SQU158" s="15"/>
      <c r="SQV158" s="15"/>
      <c r="SQW158" s="15"/>
      <c r="SQX158" s="15"/>
      <c r="SQY158" s="15"/>
      <c r="SQZ158" s="15"/>
      <c r="SRA158" s="15"/>
      <c r="SRB158" s="15"/>
      <c r="SRC158" s="15"/>
      <c r="SRD158" s="15"/>
      <c r="SRE158" s="15"/>
      <c r="SRF158" s="15"/>
      <c r="SRG158" s="15"/>
      <c r="SRH158" s="15"/>
      <c r="SRI158" s="15"/>
      <c r="SRJ158" s="15"/>
      <c r="SRK158" s="15"/>
      <c r="SRL158" s="15"/>
      <c r="SRM158" s="15"/>
      <c r="SRN158" s="15"/>
      <c r="SRO158" s="15"/>
      <c r="SRP158" s="15"/>
      <c r="SRQ158" s="15"/>
      <c r="SRR158" s="15"/>
      <c r="SRS158" s="15"/>
      <c r="SRT158" s="15"/>
      <c r="SRU158" s="15"/>
      <c r="SRV158" s="15"/>
      <c r="SRW158" s="15"/>
      <c r="SRX158" s="15"/>
      <c r="SRY158" s="15"/>
      <c r="SRZ158" s="15"/>
      <c r="SSA158" s="15"/>
      <c r="SSB158" s="15"/>
      <c r="SSC158" s="15"/>
      <c r="SSD158" s="15"/>
      <c r="SSE158" s="15"/>
      <c r="SSF158" s="15"/>
      <c r="SSG158" s="15"/>
      <c r="SSH158" s="15"/>
      <c r="SSI158" s="15"/>
      <c r="SSJ158" s="15"/>
      <c r="SSK158" s="15"/>
      <c r="SSL158" s="15"/>
      <c r="SSM158" s="15"/>
      <c r="SSN158" s="15"/>
      <c r="SSO158" s="15"/>
      <c r="SSP158" s="15"/>
      <c r="SSQ158" s="15"/>
      <c r="SSR158" s="15"/>
      <c r="SSS158" s="15"/>
      <c r="SST158" s="15"/>
      <c r="SSU158" s="15"/>
      <c r="SSV158" s="15"/>
      <c r="SSW158" s="15"/>
      <c r="SSX158" s="15"/>
      <c r="SSY158" s="15"/>
      <c r="SSZ158" s="15"/>
      <c r="STA158" s="15"/>
      <c r="STB158" s="15"/>
      <c r="STC158" s="15"/>
      <c r="STD158" s="15"/>
      <c r="STE158" s="15"/>
      <c r="STF158" s="15"/>
      <c r="STG158" s="15"/>
      <c r="STH158" s="15"/>
      <c r="STI158" s="15"/>
      <c r="STJ158" s="15"/>
      <c r="STK158" s="15"/>
      <c r="STL158" s="15"/>
      <c r="STM158" s="15"/>
      <c r="STN158" s="15"/>
      <c r="STO158" s="15"/>
      <c r="STP158" s="15"/>
      <c r="STQ158" s="15"/>
      <c r="STR158" s="15"/>
      <c r="STS158" s="15"/>
      <c r="STT158" s="15"/>
      <c r="STU158" s="15"/>
      <c r="STV158" s="15"/>
      <c r="STW158" s="15"/>
      <c r="STX158" s="15"/>
      <c r="STY158" s="15"/>
      <c r="STZ158" s="15"/>
      <c r="SUA158" s="15"/>
      <c r="SUB158" s="15"/>
      <c r="SUC158" s="15"/>
      <c r="SUD158" s="15"/>
      <c r="SUE158" s="15"/>
      <c r="SUF158" s="15"/>
      <c r="SUG158" s="15"/>
      <c r="SUH158" s="15"/>
      <c r="SUI158" s="15"/>
      <c r="SUJ158" s="15"/>
      <c r="SUK158" s="15"/>
      <c r="SUL158" s="15"/>
      <c r="SUM158" s="15"/>
      <c r="SUN158" s="15"/>
      <c r="SUO158" s="15"/>
      <c r="SUP158" s="15"/>
      <c r="SUQ158" s="15"/>
      <c r="SUR158" s="15"/>
      <c r="SUS158" s="15"/>
      <c r="SUT158" s="15"/>
      <c r="SUU158" s="15"/>
      <c r="SUV158" s="15"/>
      <c r="SUW158" s="15"/>
      <c r="SUX158" s="15"/>
      <c r="SUY158" s="15"/>
      <c r="SUZ158" s="15"/>
      <c r="SVA158" s="15"/>
      <c r="SVB158" s="15"/>
      <c r="SVC158" s="15"/>
      <c r="SVD158" s="15"/>
      <c r="SVE158" s="15"/>
      <c r="SVF158" s="15"/>
      <c r="SVG158" s="15"/>
      <c r="SVH158" s="15"/>
      <c r="SVI158" s="15"/>
      <c r="SVJ158" s="15"/>
      <c r="SVK158" s="15"/>
      <c r="SVL158" s="15"/>
      <c r="SVM158" s="15"/>
      <c r="SVN158" s="15"/>
      <c r="SVO158" s="15"/>
      <c r="SVP158" s="15"/>
      <c r="SVQ158" s="15"/>
      <c r="SVR158" s="15"/>
      <c r="SVS158" s="15"/>
      <c r="SVT158" s="15"/>
      <c r="SVU158" s="15"/>
      <c r="SVV158" s="15"/>
      <c r="SVW158" s="15"/>
      <c r="SVX158" s="15"/>
      <c r="SVY158" s="15"/>
      <c r="SVZ158" s="15"/>
      <c r="SWA158" s="15"/>
      <c r="SWB158" s="15"/>
      <c r="SWC158" s="15"/>
      <c r="SWD158" s="15"/>
      <c r="SWE158" s="15"/>
      <c r="SWF158" s="15"/>
      <c r="SWG158" s="15"/>
      <c r="SWH158" s="15"/>
      <c r="SWI158" s="15"/>
      <c r="SWJ158" s="15"/>
      <c r="SWK158" s="15"/>
      <c r="SWL158" s="15"/>
      <c r="SWM158" s="15"/>
      <c r="SWN158" s="15"/>
      <c r="SWO158" s="15"/>
      <c r="SWP158" s="15"/>
      <c r="SWQ158" s="15"/>
      <c r="SWR158" s="15"/>
      <c r="SWS158" s="15"/>
      <c r="SWT158" s="15"/>
      <c r="SWU158" s="15"/>
      <c r="SWV158" s="15"/>
      <c r="SWW158" s="15"/>
      <c r="SWX158" s="15"/>
      <c r="SWY158" s="15"/>
      <c r="SWZ158" s="15"/>
      <c r="SXA158" s="15"/>
      <c r="SXB158" s="15"/>
      <c r="SXC158" s="15"/>
      <c r="SXD158" s="15"/>
      <c r="SXE158" s="15"/>
      <c r="SXF158" s="15"/>
      <c r="SXG158" s="15"/>
      <c r="SXH158" s="15"/>
      <c r="SXI158" s="15"/>
      <c r="SXJ158" s="15"/>
      <c r="SXK158" s="15"/>
      <c r="SXL158" s="15"/>
      <c r="SXM158" s="15"/>
      <c r="SXN158" s="15"/>
      <c r="SXO158" s="15"/>
      <c r="SXP158" s="15"/>
      <c r="SXQ158" s="15"/>
      <c r="SXR158" s="15"/>
      <c r="SXS158" s="15"/>
      <c r="SXT158" s="15"/>
      <c r="SXU158" s="15"/>
      <c r="SXV158" s="15"/>
      <c r="SXW158" s="15"/>
      <c r="SXX158" s="15"/>
      <c r="SXY158" s="15"/>
      <c r="SXZ158" s="15"/>
      <c r="SYA158" s="15"/>
      <c r="SYB158" s="15"/>
      <c r="SYC158" s="15"/>
      <c r="SYD158" s="15"/>
      <c r="SYE158" s="15"/>
      <c r="SYF158" s="15"/>
      <c r="SYG158" s="15"/>
      <c r="SYH158" s="15"/>
      <c r="SYI158" s="15"/>
      <c r="SYJ158" s="15"/>
      <c r="SYK158" s="15"/>
      <c r="SYL158" s="15"/>
      <c r="SYM158" s="15"/>
      <c r="SYN158" s="15"/>
      <c r="SYO158" s="15"/>
      <c r="SYP158" s="15"/>
      <c r="SYQ158" s="15"/>
      <c r="SYR158" s="15"/>
      <c r="SYS158" s="15"/>
      <c r="SYT158" s="15"/>
      <c r="SYU158" s="15"/>
      <c r="SYV158" s="15"/>
      <c r="SYW158" s="15"/>
      <c r="SYX158" s="15"/>
      <c r="SYY158" s="15"/>
      <c r="SYZ158" s="15"/>
      <c r="SZA158" s="15"/>
      <c r="SZB158" s="15"/>
      <c r="SZC158" s="15"/>
      <c r="SZD158" s="15"/>
      <c r="SZE158" s="15"/>
      <c r="SZF158" s="15"/>
      <c r="SZG158" s="15"/>
      <c r="SZH158" s="15"/>
      <c r="SZI158" s="15"/>
      <c r="SZJ158" s="15"/>
      <c r="SZK158" s="15"/>
      <c r="SZL158" s="15"/>
      <c r="SZM158" s="15"/>
      <c r="SZN158" s="15"/>
      <c r="SZO158" s="15"/>
      <c r="SZP158" s="15"/>
      <c r="SZQ158" s="15"/>
      <c r="SZR158" s="15"/>
      <c r="SZS158" s="15"/>
      <c r="SZT158" s="15"/>
      <c r="SZU158" s="15"/>
      <c r="SZV158" s="15"/>
      <c r="SZW158" s="15"/>
      <c r="SZX158" s="15"/>
      <c r="SZY158" s="15"/>
      <c r="SZZ158" s="15"/>
      <c r="TAA158" s="15"/>
      <c r="TAB158" s="15"/>
      <c r="TAC158" s="15"/>
      <c r="TAD158" s="15"/>
      <c r="TAE158" s="15"/>
      <c r="TAF158" s="15"/>
      <c r="TAG158" s="15"/>
      <c r="TAH158" s="15"/>
      <c r="TAI158" s="15"/>
      <c r="TAJ158" s="15"/>
      <c r="TAK158" s="15"/>
      <c r="TAL158" s="15"/>
      <c r="TAM158" s="15"/>
      <c r="TAN158" s="15"/>
      <c r="TAO158" s="15"/>
      <c r="TAP158" s="15"/>
      <c r="TAQ158" s="15"/>
      <c r="TAR158" s="15"/>
      <c r="TAS158" s="15"/>
      <c r="TAT158" s="15"/>
      <c r="TAU158" s="15"/>
      <c r="TAV158" s="15"/>
      <c r="TAW158" s="15"/>
      <c r="TAX158" s="15"/>
      <c r="TAY158" s="15"/>
      <c r="TAZ158" s="15"/>
      <c r="TBA158" s="15"/>
      <c r="TBB158" s="15"/>
      <c r="TBC158" s="15"/>
      <c r="TBD158" s="15"/>
      <c r="TBE158" s="15"/>
      <c r="TBF158" s="15"/>
      <c r="TBG158" s="15"/>
      <c r="TBH158" s="15"/>
      <c r="TBI158" s="15"/>
      <c r="TBJ158" s="15"/>
      <c r="TBK158" s="15"/>
      <c r="TBL158" s="15"/>
      <c r="TBM158" s="15"/>
      <c r="TBN158" s="15"/>
      <c r="TBO158" s="15"/>
      <c r="TBP158" s="15"/>
      <c r="TBQ158" s="15"/>
      <c r="TBR158" s="15"/>
      <c r="TBS158" s="15"/>
      <c r="TBT158" s="15"/>
      <c r="TBU158" s="15"/>
      <c r="TBV158" s="15"/>
      <c r="TBW158" s="15"/>
      <c r="TBX158" s="15"/>
      <c r="TBY158" s="15"/>
      <c r="TBZ158" s="15"/>
      <c r="TCA158" s="15"/>
      <c r="TCB158" s="15"/>
      <c r="TCC158" s="15"/>
      <c r="TCD158" s="15"/>
      <c r="TCE158" s="15"/>
      <c r="TCF158" s="15"/>
      <c r="TCG158" s="15"/>
      <c r="TCH158" s="15"/>
      <c r="TCI158" s="15"/>
      <c r="TCJ158" s="15"/>
      <c r="TCK158" s="15"/>
      <c r="TCL158" s="15"/>
      <c r="TCM158" s="15"/>
      <c r="TCN158" s="15"/>
      <c r="TCO158" s="15"/>
      <c r="TCP158" s="15"/>
      <c r="TCQ158" s="15"/>
      <c r="TCR158" s="15"/>
      <c r="TCS158" s="15"/>
      <c r="TCT158" s="15"/>
      <c r="TCU158" s="15"/>
      <c r="TCV158" s="15"/>
      <c r="TCW158" s="15"/>
      <c r="TCX158" s="15"/>
      <c r="TCY158" s="15"/>
      <c r="TCZ158" s="15"/>
      <c r="TDA158" s="15"/>
      <c r="TDB158" s="15"/>
      <c r="TDC158" s="15"/>
      <c r="TDD158" s="15"/>
      <c r="TDE158" s="15"/>
      <c r="TDF158" s="15"/>
      <c r="TDG158" s="15"/>
      <c r="TDH158" s="15"/>
      <c r="TDI158" s="15"/>
      <c r="TDJ158" s="15"/>
      <c r="TDK158" s="15"/>
      <c r="TDL158" s="15"/>
      <c r="TDM158" s="15"/>
      <c r="TDN158" s="15"/>
      <c r="TDO158" s="15"/>
      <c r="TDP158" s="15"/>
      <c r="TDQ158" s="15"/>
      <c r="TDR158" s="15"/>
      <c r="TDS158" s="15"/>
      <c r="TDT158" s="15"/>
      <c r="TDU158" s="15"/>
      <c r="TDV158" s="15"/>
      <c r="TDW158" s="15"/>
      <c r="TDX158" s="15"/>
      <c r="TDY158" s="15"/>
      <c r="TDZ158" s="15"/>
      <c r="TEA158" s="15"/>
      <c r="TEB158" s="15"/>
      <c r="TEC158" s="15"/>
      <c r="TED158" s="15"/>
      <c r="TEE158" s="15"/>
      <c r="TEF158" s="15"/>
      <c r="TEG158" s="15"/>
      <c r="TEH158" s="15"/>
      <c r="TEI158" s="15"/>
      <c r="TEJ158" s="15"/>
      <c r="TEK158" s="15"/>
      <c r="TEL158" s="15"/>
      <c r="TEM158" s="15"/>
      <c r="TEN158" s="15"/>
      <c r="TEO158" s="15"/>
      <c r="TEP158" s="15"/>
      <c r="TEQ158" s="15"/>
      <c r="TER158" s="15"/>
      <c r="TES158" s="15"/>
      <c r="TET158" s="15"/>
      <c r="TEU158" s="15"/>
      <c r="TEV158" s="15"/>
      <c r="TEW158" s="15"/>
      <c r="TEX158" s="15"/>
      <c r="TEY158" s="15"/>
      <c r="TEZ158" s="15"/>
      <c r="TFA158" s="15"/>
      <c r="TFB158" s="15"/>
      <c r="TFC158" s="15"/>
      <c r="TFD158" s="15"/>
      <c r="TFE158" s="15"/>
      <c r="TFF158" s="15"/>
      <c r="TFG158" s="15"/>
      <c r="TFH158" s="15"/>
      <c r="TFI158" s="15"/>
      <c r="TFJ158" s="15"/>
      <c r="TFK158" s="15"/>
      <c r="TFL158" s="15"/>
      <c r="TFM158" s="15"/>
      <c r="TFN158" s="15"/>
      <c r="TFO158" s="15"/>
      <c r="TFP158" s="15"/>
      <c r="TFQ158" s="15"/>
      <c r="TFR158" s="15"/>
      <c r="TFS158" s="15"/>
      <c r="TFT158" s="15"/>
      <c r="TFU158" s="15"/>
      <c r="TFV158" s="15"/>
      <c r="TFW158" s="15"/>
      <c r="TFX158" s="15"/>
      <c r="TFY158" s="15"/>
      <c r="TFZ158" s="15"/>
      <c r="TGA158" s="15"/>
      <c r="TGB158" s="15"/>
      <c r="TGC158" s="15"/>
      <c r="TGD158" s="15"/>
      <c r="TGE158" s="15"/>
      <c r="TGF158" s="15"/>
      <c r="TGG158" s="15"/>
      <c r="TGH158" s="15"/>
      <c r="TGI158" s="15"/>
      <c r="TGJ158" s="15"/>
      <c r="TGK158" s="15"/>
      <c r="TGL158" s="15"/>
      <c r="TGM158" s="15"/>
      <c r="TGN158" s="15"/>
      <c r="TGO158" s="15"/>
      <c r="TGP158" s="15"/>
      <c r="TGQ158" s="15"/>
      <c r="TGR158" s="15"/>
      <c r="TGS158" s="15"/>
      <c r="TGT158" s="15"/>
      <c r="TGU158" s="15"/>
      <c r="TGV158" s="15"/>
      <c r="TGW158" s="15"/>
      <c r="TGX158" s="15"/>
      <c r="TGY158" s="15"/>
      <c r="TGZ158" s="15"/>
      <c r="THA158" s="15"/>
      <c r="THB158" s="15"/>
      <c r="THC158" s="15"/>
      <c r="THD158" s="15"/>
      <c r="THE158" s="15"/>
      <c r="THF158" s="15"/>
      <c r="THG158" s="15"/>
      <c r="THH158" s="15"/>
      <c r="THI158" s="15"/>
      <c r="THJ158" s="15"/>
      <c r="THK158" s="15"/>
      <c r="THL158" s="15"/>
      <c r="THM158" s="15"/>
      <c r="THN158" s="15"/>
      <c r="THO158" s="15"/>
      <c r="THP158" s="15"/>
      <c r="THQ158" s="15"/>
      <c r="THR158" s="15"/>
      <c r="THS158" s="15"/>
      <c r="THT158" s="15"/>
      <c r="THU158" s="15"/>
      <c r="THV158" s="15"/>
      <c r="THW158" s="15"/>
      <c r="THX158" s="15"/>
      <c r="THY158" s="15"/>
      <c r="THZ158" s="15"/>
      <c r="TIA158" s="15"/>
      <c r="TIB158" s="15"/>
      <c r="TIC158" s="15"/>
      <c r="TID158" s="15"/>
      <c r="TIE158" s="15"/>
      <c r="TIF158" s="15"/>
      <c r="TIG158" s="15"/>
      <c r="TIH158" s="15"/>
      <c r="TII158" s="15"/>
      <c r="TIJ158" s="15"/>
      <c r="TIK158" s="15"/>
      <c r="TIL158" s="15"/>
      <c r="TIM158" s="15"/>
      <c r="TIN158" s="15"/>
      <c r="TIO158" s="15"/>
      <c r="TIP158" s="15"/>
      <c r="TIQ158" s="15"/>
      <c r="TIR158" s="15"/>
      <c r="TIS158" s="15"/>
      <c r="TIT158" s="15"/>
      <c r="TIU158" s="15"/>
      <c r="TIV158" s="15"/>
      <c r="TIW158" s="15"/>
      <c r="TIX158" s="15"/>
      <c r="TIY158" s="15"/>
      <c r="TIZ158" s="15"/>
      <c r="TJA158" s="15"/>
      <c r="TJB158" s="15"/>
      <c r="TJC158" s="15"/>
      <c r="TJD158" s="15"/>
      <c r="TJE158" s="15"/>
      <c r="TJF158" s="15"/>
      <c r="TJG158" s="15"/>
      <c r="TJH158" s="15"/>
      <c r="TJI158" s="15"/>
      <c r="TJJ158" s="15"/>
      <c r="TJK158" s="15"/>
      <c r="TJL158" s="15"/>
      <c r="TJM158" s="15"/>
      <c r="TJN158" s="15"/>
      <c r="TJO158" s="15"/>
      <c r="TJP158" s="15"/>
      <c r="TJQ158" s="15"/>
      <c r="TJR158" s="15"/>
      <c r="TJS158" s="15"/>
      <c r="TJT158" s="15"/>
      <c r="TJU158" s="15"/>
      <c r="TJV158" s="15"/>
      <c r="TJW158" s="15"/>
      <c r="TJX158" s="15"/>
      <c r="TJY158" s="15"/>
      <c r="TJZ158" s="15"/>
      <c r="TKA158" s="15"/>
      <c r="TKB158" s="15"/>
      <c r="TKC158" s="15"/>
      <c r="TKD158" s="15"/>
      <c r="TKE158" s="15"/>
      <c r="TKF158" s="15"/>
      <c r="TKG158" s="15"/>
      <c r="TKH158" s="15"/>
      <c r="TKI158" s="15"/>
      <c r="TKJ158" s="15"/>
      <c r="TKK158" s="15"/>
      <c r="TKL158" s="15"/>
      <c r="TKM158" s="15"/>
      <c r="TKN158" s="15"/>
      <c r="TKO158" s="15"/>
      <c r="TKP158" s="15"/>
      <c r="TKQ158" s="15"/>
      <c r="TKR158" s="15"/>
      <c r="TKS158" s="15"/>
      <c r="TKT158" s="15"/>
      <c r="TKU158" s="15"/>
      <c r="TKV158" s="15"/>
      <c r="TKW158" s="15"/>
      <c r="TKX158" s="15"/>
      <c r="TKY158" s="15"/>
      <c r="TKZ158" s="15"/>
      <c r="TLA158" s="15"/>
      <c r="TLB158" s="15"/>
      <c r="TLC158" s="15"/>
      <c r="TLD158" s="15"/>
      <c r="TLE158" s="15"/>
      <c r="TLF158" s="15"/>
      <c r="TLG158" s="15"/>
      <c r="TLH158" s="15"/>
      <c r="TLI158" s="15"/>
      <c r="TLJ158" s="15"/>
      <c r="TLK158" s="15"/>
      <c r="TLL158" s="15"/>
      <c r="TLM158" s="15"/>
      <c r="TLN158" s="15"/>
      <c r="TLO158" s="15"/>
      <c r="TLP158" s="15"/>
      <c r="TLQ158" s="15"/>
      <c r="TLR158" s="15"/>
      <c r="TLS158" s="15"/>
      <c r="TLT158" s="15"/>
      <c r="TLU158" s="15"/>
      <c r="TLV158" s="15"/>
      <c r="TLW158" s="15"/>
      <c r="TLX158" s="15"/>
      <c r="TLY158" s="15"/>
      <c r="TLZ158" s="15"/>
      <c r="TMA158" s="15"/>
      <c r="TMB158" s="15"/>
      <c r="TMC158" s="15"/>
      <c r="TMD158" s="15"/>
      <c r="TME158" s="15"/>
      <c r="TMF158" s="15"/>
      <c r="TMG158" s="15"/>
      <c r="TMH158" s="15"/>
      <c r="TMI158" s="15"/>
      <c r="TMJ158" s="15"/>
      <c r="TMK158" s="15"/>
      <c r="TML158" s="15"/>
      <c r="TMM158" s="15"/>
      <c r="TMN158" s="15"/>
      <c r="TMO158" s="15"/>
      <c r="TMP158" s="15"/>
      <c r="TMQ158" s="15"/>
      <c r="TMR158" s="15"/>
      <c r="TMS158" s="15"/>
      <c r="TMT158" s="15"/>
      <c r="TMU158" s="15"/>
      <c r="TMV158" s="15"/>
      <c r="TMW158" s="15"/>
      <c r="TMX158" s="15"/>
      <c r="TMY158" s="15"/>
      <c r="TMZ158" s="15"/>
      <c r="TNA158" s="15"/>
      <c r="TNB158" s="15"/>
      <c r="TNC158" s="15"/>
      <c r="TND158" s="15"/>
      <c r="TNE158" s="15"/>
      <c r="TNF158" s="15"/>
      <c r="TNG158" s="15"/>
      <c r="TNH158" s="15"/>
      <c r="TNI158" s="15"/>
      <c r="TNJ158" s="15"/>
      <c r="TNK158" s="15"/>
      <c r="TNL158" s="15"/>
      <c r="TNM158" s="15"/>
      <c r="TNN158" s="15"/>
      <c r="TNO158" s="15"/>
      <c r="TNP158" s="15"/>
      <c r="TNQ158" s="15"/>
      <c r="TNR158" s="15"/>
      <c r="TNS158" s="15"/>
      <c r="TNT158" s="15"/>
      <c r="TNU158" s="15"/>
      <c r="TNV158" s="15"/>
      <c r="TNW158" s="15"/>
      <c r="TNX158" s="15"/>
      <c r="TNY158" s="15"/>
      <c r="TNZ158" s="15"/>
      <c r="TOA158" s="15"/>
      <c r="TOB158" s="15"/>
      <c r="TOC158" s="15"/>
      <c r="TOD158" s="15"/>
      <c r="TOE158" s="15"/>
      <c r="TOF158" s="15"/>
      <c r="TOG158" s="15"/>
      <c r="TOH158" s="15"/>
      <c r="TOI158" s="15"/>
      <c r="TOJ158" s="15"/>
      <c r="TOK158" s="15"/>
      <c r="TOL158" s="15"/>
      <c r="TOM158" s="15"/>
      <c r="TON158" s="15"/>
      <c r="TOO158" s="15"/>
      <c r="TOP158" s="15"/>
      <c r="TOQ158" s="15"/>
      <c r="TOR158" s="15"/>
      <c r="TOS158" s="15"/>
      <c r="TOT158" s="15"/>
      <c r="TOU158" s="15"/>
      <c r="TOV158" s="15"/>
      <c r="TOW158" s="15"/>
      <c r="TOX158" s="15"/>
      <c r="TOY158" s="15"/>
      <c r="TOZ158" s="15"/>
      <c r="TPA158" s="15"/>
      <c r="TPB158" s="15"/>
      <c r="TPC158" s="15"/>
      <c r="TPD158" s="15"/>
      <c r="TPE158" s="15"/>
      <c r="TPF158" s="15"/>
      <c r="TPG158" s="15"/>
      <c r="TPH158" s="15"/>
      <c r="TPI158" s="15"/>
      <c r="TPJ158" s="15"/>
      <c r="TPK158" s="15"/>
      <c r="TPL158" s="15"/>
      <c r="TPM158" s="15"/>
      <c r="TPN158" s="15"/>
      <c r="TPO158" s="15"/>
      <c r="TPP158" s="15"/>
      <c r="TPQ158" s="15"/>
      <c r="TPR158" s="15"/>
      <c r="TPS158" s="15"/>
      <c r="TPT158" s="15"/>
      <c r="TPU158" s="15"/>
      <c r="TPV158" s="15"/>
      <c r="TPW158" s="15"/>
      <c r="TPX158" s="15"/>
      <c r="TPY158" s="15"/>
      <c r="TPZ158" s="15"/>
      <c r="TQA158" s="15"/>
      <c r="TQB158" s="15"/>
      <c r="TQC158" s="15"/>
      <c r="TQD158" s="15"/>
      <c r="TQE158" s="15"/>
      <c r="TQF158" s="15"/>
      <c r="TQG158" s="15"/>
      <c r="TQH158" s="15"/>
      <c r="TQI158" s="15"/>
      <c r="TQJ158" s="15"/>
      <c r="TQK158" s="15"/>
      <c r="TQL158" s="15"/>
      <c r="TQM158" s="15"/>
      <c r="TQN158" s="15"/>
      <c r="TQO158" s="15"/>
      <c r="TQP158" s="15"/>
      <c r="TQQ158" s="15"/>
      <c r="TQR158" s="15"/>
      <c r="TQS158" s="15"/>
      <c r="TQT158" s="15"/>
      <c r="TQU158" s="15"/>
      <c r="TQV158" s="15"/>
      <c r="TQW158" s="15"/>
      <c r="TQX158" s="15"/>
      <c r="TQY158" s="15"/>
      <c r="TQZ158" s="15"/>
      <c r="TRA158" s="15"/>
      <c r="TRB158" s="15"/>
      <c r="TRC158" s="15"/>
      <c r="TRD158" s="15"/>
      <c r="TRE158" s="15"/>
      <c r="TRF158" s="15"/>
      <c r="TRG158" s="15"/>
      <c r="TRH158" s="15"/>
      <c r="TRI158" s="15"/>
      <c r="TRJ158" s="15"/>
      <c r="TRK158" s="15"/>
      <c r="TRL158" s="15"/>
      <c r="TRM158" s="15"/>
      <c r="TRN158" s="15"/>
      <c r="TRO158" s="15"/>
      <c r="TRP158" s="15"/>
      <c r="TRQ158" s="15"/>
      <c r="TRR158" s="15"/>
      <c r="TRS158" s="15"/>
      <c r="TRT158" s="15"/>
      <c r="TRU158" s="15"/>
      <c r="TRV158" s="15"/>
      <c r="TRW158" s="15"/>
      <c r="TRX158" s="15"/>
      <c r="TRY158" s="15"/>
      <c r="TRZ158" s="15"/>
      <c r="TSA158" s="15"/>
      <c r="TSB158" s="15"/>
      <c r="TSC158" s="15"/>
      <c r="TSD158" s="15"/>
      <c r="TSE158" s="15"/>
      <c r="TSF158" s="15"/>
      <c r="TSG158" s="15"/>
      <c r="TSH158" s="15"/>
      <c r="TSI158" s="15"/>
      <c r="TSJ158" s="15"/>
      <c r="TSK158" s="15"/>
      <c r="TSL158" s="15"/>
      <c r="TSM158" s="15"/>
      <c r="TSN158" s="15"/>
      <c r="TSO158" s="15"/>
      <c r="TSP158" s="15"/>
      <c r="TSQ158" s="15"/>
      <c r="TSR158" s="15"/>
      <c r="TSS158" s="15"/>
      <c r="TST158" s="15"/>
      <c r="TSU158" s="15"/>
      <c r="TSV158" s="15"/>
      <c r="TSW158" s="15"/>
      <c r="TSX158" s="15"/>
      <c r="TSY158" s="15"/>
      <c r="TSZ158" s="15"/>
      <c r="TTA158" s="15"/>
      <c r="TTB158" s="15"/>
      <c r="TTC158" s="15"/>
      <c r="TTD158" s="15"/>
      <c r="TTE158" s="15"/>
      <c r="TTF158" s="15"/>
      <c r="TTG158" s="15"/>
      <c r="TTH158" s="15"/>
      <c r="TTI158" s="15"/>
      <c r="TTJ158" s="15"/>
      <c r="TTK158" s="15"/>
      <c r="TTL158" s="15"/>
      <c r="TTM158" s="15"/>
      <c r="TTN158" s="15"/>
      <c r="TTO158" s="15"/>
      <c r="TTP158" s="15"/>
      <c r="TTQ158" s="15"/>
      <c r="TTR158" s="15"/>
      <c r="TTS158" s="15"/>
      <c r="TTT158" s="15"/>
      <c r="TTU158" s="15"/>
      <c r="TTV158" s="15"/>
      <c r="TTW158" s="15"/>
      <c r="TTX158" s="15"/>
      <c r="TTY158" s="15"/>
      <c r="TTZ158" s="15"/>
      <c r="TUA158" s="15"/>
      <c r="TUB158" s="15"/>
      <c r="TUC158" s="15"/>
      <c r="TUD158" s="15"/>
      <c r="TUE158" s="15"/>
      <c r="TUF158" s="15"/>
      <c r="TUG158" s="15"/>
      <c r="TUH158" s="15"/>
      <c r="TUI158" s="15"/>
      <c r="TUJ158" s="15"/>
      <c r="TUK158" s="15"/>
      <c r="TUL158" s="15"/>
      <c r="TUM158" s="15"/>
      <c r="TUN158" s="15"/>
      <c r="TUO158" s="15"/>
      <c r="TUP158" s="15"/>
      <c r="TUQ158" s="15"/>
      <c r="TUR158" s="15"/>
      <c r="TUS158" s="15"/>
      <c r="TUT158" s="15"/>
      <c r="TUU158" s="15"/>
      <c r="TUV158" s="15"/>
      <c r="TUW158" s="15"/>
      <c r="TUX158" s="15"/>
      <c r="TUY158" s="15"/>
      <c r="TUZ158" s="15"/>
      <c r="TVA158" s="15"/>
      <c r="TVB158" s="15"/>
      <c r="TVC158" s="15"/>
      <c r="TVD158" s="15"/>
      <c r="TVE158" s="15"/>
      <c r="TVF158" s="15"/>
      <c r="TVG158" s="15"/>
      <c r="TVH158" s="15"/>
      <c r="TVI158" s="15"/>
      <c r="TVJ158" s="15"/>
      <c r="TVK158" s="15"/>
      <c r="TVL158" s="15"/>
      <c r="TVM158" s="15"/>
      <c r="TVN158" s="15"/>
      <c r="TVO158" s="15"/>
      <c r="TVP158" s="15"/>
      <c r="TVQ158" s="15"/>
      <c r="TVR158" s="15"/>
      <c r="TVS158" s="15"/>
      <c r="TVT158" s="15"/>
      <c r="TVU158" s="15"/>
      <c r="TVV158" s="15"/>
      <c r="TVW158" s="15"/>
      <c r="TVX158" s="15"/>
      <c r="TVY158" s="15"/>
      <c r="TVZ158" s="15"/>
      <c r="TWA158" s="15"/>
      <c r="TWB158" s="15"/>
      <c r="TWC158" s="15"/>
      <c r="TWD158" s="15"/>
      <c r="TWE158" s="15"/>
      <c r="TWF158" s="15"/>
      <c r="TWG158" s="15"/>
      <c r="TWH158" s="15"/>
      <c r="TWI158" s="15"/>
      <c r="TWJ158" s="15"/>
      <c r="TWK158" s="15"/>
      <c r="TWL158" s="15"/>
      <c r="TWM158" s="15"/>
      <c r="TWN158" s="15"/>
      <c r="TWO158" s="15"/>
      <c r="TWP158" s="15"/>
      <c r="TWQ158" s="15"/>
      <c r="TWR158" s="15"/>
      <c r="TWS158" s="15"/>
      <c r="TWT158" s="15"/>
      <c r="TWU158" s="15"/>
      <c r="TWV158" s="15"/>
      <c r="TWW158" s="15"/>
      <c r="TWX158" s="15"/>
      <c r="TWY158" s="15"/>
      <c r="TWZ158" s="15"/>
      <c r="TXA158" s="15"/>
      <c r="TXB158" s="15"/>
      <c r="TXC158" s="15"/>
      <c r="TXD158" s="15"/>
      <c r="TXE158" s="15"/>
      <c r="TXF158" s="15"/>
      <c r="TXG158" s="15"/>
      <c r="TXH158" s="15"/>
      <c r="TXI158" s="15"/>
      <c r="TXJ158" s="15"/>
      <c r="TXK158" s="15"/>
      <c r="TXL158" s="15"/>
      <c r="TXM158" s="15"/>
      <c r="TXN158" s="15"/>
      <c r="TXO158" s="15"/>
      <c r="TXP158" s="15"/>
      <c r="TXQ158" s="15"/>
      <c r="TXR158" s="15"/>
      <c r="TXS158" s="15"/>
      <c r="TXT158" s="15"/>
      <c r="TXU158" s="15"/>
      <c r="TXV158" s="15"/>
      <c r="TXW158" s="15"/>
      <c r="TXX158" s="15"/>
      <c r="TXY158" s="15"/>
      <c r="TXZ158" s="15"/>
      <c r="TYA158" s="15"/>
      <c r="TYB158" s="15"/>
      <c r="TYC158" s="15"/>
      <c r="TYD158" s="15"/>
      <c r="TYE158" s="15"/>
      <c r="TYF158" s="15"/>
      <c r="TYG158" s="15"/>
      <c r="TYH158" s="15"/>
      <c r="TYI158" s="15"/>
      <c r="TYJ158" s="15"/>
      <c r="TYK158" s="15"/>
      <c r="TYL158" s="15"/>
      <c r="TYM158" s="15"/>
      <c r="TYN158" s="15"/>
      <c r="TYO158" s="15"/>
      <c r="TYP158" s="15"/>
      <c r="TYQ158" s="15"/>
      <c r="TYR158" s="15"/>
      <c r="TYS158" s="15"/>
      <c r="TYT158" s="15"/>
      <c r="TYU158" s="15"/>
      <c r="TYV158" s="15"/>
      <c r="TYW158" s="15"/>
      <c r="TYX158" s="15"/>
      <c r="TYY158" s="15"/>
      <c r="TYZ158" s="15"/>
      <c r="TZA158" s="15"/>
      <c r="TZB158" s="15"/>
      <c r="TZC158" s="15"/>
      <c r="TZD158" s="15"/>
      <c r="TZE158" s="15"/>
      <c r="TZF158" s="15"/>
      <c r="TZG158" s="15"/>
      <c r="TZH158" s="15"/>
      <c r="TZI158" s="15"/>
      <c r="TZJ158" s="15"/>
      <c r="TZK158" s="15"/>
      <c r="TZL158" s="15"/>
      <c r="TZM158" s="15"/>
      <c r="TZN158" s="15"/>
      <c r="TZO158" s="15"/>
      <c r="TZP158" s="15"/>
      <c r="TZQ158" s="15"/>
      <c r="TZR158" s="15"/>
      <c r="TZS158" s="15"/>
      <c r="TZT158" s="15"/>
      <c r="TZU158" s="15"/>
      <c r="TZV158" s="15"/>
      <c r="TZW158" s="15"/>
      <c r="TZX158" s="15"/>
      <c r="TZY158" s="15"/>
      <c r="TZZ158" s="15"/>
      <c r="UAA158" s="15"/>
      <c r="UAB158" s="15"/>
      <c r="UAC158" s="15"/>
      <c r="UAD158" s="15"/>
      <c r="UAE158" s="15"/>
      <c r="UAF158" s="15"/>
      <c r="UAG158" s="15"/>
      <c r="UAH158" s="15"/>
      <c r="UAI158" s="15"/>
      <c r="UAJ158" s="15"/>
      <c r="UAK158" s="15"/>
      <c r="UAL158" s="15"/>
      <c r="UAM158" s="15"/>
      <c r="UAN158" s="15"/>
      <c r="UAO158" s="15"/>
      <c r="UAP158" s="15"/>
      <c r="UAQ158" s="15"/>
      <c r="UAR158" s="15"/>
      <c r="UAS158" s="15"/>
      <c r="UAT158" s="15"/>
      <c r="UAU158" s="15"/>
      <c r="UAV158" s="15"/>
      <c r="UAW158" s="15"/>
      <c r="UAX158" s="15"/>
      <c r="UAY158" s="15"/>
      <c r="UAZ158" s="15"/>
      <c r="UBA158" s="15"/>
      <c r="UBB158" s="15"/>
      <c r="UBC158" s="15"/>
      <c r="UBD158" s="15"/>
      <c r="UBE158" s="15"/>
      <c r="UBF158" s="15"/>
      <c r="UBG158" s="15"/>
      <c r="UBH158" s="15"/>
      <c r="UBI158" s="15"/>
      <c r="UBJ158" s="15"/>
      <c r="UBK158" s="15"/>
      <c r="UBL158" s="15"/>
      <c r="UBM158" s="15"/>
      <c r="UBN158" s="15"/>
      <c r="UBO158" s="15"/>
      <c r="UBP158" s="15"/>
      <c r="UBQ158" s="15"/>
      <c r="UBR158" s="15"/>
      <c r="UBS158" s="15"/>
      <c r="UBT158" s="15"/>
      <c r="UBU158" s="15"/>
      <c r="UBV158" s="15"/>
      <c r="UBW158" s="15"/>
      <c r="UBX158" s="15"/>
      <c r="UBY158" s="15"/>
      <c r="UBZ158" s="15"/>
      <c r="UCA158" s="15"/>
      <c r="UCB158" s="15"/>
      <c r="UCC158" s="15"/>
      <c r="UCD158" s="15"/>
      <c r="UCE158" s="15"/>
      <c r="UCF158" s="15"/>
      <c r="UCG158" s="15"/>
      <c r="UCH158" s="15"/>
      <c r="UCI158" s="15"/>
      <c r="UCJ158" s="15"/>
      <c r="UCK158" s="15"/>
      <c r="UCL158" s="15"/>
      <c r="UCM158" s="15"/>
      <c r="UCN158" s="15"/>
      <c r="UCO158" s="15"/>
      <c r="UCP158" s="15"/>
      <c r="UCQ158" s="15"/>
      <c r="UCR158" s="15"/>
      <c r="UCS158" s="15"/>
      <c r="UCT158" s="15"/>
      <c r="UCU158" s="15"/>
      <c r="UCV158" s="15"/>
      <c r="UCW158" s="15"/>
      <c r="UCX158" s="15"/>
      <c r="UCY158" s="15"/>
      <c r="UCZ158" s="15"/>
      <c r="UDA158" s="15"/>
      <c r="UDB158" s="15"/>
      <c r="UDC158" s="15"/>
      <c r="UDD158" s="15"/>
      <c r="UDE158" s="15"/>
      <c r="UDF158" s="15"/>
      <c r="UDG158" s="15"/>
      <c r="UDH158" s="15"/>
      <c r="UDI158" s="15"/>
      <c r="UDJ158" s="15"/>
      <c r="UDK158" s="15"/>
      <c r="UDL158" s="15"/>
      <c r="UDM158" s="15"/>
      <c r="UDN158" s="15"/>
      <c r="UDO158" s="15"/>
      <c r="UDP158" s="15"/>
      <c r="UDQ158" s="15"/>
      <c r="UDR158" s="15"/>
      <c r="UDS158" s="15"/>
      <c r="UDT158" s="15"/>
      <c r="UDU158" s="15"/>
      <c r="UDV158" s="15"/>
      <c r="UDW158" s="15"/>
      <c r="UDX158" s="15"/>
      <c r="UDY158" s="15"/>
      <c r="UDZ158" s="15"/>
      <c r="UEA158" s="15"/>
      <c r="UEB158" s="15"/>
      <c r="UEC158" s="15"/>
      <c r="UED158" s="15"/>
      <c r="UEE158" s="15"/>
      <c r="UEF158" s="15"/>
      <c r="UEG158" s="15"/>
      <c r="UEH158" s="15"/>
      <c r="UEI158" s="15"/>
      <c r="UEJ158" s="15"/>
      <c r="UEK158" s="15"/>
      <c r="UEL158" s="15"/>
      <c r="UEM158" s="15"/>
      <c r="UEN158" s="15"/>
      <c r="UEO158" s="15"/>
      <c r="UEP158" s="15"/>
      <c r="UEQ158" s="15"/>
      <c r="UER158" s="15"/>
      <c r="UES158" s="15"/>
      <c r="UET158" s="15"/>
      <c r="UEU158" s="15"/>
      <c r="UEV158" s="15"/>
      <c r="UEW158" s="15"/>
      <c r="UEX158" s="15"/>
      <c r="UEY158" s="15"/>
      <c r="UEZ158" s="15"/>
      <c r="UFA158" s="15"/>
      <c r="UFB158" s="15"/>
      <c r="UFC158" s="15"/>
      <c r="UFD158" s="15"/>
      <c r="UFE158" s="15"/>
      <c r="UFF158" s="15"/>
      <c r="UFG158" s="15"/>
      <c r="UFH158" s="15"/>
      <c r="UFI158" s="15"/>
      <c r="UFJ158" s="15"/>
      <c r="UFK158" s="15"/>
      <c r="UFL158" s="15"/>
      <c r="UFM158" s="15"/>
      <c r="UFN158" s="15"/>
      <c r="UFO158" s="15"/>
      <c r="UFP158" s="15"/>
      <c r="UFQ158" s="15"/>
      <c r="UFR158" s="15"/>
      <c r="UFS158" s="15"/>
      <c r="UFT158" s="15"/>
      <c r="UFU158" s="15"/>
      <c r="UFV158" s="15"/>
      <c r="UFW158" s="15"/>
      <c r="UFX158" s="15"/>
      <c r="UFY158" s="15"/>
      <c r="UFZ158" s="15"/>
      <c r="UGA158" s="15"/>
      <c r="UGB158" s="15"/>
      <c r="UGC158" s="15"/>
      <c r="UGD158" s="15"/>
      <c r="UGE158" s="15"/>
      <c r="UGF158" s="15"/>
      <c r="UGG158" s="15"/>
      <c r="UGH158" s="15"/>
      <c r="UGI158" s="15"/>
      <c r="UGJ158" s="15"/>
      <c r="UGK158" s="15"/>
      <c r="UGL158" s="15"/>
      <c r="UGM158" s="15"/>
      <c r="UGN158" s="15"/>
      <c r="UGO158" s="15"/>
      <c r="UGP158" s="15"/>
      <c r="UGQ158" s="15"/>
      <c r="UGR158" s="15"/>
      <c r="UGS158" s="15"/>
      <c r="UGT158" s="15"/>
      <c r="UGU158" s="15"/>
      <c r="UGV158" s="15"/>
      <c r="UGW158" s="15"/>
      <c r="UGX158" s="15"/>
      <c r="UGY158" s="15"/>
      <c r="UGZ158" s="15"/>
      <c r="UHA158" s="15"/>
      <c r="UHB158" s="15"/>
      <c r="UHC158" s="15"/>
      <c r="UHD158" s="15"/>
      <c r="UHE158" s="15"/>
      <c r="UHF158" s="15"/>
      <c r="UHG158" s="15"/>
      <c r="UHH158" s="15"/>
      <c r="UHI158" s="15"/>
      <c r="UHJ158" s="15"/>
      <c r="UHK158" s="15"/>
      <c r="UHL158" s="15"/>
      <c r="UHM158" s="15"/>
      <c r="UHN158" s="15"/>
      <c r="UHO158" s="15"/>
      <c r="UHP158" s="15"/>
      <c r="UHQ158" s="15"/>
      <c r="UHR158" s="15"/>
      <c r="UHS158" s="15"/>
      <c r="UHT158" s="15"/>
      <c r="UHU158" s="15"/>
      <c r="UHV158" s="15"/>
      <c r="UHW158" s="15"/>
      <c r="UHX158" s="15"/>
      <c r="UHY158" s="15"/>
      <c r="UHZ158" s="15"/>
      <c r="UIA158" s="15"/>
      <c r="UIB158" s="15"/>
      <c r="UIC158" s="15"/>
      <c r="UID158" s="15"/>
      <c r="UIE158" s="15"/>
      <c r="UIF158" s="15"/>
      <c r="UIG158" s="15"/>
      <c r="UIH158" s="15"/>
      <c r="UII158" s="15"/>
      <c r="UIJ158" s="15"/>
      <c r="UIK158" s="15"/>
      <c r="UIL158" s="15"/>
      <c r="UIM158" s="15"/>
      <c r="UIN158" s="15"/>
      <c r="UIO158" s="15"/>
      <c r="UIP158" s="15"/>
      <c r="UIQ158" s="15"/>
      <c r="UIR158" s="15"/>
      <c r="UIS158" s="15"/>
      <c r="UIT158" s="15"/>
      <c r="UIU158" s="15"/>
      <c r="UIV158" s="15"/>
      <c r="UIW158" s="15"/>
      <c r="UIX158" s="15"/>
      <c r="UIY158" s="15"/>
      <c r="UIZ158" s="15"/>
      <c r="UJA158" s="15"/>
      <c r="UJB158" s="15"/>
      <c r="UJC158" s="15"/>
      <c r="UJD158" s="15"/>
      <c r="UJE158" s="15"/>
      <c r="UJF158" s="15"/>
      <c r="UJG158" s="15"/>
      <c r="UJH158" s="15"/>
      <c r="UJI158" s="15"/>
      <c r="UJJ158" s="15"/>
      <c r="UJK158" s="15"/>
      <c r="UJL158" s="15"/>
      <c r="UJM158" s="15"/>
      <c r="UJN158" s="15"/>
      <c r="UJO158" s="15"/>
      <c r="UJP158" s="15"/>
      <c r="UJQ158" s="15"/>
      <c r="UJR158" s="15"/>
      <c r="UJS158" s="15"/>
      <c r="UJT158" s="15"/>
      <c r="UJU158" s="15"/>
      <c r="UJV158" s="15"/>
      <c r="UJW158" s="15"/>
      <c r="UJX158" s="15"/>
      <c r="UJY158" s="15"/>
      <c r="UJZ158" s="15"/>
      <c r="UKA158" s="15"/>
      <c r="UKB158" s="15"/>
      <c r="UKC158" s="15"/>
      <c r="UKD158" s="15"/>
      <c r="UKE158" s="15"/>
      <c r="UKF158" s="15"/>
      <c r="UKG158" s="15"/>
      <c r="UKH158" s="15"/>
      <c r="UKI158" s="15"/>
      <c r="UKJ158" s="15"/>
      <c r="UKK158" s="15"/>
      <c r="UKL158" s="15"/>
      <c r="UKM158" s="15"/>
      <c r="UKN158" s="15"/>
      <c r="UKO158" s="15"/>
      <c r="UKP158" s="15"/>
      <c r="UKQ158" s="15"/>
      <c r="UKR158" s="15"/>
      <c r="UKS158" s="15"/>
      <c r="UKT158" s="15"/>
      <c r="UKU158" s="15"/>
      <c r="UKV158" s="15"/>
      <c r="UKW158" s="15"/>
      <c r="UKX158" s="15"/>
      <c r="UKY158" s="15"/>
      <c r="UKZ158" s="15"/>
      <c r="ULA158" s="15"/>
      <c r="ULB158" s="15"/>
      <c r="ULC158" s="15"/>
      <c r="ULD158" s="15"/>
      <c r="ULE158" s="15"/>
      <c r="ULF158" s="15"/>
      <c r="ULG158" s="15"/>
      <c r="ULH158" s="15"/>
      <c r="ULI158" s="15"/>
      <c r="ULJ158" s="15"/>
      <c r="ULK158" s="15"/>
      <c r="ULL158" s="15"/>
      <c r="ULM158" s="15"/>
      <c r="ULN158" s="15"/>
      <c r="ULO158" s="15"/>
      <c r="ULP158" s="15"/>
      <c r="ULQ158" s="15"/>
      <c r="ULR158" s="15"/>
      <c r="ULS158" s="15"/>
      <c r="ULT158" s="15"/>
      <c r="ULU158" s="15"/>
      <c r="ULV158" s="15"/>
      <c r="ULW158" s="15"/>
      <c r="ULX158" s="15"/>
      <c r="ULY158" s="15"/>
      <c r="ULZ158" s="15"/>
      <c r="UMA158" s="15"/>
      <c r="UMB158" s="15"/>
      <c r="UMC158" s="15"/>
      <c r="UMD158" s="15"/>
      <c r="UME158" s="15"/>
      <c r="UMF158" s="15"/>
      <c r="UMG158" s="15"/>
      <c r="UMH158" s="15"/>
      <c r="UMI158" s="15"/>
      <c r="UMJ158" s="15"/>
      <c r="UMK158" s="15"/>
      <c r="UML158" s="15"/>
      <c r="UMM158" s="15"/>
      <c r="UMN158" s="15"/>
      <c r="UMO158" s="15"/>
      <c r="UMP158" s="15"/>
      <c r="UMQ158" s="15"/>
      <c r="UMR158" s="15"/>
      <c r="UMS158" s="15"/>
      <c r="UMT158" s="15"/>
      <c r="UMU158" s="15"/>
      <c r="UMV158" s="15"/>
      <c r="UMW158" s="15"/>
      <c r="UMX158" s="15"/>
      <c r="UMY158" s="15"/>
      <c r="UMZ158" s="15"/>
      <c r="UNA158" s="15"/>
      <c r="UNB158" s="15"/>
      <c r="UNC158" s="15"/>
      <c r="UND158" s="15"/>
      <c r="UNE158" s="15"/>
      <c r="UNF158" s="15"/>
      <c r="UNG158" s="15"/>
      <c r="UNH158" s="15"/>
      <c r="UNI158" s="15"/>
      <c r="UNJ158" s="15"/>
      <c r="UNK158" s="15"/>
      <c r="UNL158" s="15"/>
      <c r="UNM158" s="15"/>
      <c r="UNN158" s="15"/>
      <c r="UNO158" s="15"/>
      <c r="UNP158" s="15"/>
      <c r="UNQ158" s="15"/>
      <c r="UNR158" s="15"/>
      <c r="UNS158" s="15"/>
      <c r="UNT158" s="15"/>
      <c r="UNU158" s="15"/>
      <c r="UNV158" s="15"/>
      <c r="UNW158" s="15"/>
      <c r="UNX158" s="15"/>
      <c r="UNY158" s="15"/>
      <c r="UNZ158" s="15"/>
      <c r="UOA158" s="15"/>
      <c r="UOB158" s="15"/>
      <c r="UOC158" s="15"/>
      <c r="UOD158" s="15"/>
      <c r="UOE158" s="15"/>
      <c r="UOF158" s="15"/>
      <c r="UOG158" s="15"/>
      <c r="UOH158" s="15"/>
      <c r="UOI158" s="15"/>
      <c r="UOJ158" s="15"/>
      <c r="UOK158" s="15"/>
      <c r="UOL158" s="15"/>
      <c r="UOM158" s="15"/>
      <c r="UON158" s="15"/>
      <c r="UOO158" s="15"/>
      <c r="UOP158" s="15"/>
      <c r="UOQ158" s="15"/>
      <c r="UOR158" s="15"/>
      <c r="UOS158" s="15"/>
      <c r="UOT158" s="15"/>
      <c r="UOU158" s="15"/>
      <c r="UOV158" s="15"/>
      <c r="UOW158" s="15"/>
      <c r="UOX158" s="15"/>
      <c r="UOY158" s="15"/>
      <c r="UOZ158" s="15"/>
      <c r="UPA158" s="15"/>
      <c r="UPB158" s="15"/>
      <c r="UPC158" s="15"/>
      <c r="UPD158" s="15"/>
      <c r="UPE158" s="15"/>
      <c r="UPF158" s="15"/>
      <c r="UPG158" s="15"/>
      <c r="UPH158" s="15"/>
      <c r="UPI158" s="15"/>
      <c r="UPJ158" s="15"/>
      <c r="UPK158" s="15"/>
      <c r="UPL158" s="15"/>
      <c r="UPM158" s="15"/>
      <c r="UPN158" s="15"/>
      <c r="UPO158" s="15"/>
      <c r="UPP158" s="15"/>
      <c r="UPQ158" s="15"/>
      <c r="UPR158" s="15"/>
      <c r="UPS158" s="15"/>
      <c r="UPT158" s="15"/>
      <c r="UPU158" s="15"/>
      <c r="UPV158" s="15"/>
      <c r="UPW158" s="15"/>
      <c r="UPX158" s="15"/>
      <c r="UPY158" s="15"/>
      <c r="UPZ158" s="15"/>
      <c r="UQA158" s="15"/>
      <c r="UQB158" s="15"/>
      <c r="UQC158" s="15"/>
      <c r="UQD158" s="15"/>
      <c r="UQE158" s="15"/>
      <c r="UQF158" s="15"/>
      <c r="UQG158" s="15"/>
      <c r="UQH158" s="15"/>
      <c r="UQI158" s="15"/>
      <c r="UQJ158" s="15"/>
      <c r="UQK158" s="15"/>
      <c r="UQL158" s="15"/>
      <c r="UQM158" s="15"/>
      <c r="UQN158" s="15"/>
      <c r="UQO158" s="15"/>
      <c r="UQP158" s="15"/>
      <c r="UQQ158" s="15"/>
      <c r="UQR158" s="15"/>
      <c r="UQS158" s="15"/>
      <c r="UQT158" s="15"/>
      <c r="UQU158" s="15"/>
      <c r="UQV158" s="15"/>
      <c r="UQW158" s="15"/>
      <c r="UQX158" s="15"/>
      <c r="UQY158" s="15"/>
      <c r="UQZ158" s="15"/>
      <c r="URA158" s="15"/>
      <c r="URB158" s="15"/>
      <c r="URC158" s="15"/>
      <c r="URD158" s="15"/>
      <c r="URE158" s="15"/>
      <c r="URF158" s="15"/>
      <c r="URG158" s="15"/>
      <c r="URH158" s="15"/>
      <c r="URI158" s="15"/>
      <c r="URJ158" s="15"/>
      <c r="URK158" s="15"/>
      <c r="URL158" s="15"/>
      <c r="URM158" s="15"/>
      <c r="URN158" s="15"/>
      <c r="URO158" s="15"/>
      <c r="URP158" s="15"/>
      <c r="URQ158" s="15"/>
      <c r="URR158" s="15"/>
      <c r="URS158" s="15"/>
      <c r="URT158" s="15"/>
      <c r="URU158" s="15"/>
      <c r="URV158" s="15"/>
      <c r="URW158" s="15"/>
      <c r="URX158" s="15"/>
      <c r="URY158" s="15"/>
      <c r="URZ158" s="15"/>
      <c r="USA158" s="15"/>
      <c r="USB158" s="15"/>
      <c r="USC158" s="15"/>
      <c r="USD158" s="15"/>
      <c r="USE158" s="15"/>
      <c r="USF158" s="15"/>
      <c r="USG158" s="15"/>
      <c r="USH158" s="15"/>
      <c r="USI158" s="15"/>
      <c r="USJ158" s="15"/>
      <c r="USK158" s="15"/>
      <c r="USL158" s="15"/>
      <c r="USM158" s="15"/>
      <c r="USN158" s="15"/>
      <c r="USO158" s="15"/>
      <c r="USP158" s="15"/>
      <c r="USQ158" s="15"/>
      <c r="USR158" s="15"/>
      <c r="USS158" s="15"/>
      <c r="UST158" s="15"/>
      <c r="USU158" s="15"/>
      <c r="USV158" s="15"/>
      <c r="USW158" s="15"/>
      <c r="USX158" s="15"/>
      <c r="USY158" s="15"/>
      <c r="USZ158" s="15"/>
      <c r="UTA158" s="15"/>
      <c r="UTB158" s="15"/>
      <c r="UTC158" s="15"/>
      <c r="UTD158" s="15"/>
      <c r="UTE158" s="15"/>
      <c r="UTF158" s="15"/>
      <c r="UTG158" s="15"/>
      <c r="UTH158" s="15"/>
      <c r="UTI158" s="15"/>
      <c r="UTJ158" s="15"/>
      <c r="UTK158" s="15"/>
      <c r="UTL158" s="15"/>
      <c r="UTM158" s="15"/>
      <c r="UTN158" s="15"/>
      <c r="UTO158" s="15"/>
      <c r="UTP158" s="15"/>
      <c r="UTQ158" s="15"/>
      <c r="UTR158" s="15"/>
      <c r="UTS158" s="15"/>
      <c r="UTT158" s="15"/>
      <c r="UTU158" s="15"/>
      <c r="UTV158" s="15"/>
      <c r="UTW158" s="15"/>
      <c r="UTX158" s="15"/>
      <c r="UTY158" s="15"/>
      <c r="UTZ158" s="15"/>
      <c r="UUA158" s="15"/>
      <c r="UUB158" s="15"/>
      <c r="UUC158" s="15"/>
      <c r="UUD158" s="15"/>
      <c r="UUE158" s="15"/>
      <c r="UUF158" s="15"/>
      <c r="UUG158" s="15"/>
      <c r="UUH158" s="15"/>
      <c r="UUI158" s="15"/>
      <c r="UUJ158" s="15"/>
      <c r="UUK158" s="15"/>
      <c r="UUL158" s="15"/>
      <c r="UUM158" s="15"/>
      <c r="UUN158" s="15"/>
      <c r="UUO158" s="15"/>
      <c r="UUP158" s="15"/>
      <c r="UUQ158" s="15"/>
      <c r="UUR158" s="15"/>
      <c r="UUS158" s="15"/>
      <c r="UUT158" s="15"/>
      <c r="UUU158" s="15"/>
      <c r="UUV158" s="15"/>
      <c r="UUW158" s="15"/>
      <c r="UUX158" s="15"/>
      <c r="UUY158" s="15"/>
      <c r="UUZ158" s="15"/>
      <c r="UVA158" s="15"/>
      <c r="UVB158" s="15"/>
      <c r="UVC158" s="15"/>
      <c r="UVD158" s="15"/>
      <c r="UVE158" s="15"/>
      <c r="UVF158" s="15"/>
      <c r="UVG158" s="15"/>
      <c r="UVH158" s="15"/>
      <c r="UVI158" s="15"/>
      <c r="UVJ158" s="15"/>
      <c r="UVK158" s="15"/>
      <c r="UVL158" s="15"/>
      <c r="UVM158" s="15"/>
      <c r="UVN158" s="15"/>
      <c r="UVO158" s="15"/>
      <c r="UVP158" s="15"/>
      <c r="UVQ158" s="15"/>
      <c r="UVR158" s="15"/>
      <c r="UVS158" s="15"/>
      <c r="UVT158" s="15"/>
      <c r="UVU158" s="15"/>
      <c r="UVV158" s="15"/>
      <c r="UVW158" s="15"/>
      <c r="UVX158" s="15"/>
      <c r="UVY158" s="15"/>
      <c r="UVZ158" s="15"/>
      <c r="UWA158" s="15"/>
      <c r="UWB158" s="15"/>
      <c r="UWC158" s="15"/>
      <c r="UWD158" s="15"/>
      <c r="UWE158" s="15"/>
      <c r="UWF158" s="15"/>
      <c r="UWG158" s="15"/>
      <c r="UWH158" s="15"/>
      <c r="UWI158" s="15"/>
      <c r="UWJ158" s="15"/>
      <c r="UWK158" s="15"/>
      <c r="UWL158" s="15"/>
      <c r="UWM158" s="15"/>
      <c r="UWN158" s="15"/>
      <c r="UWO158" s="15"/>
      <c r="UWP158" s="15"/>
      <c r="UWQ158" s="15"/>
      <c r="UWR158" s="15"/>
      <c r="UWS158" s="15"/>
      <c r="UWT158" s="15"/>
      <c r="UWU158" s="15"/>
      <c r="UWV158" s="15"/>
      <c r="UWW158" s="15"/>
      <c r="UWX158" s="15"/>
      <c r="UWY158" s="15"/>
      <c r="UWZ158" s="15"/>
      <c r="UXA158" s="15"/>
      <c r="UXB158" s="15"/>
      <c r="UXC158" s="15"/>
      <c r="UXD158" s="15"/>
      <c r="UXE158" s="15"/>
      <c r="UXF158" s="15"/>
      <c r="UXG158" s="15"/>
      <c r="UXH158" s="15"/>
      <c r="UXI158" s="15"/>
      <c r="UXJ158" s="15"/>
      <c r="UXK158" s="15"/>
      <c r="UXL158" s="15"/>
      <c r="UXM158" s="15"/>
      <c r="UXN158" s="15"/>
      <c r="UXO158" s="15"/>
      <c r="UXP158" s="15"/>
      <c r="UXQ158" s="15"/>
      <c r="UXR158" s="15"/>
      <c r="UXS158" s="15"/>
      <c r="UXT158" s="15"/>
      <c r="UXU158" s="15"/>
      <c r="UXV158" s="15"/>
      <c r="UXW158" s="15"/>
      <c r="UXX158" s="15"/>
      <c r="UXY158" s="15"/>
      <c r="UXZ158" s="15"/>
      <c r="UYA158" s="15"/>
      <c r="UYB158" s="15"/>
      <c r="UYC158" s="15"/>
      <c r="UYD158" s="15"/>
      <c r="UYE158" s="15"/>
      <c r="UYF158" s="15"/>
      <c r="UYG158" s="15"/>
      <c r="UYH158" s="15"/>
      <c r="UYI158" s="15"/>
      <c r="UYJ158" s="15"/>
      <c r="UYK158" s="15"/>
      <c r="UYL158" s="15"/>
      <c r="UYM158" s="15"/>
      <c r="UYN158" s="15"/>
      <c r="UYO158" s="15"/>
      <c r="UYP158" s="15"/>
      <c r="UYQ158" s="15"/>
      <c r="UYR158" s="15"/>
      <c r="UYS158" s="15"/>
      <c r="UYT158" s="15"/>
      <c r="UYU158" s="15"/>
      <c r="UYV158" s="15"/>
      <c r="UYW158" s="15"/>
      <c r="UYX158" s="15"/>
      <c r="UYY158" s="15"/>
      <c r="UYZ158" s="15"/>
      <c r="UZA158" s="15"/>
      <c r="UZB158" s="15"/>
      <c r="UZC158" s="15"/>
      <c r="UZD158" s="15"/>
      <c r="UZE158" s="15"/>
      <c r="UZF158" s="15"/>
      <c r="UZG158" s="15"/>
      <c r="UZH158" s="15"/>
      <c r="UZI158" s="15"/>
      <c r="UZJ158" s="15"/>
      <c r="UZK158" s="15"/>
      <c r="UZL158" s="15"/>
      <c r="UZM158" s="15"/>
      <c r="UZN158" s="15"/>
      <c r="UZO158" s="15"/>
      <c r="UZP158" s="15"/>
      <c r="UZQ158" s="15"/>
      <c r="UZR158" s="15"/>
      <c r="UZS158" s="15"/>
      <c r="UZT158" s="15"/>
      <c r="UZU158" s="15"/>
      <c r="UZV158" s="15"/>
      <c r="UZW158" s="15"/>
      <c r="UZX158" s="15"/>
      <c r="UZY158" s="15"/>
      <c r="UZZ158" s="15"/>
      <c r="VAA158" s="15"/>
      <c r="VAB158" s="15"/>
      <c r="VAC158" s="15"/>
      <c r="VAD158" s="15"/>
      <c r="VAE158" s="15"/>
      <c r="VAF158" s="15"/>
      <c r="VAG158" s="15"/>
      <c r="VAH158" s="15"/>
      <c r="VAI158" s="15"/>
      <c r="VAJ158" s="15"/>
      <c r="VAK158" s="15"/>
      <c r="VAL158" s="15"/>
      <c r="VAM158" s="15"/>
      <c r="VAN158" s="15"/>
      <c r="VAO158" s="15"/>
      <c r="VAP158" s="15"/>
      <c r="VAQ158" s="15"/>
      <c r="VAR158" s="15"/>
      <c r="VAS158" s="15"/>
      <c r="VAT158" s="15"/>
      <c r="VAU158" s="15"/>
      <c r="VAV158" s="15"/>
      <c r="VAW158" s="15"/>
      <c r="VAX158" s="15"/>
      <c r="VAY158" s="15"/>
      <c r="VAZ158" s="15"/>
      <c r="VBA158" s="15"/>
      <c r="VBB158" s="15"/>
      <c r="VBC158" s="15"/>
      <c r="VBD158" s="15"/>
      <c r="VBE158" s="15"/>
      <c r="VBF158" s="15"/>
      <c r="VBG158" s="15"/>
      <c r="VBH158" s="15"/>
      <c r="VBI158" s="15"/>
      <c r="VBJ158" s="15"/>
      <c r="VBK158" s="15"/>
      <c r="VBL158" s="15"/>
      <c r="VBM158" s="15"/>
      <c r="VBN158" s="15"/>
      <c r="VBO158" s="15"/>
      <c r="VBP158" s="15"/>
      <c r="VBQ158" s="15"/>
      <c r="VBR158" s="15"/>
      <c r="VBS158" s="15"/>
      <c r="VBT158" s="15"/>
      <c r="VBU158" s="15"/>
      <c r="VBV158" s="15"/>
      <c r="VBW158" s="15"/>
      <c r="VBX158" s="15"/>
      <c r="VBY158" s="15"/>
      <c r="VBZ158" s="15"/>
      <c r="VCA158" s="15"/>
      <c r="VCB158" s="15"/>
      <c r="VCC158" s="15"/>
      <c r="VCD158" s="15"/>
      <c r="VCE158" s="15"/>
      <c r="VCF158" s="15"/>
      <c r="VCG158" s="15"/>
      <c r="VCH158" s="15"/>
      <c r="VCI158" s="15"/>
      <c r="VCJ158" s="15"/>
      <c r="VCK158" s="15"/>
      <c r="VCL158" s="15"/>
      <c r="VCM158" s="15"/>
      <c r="VCN158" s="15"/>
      <c r="VCO158" s="15"/>
      <c r="VCP158" s="15"/>
      <c r="VCQ158" s="15"/>
      <c r="VCR158" s="15"/>
      <c r="VCS158" s="15"/>
      <c r="VCT158" s="15"/>
      <c r="VCU158" s="15"/>
      <c r="VCV158" s="15"/>
      <c r="VCW158" s="15"/>
      <c r="VCX158" s="15"/>
      <c r="VCY158" s="15"/>
      <c r="VCZ158" s="15"/>
      <c r="VDA158" s="15"/>
      <c r="VDB158" s="15"/>
      <c r="VDC158" s="15"/>
      <c r="VDD158" s="15"/>
      <c r="VDE158" s="15"/>
      <c r="VDF158" s="15"/>
      <c r="VDG158" s="15"/>
      <c r="VDH158" s="15"/>
      <c r="VDI158" s="15"/>
      <c r="VDJ158" s="15"/>
      <c r="VDK158" s="15"/>
      <c r="VDL158" s="15"/>
      <c r="VDM158" s="15"/>
      <c r="VDN158" s="15"/>
      <c r="VDO158" s="15"/>
      <c r="VDP158" s="15"/>
      <c r="VDQ158" s="15"/>
      <c r="VDR158" s="15"/>
      <c r="VDS158" s="15"/>
      <c r="VDT158" s="15"/>
      <c r="VDU158" s="15"/>
      <c r="VDV158" s="15"/>
      <c r="VDW158" s="15"/>
      <c r="VDX158" s="15"/>
      <c r="VDY158" s="15"/>
      <c r="VDZ158" s="15"/>
      <c r="VEA158" s="15"/>
      <c r="VEB158" s="15"/>
      <c r="VEC158" s="15"/>
      <c r="VED158" s="15"/>
      <c r="VEE158" s="15"/>
      <c r="VEF158" s="15"/>
      <c r="VEG158" s="15"/>
      <c r="VEH158" s="15"/>
      <c r="VEI158" s="15"/>
      <c r="VEJ158" s="15"/>
      <c r="VEK158" s="15"/>
      <c r="VEL158" s="15"/>
      <c r="VEM158" s="15"/>
      <c r="VEN158" s="15"/>
      <c r="VEO158" s="15"/>
      <c r="VEP158" s="15"/>
      <c r="VEQ158" s="15"/>
      <c r="VER158" s="15"/>
      <c r="VES158" s="15"/>
      <c r="VET158" s="15"/>
      <c r="VEU158" s="15"/>
      <c r="VEV158" s="15"/>
      <c r="VEW158" s="15"/>
      <c r="VEX158" s="15"/>
      <c r="VEY158" s="15"/>
      <c r="VEZ158" s="15"/>
      <c r="VFA158" s="15"/>
      <c r="VFB158" s="15"/>
      <c r="VFC158" s="15"/>
      <c r="VFD158" s="15"/>
      <c r="VFE158" s="15"/>
      <c r="VFF158" s="15"/>
      <c r="VFG158" s="15"/>
      <c r="VFH158" s="15"/>
      <c r="VFI158" s="15"/>
      <c r="VFJ158" s="15"/>
      <c r="VFK158" s="15"/>
      <c r="VFL158" s="15"/>
      <c r="VFM158" s="15"/>
      <c r="VFN158" s="15"/>
      <c r="VFO158" s="15"/>
      <c r="VFP158" s="15"/>
      <c r="VFQ158" s="15"/>
      <c r="VFR158" s="15"/>
      <c r="VFS158" s="15"/>
      <c r="VFT158" s="15"/>
      <c r="VFU158" s="15"/>
      <c r="VFV158" s="15"/>
      <c r="VFW158" s="15"/>
      <c r="VFX158" s="15"/>
      <c r="VFY158" s="15"/>
      <c r="VFZ158" s="15"/>
      <c r="VGA158" s="15"/>
      <c r="VGB158" s="15"/>
      <c r="VGC158" s="15"/>
      <c r="VGD158" s="15"/>
      <c r="VGE158" s="15"/>
      <c r="VGF158" s="15"/>
      <c r="VGG158" s="15"/>
      <c r="VGH158" s="15"/>
      <c r="VGI158" s="15"/>
      <c r="VGJ158" s="15"/>
      <c r="VGK158" s="15"/>
      <c r="VGL158" s="15"/>
      <c r="VGM158" s="15"/>
      <c r="VGN158" s="15"/>
      <c r="VGO158" s="15"/>
      <c r="VGP158" s="15"/>
      <c r="VGQ158" s="15"/>
      <c r="VGR158" s="15"/>
      <c r="VGS158" s="15"/>
      <c r="VGT158" s="15"/>
      <c r="VGU158" s="15"/>
      <c r="VGV158" s="15"/>
      <c r="VGW158" s="15"/>
      <c r="VGX158" s="15"/>
      <c r="VGY158" s="15"/>
      <c r="VGZ158" s="15"/>
      <c r="VHA158" s="15"/>
      <c r="VHB158" s="15"/>
      <c r="VHC158" s="15"/>
      <c r="VHD158" s="15"/>
      <c r="VHE158" s="15"/>
      <c r="VHF158" s="15"/>
      <c r="VHG158" s="15"/>
      <c r="VHH158" s="15"/>
      <c r="VHI158" s="15"/>
      <c r="VHJ158" s="15"/>
      <c r="VHK158" s="15"/>
      <c r="VHL158" s="15"/>
      <c r="VHM158" s="15"/>
      <c r="VHN158" s="15"/>
      <c r="VHO158" s="15"/>
      <c r="VHP158" s="15"/>
      <c r="VHQ158" s="15"/>
      <c r="VHR158" s="15"/>
      <c r="VHS158" s="15"/>
      <c r="VHT158" s="15"/>
      <c r="VHU158" s="15"/>
      <c r="VHV158" s="15"/>
      <c r="VHW158" s="15"/>
      <c r="VHX158" s="15"/>
      <c r="VHY158" s="15"/>
      <c r="VHZ158" s="15"/>
      <c r="VIA158" s="15"/>
      <c r="VIB158" s="15"/>
      <c r="VIC158" s="15"/>
      <c r="VID158" s="15"/>
      <c r="VIE158" s="15"/>
      <c r="VIF158" s="15"/>
      <c r="VIG158" s="15"/>
      <c r="VIH158" s="15"/>
      <c r="VII158" s="15"/>
      <c r="VIJ158" s="15"/>
      <c r="VIK158" s="15"/>
      <c r="VIL158" s="15"/>
      <c r="VIM158" s="15"/>
      <c r="VIN158" s="15"/>
      <c r="VIO158" s="15"/>
      <c r="VIP158" s="15"/>
      <c r="VIQ158" s="15"/>
      <c r="VIR158" s="15"/>
      <c r="VIS158" s="15"/>
      <c r="VIT158" s="15"/>
      <c r="VIU158" s="15"/>
      <c r="VIV158" s="15"/>
      <c r="VIW158" s="15"/>
      <c r="VIX158" s="15"/>
      <c r="VIY158" s="15"/>
      <c r="VIZ158" s="15"/>
      <c r="VJA158" s="15"/>
      <c r="VJB158" s="15"/>
      <c r="VJC158" s="15"/>
      <c r="VJD158" s="15"/>
      <c r="VJE158" s="15"/>
      <c r="VJF158" s="15"/>
      <c r="VJG158" s="15"/>
      <c r="VJH158" s="15"/>
      <c r="VJI158" s="15"/>
      <c r="VJJ158" s="15"/>
      <c r="VJK158" s="15"/>
      <c r="VJL158" s="15"/>
      <c r="VJM158" s="15"/>
      <c r="VJN158" s="15"/>
      <c r="VJO158" s="15"/>
      <c r="VJP158" s="15"/>
      <c r="VJQ158" s="15"/>
      <c r="VJR158" s="15"/>
      <c r="VJS158" s="15"/>
      <c r="VJT158" s="15"/>
      <c r="VJU158" s="15"/>
      <c r="VJV158" s="15"/>
      <c r="VJW158" s="15"/>
      <c r="VJX158" s="15"/>
      <c r="VJY158" s="15"/>
      <c r="VJZ158" s="15"/>
      <c r="VKA158" s="15"/>
      <c r="VKB158" s="15"/>
      <c r="VKC158" s="15"/>
      <c r="VKD158" s="15"/>
      <c r="VKE158" s="15"/>
      <c r="VKF158" s="15"/>
      <c r="VKG158" s="15"/>
      <c r="VKH158" s="15"/>
      <c r="VKI158" s="15"/>
      <c r="VKJ158" s="15"/>
      <c r="VKK158" s="15"/>
      <c r="VKL158" s="15"/>
      <c r="VKM158" s="15"/>
      <c r="VKN158" s="15"/>
      <c r="VKO158" s="15"/>
      <c r="VKP158" s="15"/>
      <c r="VKQ158" s="15"/>
      <c r="VKR158" s="15"/>
      <c r="VKS158" s="15"/>
      <c r="VKT158" s="15"/>
      <c r="VKU158" s="15"/>
      <c r="VKV158" s="15"/>
      <c r="VKW158" s="15"/>
      <c r="VKX158" s="15"/>
      <c r="VKY158" s="15"/>
      <c r="VKZ158" s="15"/>
      <c r="VLA158" s="15"/>
      <c r="VLB158" s="15"/>
      <c r="VLC158" s="15"/>
      <c r="VLD158" s="15"/>
      <c r="VLE158" s="15"/>
      <c r="VLF158" s="15"/>
      <c r="VLG158" s="15"/>
      <c r="VLH158" s="15"/>
      <c r="VLI158" s="15"/>
      <c r="VLJ158" s="15"/>
      <c r="VLK158" s="15"/>
      <c r="VLL158" s="15"/>
      <c r="VLM158" s="15"/>
      <c r="VLN158" s="15"/>
      <c r="VLO158" s="15"/>
      <c r="VLP158" s="15"/>
      <c r="VLQ158" s="15"/>
      <c r="VLR158" s="15"/>
      <c r="VLS158" s="15"/>
      <c r="VLT158" s="15"/>
      <c r="VLU158" s="15"/>
      <c r="VLV158" s="15"/>
      <c r="VLW158" s="15"/>
      <c r="VLX158" s="15"/>
      <c r="VLY158" s="15"/>
      <c r="VLZ158" s="15"/>
      <c r="VMA158" s="15"/>
      <c r="VMB158" s="15"/>
      <c r="VMC158" s="15"/>
      <c r="VMD158" s="15"/>
      <c r="VME158" s="15"/>
      <c r="VMF158" s="15"/>
      <c r="VMG158" s="15"/>
      <c r="VMH158" s="15"/>
      <c r="VMI158" s="15"/>
      <c r="VMJ158" s="15"/>
      <c r="VMK158" s="15"/>
      <c r="VML158" s="15"/>
      <c r="VMM158" s="15"/>
      <c r="VMN158" s="15"/>
      <c r="VMO158" s="15"/>
      <c r="VMP158" s="15"/>
      <c r="VMQ158" s="15"/>
      <c r="VMR158" s="15"/>
      <c r="VMS158" s="15"/>
      <c r="VMT158" s="15"/>
      <c r="VMU158" s="15"/>
      <c r="VMV158" s="15"/>
      <c r="VMW158" s="15"/>
      <c r="VMX158" s="15"/>
      <c r="VMY158" s="15"/>
      <c r="VMZ158" s="15"/>
      <c r="VNA158" s="15"/>
      <c r="VNB158" s="15"/>
      <c r="VNC158" s="15"/>
      <c r="VND158" s="15"/>
      <c r="VNE158" s="15"/>
      <c r="VNF158" s="15"/>
      <c r="VNG158" s="15"/>
      <c r="VNH158" s="15"/>
      <c r="VNI158" s="15"/>
      <c r="VNJ158" s="15"/>
      <c r="VNK158" s="15"/>
      <c r="VNL158" s="15"/>
      <c r="VNM158" s="15"/>
      <c r="VNN158" s="15"/>
      <c r="VNO158" s="15"/>
      <c r="VNP158" s="15"/>
      <c r="VNQ158" s="15"/>
      <c r="VNR158" s="15"/>
      <c r="VNS158" s="15"/>
      <c r="VNT158" s="15"/>
      <c r="VNU158" s="15"/>
      <c r="VNV158" s="15"/>
      <c r="VNW158" s="15"/>
      <c r="VNX158" s="15"/>
      <c r="VNY158" s="15"/>
      <c r="VNZ158" s="15"/>
      <c r="VOA158" s="15"/>
      <c r="VOB158" s="15"/>
      <c r="VOC158" s="15"/>
      <c r="VOD158" s="15"/>
      <c r="VOE158" s="15"/>
      <c r="VOF158" s="15"/>
      <c r="VOG158" s="15"/>
      <c r="VOH158" s="15"/>
      <c r="VOI158" s="15"/>
      <c r="VOJ158" s="15"/>
      <c r="VOK158" s="15"/>
      <c r="VOL158" s="15"/>
      <c r="VOM158" s="15"/>
      <c r="VON158" s="15"/>
      <c r="VOO158" s="15"/>
      <c r="VOP158" s="15"/>
      <c r="VOQ158" s="15"/>
      <c r="VOR158" s="15"/>
      <c r="VOS158" s="15"/>
      <c r="VOT158" s="15"/>
      <c r="VOU158" s="15"/>
      <c r="VOV158" s="15"/>
      <c r="VOW158" s="15"/>
      <c r="VOX158" s="15"/>
      <c r="VOY158" s="15"/>
      <c r="VOZ158" s="15"/>
      <c r="VPA158" s="15"/>
      <c r="VPB158" s="15"/>
      <c r="VPC158" s="15"/>
      <c r="VPD158" s="15"/>
      <c r="VPE158" s="15"/>
      <c r="VPF158" s="15"/>
      <c r="VPG158" s="15"/>
      <c r="VPH158" s="15"/>
      <c r="VPI158" s="15"/>
      <c r="VPJ158" s="15"/>
      <c r="VPK158" s="15"/>
      <c r="VPL158" s="15"/>
      <c r="VPM158" s="15"/>
      <c r="VPN158" s="15"/>
      <c r="VPO158" s="15"/>
      <c r="VPP158" s="15"/>
      <c r="VPQ158" s="15"/>
      <c r="VPR158" s="15"/>
      <c r="VPS158" s="15"/>
      <c r="VPT158" s="15"/>
      <c r="VPU158" s="15"/>
      <c r="VPV158" s="15"/>
      <c r="VPW158" s="15"/>
      <c r="VPX158" s="15"/>
      <c r="VPY158" s="15"/>
      <c r="VPZ158" s="15"/>
      <c r="VQA158" s="15"/>
      <c r="VQB158" s="15"/>
      <c r="VQC158" s="15"/>
      <c r="VQD158" s="15"/>
      <c r="VQE158" s="15"/>
      <c r="VQF158" s="15"/>
      <c r="VQG158" s="15"/>
      <c r="VQH158" s="15"/>
      <c r="VQI158" s="15"/>
      <c r="VQJ158" s="15"/>
      <c r="VQK158" s="15"/>
      <c r="VQL158" s="15"/>
      <c r="VQM158" s="15"/>
      <c r="VQN158" s="15"/>
      <c r="VQO158" s="15"/>
      <c r="VQP158" s="15"/>
      <c r="VQQ158" s="15"/>
      <c r="VQR158" s="15"/>
      <c r="VQS158" s="15"/>
      <c r="VQT158" s="15"/>
      <c r="VQU158" s="15"/>
      <c r="VQV158" s="15"/>
      <c r="VQW158" s="15"/>
      <c r="VQX158" s="15"/>
      <c r="VQY158" s="15"/>
      <c r="VQZ158" s="15"/>
      <c r="VRA158" s="15"/>
      <c r="VRB158" s="15"/>
      <c r="VRC158" s="15"/>
      <c r="VRD158" s="15"/>
      <c r="VRE158" s="15"/>
      <c r="VRF158" s="15"/>
      <c r="VRG158" s="15"/>
      <c r="VRH158" s="15"/>
      <c r="VRI158" s="15"/>
      <c r="VRJ158" s="15"/>
      <c r="VRK158" s="15"/>
      <c r="VRL158" s="15"/>
      <c r="VRM158" s="15"/>
      <c r="VRN158" s="15"/>
      <c r="VRO158" s="15"/>
      <c r="VRP158" s="15"/>
      <c r="VRQ158" s="15"/>
      <c r="VRR158" s="15"/>
      <c r="VRS158" s="15"/>
      <c r="VRT158" s="15"/>
      <c r="VRU158" s="15"/>
      <c r="VRV158" s="15"/>
      <c r="VRW158" s="15"/>
      <c r="VRX158" s="15"/>
      <c r="VRY158" s="15"/>
      <c r="VRZ158" s="15"/>
      <c r="VSA158" s="15"/>
      <c r="VSB158" s="15"/>
      <c r="VSC158" s="15"/>
      <c r="VSD158" s="15"/>
      <c r="VSE158" s="15"/>
      <c r="VSF158" s="15"/>
      <c r="VSG158" s="15"/>
      <c r="VSH158" s="15"/>
      <c r="VSI158" s="15"/>
      <c r="VSJ158" s="15"/>
      <c r="VSK158" s="15"/>
      <c r="VSL158" s="15"/>
      <c r="VSM158" s="15"/>
      <c r="VSN158" s="15"/>
      <c r="VSO158" s="15"/>
      <c r="VSP158" s="15"/>
      <c r="VSQ158" s="15"/>
      <c r="VSR158" s="15"/>
      <c r="VSS158" s="15"/>
      <c r="VST158" s="15"/>
      <c r="VSU158" s="15"/>
      <c r="VSV158" s="15"/>
      <c r="VSW158" s="15"/>
      <c r="VSX158" s="15"/>
      <c r="VSY158" s="15"/>
      <c r="VSZ158" s="15"/>
      <c r="VTA158" s="15"/>
      <c r="VTB158" s="15"/>
      <c r="VTC158" s="15"/>
      <c r="VTD158" s="15"/>
      <c r="VTE158" s="15"/>
      <c r="VTF158" s="15"/>
      <c r="VTG158" s="15"/>
      <c r="VTH158" s="15"/>
      <c r="VTI158" s="15"/>
      <c r="VTJ158" s="15"/>
      <c r="VTK158" s="15"/>
      <c r="VTL158" s="15"/>
      <c r="VTM158" s="15"/>
      <c r="VTN158" s="15"/>
      <c r="VTO158" s="15"/>
      <c r="VTP158" s="15"/>
      <c r="VTQ158" s="15"/>
      <c r="VTR158" s="15"/>
      <c r="VTS158" s="15"/>
      <c r="VTT158" s="15"/>
      <c r="VTU158" s="15"/>
      <c r="VTV158" s="15"/>
      <c r="VTW158" s="15"/>
      <c r="VTX158" s="15"/>
      <c r="VTY158" s="15"/>
      <c r="VTZ158" s="15"/>
      <c r="VUA158" s="15"/>
      <c r="VUB158" s="15"/>
      <c r="VUC158" s="15"/>
      <c r="VUD158" s="15"/>
      <c r="VUE158" s="15"/>
      <c r="VUF158" s="15"/>
      <c r="VUG158" s="15"/>
      <c r="VUH158" s="15"/>
      <c r="VUI158" s="15"/>
      <c r="VUJ158" s="15"/>
      <c r="VUK158" s="15"/>
      <c r="VUL158" s="15"/>
      <c r="VUM158" s="15"/>
      <c r="VUN158" s="15"/>
      <c r="VUO158" s="15"/>
      <c r="VUP158" s="15"/>
      <c r="VUQ158" s="15"/>
      <c r="VUR158" s="15"/>
      <c r="VUS158" s="15"/>
      <c r="VUT158" s="15"/>
      <c r="VUU158" s="15"/>
      <c r="VUV158" s="15"/>
      <c r="VUW158" s="15"/>
      <c r="VUX158" s="15"/>
      <c r="VUY158" s="15"/>
      <c r="VUZ158" s="15"/>
      <c r="VVA158" s="15"/>
      <c r="VVB158" s="15"/>
      <c r="VVC158" s="15"/>
      <c r="VVD158" s="15"/>
      <c r="VVE158" s="15"/>
      <c r="VVF158" s="15"/>
      <c r="VVG158" s="15"/>
      <c r="VVH158" s="15"/>
      <c r="VVI158" s="15"/>
      <c r="VVJ158" s="15"/>
      <c r="VVK158" s="15"/>
      <c r="VVL158" s="15"/>
      <c r="VVM158" s="15"/>
      <c r="VVN158" s="15"/>
      <c r="VVO158" s="15"/>
      <c r="VVP158" s="15"/>
      <c r="VVQ158" s="15"/>
      <c r="VVR158" s="15"/>
      <c r="VVS158" s="15"/>
      <c r="VVT158" s="15"/>
      <c r="VVU158" s="15"/>
      <c r="VVV158" s="15"/>
      <c r="VVW158" s="15"/>
      <c r="VVX158" s="15"/>
      <c r="VVY158" s="15"/>
      <c r="VVZ158" s="15"/>
      <c r="VWA158" s="15"/>
      <c r="VWB158" s="15"/>
      <c r="VWC158" s="15"/>
      <c r="VWD158" s="15"/>
      <c r="VWE158" s="15"/>
      <c r="VWF158" s="15"/>
      <c r="VWG158" s="15"/>
      <c r="VWH158" s="15"/>
      <c r="VWI158" s="15"/>
      <c r="VWJ158" s="15"/>
      <c r="VWK158" s="15"/>
      <c r="VWL158" s="15"/>
      <c r="VWM158" s="15"/>
      <c r="VWN158" s="15"/>
      <c r="VWO158" s="15"/>
      <c r="VWP158" s="15"/>
      <c r="VWQ158" s="15"/>
      <c r="VWR158" s="15"/>
      <c r="VWS158" s="15"/>
      <c r="VWT158" s="15"/>
      <c r="VWU158" s="15"/>
      <c r="VWV158" s="15"/>
      <c r="VWW158" s="15"/>
      <c r="VWX158" s="15"/>
      <c r="VWY158" s="15"/>
      <c r="VWZ158" s="15"/>
      <c r="VXA158" s="15"/>
      <c r="VXB158" s="15"/>
      <c r="VXC158" s="15"/>
      <c r="VXD158" s="15"/>
      <c r="VXE158" s="15"/>
      <c r="VXF158" s="15"/>
      <c r="VXG158" s="15"/>
      <c r="VXH158" s="15"/>
      <c r="VXI158" s="15"/>
      <c r="VXJ158" s="15"/>
      <c r="VXK158" s="15"/>
      <c r="VXL158" s="15"/>
      <c r="VXM158" s="15"/>
      <c r="VXN158" s="15"/>
      <c r="VXO158" s="15"/>
      <c r="VXP158" s="15"/>
      <c r="VXQ158" s="15"/>
      <c r="VXR158" s="15"/>
      <c r="VXS158" s="15"/>
      <c r="VXT158" s="15"/>
      <c r="VXU158" s="15"/>
      <c r="VXV158" s="15"/>
      <c r="VXW158" s="15"/>
      <c r="VXX158" s="15"/>
      <c r="VXY158" s="15"/>
      <c r="VXZ158" s="15"/>
      <c r="VYA158" s="15"/>
      <c r="VYB158" s="15"/>
      <c r="VYC158" s="15"/>
      <c r="VYD158" s="15"/>
      <c r="VYE158" s="15"/>
      <c r="VYF158" s="15"/>
      <c r="VYG158" s="15"/>
      <c r="VYH158" s="15"/>
      <c r="VYI158" s="15"/>
      <c r="VYJ158" s="15"/>
      <c r="VYK158" s="15"/>
      <c r="VYL158" s="15"/>
      <c r="VYM158" s="15"/>
      <c r="VYN158" s="15"/>
      <c r="VYO158" s="15"/>
      <c r="VYP158" s="15"/>
      <c r="VYQ158" s="15"/>
      <c r="VYR158" s="15"/>
      <c r="VYS158" s="15"/>
      <c r="VYT158" s="15"/>
      <c r="VYU158" s="15"/>
      <c r="VYV158" s="15"/>
      <c r="VYW158" s="15"/>
      <c r="VYX158" s="15"/>
      <c r="VYY158" s="15"/>
      <c r="VYZ158" s="15"/>
      <c r="VZA158" s="15"/>
      <c r="VZB158" s="15"/>
      <c r="VZC158" s="15"/>
      <c r="VZD158" s="15"/>
      <c r="VZE158" s="15"/>
      <c r="VZF158" s="15"/>
      <c r="VZG158" s="15"/>
      <c r="VZH158" s="15"/>
      <c r="VZI158" s="15"/>
      <c r="VZJ158" s="15"/>
      <c r="VZK158" s="15"/>
      <c r="VZL158" s="15"/>
      <c r="VZM158" s="15"/>
      <c r="VZN158" s="15"/>
      <c r="VZO158" s="15"/>
      <c r="VZP158" s="15"/>
      <c r="VZQ158" s="15"/>
      <c r="VZR158" s="15"/>
      <c r="VZS158" s="15"/>
      <c r="VZT158" s="15"/>
      <c r="VZU158" s="15"/>
      <c r="VZV158" s="15"/>
      <c r="VZW158" s="15"/>
      <c r="VZX158" s="15"/>
      <c r="VZY158" s="15"/>
      <c r="VZZ158" s="15"/>
      <c r="WAA158" s="15"/>
      <c r="WAB158" s="15"/>
      <c r="WAC158" s="15"/>
      <c r="WAD158" s="15"/>
      <c r="WAE158" s="15"/>
      <c r="WAF158" s="15"/>
      <c r="WAG158" s="15"/>
      <c r="WAH158" s="15"/>
      <c r="WAI158" s="15"/>
      <c r="WAJ158" s="15"/>
      <c r="WAK158" s="15"/>
      <c r="WAL158" s="15"/>
      <c r="WAM158" s="15"/>
      <c r="WAN158" s="15"/>
      <c r="WAO158" s="15"/>
      <c r="WAP158" s="15"/>
      <c r="WAQ158" s="15"/>
      <c r="WAR158" s="15"/>
      <c r="WAS158" s="15"/>
      <c r="WAT158" s="15"/>
      <c r="WAU158" s="15"/>
      <c r="WAV158" s="15"/>
      <c r="WAW158" s="15"/>
      <c r="WAX158" s="15"/>
      <c r="WAY158" s="15"/>
      <c r="WAZ158" s="15"/>
      <c r="WBA158" s="15"/>
      <c r="WBB158" s="15"/>
      <c r="WBC158" s="15"/>
      <c r="WBD158" s="15"/>
      <c r="WBE158" s="15"/>
      <c r="WBF158" s="15"/>
      <c r="WBG158" s="15"/>
      <c r="WBH158" s="15"/>
      <c r="WBI158" s="15"/>
      <c r="WBJ158" s="15"/>
      <c r="WBK158" s="15"/>
      <c r="WBL158" s="15"/>
      <c r="WBM158" s="15"/>
      <c r="WBN158" s="15"/>
      <c r="WBO158" s="15"/>
      <c r="WBP158" s="15"/>
      <c r="WBQ158" s="15"/>
      <c r="WBR158" s="15"/>
      <c r="WBS158" s="15"/>
      <c r="WBT158" s="15"/>
      <c r="WBU158" s="15"/>
      <c r="WBV158" s="15"/>
      <c r="WBW158" s="15"/>
      <c r="WBX158" s="15"/>
      <c r="WBY158" s="15"/>
      <c r="WBZ158" s="15"/>
      <c r="WCA158" s="15"/>
      <c r="WCB158" s="15"/>
      <c r="WCC158" s="15"/>
      <c r="WCD158" s="15"/>
      <c r="WCE158" s="15"/>
      <c r="WCF158" s="15"/>
      <c r="WCG158" s="15"/>
      <c r="WCH158" s="15"/>
      <c r="WCI158" s="15"/>
      <c r="WCJ158" s="15"/>
      <c r="WCK158" s="15"/>
      <c r="WCL158" s="15"/>
      <c r="WCM158" s="15"/>
      <c r="WCN158" s="15"/>
      <c r="WCO158" s="15"/>
      <c r="WCP158" s="15"/>
      <c r="WCQ158" s="15"/>
      <c r="WCR158" s="15"/>
      <c r="WCS158" s="15"/>
      <c r="WCT158" s="15"/>
      <c r="WCU158" s="15"/>
      <c r="WCV158" s="15"/>
      <c r="WCW158" s="15"/>
      <c r="WCX158" s="15"/>
      <c r="WCY158" s="15"/>
      <c r="WCZ158" s="15"/>
      <c r="WDA158" s="15"/>
      <c r="WDB158" s="15"/>
      <c r="WDC158" s="15"/>
      <c r="WDD158" s="15"/>
      <c r="WDE158" s="15"/>
      <c r="WDF158" s="15"/>
      <c r="WDG158" s="15"/>
      <c r="WDH158" s="15"/>
      <c r="WDI158" s="15"/>
      <c r="WDJ158" s="15"/>
      <c r="WDK158" s="15"/>
      <c r="WDL158" s="15"/>
      <c r="WDM158" s="15"/>
      <c r="WDN158" s="15"/>
      <c r="WDO158" s="15"/>
      <c r="WDP158" s="15"/>
      <c r="WDQ158" s="15"/>
      <c r="WDR158" s="15"/>
      <c r="WDS158" s="15"/>
      <c r="WDT158" s="15"/>
      <c r="WDU158" s="15"/>
      <c r="WDV158" s="15"/>
      <c r="WDW158" s="15"/>
      <c r="WDX158" s="15"/>
      <c r="WDY158" s="15"/>
      <c r="WDZ158" s="15"/>
      <c r="WEA158" s="15"/>
      <c r="WEB158" s="15"/>
      <c r="WEC158" s="15"/>
      <c r="WED158" s="15"/>
      <c r="WEE158" s="15"/>
      <c r="WEF158" s="15"/>
      <c r="WEG158" s="15"/>
      <c r="WEH158" s="15"/>
      <c r="WEI158" s="15"/>
      <c r="WEJ158" s="15"/>
      <c r="WEK158" s="15"/>
      <c r="WEL158" s="15"/>
      <c r="WEM158" s="15"/>
      <c r="WEN158" s="15"/>
      <c r="WEO158" s="15"/>
      <c r="WEP158" s="15"/>
      <c r="WEQ158" s="15"/>
      <c r="WER158" s="15"/>
      <c r="WES158" s="15"/>
      <c r="WET158" s="15"/>
      <c r="WEU158" s="15"/>
      <c r="WEV158" s="15"/>
      <c r="WEW158" s="15"/>
      <c r="WEX158" s="15"/>
      <c r="WEY158" s="15"/>
      <c r="WEZ158" s="15"/>
      <c r="WFA158" s="15"/>
      <c r="WFB158" s="15"/>
      <c r="WFC158" s="15"/>
      <c r="WFD158" s="15"/>
      <c r="WFE158" s="15"/>
      <c r="WFF158" s="15"/>
      <c r="WFG158" s="15"/>
      <c r="WFH158" s="15"/>
      <c r="WFI158" s="15"/>
      <c r="WFJ158" s="15"/>
      <c r="WFK158" s="15"/>
      <c r="WFL158" s="15"/>
      <c r="WFM158" s="15"/>
      <c r="WFN158" s="15"/>
      <c r="WFO158" s="15"/>
      <c r="WFP158" s="15"/>
      <c r="WFQ158" s="15"/>
      <c r="WFR158" s="15"/>
      <c r="WFS158" s="15"/>
      <c r="WFT158" s="15"/>
      <c r="WFU158" s="15"/>
      <c r="WFV158" s="15"/>
      <c r="WFW158" s="15"/>
      <c r="WFX158" s="15"/>
      <c r="WFY158" s="15"/>
      <c r="WFZ158" s="15"/>
      <c r="WGA158" s="15"/>
      <c r="WGB158" s="15"/>
      <c r="WGC158" s="15"/>
      <c r="WGD158" s="15"/>
      <c r="WGE158" s="15"/>
      <c r="WGF158" s="15"/>
      <c r="WGG158" s="15"/>
      <c r="WGH158" s="15"/>
      <c r="WGI158" s="15"/>
      <c r="WGJ158" s="15"/>
      <c r="WGK158" s="15"/>
      <c r="WGL158" s="15"/>
      <c r="WGM158" s="15"/>
      <c r="WGN158" s="15"/>
      <c r="WGO158" s="15"/>
      <c r="WGP158" s="15"/>
      <c r="WGQ158" s="15"/>
      <c r="WGR158" s="15"/>
      <c r="WGS158" s="15"/>
      <c r="WGT158" s="15"/>
      <c r="WGU158" s="15"/>
      <c r="WGV158" s="15"/>
      <c r="WGW158" s="15"/>
      <c r="WGX158" s="15"/>
      <c r="WGY158" s="15"/>
      <c r="WGZ158" s="15"/>
      <c r="WHA158" s="15"/>
      <c r="WHB158" s="15"/>
      <c r="WHC158" s="15"/>
      <c r="WHD158" s="15"/>
      <c r="WHE158" s="15"/>
      <c r="WHF158" s="15"/>
      <c r="WHG158" s="15"/>
      <c r="WHH158" s="15"/>
      <c r="WHI158" s="15"/>
      <c r="WHJ158" s="15"/>
      <c r="WHK158" s="15"/>
      <c r="WHL158" s="15"/>
      <c r="WHM158" s="15"/>
      <c r="WHN158" s="15"/>
      <c r="WHO158" s="15"/>
      <c r="WHP158" s="15"/>
      <c r="WHQ158" s="15"/>
      <c r="WHR158" s="15"/>
      <c r="WHS158" s="15"/>
      <c r="WHT158" s="15"/>
      <c r="WHU158" s="15"/>
      <c r="WHV158" s="15"/>
      <c r="WHW158" s="15"/>
      <c r="WHX158" s="15"/>
      <c r="WHY158" s="15"/>
      <c r="WHZ158" s="15"/>
      <c r="WIA158" s="15"/>
      <c r="WIB158" s="15"/>
      <c r="WIC158" s="15"/>
      <c r="WID158" s="15"/>
      <c r="WIE158" s="15"/>
      <c r="WIF158" s="15"/>
      <c r="WIG158" s="15"/>
      <c r="WIH158" s="15"/>
      <c r="WII158" s="15"/>
      <c r="WIJ158" s="15"/>
      <c r="WIK158" s="15"/>
      <c r="WIL158" s="15"/>
      <c r="WIM158" s="15"/>
      <c r="WIN158" s="15"/>
      <c r="WIO158" s="15"/>
      <c r="WIP158" s="15"/>
      <c r="WIQ158" s="15"/>
      <c r="WIR158" s="15"/>
      <c r="WIS158" s="15"/>
      <c r="WIT158" s="15"/>
      <c r="WIU158" s="15"/>
      <c r="WIV158" s="15"/>
      <c r="WIW158" s="15"/>
      <c r="WIX158" s="15"/>
      <c r="WIY158" s="15"/>
      <c r="WIZ158" s="15"/>
      <c r="WJA158" s="15"/>
      <c r="WJB158" s="15"/>
      <c r="WJC158" s="15"/>
      <c r="WJD158" s="15"/>
      <c r="WJE158" s="15"/>
      <c r="WJF158" s="15"/>
      <c r="WJG158" s="15"/>
      <c r="WJH158" s="15"/>
      <c r="WJI158" s="15"/>
      <c r="WJJ158" s="15"/>
      <c r="WJK158" s="15"/>
      <c r="WJL158" s="15"/>
      <c r="WJM158" s="15"/>
      <c r="WJN158" s="15"/>
      <c r="WJO158" s="15"/>
      <c r="WJP158" s="15"/>
      <c r="WJQ158" s="15"/>
      <c r="WJR158" s="15"/>
      <c r="WJS158" s="15"/>
      <c r="WJT158" s="15"/>
      <c r="WJU158" s="15"/>
      <c r="WJV158" s="15"/>
      <c r="WJW158" s="15"/>
      <c r="WJX158" s="15"/>
      <c r="WJY158" s="15"/>
      <c r="WJZ158" s="15"/>
      <c r="WKA158" s="15"/>
      <c r="WKB158" s="15"/>
      <c r="WKC158" s="15"/>
      <c r="WKD158" s="15"/>
      <c r="WKE158" s="15"/>
      <c r="WKF158" s="15"/>
      <c r="WKG158" s="15"/>
      <c r="WKH158" s="15"/>
      <c r="WKI158" s="15"/>
      <c r="WKJ158" s="15"/>
      <c r="WKK158" s="15"/>
      <c r="WKL158" s="15"/>
      <c r="WKM158" s="15"/>
      <c r="WKN158" s="15"/>
      <c r="WKO158" s="15"/>
      <c r="WKP158" s="15"/>
      <c r="WKQ158" s="15"/>
      <c r="WKR158" s="15"/>
      <c r="WKS158" s="15"/>
      <c r="WKT158" s="15"/>
      <c r="WKU158" s="15"/>
      <c r="WKV158" s="15"/>
      <c r="WKW158" s="15"/>
      <c r="WKX158" s="15"/>
      <c r="WKY158" s="15"/>
      <c r="WKZ158" s="15"/>
      <c r="WLA158" s="15"/>
      <c r="WLB158" s="15"/>
      <c r="WLC158" s="15"/>
      <c r="WLD158" s="15"/>
      <c r="WLE158" s="15"/>
      <c r="WLF158" s="15"/>
      <c r="WLG158" s="15"/>
      <c r="WLH158" s="15"/>
      <c r="WLI158" s="15"/>
      <c r="WLJ158" s="15"/>
      <c r="WLK158" s="15"/>
      <c r="WLL158" s="15"/>
      <c r="WLM158" s="15"/>
      <c r="WLN158" s="15"/>
      <c r="WLO158" s="15"/>
      <c r="WLP158" s="15"/>
      <c r="WLQ158" s="15"/>
      <c r="WLR158" s="15"/>
      <c r="WLS158" s="15"/>
      <c r="WLT158" s="15"/>
      <c r="WLU158" s="15"/>
      <c r="WLV158" s="15"/>
      <c r="WLW158" s="15"/>
      <c r="WLX158" s="15"/>
      <c r="WLY158" s="15"/>
      <c r="WLZ158" s="15"/>
      <c r="WMA158" s="15"/>
      <c r="WMB158" s="15"/>
      <c r="WMC158" s="15"/>
      <c r="WMD158" s="15"/>
      <c r="WME158" s="15"/>
      <c r="WMF158" s="15"/>
      <c r="WMG158" s="15"/>
      <c r="WMH158" s="15"/>
      <c r="WMI158" s="15"/>
      <c r="WMJ158" s="15"/>
      <c r="WMK158" s="15"/>
      <c r="WML158" s="15"/>
      <c r="WMM158" s="15"/>
      <c r="WMN158" s="15"/>
      <c r="WMO158" s="15"/>
      <c r="WMP158" s="15"/>
      <c r="WMQ158" s="15"/>
      <c r="WMR158" s="15"/>
      <c r="WMS158" s="15"/>
      <c r="WMT158" s="15"/>
      <c r="WMU158" s="15"/>
      <c r="WMV158" s="15"/>
      <c r="WMW158" s="15"/>
      <c r="WMX158" s="15"/>
      <c r="WMY158" s="15"/>
      <c r="WMZ158" s="15"/>
      <c r="WNA158" s="15"/>
      <c r="WNB158" s="15"/>
      <c r="WNC158" s="15"/>
      <c r="WND158" s="15"/>
      <c r="WNE158" s="15"/>
      <c r="WNF158" s="15"/>
      <c r="WNG158" s="15"/>
      <c r="WNH158" s="15"/>
      <c r="WNI158" s="15"/>
      <c r="WNJ158" s="15"/>
      <c r="WNK158" s="15"/>
      <c r="WNL158" s="15"/>
      <c r="WNM158" s="15"/>
      <c r="WNN158" s="15"/>
      <c r="WNO158" s="15"/>
      <c r="WNP158" s="15"/>
      <c r="WNQ158" s="15"/>
      <c r="WNR158" s="15"/>
      <c r="WNS158" s="15"/>
      <c r="WNT158" s="15"/>
      <c r="WNU158" s="15"/>
      <c r="WNV158" s="15"/>
      <c r="WNW158" s="15"/>
      <c r="WNX158" s="15"/>
      <c r="WNY158" s="15"/>
      <c r="WNZ158" s="15"/>
      <c r="WOA158" s="15"/>
      <c r="WOB158" s="15"/>
      <c r="WOC158" s="15"/>
      <c r="WOD158" s="15"/>
      <c r="WOE158" s="15"/>
      <c r="WOF158" s="15"/>
      <c r="WOG158" s="15"/>
      <c r="WOH158" s="15"/>
      <c r="WOI158" s="15"/>
      <c r="WOJ158" s="15"/>
      <c r="WOK158" s="15"/>
      <c r="WOL158" s="15"/>
      <c r="WOM158" s="15"/>
      <c r="WON158" s="15"/>
      <c r="WOO158" s="15"/>
      <c r="WOP158" s="15"/>
      <c r="WOQ158" s="15"/>
      <c r="WOR158" s="15"/>
      <c r="WOS158" s="15"/>
      <c r="WOT158" s="15"/>
      <c r="WOU158" s="15"/>
      <c r="WOV158" s="15"/>
      <c r="WOW158" s="15"/>
      <c r="WOX158" s="15"/>
      <c r="WOY158" s="15"/>
      <c r="WOZ158" s="15"/>
      <c r="WPA158" s="15"/>
      <c r="WPB158" s="15"/>
      <c r="WPC158" s="15"/>
      <c r="WPD158" s="15"/>
      <c r="WPE158" s="15"/>
      <c r="WPF158" s="15"/>
      <c r="WPG158" s="15"/>
      <c r="WPH158" s="15"/>
      <c r="WPI158" s="15"/>
      <c r="WPJ158" s="15"/>
      <c r="WPK158" s="15"/>
      <c r="WPL158" s="15"/>
      <c r="WPM158" s="15"/>
      <c r="WPN158" s="15"/>
      <c r="WPO158" s="15"/>
      <c r="WPP158" s="15"/>
      <c r="WPQ158" s="15"/>
      <c r="WPR158" s="15"/>
      <c r="WPS158" s="15"/>
      <c r="WPT158" s="15"/>
      <c r="WPU158" s="15"/>
      <c r="WPV158" s="15"/>
      <c r="WPW158" s="15"/>
      <c r="WPX158" s="15"/>
      <c r="WPY158" s="15"/>
      <c r="WPZ158" s="15"/>
      <c r="WQA158" s="15"/>
      <c r="WQB158" s="15"/>
      <c r="WQC158" s="15"/>
      <c r="WQD158" s="15"/>
      <c r="WQE158" s="15"/>
      <c r="WQF158" s="15"/>
      <c r="WQG158" s="15"/>
      <c r="WQH158" s="15"/>
      <c r="WQI158" s="15"/>
      <c r="WQJ158" s="15"/>
      <c r="WQK158" s="15"/>
      <c r="WQL158" s="15"/>
      <c r="WQM158" s="15"/>
      <c r="WQN158" s="15"/>
      <c r="WQO158" s="15"/>
      <c r="WQP158" s="15"/>
      <c r="WQQ158" s="15"/>
      <c r="WQR158" s="15"/>
      <c r="WQS158" s="15"/>
      <c r="WQT158" s="15"/>
      <c r="WQU158" s="15"/>
      <c r="WQV158" s="15"/>
      <c r="WQW158" s="15"/>
      <c r="WQX158" s="15"/>
      <c r="WQY158" s="15"/>
      <c r="WQZ158" s="15"/>
      <c r="WRA158" s="15"/>
      <c r="WRB158" s="15"/>
      <c r="WRC158" s="15"/>
      <c r="WRD158" s="15"/>
      <c r="WRE158" s="15"/>
      <c r="WRF158" s="15"/>
      <c r="WRG158" s="15"/>
      <c r="WRH158" s="15"/>
      <c r="WRI158" s="15"/>
      <c r="WRJ158" s="15"/>
      <c r="WRK158" s="15"/>
      <c r="WRL158" s="15"/>
      <c r="WRM158" s="15"/>
      <c r="WRN158" s="15"/>
      <c r="WRO158" s="15"/>
      <c r="WRP158" s="15"/>
      <c r="WRQ158" s="15"/>
      <c r="WRR158" s="15"/>
      <c r="WRS158" s="15"/>
      <c r="WRT158" s="15"/>
      <c r="WRU158" s="15"/>
      <c r="WRV158" s="15"/>
      <c r="WRW158" s="15"/>
      <c r="WRX158" s="15"/>
      <c r="WRY158" s="15"/>
      <c r="WRZ158" s="15"/>
      <c r="WSA158" s="15"/>
      <c r="WSB158" s="15"/>
      <c r="WSC158" s="15"/>
      <c r="WSD158" s="15"/>
      <c r="WSE158" s="15"/>
      <c r="WSF158" s="15"/>
      <c r="WSG158" s="15"/>
      <c r="WSH158" s="15"/>
      <c r="WSI158" s="15"/>
      <c r="WSJ158" s="15"/>
      <c r="WSK158" s="15"/>
      <c r="WSL158" s="15"/>
      <c r="WSM158" s="15"/>
      <c r="WSN158" s="15"/>
      <c r="WSO158" s="15"/>
      <c r="WSP158" s="15"/>
      <c r="WSQ158" s="15"/>
      <c r="WSR158" s="15"/>
      <c r="WSS158" s="15"/>
      <c r="WST158" s="15"/>
      <c r="WSU158" s="15"/>
      <c r="WSV158" s="15"/>
      <c r="WSW158" s="15"/>
      <c r="WSX158" s="15"/>
      <c r="WSY158" s="15"/>
      <c r="WSZ158" s="15"/>
      <c r="WTA158" s="15"/>
      <c r="WTB158" s="15"/>
      <c r="WTC158" s="15"/>
      <c r="WTD158" s="15"/>
      <c r="WTE158" s="15"/>
      <c r="WTF158" s="15"/>
      <c r="WTG158" s="15"/>
      <c r="WTH158" s="15"/>
      <c r="WTI158" s="15"/>
      <c r="WTJ158" s="15"/>
      <c r="WTK158" s="15"/>
      <c r="WTL158" s="15"/>
      <c r="WTM158" s="15"/>
      <c r="WTN158" s="15"/>
      <c r="WTO158" s="15"/>
      <c r="WTP158" s="15"/>
      <c r="WTQ158" s="15"/>
      <c r="WTR158" s="15"/>
      <c r="WTS158" s="15"/>
      <c r="WTT158" s="15"/>
      <c r="WTU158" s="15"/>
      <c r="WTV158" s="15"/>
      <c r="WTW158" s="15"/>
      <c r="WTX158" s="15"/>
      <c r="WTY158" s="15"/>
      <c r="WTZ158" s="15"/>
      <c r="WUA158" s="15"/>
      <c r="WUB158" s="15"/>
      <c r="WUC158" s="15"/>
      <c r="WUD158" s="15"/>
      <c r="WUE158" s="15"/>
      <c r="WUF158" s="15"/>
      <c r="WUG158" s="15"/>
      <c r="WUH158" s="15"/>
      <c r="WUI158" s="15"/>
      <c r="WUJ158" s="15"/>
      <c r="WUK158" s="15"/>
      <c r="WUL158" s="15"/>
      <c r="WUM158" s="15"/>
      <c r="WUN158" s="15"/>
      <c r="WUO158" s="15"/>
      <c r="WUP158" s="15"/>
      <c r="WUQ158" s="15"/>
      <c r="WUR158" s="15"/>
      <c r="WUS158" s="15"/>
      <c r="WUT158" s="15"/>
      <c r="WUU158" s="15"/>
      <c r="WUV158" s="15"/>
      <c r="WUW158" s="15"/>
      <c r="WUX158" s="15"/>
      <c r="WUY158" s="15"/>
      <c r="WUZ158" s="15"/>
      <c r="WVA158" s="15"/>
      <c r="WVB158" s="15"/>
      <c r="WVC158" s="15"/>
      <c r="WVD158" s="15"/>
      <c r="WVE158" s="15"/>
      <c r="WVF158" s="15"/>
      <c r="WVG158" s="15"/>
      <c r="WVH158" s="15"/>
      <c r="WVI158" s="15"/>
      <c r="WVJ158" s="15"/>
      <c r="WVK158" s="15"/>
      <c r="WVL158" s="15"/>
      <c r="WVM158" s="15"/>
      <c r="WVN158" s="15"/>
      <c r="WVO158" s="15"/>
      <c r="WVP158" s="15"/>
      <c r="WVQ158" s="15"/>
      <c r="WVR158" s="15"/>
      <c r="WVS158" s="15"/>
      <c r="WVT158" s="15"/>
      <c r="WVU158" s="15"/>
      <c r="WVV158" s="15"/>
      <c r="WVW158" s="15"/>
      <c r="WVX158" s="15"/>
      <c r="WVY158" s="15"/>
      <c r="WVZ158" s="15"/>
      <c r="WWA158" s="15"/>
      <c r="WWB158" s="15"/>
      <c r="WWC158" s="15"/>
      <c r="WWD158" s="15"/>
      <c r="WWE158" s="15"/>
      <c r="WWF158" s="15"/>
      <c r="WWG158" s="15"/>
      <c r="WWH158" s="15"/>
      <c r="WWI158" s="15"/>
      <c r="WWJ158" s="15"/>
      <c r="WWK158" s="15"/>
      <c r="WWL158" s="15"/>
      <c r="WWM158" s="15"/>
      <c r="WWN158" s="15"/>
      <c r="WWO158" s="15"/>
      <c r="WWP158" s="15"/>
      <c r="WWQ158" s="15"/>
      <c r="WWR158" s="15"/>
      <c r="WWS158" s="15"/>
      <c r="WWT158" s="15"/>
      <c r="WWU158" s="15"/>
      <c r="WWV158" s="15"/>
      <c r="WWW158" s="15"/>
      <c r="WWX158" s="15"/>
      <c r="WWY158" s="15"/>
      <c r="WWZ158" s="15"/>
      <c r="WXA158" s="15"/>
      <c r="WXB158" s="15"/>
      <c r="WXC158" s="15"/>
      <c r="WXD158" s="15"/>
      <c r="WXE158" s="15"/>
      <c r="WXF158" s="15"/>
      <c r="WXG158" s="15"/>
      <c r="WXH158" s="15"/>
      <c r="WXI158" s="15"/>
      <c r="WXJ158" s="15"/>
      <c r="WXK158" s="15"/>
      <c r="WXL158" s="15"/>
      <c r="WXM158" s="15"/>
      <c r="WXN158" s="15"/>
      <c r="WXO158" s="15"/>
      <c r="WXP158" s="15"/>
      <c r="WXQ158" s="15"/>
      <c r="WXR158" s="15"/>
      <c r="WXS158" s="15"/>
      <c r="WXT158" s="15"/>
      <c r="WXU158" s="15"/>
      <c r="WXV158" s="15"/>
      <c r="WXW158" s="15"/>
      <c r="WXX158" s="15"/>
      <c r="WXY158" s="15"/>
      <c r="WXZ158" s="15"/>
      <c r="WYA158" s="15"/>
      <c r="WYB158" s="15"/>
      <c r="WYC158" s="15"/>
      <c r="WYD158" s="15"/>
      <c r="WYE158" s="15"/>
      <c r="WYF158" s="15"/>
      <c r="WYG158" s="15"/>
      <c r="WYH158" s="15"/>
      <c r="WYI158" s="15"/>
      <c r="WYJ158" s="15"/>
      <c r="WYK158" s="15"/>
      <c r="WYL158" s="15"/>
      <c r="WYM158" s="15"/>
      <c r="WYN158" s="15"/>
      <c r="WYO158" s="15"/>
      <c r="WYP158" s="15"/>
      <c r="WYQ158" s="15"/>
      <c r="WYR158" s="15"/>
      <c r="WYS158" s="15"/>
      <c r="WYT158" s="15"/>
      <c r="WYU158" s="15"/>
      <c r="WYV158" s="15"/>
      <c r="WYW158" s="15"/>
      <c r="WYX158" s="15"/>
      <c r="WYY158" s="15"/>
      <c r="WYZ158" s="15"/>
      <c r="WZA158" s="15"/>
      <c r="WZB158" s="15"/>
      <c r="WZC158" s="15"/>
      <c r="WZD158" s="15"/>
      <c r="WZE158" s="15"/>
      <c r="WZF158" s="15"/>
      <c r="WZG158" s="15"/>
      <c r="WZH158" s="15"/>
      <c r="WZI158" s="15"/>
      <c r="WZJ158" s="15"/>
      <c r="WZK158" s="15"/>
      <c r="WZL158" s="15"/>
      <c r="WZM158" s="15"/>
      <c r="WZN158" s="15"/>
      <c r="WZO158" s="15"/>
      <c r="WZP158" s="15"/>
      <c r="WZQ158" s="15"/>
      <c r="WZR158" s="15"/>
      <c r="WZS158" s="15"/>
      <c r="WZT158" s="15"/>
      <c r="WZU158" s="15"/>
      <c r="WZV158" s="15"/>
      <c r="WZW158" s="15"/>
      <c r="WZX158" s="15"/>
      <c r="WZY158" s="15"/>
      <c r="WZZ158" s="15"/>
      <c r="XAA158" s="15"/>
      <c r="XAB158" s="15"/>
      <c r="XAC158" s="15"/>
      <c r="XAD158" s="15"/>
      <c r="XAE158" s="15"/>
      <c r="XAF158" s="15"/>
      <c r="XAG158" s="15"/>
      <c r="XAH158" s="15"/>
      <c r="XAI158" s="15"/>
      <c r="XAJ158" s="15"/>
      <c r="XAK158" s="15"/>
      <c r="XAL158" s="15"/>
      <c r="XAM158" s="15"/>
      <c r="XAN158" s="15"/>
      <c r="XAO158" s="15"/>
      <c r="XAP158" s="15"/>
      <c r="XAQ158" s="15"/>
      <c r="XAR158" s="15"/>
      <c r="XAS158" s="15"/>
      <c r="XAT158" s="15"/>
      <c r="XAU158" s="15"/>
      <c r="XAV158" s="15"/>
      <c r="XAW158" s="15"/>
      <c r="XAX158" s="15"/>
      <c r="XAY158" s="15"/>
      <c r="XAZ158" s="15"/>
      <c r="XBA158" s="15"/>
      <c r="XBB158" s="15"/>
      <c r="XBC158" s="15"/>
      <c r="XBD158" s="15"/>
      <c r="XBE158" s="15"/>
      <c r="XBF158" s="15"/>
      <c r="XBG158" s="15"/>
      <c r="XBH158" s="15"/>
      <c r="XBI158" s="15"/>
      <c r="XBJ158" s="15"/>
      <c r="XBK158" s="15"/>
      <c r="XBL158" s="15"/>
      <c r="XBM158" s="15"/>
      <c r="XBN158" s="15"/>
      <c r="XBO158" s="15"/>
      <c r="XBP158" s="15"/>
      <c r="XBQ158" s="15"/>
      <c r="XBR158" s="15"/>
      <c r="XBS158" s="15"/>
      <c r="XBT158" s="15"/>
      <c r="XBU158" s="15"/>
      <c r="XBV158" s="15"/>
      <c r="XBW158" s="15"/>
      <c r="XBX158" s="15"/>
      <c r="XBY158" s="15"/>
      <c r="XBZ158" s="15"/>
      <c r="XCA158" s="15"/>
      <c r="XCB158" s="15"/>
      <c r="XCC158" s="15"/>
      <c r="XCD158" s="15"/>
      <c r="XCE158" s="15"/>
      <c r="XCF158" s="15"/>
      <c r="XCG158" s="15"/>
      <c r="XCH158" s="15"/>
      <c r="XCI158" s="15"/>
      <c r="XCJ158" s="15"/>
      <c r="XCK158" s="15"/>
      <c r="XCL158" s="15"/>
      <c r="XCM158" s="15"/>
      <c r="XCN158" s="15"/>
      <c r="XCO158" s="15"/>
      <c r="XCP158" s="15"/>
      <c r="XCQ158" s="15"/>
      <c r="XCR158" s="15"/>
      <c r="XCS158" s="15"/>
      <c r="XCT158" s="15"/>
      <c r="XCU158" s="15"/>
      <c r="XCV158" s="15"/>
      <c r="XCW158" s="15"/>
      <c r="XCX158" s="15"/>
      <c r="XCY158" s="15"/>
      <c r="XCZ158" s="15"/>
      <c r="XDA158" s="15"/>
      <c r="XDB158" s="15"/>
      <c r="XDC158" s="15"/>
      <c r="XDD158" s="15"/>
      <c r="XDE158" s="15"/>
      <c r="XDF158" s="15"/>
      <c r="XDG158" s="15"/>
      <c r="XDH158" s="15"/>
      <c r="XDI158" s="15"/>
      <c r="XDJ158" s="15"/>
      <c r="XDK158" s="15"/>
      <c r="XDL158" s="15"/>
      <c r="XDM158" s="15"/>
      <c r="XDN158" s="15"/>
      <c r="XDO158" s="15"/>
      <c r="XDP158" s="15"/>
      <c r="XDQ158" s="15"/>
      <c r="XDR158" s="15"/>
      <c r="XDS158" s="15"/>
      <c r="XDT158" s="15"/>
      <c r="XDU158" s="15"/>
      <c r="XDV158" s="15"/>
      <c r="XDW158" s="15"/>
      <c r="XDX158" s="15"/>
      <c r="XDY158" s="15"/>
      <c r="XDZ158" s="15"/>
      <c r="XEA158" s="15"/>
      <c r="XEB158" s="15"/>
      <c r="XEC158" s="15"/>
      <c r="XED158" s="15"/>
      <c r="XEE158" s="15"/>
      <c r="XEF158" s="15"/>
      <c r="XEG158" s="15"/>
      <c r="XEH158" s="15"/>
      <c r="XEI158" s="15"/>
      <c r="XEJ158" s="15"/>
      <c r="XEK158" s="15"/>
      <c r="XEL158" s="15"/>
      <c r="XEM158" s="15"/>
      <c r="XEN158" s="15"/>
      <c r="XEO158" s="15"/>
      <c r="XEP158" s="15"/>
      <c r="XEQ158" s="15"/>
      <c r="XER158" s="15"/>
      <c r="XES158" s="15"/>
      <c r="XET158" s="15"/>
      <c r="XEU158" s="15"/>
      <c r="XEV158" s="15"/>
      <c r="XEW158" s="15"/>
      <c r="XEX158" s="15"/>
      <c r="XEY158" s="15"/>
      <c r="XEZ158" s="15"/>
      <c r="XFA158" s="15"/>
      <c r="XFB158" s="15"/>
      <c r="XFC158" s="15"/>
      <c r="XFD158" s="15"/>
    </row>
    <row r="159" spans="8:16384" x14ac:dyDescent="0.2">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c r="DQ159" s="15"/>
      <c r="DR159" s="15"/>
      <c r="DS159" s="15"/>
      <c r="DT159" s="15"/>
      <c r="DU159" s="15"/>
      <c r="DV159" s="15"/>
      <c r="DW159" s="15"/>
      <c r="DX159" s="15"/>
      <c r="DY159" s="15"/>
      <c r="DZ159" s="15"/>
      <c r="EA159" s="15"/>
      <c r="EB159" s="15"/>
      <c r="EC159" s="15"/>
      <c r="ED159" s="15"/>
      <c r="EE159" s="15"/>
      <c r="EF159" s="15"/>
      <c r="EG159" s="15"/>
      <c r="EH159" s="15"/>
      <c r="EI159" s="15"/>
      <c r="EJ159" s="15"/>
      <c r="EK159" s="15"/>
      <c r="EL159" s="15"/>
      <c r="EM159" s="15"/>
      <c r="EN159" s="15"/>
      <c r="EO159" s="15"/>
      <c r="EP159" s="15"/>
      <c r="EQ159" s="15"/>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c r="FZ159" s="15"/>
      <c r="GA159" s="15"/>
      <c r="GB159" s="15"/>
      <c r="GC159" s="15"/>
      <c r="GD159" s="15"/>
      <c r="GE159" s="15"/>
      <c r="GF159" s="15"/>
      <c r="GG159" s="15"/>
      <c r="GH159" s="15"/>
      <c r="GI159" s="15"/>
      <c r="GJ159" s="15"/>
      <c r="GK159" s="15"/>
      <c r="GL159" s="15"/>
      <c r="GM159" s="15"/>
      <c r="GN159" s="15"/>
      <c r="GO159" s="15"/>
      <c r="GP159" s="15"/>
      <c r="GQ159" s="15"/>
      <c r="GR159" s="15"/>
      <c r="GS159" s="15"/>
      <c r="GT159" s="15"/>
      <c r="GU159" s="15"/>
      <c r="GV159" s="15"/>
      <c r="GW159" s="15"/>
      <c r="GX159" s="15"/>
      <c r="GY159" s="15"/>
      <c r="GZ159" s="15"/>
      <c r="HA159" s="15"/>
      <c r="HB159" s="15"/>
      <c r="HC159" s="15"/>
      <c r="HD159" s="15"/>
      <c r="HE159" s="15"/>
      <c r="HF159" s="15"/>
      <c r="HG159" s="15"/>
      <c r="HH159" s="15"/>
      <c r="HI159" s="15"/>
      <c r="HJ159" s="15"/>
      <c r="HK159" s="15"/>
      <c r="HL159" s="15"/>
      <c r="HM159" s="15"/>
      <c r="HN159" s="15"/>
      <c r="HO159" s="15"/>
      <c r="HP159" s="15"/>
      <c r="HQ159" s="15"/>
      <c r="HR159" s="15"/>
      <c r="HS159" s="15"/>
      <c r="HT159" s="15"/>
      <c r="HU159" s="15"/>
      <c r="HV159" s="15"/>
      <c r="HW159" s="15"/>
      <c r="HX159" s="15"/>
      <c r="HY159" s="15"/>
      <c r="HZ159" s="15"/>
      <c r="IA159" s="15"/>
      <c r="IB159" s="15"/>
      <c r="IC159" s="15"/>
      <c r="ID159" s="15"/>
      <c r="IE159" s="15"/>
      <c r="IF159" s="15"/>
      <c r="IG159" s="15"/>
      <c r="IH159" s="15"/>
      <c r="II159" s="15"/>
      <c r="IJ159" s="15"/>
      <c r="IK159" s="15"/>
      <c r="IL159" s="15"/>
      <c r="IM159" s="15"/>
      <c r="IN159" s="15"/>
      <c r="IO159" s="15"/>
      <c r="IP159" s="15"/>
      <c r="IQ159" s="15"/>
      <c r="IR159" s="15"/>
      <c r="IS159" s="15"/>
      <c r="IT159" s="15"/>
      <c r="IU159" s="15"/>
      <c r="IV159" s="15"/>
      <c r="IW159" s="15"/>
      <c r="IX159" s="15"/>
      <c r="IY159" s="15"/>
      <c r="IZ159" s="15"/>
      <c r="JA159" s="15"/>
      <c r="JB159" s="15"/>
      <c r="JC159" s="15"/>
      <c r="JD159" s="15"/>
      <c r="JE159" s="15"/>
      <c r="JF159" s="15"/>
      <c r="JG159" s="15"/>
      <c r="JH159" s="15"/>
      <c r="JI159" s="15"/>
      <c r="JJ159" s="15"/>
      <c r="JK159" s="15"/>
      <c r="JL159" s="15"/>
      <c r="JM159" s="15"/>
      <c r="JN159" s="15"/>
      <c r="JO159" s="15"/>
      <c r="JP159" s="15"/>
      <c r="JQ159" s="15"/>
      <c r="JR159" s="15"/>
      <c r="JS159" s="15"/>
      <c r="JT159" s="15"/>
      <c r="JU159" s="15"/>
      <c r="JV159" s="15"/>
      <c r="JW159" s="15"/>
      <c r="JX159" s="15"/>
      <c r="JY159" s="15"/>
      <c r="JZ159" s="15"/>
      <c r="KA159" s="15"/>
      <c r="KB159" s="15"/>
      <c r="KC159" s="15"/>
      <c r="KD159" s="15"/>
      <c r="KE159" s="15"/>
      <c r="KF159" s="15"/>
      <c r="KG159" s="15"/>
      <c r="KH159" s="15"/>
      <c r="KI159" s="15"/>
      <c r="KJ159" s="15"/>
      <c r="KK159" s="15"/>
      <c r="KL159" s="15"/>
      <c r="KM159" s="15"/>
      <c r="KN159" s="15"/>
      <c r="KO159" s="15"/>
      <c r="KP159" s="15"/>
      <c r="KQ159" s="15"/>
      <c r="KR159" s="15"/>
      <c r="KS159" s="15"/>
      <c r="KT159" s="15"/>
      <c r="KU159" s="15"/>
      <c r="KV159" s="15"/>
      <c r="KW159" s="15"/>
      <c r="KX159" s="15"/>
      <c r="KY159" s="15"/>
      <c r="KZ159" s="15"/>
      <c r="LA159" s="15"/>
      <c r="LB159" s="15"/>
      <c r="LC159" s="15"/>
      <c r="LD159" s="15"/>
      <c r="LE159" s="15"/>
      <c r="LF159" s="15"/>
      <c r="LG159" s="15"/>
      <c r="LH159" s="15"/>
      <c r="LI159" s="15"/>
      <c r="LJ159" s="15"/>
      <c r="LK159" s="15"/>
      <c r="LL159" s="15"/>
      <c r="LM159" s="15"/>
      <c r="LN159" s="15"/>
      <c r="LO159" s="15"/>
      <c r="LP159" s="15"/>
      <c r="LQ159" s="15"/>
      <c r="LR159" s="15"/>
      <c r="LS159" s="15"/>
      <c r="LT159" s="15"/>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15"/>
      <c r="PR159" s="15"/>
      <c r="PS159" s="15"/>
      <c r="PT159" s="15"/>
      <c r="PU159" s="15"/>
      <c r="PV159" s="15"/>
      <c r="PW159" s="15"/>
      <c r="PX159" s="15"/>
      <c r="PY159" s="15"/>
      <c r="PZ159" s="15"/>
      <c r="QA159" s="15"/>
      <c r="QB159" s="15"/>
      <c r="QC159" s="15"/>
      <c r="QD159" s="15"/>
      <c r="QE159" s="15"/>
      <c r="QF159" s="15"/>
      <c r="QG159" s="15"/>
      <c r="QH159" s="15"/>
      <c r="QI159" s="15"/>
      <c r="QJ159" s="15"/>
      <c r="QK159" s="15"/>
      <c r="QL159" s="15"/>
      <c r="QM159" s="15"/>
      <c r="QN159" s="15"/>
      <c r="QO159" s="15"/>
      <c r="QP159" s="15"/>
      <c r="QQ159" s="15"/>
      <c r="QR159" s="15"/>
      <c r="QS159" s="15"/>
      <c r="QT159" s="15"/>
      <c r="QU159" s="15"/>
      <c r="QV159" s="15"/>
      <c r="QW159" s="15"/>
      <c r="QX159" s="15"/>
      <c r="QY159" s="15"/>
      <c r="QZ159" s="15"/>
      <c r="RA159" s="15"/>
      <c r="RB159" s="15"/>
      <c r="RC159" s="15"/>
      <c r="RD159" s="15"/>
      <c r="RE159" s="15"/>
      <c r="RF159" s="15"/>
      <c r="RG159" s="15"/>
      <c r="RH159" s="15"/>
      <c r="RI159" s="15"/>
      <c r="RJ159" s="15"/>
      <c r="RK159" s="15"/>
      <c r="RL159" s="15"/>
      <c r="RM159" s="15"/>
      <c r="RN159" s="15"/>
      <c r="RO159" s="15"/>
      <c r="RP159" s="15"/>
      <c r="RQ159" s="15"/>
      <c r="RR159" s="15"/>
      <c r="RS159" s="15"/>
      <c r="RT159" s="15"/>
      <c r="RU159" s="15"/>
      <c r="RV159" s="15"/>
      <c r="RW159" s="15"/>
      <c r="RX159" s="15"/>
      <c r="RY159" s="15"/>
      <c r="RZ159" s="15"/>
      <c r="SA159" s="15"/>
      <c r="SB159" s="15"/>
      <c r="SC159" s="15"/>
      <c r="SD159" s="15"/>
      <c r="SE159" s="15"/>
      <c r="SF159" s="15"/>
      <c r="SG159" s="15"/>
      <c r="SH159" s="15"/>
      <c r="SI159" s="15"/>
      <c r="SJ159" s="15"/>
      <c r="SK159" s="15"/>
      <c r="SL159" s="15"/>
      <c r="SM159" s="15"/>
      <c r="SN159" s="15"/>
      <c r="SO159" s="15"/>
      <c r="SP159" s="15"/>
      <c r="SQ159" s="15"/>
      <c r="SR159" s="15"/>
      <c r="SS159" s="15"/>
      <c r="ST159" s="15"/>
      <c r="SU159" s="15"/>
      <c r="SV159" s="15"/>
      <c r="SW159" s="15"/>
      <c r="SX159" s="15"/>
      <c r="SY159" s="15"/>
      <c r="SZ159" s="15"/>
      <c r="TA159" s="15"/>
      <c r="TB159" s="15"/>
      <c r="TC159" s="15"/>
      <c r="TD159" s="15"/>
      <c r="TE159" s="15"/>
      <c r="TF159" s="15"/>
      <c r="TG159" s="15"/>
      <c r="TH159" s="15"/>
      <c r="TI159" s="15"/>
      <c r="TJ159" s="15"/>
      <c r="TK159" s="15"/>
      <c r="TL159" s="15"/>
      <c r="TM159" s="15"/>
      <c r="TN159" s="15"/>
      <c r="TO159" s="15"/>
      <c r="TP159" s="15"/>
      <c r="TQ159" s="15"/>
      <c r="TR159" s="15"/>
      <c r="TS159" s="15"/>
      <c r="TT159" s="15"/>
      <c r="TU159" s="15"/>
      <c r="TV159" s="15"/>
      <c r="TW159" s="15"/>
      <c r="TX159" s="15"/>
      <c r="TY159" s="15"/>
      <c r="TZ159" s="15"/>
      <c r="UA159" s="15"/>
      <c r="UB159" s="15"/>
      <c r="UC159" s="15"/>
      <c r="UD159" s="15"/>
      <c r="UE159" s="15"/>
      <c r="UF159" s="15"/>
      <c r="UG159" s="15"/>
      <c r="UH159" s="15"/>
      <c r="UI159" s="15"/>
      <c r="UJ159" s="15"/>
      <c r="UK159" s="15"/>
      <c r="UL159" s="15"/>
      <c r="UM159" s="15"/>
      <c r="UN159" s="15"/>
      <c r="UO159" s="15"/>
      <c r="UP159" s="15"/>
      <c r="UQ159" s="15"/>
      <c r="UR159" s="15"/>
      <c r="US159" s="15"/>
      <c r="UT159" s="15"/>
      <c r="UU159" s="15"/>
      <c r="UV159" s="15"/>
      <c r="UW159" s="15"/>
      <c r="UX159" s="15"/>
      <c r="UY159" s="15"/>
      <c r="UZ159" s="15"/>
      <c r="VA159" s="15"/>
      <c r="VB159" s="15"/>
      <c r="VC159" s="15"/>
      <c r="VD159" s="15"/>
      <c r="VE159" s="15"/>
      <c r="VF159" s="15"/>
      <c r="VG159" s="15"/>
      <c r="VH159" s="15"/>
      <c r="VI159" s="15"/>
      <c r="VJ159" s="15"/>
      <c r="VK159" s="15"/>
      <c r="VL159" s="15"/>
      <c r="VM159" s="15"/>
      <c r="VN159" s="15"/>
      <c r="VO159" s="15"/>
      <c r="VP159" s="15"/>
      <c r="VQ159" s="15"/>
      <c r="VR159" s="15"/>
      <c r="VS159" s="15"/>
      <c r="VT159" s="15"/>
      <c r="VU159" s="15"/>
      <c r="VV159" s="15"/>
      <c r="VW159" s="15"/>
      <c r="VX159" s="15"/>
      <c r="VY159" s="15"/>
      <c r="VZ159" s="15"/>
      <c r="WA159" s="15"/>
      <c r="WB159" s="15"/>
      <c r="WC159" s="15"/>
      <c r="WD159" s="15"/>
      <c r="WE159" s="15"/>
      <c r="WF159" s="15"/>
      <c r="WG159" s="15"/>
      <c r="WH159" s="15"/>
      <c r="WI159" s="15"/>
      <c r="WJ159" s="15"/>
      <c r="WK159" s="15"/>
      <c r="WL159" s="15"/>
      <c r="WM159" s="15"/>
      <c r="WN159" s="15"/>
      <c r="WO159" s="15"/>
      <c r="WP159" s="15"/>
      <c r="WQ159" s="15"/>
      <c r="WR159" s="15"/>
      <c r="WS159" s="15"/>
      <c r="WT159" s="15"/>
      <c r="WU159" s="15"/>
      <c r="WV159" s="15"/>
      <c r="WW159" s="15"/>
      <c r="WX159" s="15"/>
      <c r="WY159" s="15"/>
      <c r="WZ159" s="15"/>
      <c r="XA159" s="15"/>
      <c r="XB159" s="15"/>
      <c r="XC159" s="15"/>
      <c r="XD159" s="15"/>
      <c r="XE159" s="15"/>
      <c r="XF159" s="15"/>
      <c r="XG159" s="15"/>
      <c r="XH159" s="15"/>
      <c r="XI159" s="15"/>
      <c r="XJ159" s="15"/>
      <c r="XK159" s="15"/>
      <c r="XL159" s="15"/>
      <c r="XM159" s="15"/>
      <c r="XN159" s="15"/>
      <c r="XO159" s="15"/>
      <c r="XP159" s="15"/>
      <c r="XQ159" s="15"/>
      <c r="XR159" s="15"/>
      <c r="XS159" s="15"/>
      <c r="XT159" s="15"/>
      <c r="XU159" s="15"/>
      <c r="XV159" s="15"/>
      <c r="XW159" s="15"/>
      <c r="XX159" s="15"/>
      <c r="XY159" s="15"/>
      <c r="XZ159" s="15"/>
      <c r="YA159" s="15"/>
      <c r="YB159" s="15"/>
      <c r="YC159" s="15"/>
      <c r="YD159" s="15"/>
      <c r="YE159" s="15"/>
      <c r="YF159" s="15"/>
      <c r="YG159" s="15"/>
      <c r="YH159" s="15"/>
      <c r="YI159" s="15"/>
      <c r="YJ159" s="15"/>
      <c r="YK159" s="15"/>
      <c r="YL159" s="15"/>
      <c r="YM159" s="15"/>
      <c r="YN159" s="15"/>
      <c r="YO159" s="15"/>
      <c r="YP159" s="15"/>
      <c r="YQ159" s="15"/>
      <c r="YR159" s="15"/>
      <c r="YS159" s="15"/>
      <c r="YT159" s="15"/>
      <c r="YU159" s="15"/>
      <c r="YV159" s="15"/>
      <c r="YW159" s="15"/>
      <c r="YX159" s="15"/>
      <c r="YY159" s="15"/>
      <c r="YZ159" s="15"/>
      <c r="ZA159" s="15"/>
      <c r="ZB159" s="15"/>
      <c r="ZC159" s="15"/>
      <c r="ZD159" s="15"/>
      <c r="ZE159" s="15"/>
      <c r="ZF159" s="15"/>
      <c r="ZG159" s="15"/>
      <c r="ZH159" s="15"/>
      <c r="ZI159" s="15"/>
      <c r="ZJ159" s="15"/>
      <c r="ZK159" s="15"/>
      <c r="ZL159" s="15"/>
      <c r="ZM159" s="15"/>
      <c r="ZN159" s="15"/>
      <c r="ZO159" s="15"/>
      <c r="ZP159" s="15"/>
      <c r="ZQ159" s="15"/>
      <c r="ZR159" s="15"/>
      <c r="ZS159" s="15"/>
      <c r="ZT159" s="15"/>
      <c r="ZU159" s="15"/>
      <c r="ZV159" s="15"/>
      <c r="ZW159" s="15"/>
      <c r="ZX159" s="15"/>
      <c r="ZY159" s="15"/>
      <c r="ZZ159" s="15"/>
      <c r="AAA159" s="15"/>
      <c r="AAB159" s="15"/>
      <c r="AAC159" s="15"/>
      <c r="AAD159" s="15"/>
      <c r="AAE159" s="15"/>
      <c r="AAF159" s="15"/>
      <c r="AAG159" s="15"/>
      <c r="AAH159" s="15"/>
      <c r="AAI159" s="15"/>
      <c r="AAJ159" s="15"/>
      <c r="AAK159" s="15"/>
      <c r="AAL159" s="15"/>
      <c r="AAM159" s="15"/>
      <c r="AAN159" s="15"/>
      <c r="AAO159" s="15"/>
      <c r="AAP159" s="15"/>
      <c r="AAQ159" s="15"/>
      <c r="AAR159" s="15"/>
      <c r="AAS159" s="15"/>
      <c r="AAT159" s="15"/>
      <c r="AAU159" s="15"/>
      <c r="AAV159" s="15"/>
      <c r="AAW159" s="15"/>
      <c r="AAX159" s="15"/>
      <c r="AAY159" s="15"/>
      <c r="AAZ159" s="15"/>
      <c r="ABA159" s="15"/>
      <c r="ABB159" s="15"/>
      <c r="ABC159" s="15"/>
      <c r="ABD159" s="15"/>
      <c r="ABE159" s="15"/>
      <c r="ABF159" s="15"/>
      <c r="ABG159" s="15"/>
      <c r="ABH159" s="15"/>
      <c r="ABI159" s="15"/>
      <c r="ABJ159" s="15"/>
      <c r="ABK159" s="15"/>
      <c r="ABL159" s="15"/>
      <c r="ABM159" s="15"/>
      <c r="ABN159" s="15"/>
      <c r="ABO159" s="15"/>
      <c r="ABP159" s="15"/>
      <c r="ABQ159" s="15"/>
      <c r="ABR159" s="15"/>
      <c r="ABS159" s="15"/>
      <c r="ABT159" s="15"/>
      <c r="ABU159" s="15"/>
      <c r="ABV159" s="15"/>
      <c r="ABW159" s="15"/>
      <c r="ABX159" s="15"/>
      <c r="ABY159" s="15"/>
      <c r="ABZ159" s="15"/>
      <c r="ACA159" s="15"/>
      <c r="ACB159" s="15"/>
      <c r="ACC159" s="15"/>
      <c r="ACD159" s="15"/>
      <c r="ACE159" s="15"/>
      <c r="ACF159" s="15"/>
      <c r="ACG159" s="15"/>
      <c r="ACH159" s="15"/>
      <c r="ACI159" s="15"/>
      <c r="ACJ159" s="15"/>
      <c r="ACK159" s="15"/>
      <c r="ACL159" s="15"/>
      <c r="ACM159" s="15"/>
      <c r="ACN159" s="15"/>
      <c r="ACO159" s="15"/>
      <c r="ACP159" s="15"/>
      <c r="ACQ159" s="15"/>
      <c r="ACR159" s="15"/>
      <c r="ACS159" s="15"/>
      <c r="ACT159" s="15"/>
      <c r="ACU159" s="15"/>
      <c r="ACV159" s="15"/>
      <c r="ACW159" s="15"/>
      <c r="ACX159" s="15"/>
      <c r="ACY159" s="15"/>
      <c r="ACZ159" s="15"/>
      <c r="ADA159" s="15"/>
      <c r="ADB159" s="15"/>
      <c r="ADC159" s="15"/>
      <c r="ADD159" s="15"/>
      <c r="ADE159" s="15"/>
      <c r="ADF159" s="15"/>
      <c r="ADG159" s="15"/>
      <c r="ADH159" s="15"/>
      <c r="ADI159" s="15"/>
      <c r="ADJ159" s="15"/>
      <c r="ADK159" s="15"/>
      <c r="ADL159" s="15"/>
      <c r="ADM159" s="15"/>
      <c r="ADN159" s="15"/>
      <c r="ADO159" s="15"/>
      <c r="ADP159" s="15"/>
      <c r="ADQ159" s="15"/>
      <c r="ADR159" s="15"/>
      <c r="ADS159" s="15"/>
      <c r="ADT159" s="15"/>
      <c r="ADU159" s="15"/>
      <c r="ADV159" s="15"/>
      <c r="ADW159" s="15"/>
      <c r="ADX159" s="15"/>
      <c r="ADY159" s="15"/>
      <c r="ADZ159" s="15"/>
      <c r="AEA159" s="15"/>
      <c r="AEB159" s="15"/>
      <c r="AEC159" s="15"/>
      <c r="AED159" s="15"/>
      <c r="AEE159" s="15"/>
      <c r="AEF159" s="15"/>
      <c r="AEG159" s="15"/>
      <c r="AEH159" s="15"/>
      <c r="AEI159" s="15"/>
      <c r="AEJ159" s="15"/>
      <c r="AEK159" s="15"/>
      <c r="AEL159" s="15"/>
      <c r="AEM159" s="15"/>
      <c r="AEN159" s="15"/>
      <c r="AEO159" s="15"/>
      <c r="AEP159" s="15"/>
      <c r="AEQ159" s="15"/>
      <c r="AER159" s="15"/>
      <c r="AES159" s="15"/>
      <c r="AET159" s="15"/>
      <c r="AEU159" s="15"/>
      <c r="AEV159" s="15"/>
      <c r="AEW159" s="15"/>
      <c r="AEX159" s="15"/>
      <c r="AEY159" s="15"/>
      <c r="AEZ159" s="15"/>
      <c r="AFA159" s="15"/>
      <c r="AFB159" s="15"/>
      <c r="AFC159" s="15"/>
      <c r="AFD159" s="15"/>
      <c r="AFE159" s="15"/>
      <c r="AFF159" s="15"/>
      <c r="AFG159" s="15"/>
      <c r="AFH159" s="15"/>
      <c r="AFI159" s="15"/>
      <c r="AFJ159" s="15"/>
      <c r="AFK159" s="15"/>
      <c r="AFL159" s="15"/>
      <c r="AFM159" s="15"/>
      <c r="AFN159" s="15"/>
      <c r="AFO159" s="15"/>
      <c r="AFP159" s="15"/>
      <c r="AFQ159" s="15"/>
      <c r="AFR159" s="15"/>
      <c r="AFS159" s="15"/>
      <c r="AFT159" s="15"/>
      <c r="AFU159" s="15"/>
      <c r="AFV159" s="15"/>
      <c r="AFW159" s="15"/>
      <c r="AFX159" s="15"/>
      <c r="AFY159" s="15"/>
      <c r="AFZ159" s="15"/>
      <c r="AGA159" s="15"/>
      <c r="AGB159" s="15"/>
      <c r="AGC159" s="15"/>
      <c r="AGD159" s="15"/>
      <c r="AGE159" s="15"/>
      <c r="AGF159" s="15"/>
      <c r="AGG159" s="15"/>
      <c r="AGH159" s="15"/>
      <c r="AGI159" s="15"/>
      <c r="AGJ159" s="15"/>
      <c r="AGK159" s="15"/>
      <c r="AGL159" s="15"/>
      <c r="AGM159" s="15"/>
      <c r="AGN159" s="15"/>
      <c r="AGO159" s="15"/>
      <c r="AGP159" s="15"/>
      <c r="AGQ159" s="15"/>
      <c r="AGR159" s="15"/>
      <c r="AGS159" s="15"/>
      <c r="AGT159" s="15"/>
      <c r="AGU159" s="15"/>
      <c r="AGV159" s="15"/>
      <c r="AGW159" s="15"/>
      <c r="AGX159" s="15"/>
      <c r="AGY159" s="15"/>
      <c r="AGZ159" s="15"/>
      <c r="AHA159" s="15"/>
      <c r="AHB159" s="15"/>
      <c r="AHC159" s="15"/>
      <c r="AHD159" s="15"/>
      <c r="AHE159" s="15"/>
      <c r="AHF159" s="15"/>
      <c r="AHG159" s="15"/>
      <c r="AHH159" s="15"/>
      <c r="AHI159" s="15"/>
      <c r="AHJ159" s="15"/>
      <c r="AHK159" s="15"/>
      <c r="AHL159" s="15"/>
      <c r="AHM159" s="15"/>
      <c r="AHN159" s="15"/>
      <c r="AHO159" s="15"/>
      <c r="AHP159" s="15"/>
      <c r="AHQ159" s="15"/>
      <c r="AHR159" s="15"/>
      <c r="AHS159" s="15"/>
      <c r="AHT159" s="15"/>
      <c r="AHU159" s="15"/>
      <c r="AHV159" s="15"/>
      <c r="AHW159" s="15"/>
      <c r="AHX159" s="15"/>
      <c r="AHY159" s="15"/>
      <c r="AHZ159" s="15"/>
      <c r="AIA159" s="15"/>
      <c r="AIB159" s="15"/>
      <c r="AIC159" s="15"/>
      <c r="AID159" s="15"/>
      <c r="AIE159" s="15"/>
      <c r="AIF159" s="15"/>
      <c r="AIG159" s="15"/>
      <c r="AIH159" s="15"/>
      <c r="AII159" s="15"/>
      <c r="AIJ159" s="15"/>
      <c r="AIK159" s="15"/>
      <c r="AIL159" s="15"/>
      <c r="AIM159" s="15"/>
      <c r="AIN159" s="15"/>
      <c r="AIO159" s="15"/>
      <c r="AIP159" s="15"/>
      <c r="AIQ159" s="15"/>
      <c r="AIR159" s="15"/>
      <c r="AIS159" s="15"/>
      <c r="AIT159" s="15"/>
      <c r="AIU159" s="15"/>
      <c r="AIV159" s="15"/>
      <c r="AIW159" s="15"/>
      <c r="AIX159" s="15"/>
      <c r="AIY159" s="15"/>
      <c r="AIZ159" s="15"/>
      <c r="AJA159" s="15"/>
      <c r="AJB159" s="15"/>
      <c r="AJC159" s="15"/>
      <c r="AJD159" s="15"/>
      <c r="AJE159" s="15"/>
      <c r="AJF159" s="15"/>
      <c r="AJG159" s="15"/>
      <c r="AJH159" s="15"/>
      <c r="AJI159" s="15"/>
      <c r="AJJ159" s="15"/>
      <c r="AJK159" s="15"/>
      <c r="AJL159" s="15"/>
      <c r="AJM159" s="15"/>
      <c r="AJN159" s="15"/>
      <c r="AJO159" s="15"/>
      <c r="AJP159" s="15"/>
      <c r="AJQ159" s="15"/>
      <c r="AJR159" s="15"/>
      <c r="AJS159" s="15"/>
      <c r="AJT159" s="15"/>
      <c r="AJU159" s="15"/>
      <c r="AJV159" s="15"/>
      <c r="AJW159" s="15"/>
      <c r="AJX159" s="15"/>
      <c r="AJY159" s="15"/>
      <c r="AJZ159" s="15"/>
      <c r="AKA159" s="15"/>
      <c r="AKB159" s="15"/>
      <c r="AKC159" s="15"/>
      <c r="AKD159" s="15"/>
      <c r="AKE159" s="15"/>
      <c r="AKF159" s="15"/>
      <c r="AKG159" s="15"/>
      <c r="AKH159" s="15"/>
      <c r="AKI159" s="15"/>
      <c r="AKJ159" s="15"/>
      <c r="AKK159" s="15"/>
      <c r="AKL159" s="15"/>
      <c r="AKM159" s="15"/>
      <c r="AKN159" s="15"/>
      <c r="AKO159" s="15"/>
      <c r="AKP159" s="15"/>
      <c r="AKQ159" s="15"/>
      <c r="AKR159" s="15"/>
      <c r="AKS159" s="15"/>
      <c r="AKT159" s="15"/>
      <c r="AKU159" s="15"/>
      <c r="AKV159" s="15"/>
      <c r="AKW159" s="15"/>
      <c r="AKX159" s="15"/>
      <c r="AKY159" s="15"/>
      <c r="AKZ159" s="15"/>
      <c r="ALA159" s="15"/>
      <c r="ALB159" s="15"/>
      <c r="ALC159" s="15"/>
      <c r="ALD159" s="15"/>
      <c r="ALE159" s="15"/>
      <c r="ALF159" s="15"/>
      <c r="ALG159" s="15"/>
      <c r="ALH159" s="15"/>
      <c r="ALI159" s="15"/>
      <c r="ALJ159" s="15"/>
      <c r="ALK159" s="15"/>
      <c r="ALL159" s="15"/>
      <c r="ALM159" s="15"/>
      <c r="ALN159" s="15"/>
      <c r="ALO159" s="15"/>
      <c r="ALP159" s="15"/>
      <c r="ALQ159" s="15"/>
      <c r="ALR159" s="15"/>
      <c r="ALS159" s="15"/>
      <c r="ALT159" s="15"/>
      <c r="ALU159" s="15"/>
      <c r="ALV159" s="15"/>
      <c r="ALW159" s="15"/>
      <c r="ALX159" s="15"/>
      <c r="ALY159" s="15"/>
      <c r="ALZ159" s="15"/>
      <c r="AMA159" s="15"/>
      <c r="AMB159" s="15"/>
      <c r="AMC159" s="15"/>
      <c r="AMD159" s="15"/>
      <c r="AME159" s="15"/>
      <c r="AMF159" s="15"/>
      <c r="AMG159" s="15"/>
      <c r="AMH159" s="15"/>
      <c r="AMI159" s="15"/>
      <c r="AMJ159" s="15"/>
      <c r="AMK159" s="15"/>
      <c r="AML159" s="15"/>
      <c r="AMM159" s="15"/>
      <c r="AMN159" s="15"/>
      <c r="AMO159" s="15"/>
      <c r="AMP159" s="15"/>
      <c r="AMQ159" s="15"/>
      <c r="AMR159" s="15"/>
      <c r="AMS159" s="15"/>
      <c r="AMT159" s="15"/>
      <c r="AMU159" s="15"/>
      <c r="AMV159" s="15"/>
      <c r="AMW159" s="15"/>
      <c r="AMX159" s="15"/>
      <c r="AMY159" s="15"/>
      <c r="AMZ159" s="15"/>
      <c r="ANA159" s="15"/>
      <c r="ANB159" s="15"/>
      <c r="ANC159" s="15"/>
      <c r="AND159" s="15"/>
      <c r="ANE159" s="15"/>
      <c r="ANF159" s="15"/>
      <c r="ANG159" s="15"/>
      <c r="ANH159" s="15"/>
      <c r="ANI159" s="15"/>
      <c r="ANJ159" s="15"/>
      <c r="ANK159" s="15"/>
      <c r="ANL159" s="15"/>
      <c r="ANM159" s="15"/>
      <c r="ANN159" s="15"/>
      <c r="ANO159" s="15"/>
      <c r="ANP159" s="15"/>
      <c r="ANQ159" s="15"/>
      <c r="ANR159" s="15"/>
      <c r="ANS159" s="15"/>
      <c r="ANT159" s="15"/>
      <c r="ANU159" s="15"/>
      <c r="ANV159" s="15"/>
      <c r="ANW159" s="15"/>
      <c r="ANX159" s="15"/>
      <c r="ANY159" s="15"/>
      <c r="ANZ159" s="15"/>
      <c r="AOA159" s="15"/>
      <c r="AOB159" s="15"/>
      <c r="AOC159" s="15"/>
      <c r="AOD159" s="15"/>
      <c r="AOE159" s="15"/>
      <c r="AOF159" s="15"/>
      <c r="AOG159" s="15"/>
      <c r="AOH159" s="15"/>
      <c r="AOI159" s="15"/>
      <c r="AOJ159" s="15"/>
      <c r="AOK159" s="15"/>
      <c r="AOL159" s="15"/>
      <c r="AOM159" s="15"/>
      <c r="AON159" s="15"/>
      <c r="AOO159" s="15"/>
      <c r="AOP159" s="15"/>
      <c r="AOQ159" s="15"/>
      <c r="AOR159" s="15"/>
      <c r="AOS159" s="15"/>
      <c r="AOT159" s="15"/>
      <c r="AOU159" s="15"/>
      <c r="AOV159" s="15"/>
      <c r="AOW159" s="15"/>
      <c r="AOX159" s="15"/>
      <c r="AOY159" s="15"/>
      <c r="AOZ159" s="15"/>
      <c r="APA159" s="15"/>
      <c r="APB159" s="15"/>
      <c r="APC159" s="15"/>
      <c r="APD159" s="15"/>
      <c r="APE159" s="15"/>
      <c r="APF159" s="15"/>
      <c r="APG159" s="15"/>
      <c r="APH159" s="15"/>
      <c r="API159" s="15"/>
      <c r="APJ159" s="15"/>
      <c r="APK159" s="15"/>
      <c r="APL159" s="15"/>
      <c r="APM159" s="15"/>
      <c r="APN159" s="15"/>
      <c r="APO159" s="15"/>
      <c r="APP159" s="15"/>
      <c r="APQ159" s="15"/>
      <c r="APR159" s="15"/>
      <c r="APS159" s="15"/>
      <c r="APT159" s="15"/>
      <c r="APU159" s="15"/>
      <c r="APV159" s="15"/>
      <c r="APW159" s="15"/>
      <c r="APX159" s="15"/>
      <c r="APY159" s="15"/>
      <c r="APZ159" s="15"/>
      <c r="AQA159" s="15"/>
      <c r="AQB159" s="15"/>
      <c r="AQC159" s="15"/>
      <c r="AQD159" s="15"/>
      <c r="AQE159" s="15"/>
      <c r="AQF159" s="15"/>
      <c r="AQG159" s="15"/>
      <c r="AQH159" s="15"/>
      <c r="AQI159" s="15"/>
      <c r="AQJ159" s="15"/>
      <c r="AQK159" s="15"/>
      <c r="AQL159" s="15"/>
      <c r="AQM159" s="15"/>
      <c r="AQN159" s="15"/>
      <c r="AQO159" s="15"/>
      <c r="AQP159" s="15"/>
      <c r="AQQ159" s="15"/>
      <c r="AQR159" s="15"/>
      <c r="AQS159" s="15"/>
      <c r="AQT159" s="15"/>
      <c r="AQU159" s="15"/>
      <c r="AQV159" s="15"/>
      <c r="AQW159" s="15"/>
      <c r="AQX159" s="15"/>
      <c r="AQY159" s="15"/>
      <c r="AQZ159" s="15"/>
      <c r="ARA159" s="15"/>
      <c r="ARB159" s="15"/>
      <c r="ARC159" s="15"/>
      <c r="ARD159" s="15"/>
      <c r="ARE159" s="15"/>
      <c r="ARF159" s="15"/>
      <c r="ARG159" s="15"/>
      <c r="ARH159" s="15"/>
      <c r="ARI159" s="15"/>
      <c r="ARJ159" s="15"/>
      <c r="ARK159" s="15"/>
      <c r="ARL159" s="15"/>
      <c r="ARM159" s="15"/>
      <c r="ARN159" s="15"/>
      <c r="ARO159" s="15"/>
      <c r="ARP159" s="15"/>
      <c r="ARQ159" s="15"/>
      <c r="ARR159" s="15"/>
      <c r="ARS159" s="15"/>
      <c r="ART159" s="15"/>
      <c r="ARU159" s="15"/>
      <c r="ARV159" s="15"/>
      <c r="ARW159" s="15"/>
      <c r="ARX159" s="15"/>
      <c r="ARY159" s="15"/>
      <c r="ARZ159" s="15"/>
      <c r="ASA159" s="15"/>
      <c r="ASB159" s="15"/>
      <c r="ASC159" s="15"/>
      <c r="ASD159" s="15"/>
      <c r="ASE159" s="15"/>
      <c r="ASF159" s="15"/>
      <c r="ASG159" s="15"/>
      <c r="ASH159" s="15"/>
      <c r="ASI159" s="15"/>
      <c r="ASJ159" s="15"/>
      <c r="ASK159" s="15"/>
      <c r="ASL159" s="15"/>
      <c r="ASM159" s="15"/>
      <c r="ASN159" s="15"/>
      <c r="ASO159" s="15"/>
      <c r="ASP159" s="15"/>
      <c r="ASQ159" s="15"/>
      <c r="ASR159" s="15"/>
      <c r="ASS159" s="15"/>
      <c r="AST159" s="15"/>
      <c r="ASU159" s="15"/>
      <c r="ASV159" s="15"/>
      <c r="ASW159" s="15"/>
      <c r="ASX159" s="15"/>
      <c r="ASY159" s="15"/>
      <c r="ASZ159" s="15"/>
      <c r="ATA159" s="15"/>
      <c r="ATB159" s="15"/>
      <c r="ATC159" s="15"/>
      <c r="ATD159" s="15"/>
      <c r="ATE159" s="15"/>
      <c r="ATF159" s="15"/>
      <c r="ATG159" s="15"/>
      <c r="ATH159" s="15"/>
      <c r="ATI159" s="15"/>
      <c r="ATJ159" s="15"/>
      <c r="ATK159" s="15"/>
      <c r="ATL159" s="15"/>
      <c r="ATM159" s="15"/>
      <c r="ATN159" s="15"/>
      <c r="ATO159" s="15"/>
      <c r="ATP159" s="15"/>
      <c r="ATQ159" s="15"/>
      <c r="ATR159" s="15"/>
      <c r="ATS159" s="15"/>
      <c r="ATT159" s="15"/>
      <c r="ATU159" s="15"/>
      <c r="ATV159" s="15"/>
      <c r="ATW159" s="15"/>
      <c r="ATX159" s="15"/>
      <c r="ATY159" s="15"/>
      <c r="ATZ159" s="15"/>
      <c r="AUA159" s="15"/>
      <c r="AUB159" s="15"/>
      <c r="AUC159" s="15"/>
      <c r="AUD159" s="15"/>
      <c r="AUE159" s="15"/>
      <c r="AUF159" s="15"/>
      <c r="AUG159" s="15"/>
      <c r="AUH159" s="15"/>
      <c r="AUI159" s="15"/>
      <c r="AUJ159" s="15"/>
      <c r="AUK159" s="15"/>
      <c r="AUL159" s="15"/>
      <c r="AUM159" s="15"/>
      <c r="AUN159" s="15"/>
      <c r="AUO159" s="15"/>
      <c r="AUP159" s="15"/>
      <c r="AUQ159" s="15"/>
      <c r="AUR159" s="15"/>
      <c r="AUS159" s="15"/>
      <c r="AUT159" s="15"/>
      <c r="AUU159" s="15"/>
      <c r="AUV159" s="15"/>
      <c r="AUW159" s="15"/>
      <c r="AUX159" s="15"/>
      <c r="AUY159" s="15"/>
      <c r="AUZ159" s="15"/>
      <c r="AVA159" s="15"/>
      <c r="AVB159" s="15"/>
      <c r="AVC159" s="15"/>
      <c r="AVD159" s="15"/>
      <c r="AVE159" s="15"/>
      <c r="AVF159" s="15"/>
      <c r="AVG159" s="15"/>
      <c r="AVH159" s="15"/>
      <c r="AVI159" s="15"/>
      <c r="AVJ159" s="15"/>
      <c r="AVK159" s="15"/>
      <c r="AVL159" s="15"/>
      <c r="AVM159" s="15"/>
      <c r="AVN159" s="15"/>
      <c r="AVO159" s="15"/>
      <c r="AVP159" s="15"/>
      <c r="AVQ159" s="15"/>
      <c r="AVR159" s="15"/>
      <c r="AVS159" s="15"/>
      <c r="AVT159" s="15"/>
      <c r="AVU159" s="15"/>
      <c r="AVV159" s="15"/>
      <c r="AVW159" s="15"/>
      <c r="AVX159" s="15"/>
      <c r="AVY159" s="15"/>
      <c r="AVZ159" s="15"/>
      <c r="AWA159" s="15"/>
      <c r="AWB159" s="15"/>
      <c r="AWC159" s="15"/>
      <c r="AWD159" s="15"/>
      <c r="AWE159" s="15"/>
      <c r="AWF159" s="15"/>
      <c r="AWG159" s="15"/>
      <c r="AWH159" s="15"/>
      <c r="AWI159" s="15"/>
      <c r="AWJ159" s="15"/>
      <c r="AWK159" s="15"/>
      <c r="AWL159" s="15"/>
      <c r="AWM159" s="15"/>
      <c r="AWN159" s="15"/>
      <c r="AWO159" s="15"/>
      <c r="AWP159" s="15"/>
      <c r="AWQ159" s="15"/>
      <c r="AWR159" s="15"/>
      <c r="AWS159" s="15"/>
      <c r="AWT159" s="15"/>
      <c r="AWU159" s="15"/>
      <c r="AWV159" s="15"/>
      <c r="AWW159" s="15"/>
      <c r="AWX159" s="15"/>
      <c r="AWY159" s="15"/>
      <c r="AWZ159" s="15"/>
      <c r="AXA159" s="15"/>
      <c r="AXB159" s="15"/>
      <c r="AXC159" s="15"/>
      <c r="AXD159" s="15"/>
      <c r="AXE159" s="15"/>
      <c r="AXF159" s="15"/>
      <c r="AXG159" s="15"/>
      <c r="AXH159" s="15"/>
      <c r="AXI159" s="15"/>
      <c r="AXJ159" s="15"/>
      <c r="AXK159" s="15"/>
      <c r="AXL159" s="15"/>
      <c r="AXM159" s="15"/>
      <c r="AXN159" s="15"/>
      <c r="AXO159" s="15"/>
      <c r="AXP159" s="15"/>
      <c r="AXQ159" s="15"/>
      <c r="AXR159" s="15"/>
      <c r="AXS159" s="15"/>
      <c r="AXT159" s="15"/>
      <c r="AXU159" s="15"/>
      <c r="AXV159" s="15"/>
      <c r="AXW159" s="15"/>
      <c r="AXX159" s="15"/>
      <c r="AXY159" s="15"/>
      <c r="AXZ159" s="15"/>
      <c r="AYA159" s="15"/>
      <c r="AYB159" s="15"/>
      <c r="AYC159" s="15"/>
      <c r="AYD159" s="15"/>
      <c r="AYE159" s="15"/>
      <c r="AYF159" s="15"/>
      <c r="AYG159" s="15"/>
      <c r="AYH159" s="15"/>
      <c r="AYI159" s="15"/>
      <c r="AYJ159" s="15"/>
      <c r="AYK159" s="15"/>
      <c r="AYL159" s="15"/>
      <c r="AYM159" s="15"/>
      <c r="AYN159" s="15"/>
      <c r="AYO159" s="15"/>
      <c r="AYP159" s="15"/>
      <c r="AYQ159" s="15"/>
      <c r="AYR159" s="15"/>
      <c r="AYS159" s="15"/>
      <c r="AYT159" s="15"/>
      <c r="AYU159" s="15"/>
      <c r="AYV159" s="15"/>
      <c r="AYW159" s="15"/>
      <c r="AYX159" s="15"/>
      <c r="AYY159" s="15"/>
      <c r="AYZ159" s="15"/>
      <c r="AZA159" s="15"/>
      <c r="AZB159" s="15"/>
      <c r="AZC159" s="15"/>
      <c r="AZD159" s="15"/>
      <c r="AZE159" s="15"/>
      <c r="AZF159" s="15"/>
      <c r="AZG159" s="15"/>
      <c r="AZH159" s="15"/>
      <c r="AZI159" s="15"/>
      <c r="AZJ159" s="15"/>
      <c r="AZK159" s="15"/>
      <c r="AZL159" s="15"/>
      <c r="AZM159" s="15"/>
      <c r="AZN159" s="15"/>
      <c r="AZO159" s="15"/>
      <c r="AZP159" s="15"/>
      <c r="AZQ159" s="15"/>
      <c r="AZR159" s="15"/>
      <c r="AZS159" s="15"/>
      <c r="AZT159" s="15"/>
      <c r="AZU159" s="15"/>
      <c r="AZV159" s="15"/>
      <c r="AZW159" s="15"/>
      <c r="AZX159" s="15"/>
      <c r="AZY159" s="15"/>
      <c r="AZZ159" s="15"/>
      <c r="BAA159" s="15"/>
      <c r="BAB159" s="15"/>
      <c r="BAC159" s="15"/>
      <c r="BAD159" s="15"/>
      <c r="BAE159" s="15"/>
      <c r="BAF159" s="15"/>
      <c r="BAG159" s="15"/>
      <c r="BAH159" s="15"/>
      <c r="BAI159" s="15"/>
      <c r="BAJ159" s="15"/>
      <c r="BAK159" s="15"/>
      <c r="BAL159" s="15"/>
      <c r="BAM159" s="15"/>
      <c r="BAN159" s="15"/>
      <c r="BAO159" s="15"/>
      <c r="BAP159" s="15"/>
      <c r="BAQ159" s="15"/>
      <c r="BAR159" s="15"/>
      <c r="BAS159" s="15"/>
      <c r="BAT159" s="15"/>
      <c r="BAU159" s="15"/>
      <c r="BAV159" s="15"/>
      <c r="BAW159" s="15"/>
      <c r="BAX159" s="15"/>
      <c r="BAY159" s="15"/>
      <c r="BAZ159" s="15"/>
      <c r="BBA159" s="15"/>
      <c r="BBB159" s="15"/>
      <c r="BBC159" s="15"/>
      <c r="BBD159" s="15"/>
      <c r="BBE159" s="15"/>
      <c r="BBF159" s="15"/>
      <c r="BBG159" s="15"/>
      <c r="BBH159" s="15"/>
      <c r="BBI159" s="15"/>
      <c r="BBJ159" s="15"/>
      <c r="BBK159" s="15"/>
      <c r="BBL159" s="15"/>
      <c r="BBM159" s="15"/>
      <c r="BBN159" s="15"/>
      <c r="BBO159" s="15"/>
      <c r="BBP159" s="15"/>
      <c r="BBQ159" s="15"/>
      <c r="BBR159" s="15"/>
      <c r="BBS159" s="15"/>
      <c r="BBT159" s="15"/>
      <c r="BBU159" s="15"/>
      <c r="BBV159" s="15"/>
      <c r="BBW159" s="15"/>
      <c r="BBX159" s="15"/>
      <c r="BBY159" s="15"/>
      <c r="BBZ159" s="15"/>
      <c r="BCA159" s="15"/>
      <c r="BCB159" s="15"/>
      <c r="BCC159" s="15"/>
      <c r="BCD159" s="15"/>
      <c r="BCE159" s="15"/>
      <c r="BCF159" s="15"/>
      <c r="BCG159" s="15"/>
      <c r="BCH159" s="15"/>
      <c r="BCI159" s="15"/>
      <c r="BCJ159" s="15"/>
      <c r="BCK159" s="15"/>
      <c r="BCL159" s="15"/>
      <c r="BCM159" s="15"/>
      <c r="BCN159" s="15"/>
      <c r="BCO159" s="15"/>
      <c r="BCP159" s="15"/>
      <c r="BCQ159" s="15"/>
      <c r="BCR159" s="15"/>
      <c r="BCS159" s="15"/>
      <c r="BCT159" s="15"/>
      <c r="BCU159" s="15"/>
      <c r="BCV159" s="15"/>
      <c r="BCW159" s="15"/>
      <c r="BCX159" s="15"/>
      <c r="BCY159" s="15"/>
      <c r="BCZ159" s="15"/>
      <c r="BDA159" s="15"/>
      <c r="BDB159" s="15"/>
      <c r="BDC159" s="15"/>
      <c r="BDD159" s="15"/>
      <c r="BDE159" s="15"/>
      <c r="BDF159" s="15"/>
      <c r="BDG159" s="15"/>
      <c r="BDH159" s="15"/>
      <c r="BDI159" s="15"/>
      <c r="BDJ159" s="15"/>
      <c r="BDK159" s="15"/>
      <c r="BDL159" s="15"/>
      <c r="BDM159" s="15"/>
      <c r="BDN159" s="15"/>
      <c r="BDO159" s="15"/>
      <c r="BDP159" s="15"/>
      <c r="BDQ159" s="15"/>
      <c r="BDR159" s="15"/>
      <c r="BDS159" s="15"/>
      <c r="BDT159" s="15"/>
      <c r="BDU159" s="15"/>
      <c r="BDV159" s="15"/>
      <c r="BDW159" s="15"/>
      <c r="BDX159" s="15"/>
      <c r="BDY159" s="15"/>
      <c r="BDZ159" s="15"/>
      <c r="BEA159" s="15"/>
      <c r="BEB159" s="15"/>
      <c r="BEC159" s="15"/>
      <c r="BED159" s="15"/>
      <c r="BEE159" s="15"/>
      <c r="BEF159" s="15"/>
      <c r="BEG159" s="15"/>
      <c r="BEH159" s="15"/>
      <c r="BEI159" s="15"/>
      <c r="BEJ159" s="15"/>
      <c r="BEK159" s="15"/>
      <c r="BEL159" s="15"/>
      <c r="BEM159" s="15"/>
      <c r="BEN159" s="15"/>
      <c r="BEO159" s="15"/>
      <c r="BEP159" s="15"/>
      <c r="BEQ159" s="15"/>
      <c r="BER159" s="15"/>
      <c r="BES159" s="15"/>
      <c r="BET159" s="15"/>
      <c r="BEU159" s="15"/>
      <c r="BEV159" s="15"/>
      <c r="BEW159" s="15"/>
      <c r="BEX159" s="15"/>
      <c r="BEY159" s="15"/>
      <c r="BEZ159" s="15"/>
      <c r="BFA159" s="15"/>
      <c r="BFB159" s="15"/>
      <c r="BFC159" s="15"/>
      <c r="BFD159" s="15"/>
      <c r="BFE159" s="15"/>
      <c r="BFF159" s="15"/>
      <c r="BFG159" s="15"/>
      <c r="BFH159" s="15"/>
      <c r="BFI159" s="15"/>
      <c r="BFJ159" s="15"/>
      <c r="BFK159" s="15"/>
      <c r="BFL159" s="15"/>
      <c r="BFM159" s="15"/>
      <c r="BFN159" s="15"/>
      <c r="BFO159" s="15"/>
      <c r="BFP159" s="15"/>
      <c r="BFQ159" s="15"/>
      <c r="BFR159" s="15"/>
      <c r="BFS159" s="15"/>
      <c r="BFT159" s="15"/>
      <c r="BFU159" s="15"/>
      <c r="BFV159" s="15"/>
      <c r="BFW159" s="15"/>
      <c r="BFX159" s="15"/>
      <c r="BFY159" s="15"/>
      <c r="BFZ159" s="15"/>
      <c r="BGA159" s="15"/>
      <c r="BGB159" s="15"/>
      <c r="BGC159" s="15"/>
      <c r="BGD159" s="15"/>
      <c r="BGE159" s="15"/>
      <c r="BGF159" s="15"/>
      <c r="BGG159" s="15"/>
      <c r="BGH159" s="15"/>
      <c r="BGI159" s="15"/>
      <c r="BGJ159" s="15"/>
      <c r="BGK159" s="15"/>
      <c r="BGL159" s="15"/>
      <c r="BGM159" s="15"/>
      <c r="BGN159" s="15"/>
      <c r="BGO159" s="15"/>
      <c r="BGP159" s="15"/>
      <c r="BGQ159" s="15"/>
      <c r="BGR159" s="15"/>
      <c r="BGS159" s="15"/>
      <c r="BGT159" s="15"/>
      <c r="BGU159" s="15"/>
      <c r="BGV159" s="15"/>
      <c r="BGW159" s="15"/>
      <c r="BGX159" s="15"/>
      <c r="BGY159" s="15"/>
      <c r="BGZ159" s="15"/>
      <c r="BHA159" s="15"/>
      <c r="BHB159" s="15"/>
      <c r="BHC159" s="15"/>
      <c r="BHD159" s="15"/>
      <c r="BHE159" s="15"/>
      <c r="BHF159" s="15"/>
      <c r="BHG159" s="15"/>
      <c r="BHH159" s="15"/>
      <c r="BHI159" s="15"/>
      <c r="BHJ159" s="15"/>
      <c r="BHK159" s="15"/>
      <c r="BHL159" s="15"/>
      <c r="BHM159" s="15"/>
      <c r="BHN159" s="15"/>
      <c r="BHO159" s="15"/>
      <c r="BHP159" s="15"/>
      <c r="BHQ159" s="15"/>
      <c r="BHR159" s="15"/>
      <c r="BHS159" s="15"/>
      <c r="BHT159" s="15"/>
      <c r="BHU159" s="15"/>
      <c r="BHV159" s="15"/>
      <c r="BHW159" s="15"/>
      <c r="BHX159" s="15"/>
      <c r="BHY159" s="15"/>
      <c r="BHZ159" s="15"/>
      <c r="BIA159" s="15"/>
      <c r="BIB159" s="15"/>
      <c r="BIC159" s="15"/>
      <c r="BID159" s="15"/>
      <c r="BIE159" s="15"/>
      <c r="BIF159" s="15"/>
      <c r="BIG159" s="15"/>
      <c r="BIH159" s="15"/>
      <c r="BII159" s="15"/>
      <c r="BIJ159" s="15"/>
      <c r="BIK159" s="15"/>
      <c r="BIL159" s="15"/>
      <c r="BIM159" s="15"/>
      <c r="BIN159" s="15"/>
      <c r="BIO159" s="15"/>
      <c r="BIP159" s="15"/>
      <c r="BIQ159" s="15"/>
      <c r="BIR159" s="15"/>
      <c r="BIS159" s="15"/>
      <c r="BIT159" s="15"/>
      <c r="BIU159" s="15"/>
      <c r="BIV159" s="15"/>
      <c r="BIW159" s="15"/>
      <c r="BIX159" s="15"/>
      <c r="BIY159" s="15"/>
      <c r="BIZ159" s="15"/>
      <c r="BJA159" s="15"/>
      <c r="BJB159" s="15"/>
      <c r="BJC159" s="15"/>
      <c r="BJD159" s="15"/>
      <c r="BJE159" s="15"/>
      <c r="BJF159" s="15"/>
      <c r="BJG159" s="15"/>
      <c r="BJH159" s="15"/>
      <c r="BJI159" s="15"/>
      <c r="BJJ159" s="15"/>
      <c r="BJK159" s="15"/>
      <c r="BJL159" s="15"/>
      <c r="BJM159" s="15"/>
      <c r="BJN159" s="15"/>
      <c r="BJO159" s="15"/>
      <c r="BJP159" s="15"/>
      <c r="BJQ159" s="15"/>
      <c r="BJR159" s="15"/>
      <c r="BJS159" s="15"/>
      <c r="BJT159" s="15"/>
      <c r="BJU159" s="15"/>
      <c r="BJV159" s="15"/>
      <c r="BJW159" s="15"/>
      <c r="BJX159" s="15"/>
      <c r="BJY159" s="15"/>
      <c r="BJZ159" s="15"/>
      <c r="BKA159" s="15"/>
      <c r="BKB159" s="15"/>
      <c r="BKC159" s="15"/>
      <c r="BKD159" s="15"/>
      <c r="BKE159" s="15"/>
      <c r="BKF159" s="15"/>
      <c r="BKG159" s="15"/>
      <c r="BKH159" s="15"/>
      <c r="BKI159" s="15"/>
      <c r="BKJ159" s="15"/>
      <c r="BKK159" s="15"/>
      <c r="BKL159" s="15"/>
      <c r="BKM159" s="15"/>
      <c r="BKN159" s="15"/>
      <c r="BKO159" s="15"/>
      <c r="BKP159" s="15"/>
      <c r="BKQ159" s="15"/>
      <c r="BKR159" s="15"/>
      <c r="BKS159" s="15"/>
      <c r="BKT159" s="15"/>
      <c r="BKU159" s="15"/>
      <c r="BKV159" s="15"/>
      <c r="BKW159" s="15"/>
      <c r="BKX159" s="15"/>
      <c r="BKY159" s="15"/>
      <c r="BKZ159" s="15"/>
      <c r="BLA159" s="15"/>
      <c r="BLB159" s="15"/>
      <c r="BLC159" s="15"/>
      <c r="BLD159" s="15"/>
      <c r="BLE159" s="15"/>
      <c r="BLF159" s="15"/>
      <c r="BLG159" s="15"/>
      <c r="BLH159" s="15"/>
      <c r="BLI159" s="15"/>
      <c r="BLJ159" s="15"/>
      <c r="BLK159" s="15"/>
      <c r="BLL159" s="15"/>
      <c r="BLM159" s="15"/>
      <c r="BLN159" s="15"/>
      <c r="BLO159" s="15"/>
      <c r="BLP159" s="15"/>
      <c r="BLQ159" s="15"/>
      <c r="BLR159" s="15"/>
      <c r="BLS159" s="15"/>
      <c r="BLT159" s="15"/>
      <c r="BLU159" s="15"/>
      <c r="BLV159" s="15"/>
      <c r="BLW159" s="15"/>
      <c r="BLX159" s="15"/>
      <c r="BLY159" s="15"/>
      <c r="BLZ159" s="15"/>
      <c r="BMA159" s="15"/>
      <c r="BMB159" s="15"/>
      <c r="BMC159" s="15"/>
      <c r="BMD159" s="15"/>
      <c r="BME159" s="15"/>
      <c r="BMF159" s="15"/>
      <c r="BMG159" s="15"/>
      <c r="BMH159" s="15"/>
      <c r="BMI159" s="15"/>
      <c r="BMJ159" s="15"/>
      <c r="BMK159" s="15"/>
      <c r="BML159" s="15"/>
      <c r="BMM159" s="15"/>
      <c r="BMN159" s="15"/>
      <c r="BMO159" s="15"/>
      <c r="BMP159" s="15"/>
      <c r="BMQ159" s="15"/>
      <c r="BMR159" s="15"/>
      <c r="BMS159" s="15"/>
      <c r="BMT159" s="15"/>
      <c r="BMU159" s="15"/>
      <c r="BMV159" s="15"/>
      <c r="BMW159" s="15"/>
      <c r="BMX159" s="15"/>
      <c r="BMY159" s="15"/>
      <c r="BMZ159" s="15"/>
      <c r="BNA159" s="15"/>
      <c r="BNB159" s="15"/>
      <c r="BNC159" s="15"/>
      <c r="BND159" s="15"/>
      <c r="BNE159" s="15"/>
      <c r="BNF159" s="15"/>
      <c r="BNG159" s="15"/>
      <c r="BNH159" s="15"/>
      <c r="BNI159" s="15"/>
      <c r="BNJ159" s="15"/>
      <c r="BNK159" s="15"/>
      <c r="BNL159" s="15"/>
      <c r="BNM159" s="15"/>
      <c r="BNN159" s="15"/>
      <c r="BNO159" s="15"/>
      <c r="BNP159" s="15"/>
      <c r="BNQ159" s="15"/>
      <c r="BNR159" s="15"/>
      <c r="BNS159" s="15"/>
      <c r="BNT159" s="15"/>
      <c r="BNU159" s="15"/>
      <c r="BNV159" s="15"/>
      <c r="BNW159" s="15"/>
      <c r="BNX159" s="15"/>
      <c r="BNY159" s="15"/>
      <c r="BNZ159" s="15"/>
      <c r="BOA159" s="15"/>
      <c r="BOB159" s="15"/>
      <c r="BOC159" s="15"/>
      <c r="BOD159" s="15"/>
      <c r="BOE159" s="15"/>
      <c r="BOF159" s="15"/>
      <c r="BOG159" s="15"/>
      <c r="BOH159" s="15"/>
      <c r="BOI159" s="15"/>
      <c r="BOJ159" s="15"/>
      <c r="BOK159" s="15"/>
      <c r="BOL159" s="15"/>
      <c r="BOM159" s="15"/>
      <c r="BON159" s="15"/>
      <c r="BOO159" s="15"/>
      <c r="BOP159" s="15"/>
      <c r="BOQ159" s="15"/>
      <c r="BOR159" s="15"/>
      <c r="BOS159" s="15"/>
      <c r="BOT159" s="15"/>
      <c r="BOU159" s="15"/>
      <c r="BOV159" s="15"/>
      <c r="BOW159" s="15"/>
      <c r="BOX159" s="15"/>
      <c r="BOY159" s="15"/>
      <c r="BOZ159" s="15"/>
      <c r="BPA159" s="15"/>
      <c r="BPB159" s="15"/>
      <c r="BPC159" s="15"/>
      <c r="BPD159" s="15"/>
      <c r="BPE159" s="15"/>
      <c r="BPF159" s="15"/>
      <c r="BPG159" s="15"/>
      <c r="BPH159" s="15"/>
      <c r="BPI159" s="15"/>
      <c r="BPJ159" s="15"/>
      <c r="BPK159" s="15"/>
      <c r="BPL159" s="15"/>
      <c r="BPM159" s="15"/>
      <c r="BPN159" s="15"/>
      <c r="BPO159" s="15"/>
      <c r="BPP159" s="15"/>
      <c r="BPQ159" s="15"/>
      <c r="BPR159" s="15"/>
      <c r="BPS159" s="15"/>
      <c r="BPT159" s="15"/>
      <c r="BPU159" s="15"/>
      <c r="BPV159" s="15"/>
      <c r="BPW159" s="15"/>
      <c r="BPX159" s="15"/>
      <c r="BPY159" s="15"/>
      <c r="BPZ159" s="15"/>
      <c r="BQA159" s="15"/>
      <c r="BQB159" s="15"/>
      <c r="BQC159" s="15"/>
      <c r="BQD159" s="15"/>
      <c r="BQE159" s="15"/>
      <c r="BQF159" s="15"/>
      <c r="BQG159" s="15"/>
      <c r="BQH159" s="15"/>
      <c r="BQI159" s="15"/>
      <c r="BQJ159" s="15"/>
      <c r="BQK159" s="15"/>
      <c r="BQL159" s="15"/>
      <c r="BQM159" s="15"/>
      <c r="BQN159" s="15"/>
      <c r="BQO159" s="15"/>
      <c r="BQP159" s="15"/>
      <c r="BQQ159" s="15"/>
      <c r="BQR159" s="15"/>
      <c r="BQS159" s="15"/>
      <c r="BQT159" s="15"/>
      <c r="BQU159" s="15"/>
      <c r="BQV159" s="15"/>
      <c r="BQW159" s="15"/>
      <c r="BQX159" s="15"/>
      <c r="BQY159" s="15"/>
      <c r="BQZ159" s="15"/>
      <c r="BRA159" s="15"/>
      <c r="BRB159" s="15"/>
      <c r="BRC159" s="15"/>
      <c r="BRD159" s="15"/>
      <c r="BRE159" s="15"/>
      <c r="BRF159" s="15"/>
      <c r="BRG159" s="15"/>
      <c r="BRH159" s="15"/>
      <c r="BRI159" s="15"/>
      <c r="BRJ159" s="15"/>
      <c r="BRK159" s="15"/>
      <c r="BRL159" s="15"/>
      <c r="BRM159" s="15"/>
      <c r="BRN159" s="15"/>
      <c r="BRO159" s="15"/>
      <c r="BRP159" s="15"/>
      <c r="BRQ159" s="15"/>
      <c r="BRR159" s="15"/>
      <c r="BRS159" s="15"/>
      <c r="BRT159" s="15"/>
      <c r="BRU159" s="15"/>
      <c r="BRV159" s="15"/>
      <c r="BRW159" s="15"/>
      <c r="BRX159" s="15"/>
      <c r="BRY159" s="15"/>
      <c r="BRZ159" s="15"/>
      <c r="BSA159" s="15"/>
      <c r="BSB159" s="15"/>
      <c r="BSC159" s="15"/>
      <c r="BSD159" s="15"/>
      <c r="BSE159" s="15"/>
      <c r="BSF159" s="15"/>
      <c r="BSG159" s="15"/>
      <c r="BSH159" s="15"/>
      <c r="BSI159" s="15"/>
      <c r="BSJ159" s="15"/>
      <c r="BSK159" s="15"/>
      <c r="BSL159" s="15"/>
      <c r="BSM159" s="15"/>
      <c r="BSN159" s="15"/>
      <c r="BSO159" s="15"/>
      <c r="BSP159" s="15"/>
      <c r="BSQ159" s="15"/>
      <c r="BSR159" s="15"/>
      <c r="BSS159" s="15"/>
      <c r="BST159" s="15"/>
      <c r="BSU159" s="15"/>
      <c r="BSV159" s="15"/>
      <c r="BSW159" s="15"/>
      <c r="BSX159" s="15"/>
      <c r="BSY159" s="15"/>
      <c r="BSZ159" s="15"/>
      <c r="BTA159" s="15"/>
      <c r="BTB159" s="15"/>
      <c r="BTC159" s="15"/>
      <c r="BTD159" s="15"/>
      <c r="BTE159" s="15"/>
      <c r="BTF159" s="15"/>
      <c r="BTG159" s="15"/>
      <c r="BTH159" s="15"/>
      <c r="BTI159" s="15"/>
      <c r="BTJ159" s="15"/>
      <c r="BTK159" s="15"/>
      <c r="BTL159" s="15"/>
      <c r="BTM159" s="15"/>
      <c r="BTN159" s="15"/>
      <c r="BTO159" s="15"/>
      <c r="BTP159" s="15"/>
      <c r="BTQ159" s="15"/>
      <c r="BTR159" s="15"/>
      <c r="BTS159" s="15"/>
      <c r="BTT159" s="15"/>
      <c r="BTU159" s="15"/>
      <c r="BTV159" s="15"/>
      <c r="BTW159" s="15"/>
      <c r="BTX159" s="15"/>
      <c r="BTY159" s="15"/>
      <c r="BTZ159" s="15"/>
      <c r="BUA159" s="15"/>
      <c r="BUB159" s="15"/>
      <c r="BUC159" s="15"/>
      <c r="BUD159" s="15"/>
      <c r="BUE159" s="15"/>
      <c r="BUF159" s="15"/>
      <c r="BUG159" s="15"/>
      <c r="BUH159" s="15"/>
      <c r="BUI159" s="15"/>
      <c r="BUJ159" s="15"/>
      <c r="BUK159" s="15"/>
      <c r="BUL159" s="15"/>
      <c r="BUM159" s="15"/>
      <c r="BUN159" s="15"/>
      <c r="BUO159" s="15"/>
      <c r="BUP159" s="15"/>
      <c r="BUQ159" s="15"/>
      <c r="BUR159" s="15"/>
      <c r="BUS159" s="15"/>
      <c r="BUT159" s="15"/>
      <c r="BUU159" s="15"/>
      <c r="BUV159" s="15"/>
      <c r="BUW159" s="15"/>
      <c r="BUX159" s="15"/>
      <c r="BUY159" s="15"/>
      <c r="BUZ159" s="15"/>
      <c r="BVA159" s="15"/>
      <c r="BVB159" s="15"/>
      <c r="BVC159" s="15"/>
      <c r="BVD159" s="15"/>
      <c r="BVE159" s="15"/>
      <c r="BVF159" s="15"/>
      <c r="BVG159" s="15"/>
      <c r="BVH159" s="15"/>
      <c r="BVI159" s="15"/>
      <c r="BVJ159" s="15"/>
      <c r="BVK159" s="15"/>
      <c r="BVL159" s="15"/>
      <c r="BVM159" s="15"/>
      <c r="BVN159" s="15"/>
      <c r="BVO159" s="15"/>
      <c r="BVP159" s="15"/>
      <c r="BVQ159" s="15"/>
      <c r="BVR159" s="15"/>
      <c r="BVS159" s="15"/>
      <c r="BVT159" s="15"/>
      <c r="BVU159" s="15"/>
      <c r="BVV159" s="15"/>
      <c r="BVW159" s="15"/>
      <c r="BVX159" s="15"/>
      <c r="BVY159" s="15"/>
      <c r="BVZ159" s="15"/>
      <c r="BWA159" s="15"/>
      <c r="BWB159" s="15"/>
      <c r="BWC159" s="15"/>
      <c r="BWD159" s="15"/>
      <c r="BWE159" s="15"/>
      <c r="BWF159" s="15"/>
      <c r="BWG159" s="15"/>
      <c r="BWH159" s="15"/>
      <c r="BWI159" s="15"/>
      <c r="BWJ159" s="15"/>
      <c r="BWK159" s="15"/>
      <c r="BWL159" s="15"/>
      <c r="BWM159" s="15"/>
      <c r="BWN159" s="15"/>
      <c r="BWO159" s="15"/>
      <c r="BWP159" s="15"/>
      <c r="BWQ159" s="15"/>
      <c r="BWR159" s="15"/>
      <c r="BWS159" s="15"/>
      <c r="BWT159" s="15"/>
      <c r="BWU159" s="15"/>
      <c r="BWV159" s="15"/>
      <c r="BWW159" s="15"/>
      <c r="BWX159" s="15"/>
      <c r="BWY159" s="15"/>
      <c r="BWZ159" s="15"/>
      <c r="BXA159" s="15"/>
      <c r="BXB159" s="15"/>
      <c r="BXC159" s="15"/>
      <c r="BXD159" s="15"/>
      <c r="BXE159" s="15"/>
      <c r="BXF159" s="15"/>
      <c r="BXG159" s="15"/>
      <c r="BXH159" s="15"/>
      <c r="BXI159" s="15"/>
      <c r="BXJ159" s="15"/>
      <c r="BXK159" s="15"/>
      <c r="BXL159" s="15"/>
      <c r="BXM159" s="15"/>
      <c r="BXN159" s="15"/>
      <c r="BXO159" s="15"/>
      <c r="BXP159" s="15"/>
      <c r="BXQ159" s="15"/>
      <c r="BXR159" s="15"/>
      <c r="BXS159" s="15"/>
      <c r="BXT159" s="15"/>
      <c r="BXU159" s="15"/>
      <c r="BXV159" s="15"/>
      <c r="BXW159" s="15"/>
      <c r="BXX159" s="15"/>
      <c r="BXY159" s="15"/>
      <c r="BXZ159" s="15"/>
      <c r="BYA159" s="15"/>
      <c r="BYB159" s="15"/>
      <c r="BYC159" s="15"/>
      <c r="BYD159" s="15"/>
      <c r="BYE159" s="15"/>
      <c r="BYF159" s="15"/>
      <c r="BYG159" s="15"/>
      <c r="BYH159" s="15"/>
      <c r="BYI159" s="15"/>
      <c r="BYJ159" s="15"/>
      <c r="BYK159" s="15"/>
      <c r="BYL159" s="15"/>
      <c r="BYM159" s="15"/>
      <c r="BYN159" s="15"/>
      <c r="BYO159" s="15"/>
      <c r="BYP159" s="15"/>
      <c r="BYQ159" s="15"/>
      <c r="BYR159" s="15"/>
      <c r="BYS159" s="15"/>
      <c r="BYT159" s="15"/>
      <c r="BYU159" s="15"/>
      <c r="BYV159" s="15"/>
      <c r="BYW159" s="15"/>
      <c r="BYX159" s="15"/>
      <c r="BYY159" s="15"/>
      <c r="BYZ159" s="15"/>
      <c r="BZA159" s="15"/>
      <c r="BZB159" s="15"/>
      <c r="BZC159" s="15"/>
      <c r="BZD159" s="15"/>
      <c r="BZE159" s="15"/>
      <c r="BZF159" s="15"/>
      <c r="BZG159" s="15"/>
      <c r="BZH159" s="15"/>
      <c r="BZI159" s="15"/>
      <c r="BZJ159" s="15"/>
      <c r="BZK159" s="15"/>
      <c r="BZL159" s="15"/>
      <c r="BZM159" s="15"/>
      <c r="BZN159" s="15"/>
      <c r="BZO159" s="15"/>
      <c r="BZP159" s="15"/>
      <c r="BZQ159" s="15"/>
      <c r="BZR159" s="15"/>
      <c r="BZS159" s="15"/>
      <c r="BZT159" s="15"/>
      <c r="BZU159" s="15"/>
      <c r="BZV159" s="15"/>
      <c r="BZW159" s="15"/>
      <c r="BZX159" s="15"/>
      <c r="BZY159" s="15"/>
      <c r="BZZ159" s="15"/>
      <c r="CAA159" s="15"/>
      <c r="CAB159" s="15"/>
      <c r="CAC159" s="15"/>
      <c r="CAD159" s="15"/>
      <c r="CAE159" s="15"/>
      <c r="CAF159" s="15"/>
      <c r="CAG159" s="15"/>
      <c r="CAH159" s="15"/>
      <c r="CAI159" s="15"/>
      <c r="CAJ159" s="15"/>
      <c r="CAK159" s="15"/>
      <c r="CAL159" s="15"/>
      <c r="CAM159" s="15"/>
      <c r="CAN159" s="15"/>
      <c r="CAO159" s="15"/>
      <c r="CAP159" s="15"/>
      <c r="CAQ159" s="15"/>
      <c r="CAR159" s="15"/>
      <c r="CAS159" s="15"/>
      <c r="CAT159" s="15"/>
      <c r="CAU159" s="15"/>
      <c r="CAV159" s="15"/>
      <c r="CAW159" s="15"/>
      <c r="CAX159" s="15"/>
      <c r="CAY159" s="15"/>
      <c r="CAZ159" s="15"/>
      <c r="CBA159" s="15"/>
      <c r="CBB159" s="15"/>
      <c r="CBC159" s="15"/>
      <c r="CBD159" s="15"/>
      <c r="CBE159" s="15"/>
      <c r="CBF159" s="15"/>
      <c r="CBG159" s="15"/>
      <c r="CBH159" s="15"/>
      <c r="CBI159" s="15"/>
      <c r="CBJ159" s="15"/>
      <c r="CBK159" s="15"/>
      <c r="CBL159" s="15"/>
      <c r="CBM159" s="15"/>
      <c r="CBN159" s="15"/>
      <c r="CBO159" s="15"/>
      <c r="CBP159" s="15"/>
      <c r="CBQ159" s="15"/>
      <c r="CBR159" s="15"/>
      <c r="CBS159" s="15"/>
      <c r="CBT159" s="15"/>
      <c r="CBU159" s="15"/>
      <c r="CBV159" s="15"/>
      <c r="CBW159" s="15"/>
      <c r="CBX159" s="15"/>
      <c r="CBY159" s="15"/>
      <c r="CBZ159" s="15"/>
      <c r="CCA159" s="15"/>
      <c r="CCB159" s="15"/>
      <c r="CCC159" s="15"/>
      <c r="CCD159" s="15"/>
      <c r="CCE159" s="15"/>
      <c r="CCF159" s="15"/>
      <c r="CCG159" s="15"/>
      <c r="CCH159" s="15"/>
      <c r="CCI159" s="15"/>
      <c r="CCJ159" s="15"/>
      <c r="CCK159" s="15"/>
      <c r="CCL159" s="15"/>
      <c r="CCM159" s="15"/>
      <c r="CCN159" s="15"/>
      <c r="CCO159" s="15"/>
      <c r="CCP159" s="15"/>
      <c r="CCQ159" s="15"/>
      <c r="CCR159" s="15"/>
      <c r="CCS159" s="15"/>
      <c r="CCT159" s="15"/>
      <c r="CCU159" s="15"/>
      <c r="CCV159" s="15"/>
      <c r="CCW159" s="15"/>
      <c r="CCX159" s="15"/>
      <c r="CCY159" s="15"/>
      <c r="CCZ159" s="15"/>
      <c r="CDA159" s="15"/>
      <c r="CDB159" s="15"/>
      <c r="CDC159" s="15"/>
      <c r="CDD159" s="15"/>
      <c r="CDE159" s="15"/>
      <c r="CDF159" s="15"/>
      <c r="CDG159" s="15"/>
      <c r="CDH159" s="15"/>
      <c r="CDI159" s="15"/>
      <c r="CDJ159" s="15"/>
      <c r="CDK159" s="15"/>
      <c r="CDL159" s="15"/>
      <c r="CDM159" s="15"/>
      <c r="CDN159" s="15"/>
      <c r="CDO159" s="15"/>
      <c r="CDP159" s="15"/>
      <c r="CDQ159" s="15"/>
      <c r="CDR159" s="15"/>
      <c r="CDS159" s="15"/>
      <c r="CDT159" s="15"/>
      <c r="CDU159" s="15"/>
      <c r="CDV159" s="15"/>
      <c r="CDW159" s="15"/>
      <c r="CDX159" s="15"/>
      <c r="CDY159" s="15"/>
      <c r="CDZ159" s="15"/>
      <c r="CEA159" s="15"/>
      <c r="CEB159" s="15"/>
      <c r="CEC159" s="15"/>
      <c r="CED159" s="15"/>
      <c r="CEE159" s="15"/>
      <c r="CEF159" s="15"/>
      <c r="CEG159" s="15"/>
      <c r="CEH159" s="15"/>
      <c r="CEI159" s="15"/>
      <c r="CEJ159" s="15"/>
      <c r="CEK159" s="15"/>
      <c r="CEL159" s="15"/>
      <c r="CEM159" s="15"/>
      <c r="CEN159" s="15"/>
      <c r="CEO159" s="15"/>
      <c r="CEP159" s="15"/>
      <c r="CEQ159" s="15"/>
      <c r="CER159" s="15"/>
      <c r="CES159" s="15"/>
      <c r="CET159" s="15"/>
      <c r="CEU159" s="15"/>
      <c r="CEV159" s="15"/>
      <c r="CEW159" s="15"/>
      <c r="CEX159" s="15"/>
      <c r="CEY159" s="15"/>
      <c r="CEZ159" s="15"/>
      <c r="CFA159" s="15"/>
      <c r="CFB159" s="15"/>
      <c r="CFC159" s="15"/>
      <c r="CFD159" s="15"/>
      <c r="CFE159" s="15"/>
      <c r="CFF159" s="15"/>
      <c r="CFG159" s="15"/>
      <c r="CFH159" s="15"/>
      <c r="CFI159" s="15"/>
      <c r="CFJ159" s="15"/>
      <c r="CFK159" s="15"/>
      <c r="CFL159" s="15"/>
      <c r="CFM159" s="15"/>
      <c r="CFN159" s="15"/>
      <c r="CFO159" s="15"/>
      <c r="CFP159" s="15"/>
      <c r="CFQ159" s="15"/>
      <c r="CFR159" s="15"/>
      <c r="CFS159" s="15"/>
      <c r="CFT159" s="15"/>
      <c r="CFU159" s="15"/>
      <c r="CFV159" s="15"/>
      <c r="CFW159" s="15"/>
      <c r="CFX159" s="15"/>
      <c r="CFY159" s="15"/>
      <c r="CFZ159" s="15"/>
      <c r="CGA159" s="15"/>
      <c r="CGB159" s="15"/>
      <c r="CGC159" s="15"/>
      <c r="CGD159" s="15"/>
      <c r="CGE159" s="15"/>
      <c r="CGF159" s="15"/>
      <c r="CGG159" s="15"/>
      <c r="CGH159" s="15"/>
      <c r="CGI159" s="15"/>
      <c r="CGJ159" s="15"/>
      <c r="CGK159" s="15"/>
      <c r="CGL159" s="15"/>
      <c r="CGM159" s="15"/>
      <c r="CGN159" s="15"/>
      <c r="CGO159" s="15"/>
      <c r="CGP159" s="15"/>
      <c r="CGQ159" s="15"/>
      <c r="CGR159" s="15"/>
      <c r="CGS159" s="15"/>
      <c r="CGT159" s="15"/>
      <c r="CGU159" s="15"/>
      <c r="CGV159" s="15"/>
      <c r="CGW159" s="15"/>
      <c r="CGX159" s="15"/>
      <c r="CGY159" s="15"/>
      <c r="CGZ159" s="15"/>
      <c r="CHA159" s="15"/>
      <c r="CHB159" s="15"/>
      <c r="CHC159" s="15"/>
      <c r="CHD159" s="15"/>
      <c r="CHE159" s="15"/>
      <c r="CHF159" s="15"/>
      <c r="CHG159" s="15"/>
      <c r="CHH159" s="15"/>
      <c r="CHI159" s="15"/>
      <c r="CHJ159" s="15"/>
      <c r="CHK159" s="15"/>
      <c r="CHL159" s="15"/>
      <c r="CHM159" s="15"/>
      <c r="CHN159" s="15"/>
      <c r="CHO159" s="15"/>
      <c r="CHP159" s="15"/>
      <c r="CHQ159" s="15"/>
      <c r="CHR159" s="15"/>
      <c r="CHS159" s="15"/>
      <c r="CHT159" s="15"/>
      <c r="CHU159" s="15"/>
      <c r="CHV159" s="15"/>
      <c r="CHW159" s="15"/>
      <c r="CHX159" s="15"/>
      <c r="CHY159" s="15"/>
      <c r="CHZ159" s="15"/>
      <c r="CIA159" s="15"/>
      <c r="CIB159" s="15"/>
      <c r="CIC159" s="15"/>
      <c r="CID159" s="15"/>
      <c r="CIE159" s="15"/>
      <c r="CIF159" s="15"/>
      <c r="CIG159" s="15"/>
      <c r="CIH159" s="15"/>
      <c r="CII159" s="15"/>
      <c r="CIJ159" s="15"/>
      <c r="CIK159" s="15"/>
      <c r="CIL159" s="15"/>
      <c r="CIM159" s="15"/>
      <c r="CIN159" s="15"/>
      <c r="CIO159" s="15"/>
      <c r="CIP159" s="15"/>
      <c r="CIQ159" s="15"/>
      <c r="CIR159" s="15"/>
      <c r="CIS159" s="15"/>
      <c r="CIT159" s="15"/>
      <c r="CIU159" s="15"/>
      <c r="CIV159" s="15"/>
      <c r="CIW159" s="15"/>
      <c r="CIX159" s="15"/>
      <c r="CIY159" s="15"/>
      <c r="CIZ159" s="15"/>
      <c r="CJA159" s="15"/>
      <c r="CJB159" s="15"/>
      <c r="CJC159" s="15"/>
      <c r="CJD159" s="15"/>
      <c r="CJE159" s="15"/>
      <c r="CJF159" s="15"/>
      <c r="CJG159" s="15"/>
      <c r="CJH159" s="15"/>
      <c r="CJI159" s="15"/>
      <c r="CJJ159" s="15"/>
      <c r="CJK159" s="15"/>
      <c r="CJL159" s="15"/>
      <c r="CJM159" s="15"/>
      <c r="CJN159" s="15"/>
      <c r="CJO159" s="15"/>
      <c r="CJP159" s="15"/>
      <c r="CJQ159" s="15"/>
      <c r="CJR159" s="15"/>
      <c r="CJS159" s="15"/>
      <c r="CJT159" s="15"/>
      <c r="CJU159" s="15"/>
      <c r="CJV159" s="15"/>
      <c r="CJW159" s="15"/>
      <c r="CJX159" s="15"/>
      <c r="CJY159" s="15"/>
      <c r="CJZ159" s="15"/>
      <c r="CKA159" s="15"/>
      <c r="CKB159" s="15"/>
      <c r="CKC159" s="15"/>
      <c r="CKD159" s="15"/>
      <c r="CKE159" s="15"/>
      <c r="CKF159" s="15"/>
      <c r="CKG159" s="15"/>
      <c r="CKH159" s="15"/>
      <c r="CKI159" s="15"/>
      <c r="CKJ159" s="15"/>
      <c r="CKK159" s="15"/>
      <c r="CKL159" s="15"/>
      <c r="CKM159" s="15"/>
      <c r="CKN159" s="15"/>
      <c r="CKO159" s="15"/>
      <c r="CKP159" s="15"/>
      <c r="CKQ159" s="15"/>
      <c r="CKR159" s="15"/>
      <c r="CKS159" s="15"/>
      <c r="CKT159" s="15"/>
      <c r="CKU159" s="15"/>
      <c r="CKV159" s="15"/>
      <c r="CKW159" s="15"/>
      <c r="CKX159" s="15"/>
      <c r="CKY159" s="15"/>
      <c r="CKZ159" s="15"/>
      <c r="CLA159" s="15"/>
      <c r="CLB159" s="15"/>
      <c r="CLC159" s="15"/>
      <c r="CLD159" s="15"/>
      <c r="CLE159" s="15"/>
      <c r="CLF159" s="15"/>
      <c r="CLG159" s="15"/>
      <c r="CLH159" s="15"/>
      <c r="CLI159" s="15"/>
      <c r="CLJ159" s="15"/>
      <c r="CLK159" s="15"/>
      <c r="CLL159" s="15"/>
      <c r="CLM159" s="15"/>
      <c r="CLN159" s="15"/>
      <c r="CLO159" s="15"/>
      <c r="CLP159" s="15"/>
      <c r="CLQ159" s="15"/>
      <c r="CLR159" s="15"/>
      <c r="CLS159" s="15"/>
      <c r="CLT159" s="15"/>
      <c r="CLU159" s="15"/>
      <c r="CLV159" s="15"/>
      <c r="CLW159" s="15"/>
      <c r="CLX159" s="15"/>
      <c r="CLY159" s="15"/>
      <c r="CLZ159" s="15"/>
      <c r="CMA159" s="15"/>
      <c r="CMB159" s="15"/>
      <c r="CMC159" s="15"/>
      <c r="CMD159" s="15"/>
      <c r="CME159" s="15"/>
      <c r="CMF159" s="15"/>
      <c r="CMG159" s="15"/>
      <c r="CMH159" s="15"/>
      <c r="CMI159" s="15"/>
      <c r="CMJ159" s="15"/>
      <c r="CMK159" s="15"/>
      <c r="CML159" s="15"/>
      <c r="CMM159" s="15"/>
      <c r="CMN159" s="15"/>
      <c r="CMO159" s="15"/>
      <c r="CMP159" s="15"/>
      <c r="CMQ159" s="15"/>
      <c r="CMR159" s="15"/>
      <c r="CMS159" s="15"/>
      <c r="CMT159" s="15"/>
      <c r="CMU159" s="15"/>
      <c r="CMV159" s="15"/>
      <c r="CMW159" s="15"/>
      <c r="CMX159" s="15"/>
      <c r="CMY159" s="15"/>
      <c r="CMZ159" s="15"/>
      <c r="CNA159" s="15"/>
      <c r="CNB159" s="15"/>
      <c r="CNC159" s="15"/>
      <c r="CND159" s="15"/>
      <c r="CNE159" s="15"/>
      <c r="CNF159" s="15"/>
      <c r="CNG159" s="15"/>
      <c r="CNH159" s="15"/>
      <c r="CNI159" s="15"/>
      <c r="CNJ159" s="15"/>
      <c r="CNK159" s="15"/>
      <c r="CNL159" s="15"/>
      <c r="CNM159" s="15"/>
      <c r="CNN159" s="15"/>
      <c r="CNO159" s="15"/>
      <c r="CNP159" s="15"/>
      <c r="CNQ159" s="15"/>
      <c r="CNR159" s="15"/>
      <c r="CNS159" s="15"/>
      <c r="CNT159" s="15"/>
      <c r="CNU159" s="15"/>
      <c r="CNV159" s="15"/>
      <c r="CNW159" s="15"/>
      <c r="CNX159" s="15"/>
      <c r="CNY159" s="15"/>
      <c r="CNZ159" s="15"/>
      <c r="COA159" s="15"/>
      <c r="COB159" s="15"/>
      <c r="COC159" s="15"/>
      <c r="COD159" s="15"/>
      <c r="COE159" s="15"/>
      <c r="COF159" s="15"/>
      <c r="COG159" s="15"/>
      <c r="COH159" s="15"/>
      <c r="COI159" s="15"/>
      <c r="COJ159" s="15"/>
      <c r="COK159" s="15"/>
      <c r="COL159" s="15"/>
      <c r="COM159" s="15"/>
      <c r="CON159" s="15"/>
      <c r="COO159" s="15"/>
      <c r="COP159" s="15"/>
      <c r="COQ159" s="15"/>
      <c r="COR159" s="15"/>
      <c r="COS159" s="15"/>
      <c r="COT159" s="15"/>
      <c r="COU159" s="15"/>
      <c r="COV159" s="15"/>
      <c r="COW159" s="15"/>
      <c r="COX159" s="15"/>
      <c r="COY159" s="15"/>
      <c r="COZ159" s="15"/>
      <c r="CPA159" s="15"/>
      <c r="CPB159" s="15"/>
      <c r="CPC159" s="15"/>
      <c r="CPD159" s="15"/>
      <c r="CPE159" s="15"/>
      <c r="CPF159" s="15"/>
      <c r="CPG159" s="15"/>
      <c r="CPH159" s="15"/>
      <c r="CPI159" s="15"/>
      <c r="CPJ159" s="15"/>
      <c r="CPK159" s="15"/>
      <c r="CPL159" s="15"/>
      <c r="CPM159" s="15"/>
      <c r="CPN159" s="15"/>
      <c r="CPO159" s="15"/>
      <c r="CPP159" s="15"/>
      <c r="CPQ159" s="15"/>
      <c r="CPR159" s="15"/>
      <c r="CPS159" s="15"/>
      <c r="CPT159" s="15"/>
      <c r="CPU159" s="15"/>
      <c r="CPV159" s="15"/>
      <c r="CPW159" s="15"/>
      <c r="CPX159" s="15"/>
      <c r="CPY159" s="15"/>
      <c r="CPZ159" s="15"/>
      <c r="CQA159" s="15"/>
      <c r="CQB159" s="15"/>
      <c r="CQC159" s="15"/>
      <c r="CQD159" s="15"/>
      <c r="CQE159" s="15"/>
      <c r="CQF159" s="15"/>
      <c r="CQG159" s="15"/>
      <c r="CQH159" s="15"/>
      <c r="CQI159" s="15"/>
      <c r="CQJ159" s="15"/>
      <c r="CQK159" s="15"/>
      <c r="CQL159" s="15"/>
      <c r="CQM159" s="15"/>
      <c r="CQN159" s="15"/>
      <c r="CQO159" s="15"/>
      <c r="CQP159" s="15"/>
      <c r="CQQ159" s="15"/>
      <c r="CQR159" s="15"/>
      <c r="CQS159" s="15"/>
      <c r="CQT159" s="15"/>
      <c r="CQU159" s="15"/>
      <c r="CQV159" s="15"/>
      <c r="CQW159" s="15"/>
      <c r="CQX159" s="15"/>
      <c r="CQY159" s="15"/>
      <c r="CQZ159" s="15"/>
      <c r="CRA159" s="15"/>
      <c r="CRB159" s="15"/>
      <c r="CRC159" s="15"/>
      <c r="CRD159" s="15"/>
      <c r="CRE159" s="15"/>
      <c r="CRF159" s="15"/>
      <c r="CRG159" s="15"/>
      <c r="CRH159" s="15"/>
      <c r="CRI159" s="15"/>
      <c r="CRJ159" s="15"/>
      <c r="CRK159" s="15"/>
      <c r="CRL159" s="15"/>
      <c r="CRM159" s="15"/>
      <c r="CRN159" s="15"/>
      <c r="CRO159" s="15"/>
      <c r="CRP159" s="15"/>
      <c r="CRQ159" s="15"/>
      <c r="CRR159" s="15"/>
      <c r="CRS159" s="15"/>
      <c r="CRT159" s="15"/>
      <c r="CRU159" s="15"/>
      <c r="CRV159" s="15"/>
      <c r="CRW159" s="15"/>
      <c r="CRX159" s="15"/>
      <c r="CRY159" s="15"/>
      <c r="CRZ159" s="15"/>
      <c r="CSA159" s="15"/>
      <c r="CSB159" s="15"/>
      <c r="CSC159" s="15"/>
      <c r="CSD159" s="15"/>
      <c r="CSE159" s="15"/>
      <c r="CSF159" s="15"/>
      <c r="CSG159" s="15"/>
      <c r="CSH159" s="15"/>
      <c r="CSI159" s="15"/>
      <c r="CSJ159" s="15"/>
      <c r="CSK159" s="15"/>
      <c r="CSL159" s="15"/>
      <c r="CSM159" s="15"/>
      <c r="CSN159" s="15"/>
      <c r="CSO159" s="15"/>
      <c r="CSP159" s="15"/>
      <c r="CSQ159" s="15"/>
      <c r="CSR159" s="15"/>
      <c r="CSS159" s="15"/>
      <c r="CST159" s="15"/>
      <c r="CSU159" s="15"/>
      <c r="CSV159" s="15"/>
      <c r="CSW159" s="15"/>
      <c r="CSX159" s="15"/>
      <c r="CSY159" s="15"/>
      <c r="CSZ159" s="15"/>
      <c r="CTA159" s="15"/>
      <c r="CTB159" s="15"/>
      <c r="CTC159" s="15"/>
      <c r="CTD159" s="15"/>
      <c r="CTE159" s="15"/>
      <c r="CTF159" s="15"/>
      <c r="CTG159" s="15"/>
      <c r="CTH159" s="15"/>
      <c r="CTI159" s="15"/>
      <c r="CTJ159" s="15"/>
      <c r="CTK159" s="15"/>
      <c r="CTL159" s="15"/>
      <c r="CTM159" s="15"/>
      <c r="CTN159" s="15"/>
      <c r="CTO159" s="15"/>
      <c r="CTP159" s="15"/>
      <c r="CTQ159" s="15"/>
      <c r="CTR159" s="15"/>
      <c r="CTS159" s="15"/>
      <c r="CTT159" s="15"/>
      <c r="CTU159" s="15"/>
      <c r="CTV159" s="15"/>
      <c r="CTW159" s="15"/>
      <c r="CTX159" s="15"/>
      <c r="CTY159" s="15"/>
      <c r="CTZ159" s="15"/>
      <c r="CUA159" s="15"/>
      <c r="CUB159" s="15"/>
      <c r="CUC159" s="15"/>
      <c r="CUD159" s="15"/>
      <c r="CUE159" s="15"/>
      <c r="CUF159" s="15"/>
      <c r="CUG159" s="15"/>
      <c r="CUH159" s="15"/>
      <c r="CUI159" s="15"/>
      <c r="CUJ159" s="15"/>
      <c r="CUK159" s="15"/>
      <c r="CUL159" s="15"/>
      <c r="CUM159" s="15"/>
      <c r="CUN159" s="15"/>
      <c r="CUO159" s="15"/>
      <c r="CUP159" s="15"/>
      <c r="CUQ159" s="15"/>
      <c r="CUR159" s="15"/>
      <c r="CUS159" s="15"/>
      <c r="CUT159" s="15"/>
      <c r="CUU159" s="15"/>
      <c r="CUV159" s="15"/>
      <c r="CUW159" s="15"/>
      <c r="CUX159" s="15"/>
      <c r="CUY159" s="15"/>
      <c r="CUZ159" s="15"/>
      <c r="CVA159" s="15"/>
      <c r="CVB159" s="15"/>
      <c r="CVC159" s="15"/>
      <c r="CVD159" s="15"/>
      <c r="CVE159" s="15"/>
      <c r="CVF159" s="15"/>
      <c r="CVG159" s="15"/>
      <c r="CVH159" s="15"/>
      <c r="CVI159" s="15"/>
      <c r="CVJ159" s="15"/>
      <c r="CVK159" s="15"/>
      <c r="CVL159" s="15"/>
      <c r="CVM159" s="15"/>
      <c r="CVN159" s="15"/>
      <c r="CVO159" s="15"/>
      <c r="CVP159" s="15"/>
      <c r="CVQ159" s="15"/>
      <c r="CVR159" s="15"/>
      <c r="CVS159" s="15"/>
      <c r="CVT159" s="15"/>
      <c r="CVU159" s="15"/>
      <c r="CVV159" s="15"/>
      <c r="CVW159" s="15"/>
      <c r="CVX159" s="15"/>
      <c r="CVY159" s="15"/>
      <c r="CVZ159" s="15"/>
      <c r="CWA159" s="15"/>
      <c r="CWB159" s="15"/>
      <c r="CWC159" s="15"/>
      <c r="CWD159" s="15"/>
      <c r="CWE159" s="15"/>
      <c r="CWF159" s="15"/>
      <c r="CWG159" s="15"/>
      <c r="CWH159" s="15"/>
      <c r="CWI159" s="15"/>
      <c r="CWJ159" s="15"/>
      <c r="CWK159" s="15"/>
      <c r="CWL159" s="15"/>
      <c r="CWM159" s="15"/>
      <c r="CWN159" s="15"/>
      <c r="CWO159" s="15"/>
      <c r="CWP159" s="15"/>
      <c r="CWQ159" s="15"/>
      <c r="CWR159" s="15"/>
      <c r="CWS159" s="15"/>
      <c r="CWT159" s="15"/>
      <c r="CWU159" s="15"/>
      <c r="CWV159" s="15"/>
      <c r="CWW159" s="15"/>
      <c r="CWX159" s="15"/>
      <c r="CWY159" s="15"/>
      <c r="CWZ159" s="15"/>
      <c r="CXA159" s="15"/>
      <c r="CXB159" s="15"/>
      <c r="CXC159" s="15"/>
      <c r="CXD159" s="15"/>
      <c r="CXE159" s="15"/>
      <c r="CXF159" s="15"/>
      <c r="CXG159" s="15"/>
      <c r="CXH159" s="15"/>
      <c r="CXI159" s="15"/>
      <c r="CXJ159" s="15"/>
      <c r="CXK159" s="15"/>
      <c r="CXL159" s="15"/>
      <c r="CXM159" s="15"/>
      <c r="CXN159" s="15"/>
      <c r="CXO159" s="15"/>
      <c r="CXP159" s="15"/>
      <c r="CXQ159" s="15"/>
      <c r="CXR159" s="15"/>
      <c r="CXS159" s="15"/>
      <c r="CXT159" s="15"/>
      <c r="CXU159" s="15"/>
      <c r="CXV159" s="15"/>
      <c r="CXW159" s="15"/>
      <c r="CXX159" s="15"/>
      <c r="CXY159" s="15"/>
      <c r="CXZ159" s="15"/>
      <c r="CYA159" s="15"/>
      <c r="CYB159" s="15"/>
      <c r="CYC159" s="15"/>
      <c r="CYD159" s="15"/>
      <c r="CYE159" s="15"/>
      <c r="CYF159" s="15"/>
      <c r="CYG159" s="15"/>
      <c r="CYH159" s="15"/>
      <c r="CYI159" s="15"/>
      <c r="CYJ159" s="15"/>
      <c r="CYK159" s="15"/>
      <c r="CYL159" s="15"/>
      <c r="CYM159" s="15"/>
      <c r="CYN159" s="15"/>
      <c r="CYO159" s="15"/>
      <c r="CYP159" s="15"/>
      <c r="CYQ159" s="15"/>
      <c r="CYR159" s="15"/>
      <c r="CYS159" s="15"/>
      <c r="CYT159" s="15"/>
      <c r="CYU159" s="15"/>
      <c r="CYV159" s="15"/>
      <c r="CYW159" s="15"/>
      <c r="CYX159" s="15"/>
      <c r="CYY159" s="15"/>
      <c r="CYZ159" s="15"/>
      <c r="CZA159" s="15"/>
      <c r="CZB159" s="15"/>
      <c r="CZC159" s="15"/>
      <c r="CZD159" s="15"/>
      <c r="CZE159" s="15"/>
      <c r="CZF159" s="15"/>
      <c r="CZG159" s="15"/>
      <c r="CZH159" s="15"/>
      <c r="CZI159" s="15"/>
      <c r="CZJ159" s="15"/>
      <c r="CZK159" s="15"/>
      <c r="CZL159" s="15"/>
      <c r="CZM159" s="15"/>
      <c r="CZN159" s="15"/>
      <c r="CZO159" s="15"/>
      <c r="CZP159" s="15"/>
      <c r="CZQ159" s="15"/>
      <c r="CZR159" s="15"/>
      <c r="CZS159" s="15"/>
      <c r="CZT159" s="15"/>
      <c r="CZU159" s="15"/>
      <c r="CZV159" s="15"/>
      <c r="CZW159" s="15"/>
      <c r="CZX159" s="15"/>
      <c r="CZY159" s="15"/>
      <c r="CZZ159" s="15"/>
      <c r="DAA159" s="15"/>
      <c r="DAB159" s="15"/>
      <c r="DAC159" s="15"/>
      <c r="DAD159" s="15"/>
      <c r="DAE159" s="15"/>
      <c r="DAF159" s="15"/>
      <c r="DAG159" s="15"/>
      <c r="DAH159" s="15"/>
      <c r="DAI159" s="15"/>
      <c r="DAJ159" s="15"/>
      <c r="DAK159" s="15"/>
      <c r="DAL159" s="15"/>
      <c r="DAM159" s="15"/>
      <c r="DAN159" s="15"/>
      <c r="DAO159" s="15"/>
      <c r="DAP159" s="15"/>
      <c r="DAQ159" s="15"/>
      <c r="DAR159" s="15"/>
      <c r="DAS159" s="15"/>
      <c r="DAT159" s="15"/>
      <c r="DAU159" s="15"/>
      <c r="DAV159" s="15"/>
      <c r="DAW159" s="15"/>
      <c r="DAX159" s="15"/>
      <c r="DAY159" s="15"/>
      <c r="DAZ159" s="15"/>
      <c r="DBA159" s="15"/>
      <c r="DBB159" s="15"/>
      <c r="DBC159" s="15"/>
      <c r="DBD159" s="15"/>
      <c r="DBE159" s="15"/>
      <c r="DBF159" s="15"/>
      <c r="DBG159" s="15"/>
      <c r="DBH159" s="15"/>
      <c r="DBI159" s="15"/>
      <c r="DBJ159" s="15"/>
      <c r="DBK159" s="15"/>
      <c r="DBL159" s="15"/>
      <c r="DBM159" s="15"/>
      <c r="DBN159" s="15"/>
      <c r="DBO159" s="15"/>
      <c r="DBP159" s="15"/>
      <c r="DBQ159" s="15"/>
      <c r="DBR159" s="15"/>
      <c r="DBS159" s="15"/>
      <c r="DBT159" s="15"/>
      <c r="DBU159" s="15"/>
      <c r="DBV159" s="15"/>
      <c r="DBW159" s="15"/>
      <c r="DBX159" s="15"/>
      <c r="DBY159" s="15"/>
      <c r="DBZ159" s="15"/>
      <c r="DCA159" s="15"/>
      <c r="DCB159" s="15"/>
      <c r="DCC159" s="15"/>
      <c r="DCD159" s="15"/>
      <c r="DCE159" s="15"/>
      <c r="DCF159" s="15"/>
      <c r="DCG159" s="15"/>
      <c r="DCH159" s="15"/>
      <c r="DCI159" s="15"/>
      <c r="DCJ159" s="15"/>
      <c r="DCK159" s="15"/>
      <c r="DCL159" s="15"/>
      <c r="DCM159" s="15"/>
      <c r="DCN159" s="15"/>
      <c r="DCO159" s="15"/>
      <c r="DCP159" s="15"/>
      <c r="DCQ159" s="15"/>
      <c r="DCR159" s="15"/>
      <c r="DCS159" s="15"/>
      <c r="DCT159" s="15"/>
      <c r="DCU159" s="15"/>
      <c r="DCV159" s="15"/>
      <c r="DCW159" s="15"/>
      <c r="DCX159" s="15"/>
      <c r="DCY159" s="15"/>
      <c r="DCZ159" s="15"/>
      <c r="DDA159" s="15"/>
      <c r="DDB159" s="15"/>
      <c r="DDC159" s="15"/>
      <c r="DDD159" s="15"/>
      <c r="DDE159" s="15"/>
      <c r="DDF159" s="15"/>
      <c r="DDG159" s="15"/>
      <c r="DDH159" s="15"/>
      <c r="DDI159" s="15"/>
      <c r="DDJ159" s="15"/>
      <c r="DDK159" s="15"/>
      <c r="DDL159" s="15"/>
      <c r="DDM159" s="15"/>
      <c r="DDN159" s="15"/>
      <c r="DDO159" s="15"/>
      <c r="DDP159" s="15"/>
      <c r="DDQ159" s="15"/>
      <c r="DDR159" s="15"/>
      <c r="DDS159" s="15"/>
      <c r="DDT159" s="15"/>
      <c r="DDU159" s="15"/>
      <c r="DDV159" s="15"/>
      <c r="DDW159" s="15"/>
      <c r="DDX159" s="15"/>
      <c r="DDY159" s="15"/>
      <c r="DDZ159" s="15"/>
      <c r="DEA159" s="15"/>
      <c r="DEB159" s="15"/>
      <c r="DEC159" s="15"/>
      <c r="DED159" s="15"/>
      <c r="DEE159" s="15"/>
      <c r="DEF159" s="15"/>
      <c r="DEG159" s="15"/>
      <c r="DEH159" s="15"/>
      <c r="DEI159" s="15"/>
      <c r="DEJ159" s="15"/>
      <c r="DEK159" s="15"/>
      <c r="DEL159" s="15"/>
      <c r="DEM159" s="15"/>
      <c r="DEN159" s="15"/>
      <c r="DEO159" s="15"/>
      <c r="DEP159" s="15"/>
      <c r="DEQ159" s="15"/>
      <c r="DER159" s="15"/>
      <c r="DES159" s="15"/>
      <c r="DET159" s="15"/>
      <c r="DEU159" s="15"/>
      <c r="DEV159" s="15"/>
      <c r="DEW159" s="15"/>
      <c r="DEX159" s="15"/>
      <c r="DEY159" s="15"/>
      <c r="DEZ159" s="15"/>
      <c r="DFA159" s="15"/>
      <c r="DFB159" s="15"/>
      <c r="DFC159" s="15"/>
      <c r="DFD159" s="15"/>
      <c r="DFE159" s="15"/>
      <c r="DFF159" s="15"/>
      <c r="DFG159" s="15"/>
      <c r="DFH159" s="15"/>
      <c r="DFI159" s="15"/>
      <c r="DFJ159" s="15"/>
      <c r="DFK159" s="15"/>
      <c r="DFL159" s="15"/>
      <c r="DFM159" s="15"/>
      <c r="DFN159" s="15"/>
      <c r="DFO159" s="15"/>
      <c r="DFP159" s="15"/>
      <c r="DFQ159" s="15"/>
      <c r="DFR159" s="15"/>
      <c r="DFS159" s="15"/>
      <c r="DFT159" s="15"/>
      <c r="DFU159" s="15"/>
      <c r="DFV159" s="15"/>
      <c r="DFW159" s="15"/>
      <c r="DFX159" s="15"/>
      <c r="DFY159" s="15"/>
      <c r="DFZ159" s="15"/>
      <c r="DGA159" s="15"/>
      <c r="DGB159" s="15"/>
      <c r="DGC159" s="15"/>
      <c r="DGD159" s="15"/>
      <c r="DGE159" s="15"/>
      <c r="DGF159" s="15"/>
      <c r="DGG159" s="15"/>
      <c r="DGH159" s="15"/>
      <c r="DGI159" s="15"/>
      <c r="DGJ159" s="15"/>
      <c r="DGK159" s="15"/>
      <c r="DGL159" s="15"/>
      <c r="DGM159" s="15"/>
      <c r="DGN159" s="15"/>
      <c r="DGO159" s="15"/>
      <c r="DGP159" s="15"/>
      <c r="DGQ159" s="15"/>
      <c r="DGR159" s="15"/>
      <c r="DGS159" s="15"/>
      <c r="DGT159" s="15"/>
      <c r="DGU159" s="15"/>
      <c r="DGV159" s="15"/>
      <c r="DGW159" s="15"/>
      <c r="DGX159" s="15"/>
      <c r="DGY159" s="15"/>
      <c r="DGZ159" s="15"/>
      <c r="DHA159" s="15"/>
      <c r="DHB159" s="15"/>
      <c r="DHC159" s="15"/>
      <c r="DHD159" s="15"/>
      <c r="DHE159" s="15"/>
      <c r="DHF159" s="15"/>
      <c r="DHG159" s="15"/>
      <c r="DHH159" s="15"/>
      <c r="DHI159" s="15"/>
      <c r="DHJ159" s="15"/>
      <c r="DHK159" s="15"/>
      <c r="DHL159" s="15"/>
      <c r="DHM159" s="15"/>
      <c r="DHN159" s="15"/>
      <c r="DHO159" s="15"/>
      <c r="DHP159" s="15"/>
      <c r="DHQ159" s="15"/>
      <c r="DHR159" s="15"/>
      <c r="DHS159" s="15"/>
      <c r="DHT159" s="15"/>
      <c r="DHU159" s="15"/>
      <c r="DHV159" s="15"/>
      <c r="DHW159" s="15"/>
      <c r="DHX159" s="15"/>
      <c r="DHY159" s="15"/>
      <c r="DHZ159" s="15"/>
      <c r="DIA159" s="15"/>
      <c r="DIB159" s="15"/>
      <c r="DIC159" s="15"/>
      <c r="DID159" s="15"/>
      <c r="DIE159" s="15"/>
      <c r="DIF159" s="15"/>
      <c r="DIG159" s="15"/>
      <c r="DIH159" s="15"/>
      <c r="DII159" s="15"/>
      <c r="DIJ159" s="15"/>
      <c r="DIK159" s="15"/>
      <c r="DIL159" s="15"/>
      <c r="DIM159" s="15"/>
      <c r="DIN159" s="15"/>
      <c r="DIO159" s="15"/>
      <c r="DIP159" s="15"/>
      <c r="DIQ159" s="15"/>
      <c r="DIR159" s="15"/>
      <c r="DIS159" s="15"/>
      <c r="DIT159" s="15"/>
      <c r="DIU159" s="15"/>
      <c r="DIV159" s="15"/>
      <c r="DIW159" s="15"/>
      <c r="DIX159" s="15"/>
      <c r="DIY159" s="15"/>
      <c r="DIZ159" s="15"/>
      <c r="DJA159" s="15"/>
      <c r="DJB159" s="15"/>
      <c r="DJC159" s="15"/>
      <c r="DJD159" s="15"/>
      <c r="DJE159" s="15"/>
      <c r="DJF159" s="15"/>
      <c r="DJG159" s="15"/>
      <c r="DJH159" s="15"/>
      <c r="DJI159" s="15"/>
      <c r="DJJ159" s="15"/>
      <c r="DJK159" s="15"/>
      <c r="DJL159" s="15"/>
      <c r="DJM159" s="15"/>
      <c r="DJN159" s="15"/>
      <c r="DJO159" s="15"/>
      <c r="DJP159" s="15"/>
      <c r="DJQ159" s="15"/>
      <c r="DJR159" s="15"/>
      <c r="DJS159" s="15"/>
      <c r="DJT159" s="15"/>
      <c r="DJU159" s="15"/>
      <c r="DJV159" s="15"/>
      <c r="DJW159" s="15"/>
      <c r="DJX159" s="15"/>
      <c r="DJY159" s="15"/>
      <c r="DJZ159" s="15"/>
      <c r="DKA159" s="15"/>
      <c r="DKB159" s="15"/>
      <c r="DKC159" s="15"/>
      <c r="DKD159" s="15"/>
      <c r="DKE159" s="15"/>
      <c r="DKF159" s="15"/>
      <c r="DKG159" s="15"/>
      <c r="DKH159" s="15"/>
      <c r="DKI159" s="15"/>
      <c r="DKJ159" s="15"/>
      <c r="DKK159" s="15"/>
      <c r="DKL159" s="15"/>
      <c r="DKM159" s="15"/>
      <c r="DKN159" s="15"/>
      <c r="DKO159" s="15"/>
      <c r="DKP159" s="15"/>
      <c r="DKQ159" s="15"/>
      <c r="DKR159" s="15"/>
      <c r="DKS159" s="15"/>
      <c r="DKT159" s="15"/>
      <c r="DKU159" s="15"/>
      <c r="DKV159" s="15"/>
      <c r="DKW159" s="15"/>
      <c r="DKX159" s="15"/>
      <c r="DKY159" s="15"/>
      <c r="DKZ159" s="15"/>
      <c r="DLA159" s="15"/>
      <c r="DLB159" s="15"/>
      <c r="DLC159" s="15"/>
      <c r="DLD159" s="15"/>
      <c r="DLE159" s="15"/>
      <c r="DLF159" s="15"/>
      <c r="DLG159" s="15"/>
      <c r="DLH159" s="15"/>
      <c r="DLI159" s="15"/>
      <c r="DLJ159" s="15"/>
      <c r="DLK159" s="15"/>
      <c r="DLL159" s="15"/>
      <c r="DLM159" s="15"/>
      <c r="DLN159" s="15"/>
      <c r="DLO159" s="15"/>
      <c r="DLP159" s="15"/>
      <c r="DLQ159" s="15"/>
      <c r="DLR159" s="15"/>
      <c r="DLS159" s="15"/>
      <c r="DLT159" s="15"/>
      <c r="DLU159" s="15"/>
      <c r="DLV159" s="15"/>
      <c r="DLW159" s="15"/>
      <c r="DLX159" s="15"/>
      <c r="DLY159" s="15"/>
      <c r="DLZ159" s="15"/>
      <c r="DMA159" s="15"/>
      <c r="DMB159" s="15"/>
      <c r="DMC159" s="15"/>
      <c r="DMD159" s="15"/>
      <c r="DME159" s="15"/>
      <c r="DMF159" s="15"/>
      <c r="DMG159" s="15"/>
      <c r="DMH159" s="15"/>
      <c r="DMI159" s="15"/>
      <c r="DMJ159" s="15"/>
      <c r="DMK159" s="15"/>
      <c r="DML159" s="15"/>
      <c r="DMM159" s="15"/>
      <c r="DMN159" s="15"/>
      <c r="DMO159" s="15"/>
      <c r="DMP159" s="15"/>
      <c r="DMQ159" s="15"/>
      <c r="DMR159" s="15"/>
      <c r="DMS159" s="15"/>
      <c r="DMT159" s="15"/>
      <c r="DMU159" s="15"/>
      <c r="DMV159" s="15"/>
      <c r="DMW159" s="15"/>
      <c r="DMX159" s="15"/>
      <c r="DMY159" s="15"/>
      <c r="DMZ159" s="15"/>
      <c r="DNA159" s="15"/>
      <c r="DNB159" s="15"/>
      <c r="DNC159" s="15"/>
      <c r="DND159" s="15"/>
      <c r="DNE159" s="15"/>
      <c r="DNF159" s="15"/>
      <c r="DNG159" s="15"/>
      <c r="DNH159" s="15"/>
      <c r="DNI159" s="15"/>
      <c r="DNJ159" s="15"/>
      <c r="DNK159" s="15"/>
      <c r="DNL159" s="15"/>
      <c r="DNM159" s="15"/>
      <c r="DNN159" s="15"/>
      <c r="DNO159" s="15"/>
      <c r="DNP159" s="15"/>
      <c r="DNQ159" s="15"/>
      <c r="DNR159" s="15"/>
      <c r="DNS159" s="15"/>
      <c r="DNT159" s="15"/>
      <c r="DNU159" s="15"/>
      <c r="DNV159" s="15"/>
      <c r="DNW159" s="15"/>
      <c r="DNX159" s="15"/>
      <c r="DNY159" s="15"/>
      <c r="DNZ159" s="15"/>
      <c r="DOA159" s="15"/>
      <c r="DOB159" s="15"/>
      <c r="DOC159" s="15"/>
      <c r="DOD159" s="15"/>
      <c r="DOE159" s="15"/>
      <c r="DOF159" s="15"/>
      <c r="DOG159" s="15"/>
      <c r="DOH159" s="15"/>
      <c r="DOI159" s="15"/>
      <c r="DOJ159" s="15"/>
      <c r="DOK159" s="15"/>
      <c r="DOL159" s="15"/>
      <c r="DOM159" s="15"/>
      <c r="DON159" s="15"/>
      <c r="DOO159" s="15"/>
      <c r="DOP159" s="15"/>
      <c r="DOQ159" s="15"/>
      <c r="DOR159" s="15"/>
      <c r="DOS159" s="15"/>
      <c r="DOT159" s="15"/>
      <c r="DOU159" s="15"/>
      <c r="DOV159" s="15"/>
      <c r="DOW159" s="15"/>
      <c r="DOX159" s="15"/>
      <c r="DOY159" s="15"/>
      <c r="DOZ159" s="15"/>
      <c r="DPA159" s="15"/>
      <c r="DPB159" s="15"/>
      <c r="DPC159" s="15"/>
      <c r="DPD159" s="15"/>
      <c r="DPE159" s="15"/>
      <c r="DPF159" s="15"/>
      <c r="DPG159" s="15"/>
      <c r="DPH159" s="15"/>
      <c r="DPI159" s="15"/>
      <c r="DPJ159" s="15"/>
      <c r="DPK159" s="15"/>
      <c r="DPL159" s="15"/>
      <c r="DPM159" s="15"/>
      <c r="DPN159" s="15"/>
      <c r="DPO159" s="15"/>
      <c r="DPP159" s="15"/>
      <c r="DPQ159" s="15"/>
      <c r="DPR159" s="15"/>
      <c r="DPS159" s="15"/>
      <c r="DPT159" s="15"/>
      <c r="DPU159" s="15"/>
      <c r="DPV159" s="15"/>
      <c r="DPW159" s="15"/>
      <c r="DPX159" s="15"/>
      <c r="DPY159" s="15"/>
      <c r="DPZ159" s="15"/>
      <c r="DQA159" s="15"/>
      <c r="DQB159" s="15"/>
      <c r="DQC159" s="15"/>
      <c r="DQD159" s="15"/>
      <c r="DQE159" s="15"/>
      <c r="DQF159" s="15"/>
      <c r="DQG159" s="15"/>
      <c r="DQH159" s="15"/>
      <c r="DQI159" s="15"/>
      <c r="DQJ159" s="15"/>
      <c r="DQK159" s="15"/>
      <c r="DQL159" s="15"/>
      <c r="DQM159" s="15"/>
      <c r="DQN159" s="15"/>
      <c r="DQO159" s="15"/>
      <c r="DQP159" s="15"/>
      <c r="DQQ159" s="15"/>
      <c r="DQR159" s="15"/>
      <c r="DQS159" s="15"/>
      <c r="DQT159" s="15"/>
      <c r="DQU159" s="15"/>
      <c r="DQV159" s="15"/>
      <c r="DQW159" s="15"/>
      <c r="DQX159" s="15"/>
      <c r="DQY159" s="15"/>
      <c r="DQZ159" s="15"/>
      <c r="DRA159" s="15"/>
      <c r="DRB159" s="15"/>
      <c r="DRC159" s="15"/>
      <c r="DRD159" s="15"/>
      <c r="DRE159" s="15"/>
      <c r="DRF159" s="15"/>
      <c r="DRG159" s="15"/>
      <c r="DRH159" s="15"/>
      <c r="DRI159" s="15"/>
      <c r="DRJ159" s="15"/>
      <c r="DRK159" s="15"/>
      <c r="DRL159" s="15"/>
      <c r="DRM159" s="15"/>
      <c r="DRN159" s="15"/>
      <c r="DRO159" s="15"/>
      <c r="DRP159" s="15"/>
      <c r="DRQ159" s="15"/>
      <c r="DRR159" s="15"/>
      <c r="DRS159" s="15"/>
      <c r="DRT159" s="15"/>
      <c r="DRU159" s="15"/>
      <c r="DRV159" s="15"/>
      <c r="DRW159" s="15"/>
      <c r="DRX159" s="15"/>
      <c r="DRY159" s="15"/>
      <c r="DRZ159" s="15"/>
      <c r="DSA159" s="15"/>
      <c r="DSB159" s="15"/>
      <c r="DSC159" s="15"/>
      <c r="DSD159" s="15"/>
      <c r="DSE159" s="15"/>
      <c r="DSF159" s="15"/>
      <c r="DSG159" s="15"/>
      <c r="DSH159" s="15"/>
      <c r="DSI159" s="15"/>
      <c r="DSJ159" s="15"/>
      <c r="DSK159" s="15"/>
      <c r="DSL159" s="15"/>
      <c r="DSM159" s="15"/>
      <c r="DSN159" s="15"/>
      <c r="DSO159" s="15"/>
      <c r="DSP159" s="15"/>
      <c r="DSQ159" s="15"/>
      <c r="DSR159" s="15"/>
      <c r="DSS159" s="15"/>
      <c r="DST159" s="15"/>
      <c r="DSU159" s="15"/>
      <c r="DSV159" s="15"/>
      <c r="DSW159" s="15"/>
      <c r="DSX159" s="15"/>
      <c r="DSY159" s="15"/>
      <c r="DSZ159" s="15"/>
      <c r="DTA159" s="15"/>
      <c r="DTB159" s="15"/>
      <c r="DTC159" s="15"/>
      <c r="DTD159" s="15"/>
      <c r="DTE159" s="15"/>
      <c r="DTF159" s="15"/>
      <c r="DTG159" s="15"/>
      <c r="DTH159" s="15"/>
      <c r="DTI159" s="15"/>
      <c r="DTJ159" s="15"/>
      <c r="DTK159" s="15"/>
      <c r="DTL159" s="15"/>
      <c r="DTM159" s="15"/>
      <c r="DTN159" s="15"/>
      <c r="DTO159" s="15"/>
      <c r="DTP159" s="15"/>
      <c r="DTQ159" s="15"/>
      <c r="DTR159" s="15"/>
      <c r="DTS159" s="15"/>
      <c r="DTT159" s="15"/>
      <c r="DTU159" s="15"/>
      <c r="DTV159" s="15"/>
      <c r="DTW159" s="15"/>
      <c r="DTX159" s="15"/>
      <c r="DTY159" s="15"/>
      <c r="DTZ159" s="15"/>
      <c r="DUA159" s="15"/>
      <c r="DUB159" s="15"/>
      <c r="DUC159" s="15"/>
      <c r="DUD159" s="15"/>
      <c r="DUE159" s="15"/>
      <c r="DUF159" s="15"/>
      <c r="DUG159" s="15"/>
      <c r="DUH159" s="15"/>
      <c r="DUI159" s="15"/>
      <c r="DUJ159" s="15"/>
      <c r="DUK159" s="15"/>
      <c r="DUL159" s="15"/>
      <c r="DUM159" s="15"/>
      <c r="DUN159" s="15"/>
      <c r="DUO159" s="15"/>
      <c r="DUP159" s="15"/>
      <c r="DUQ159" s="15"/>
      <c r="DUR159" s="15"/>
      <c r="DUS159" s="15"/>
      <c r="DUT159" s="15"/>
      <c r="DUU159" s="15"/>
      <c r="DUV159" s="15"/>
      <c r="DUW159" s="15"/>
      <c r="DUX159" s="15"/>
      <c r="DUY159" s="15"/>
      <c r="DUZ159" s="15"/>
      <c r="DVA159" s="15"/>
      <c r="DVB159" s="15"/>
      <c r="DVC159" s="15"/>
      <c r="DVD159" s="15"/>
      <c r="DVE159" s="15"/>
      <c r="DVF159" s="15"/>
      <c r="DVG159" s="15"/>
      <c r="DVH159" s="15"/>
      <c r="DVI159" s="15"/>
      <c r="DVJ159" s="15"/>
      <c r="DVK159" s="15"/>
      <c r="DVL159" s="15"/>
      <c r="DVM159" s="15"/>
      <c r="DVN159" s="15"/>
      <c r="DVO159" s="15"/>
      <c r="DVP159" s="15"/>
      <c r="DVQ159" s="15"/>
      <c r="DVR159" s="15"/>
      <c r="DVS159" s="15"/>
      <c r="DVT159" s="15"/>
      <c r="DVU159" s="15"/>
      <c r="DVV159" s="15"/>
      <c r="DVW159" s="15"/>
      <c r="DVX159" s="15"/>
      <c r="DVY159" s="15"/>
      <c r="DVZ159" s="15"/>
      <c r="DWA159" s="15"/>
      <c r="DWB159" s="15"/>
      <c r="DWC159" s="15"/>
      <c r="DWD159" s="15"/>
      <c r="DWE159" s="15"/>
      <c r="DWF159" s="15"/>
      <c r="DWG159" s="15"/>
      <c r="DWH159" s="15"/>
      <c r="DWI159" s="15"/>
      <c r="DWJ159" s="15"/>
      <c r="DWK159" s="15"/>
      <c r="DWL159" s="15"/>
      <c r="DWM159" s="15"/>
      <c r="DWN159" s="15"/>
      <c r="DWO159" s="15"/>
      <c r="DWP159" s="15"/>
      <c r="DWQ159" s="15"/>
      <c r="DWR159" s="15"/>
      <c r="DWS159" s="15"/>
      <c r="DWT159" s="15"/>
      <c r="DWU159" s="15"/>
      <c r="DWV159" s="15"/>
      <c r="DWW159" s="15"/>
      <c r="DWX159" s="15"/>
      <c r="DWY159" s="15"/>
      <c r="DWZ159" s="15"/>
      <c r="DXA159" s="15"/>
      <c r="DXB159" s="15"/>
      <c r="DXC159" s="15"/>
      <c r="DXD159" s="15"/>
      <c r="DXE159" s="15"/>
      <c r="DXF159" s="15"/>
      <c r="DXG159" s="15"/>
      <c r="DXH159" s="15"/>
      <c r="DXI159" s="15"/>
      <c r="DXJ159" s="15"/>
      <c r="DXK159" s="15"/>
      <c r="DXL159" s="15"/>
      <c r="DXM159" s="15"/>
      <c r="DXN159" s="15"/>
      <c r="DXO159" s="15"/>
      <c r="DXP159" s="15"/>
      <c r="DXQ159" s="15"/>
      <c r="DXR159" s="15"/>
      <c r="DXS159" s="15"/>
      <c r="DXT159" s="15"/>
      <c r="DXU159" s="15"/>
      <c r="DXV159" s="15"/>
      <c r="DXW159" s="15"/>
      <c r="DXX159" s="15"/>
      <c r="DXY159" s="15"/>
      <c r="DXZ159" s="15"/>
      <c r="DYA159" s="15"/>
      <c r="DYB159" s="15"/>
      <c r="DYC159" s="15"/>
      <c r="DYD159" s="15"/>
      <c r="DYE159" s="15"/>
      <c r="DYF159" s="15"/>
      <c r="DYG159" s="15"/>
      <c r="DYH159" s="15"/>
      <c r="DYI159" s="15"/>
      <c r="DYJ159" s="15"/>
      <c r="DYK159" s="15"/>
      <c r="DYL159" s="15"/>
      <c r="DYM159" s="15"/>
      <c r="DYN159" s="15"/>
      <c r="DYO159" s="15"/>
      <c r="DYP159" s="15"/>
      <c r="DYQ159" s="15"/>
      <c r="DYR159" s="15"/>
      <c r="DYS159" s="15"/>
      <c r="DYT159" s="15"/>
      <c r="DYU159" s="15"/>
      <c r="DYV159" s="15"/>
      <c r="DYW159" s="15"/>
      <c r="DYX159" s="15"/>
      <c r="DYY159" s="15"/>
      <c r="DYZ159" s="15"/>
      <c r="DZA159" s="15"/>
      <c r="DZB159" s="15"/>
      <c r="DZC159" s="15"/>
      <c r="DZD159" s="15"/>
      <c r="DZE159" s="15"/>
      <c r="DZF159" s="15"/>
      <c r="DZG159" s="15"/>
      <c r="DZH159" s="15"/>
      <c r="DZI159" s="15"/>
      <c r="DZJ159" s="15"/>
      <c r="DZK159" s="15"/>
      <c r="DZL159" s="15"/>
      <c r="DZM159" s="15"/>
      <c r="DZN159" s="15"/>
      <c r="DZO159" s="15"/>
      <c r="DZP159" s="15"/>
      <c r="DZQ159" s="15"/>
      <c r="DZR159" s="15"/>
      <c r="DZS159" s="15"/>
      <c r="DZT159" s="15"/>
      <c r="DZU159" s="15"/>
      <c r="DZV159" s="15"/>
      <c r="DZW159" s="15"/>
      <c r="DZX159" s="15"/>
      <c r="DZY159" s="15"/>
      <c r="DZZ159" s="15"/>
      <c r="EAA159" s="15"/>
      <c r="EAB159" s="15"/>
      <c r="EAC159" s="15"/>
      <c r="EAD159" s="15"/>
      <c r="EAE159" s="15"/>
      <c r="EAF159" s="15"/>
      <c r="EAG159" s="15"/>
      <c r="EAH159" s="15"/>
      <c r="EAI159" s="15"/>
      <c r="EAJ159" s="15"/>
      <c r="EAK159" s="15"/>
      <c r="EAL159" s="15"/>
      <c r="EAM159" s="15"/>
      <c r="EAN159" s="15"/>
      <c r="EAO159" s="15"/>
      <c r="EAP159" s="15"/>
      <c r="EAQ159" s="15"/>
      <c r="EAR159" s="15"/>
      <c r="EAS159" s="15"/>
      <c r="EAT159" s="15"/>
      <c r="EAU159" s="15"/>
      <c r="EAV159" s="15"/>
      <c r="EAW159" s="15"/>
      <c r="EAX159" s="15"/>
      <c r="EAY159" s="15"/>
      <c r="EAZ159" s="15"/>
      <c r="EBA159" s="15"/>
      <c r="EBB159" s="15"/>
      <c r="EBC159" s="15"/>
      <c r="EBD159" s="15"/>
      <c r="EBE159" s="15"/>
      <c r="EBF159" s="15"/>
      <c r="EBG159" s="15"/>
      <c r="EBH159" s="15"/>
      <c r="EBI159" s="15"/>
      <c r="EBJ159" s="15"/>
      <c r="EBK159" s="15"/>
      <c r="EBL159" s="15"/>
      <c r="EBM159" s="15"/>
      <c r="EBN159" s="15"/>
      <c r="EBO159" s="15"/>
      <c r="EBP159" s="15"/>
      <c r="EBQ159" s="15"/>
      <c r="EBR159" s="15"/>
      <c r="EBS159" s="15"/>
      <c r="EBT159" s="15"/>
      <c r="EBU159" s="15"/>
      <c r="EBV159" s="15"/>
      <c r="EBW159" s="15"/>
      <c r="EBX159" s="15"/>
      <c r="EBY159" s="15"/>
      <c r="EBZ159" s="15"/>
      <c r="ECA159" s="15"/>
      <c r="ECB159" s="15"/>
      <c r="ECC159" s="15"/>
      <c r="ECD159" s="15"/>
      <c r="ECE159" s="15"/>
      <c r="ECF159" s="15"/>
      <c r="ECG159" s="15"/>
      <c r="ECH159" s="15"/>
      <c r="ECI159" s="15"/>
      <c r="ECJ159" s="15"/>
      <c r="ECK159" s="15"/>
      <c r="ECL159" s="15"/>
      <c r="ECM159" s="15"/>
      <c r="ECN159" s="15"/>
      <c r="ECO159" s="15"/>
      <c r="ECP159" s="15"/>
      <c r="ECQ159" s="15"/>
      <c r="ECR159" s="15"/>
      <c r="ECS159" s="15"/>
      <c r="ECT159" s="15"/>
      <c r="ECU159" s="15"/>
      <c r="ECV159" s="15"/>
      <c r="ECW159" s="15"/>
      <c r="ECX159" s="15"/>
      <c r="ECY159" s="15"/>
      <c r="ECZ159" s="15"/>
      <c r="EDA159" s="15"/>
      <c r="EDB159" s="15"/>
      <c r="EDC159" s="15"/>
      <c r="EDD159" s="15"/>
      <c r="EDE159" s="15"/>
      <c r="EDF159" s="15"/>
      <c r="EDG159" s="15"/>
      <c r="EDH159" s="15"/>
      <c r="EDI159" s="15"/>
      <c r="EDJ159" s="15"/>
      <c r="EDK159" s="15"/>
      <c r="EDL159" s="15"/>
      <c r="EDM159" s="15"/>
      <c r="EDN159" s="15"/>
      <c r="EDO159" s="15"/>
      <c r="EDP159" s="15"/>
      <c r="EDQ159" s="15"/>
      <c r="EDR159" s="15"/>
      <c r="EDS159" s="15"/>
      <c r="EDT159" s="15"/>
      <c r="EDU159" s="15"/>
      <c r="EDV159" s="15"/>
      <c r="EDW159" s="15"/>
      <c r="EDX159" s="15"/>
      <c r="EDY159" s="15"/>
      <c r="EDZ159" s="15"/>
      <c r="EEA159" s="15"/>
      <c r="EEB159" s="15"/>
      <c r="EEC159" s="15"/>
      <c r="EED159" s="15"/>
      <c r="EEE159" s="15"/>
      <c r="EEF159" s="15"/>
      <c r="EEG159" s="15"/>
      <c r="EEH159" s="15"/>
      <c r="EEI159" s="15"/>
      <c r="EEJ159" s="15"/>
      <c r="EEK159" s="15"/>
      <c r="EEL159" s="15"/>
      <c r="EEM159" s="15"/>
      <c r="EEN159" s="15"/>
      <c r="EEO159" s="15"/>
      <c r="EEP159" s="15"/>
      <c r="EEQ159" s="15"/>
      <c r="EER159" s="15"/>
      <c r="EES159" s="15"/>
      <c r="EET159" s="15"/>
      <c r="EEU159" s="15"/>
      <c r="EEV159" s="15"/>
      <c r="EEW159" s="15"/>
      <c r="EEX159" s="15"/>
      <c r="EEY159" s="15"/>
      <c r="EEZ159" s="15"/>
      <c r="EFA159" s="15"/>
      <c r="EFB159" s="15"/>
      <c r="EFC159" s="15"/>
      <c r="EFD159" s="15"/>
      <c r="EFE159" s="15"/>
      <c r="EFF159" s="15"/>
      <c r="EFG159" s="15"/>
      <c r="EFH159" s="15"/>
      <c r="EFI159" s="15"/>
      <c r="EFJ159" s="15"/>
      <c r="EFK159" s="15"/>
      <c r="EFL159" s="15"/>
      <c r="EFM159" s="15"/>
      <c r="EFN159" s="15"/>
      <c r="EFO159" s="15"/>
      <c r="EFP159" s="15"/>
      <c r="EFQ159" s="15"/>
      <c r="EFR159" s="15"/>
      <c r="EFS159" s="15"/>
      <c r="EFT159" s="15"/>
      <c r="EFU159" s="15"/>
      <c r="EFV159" s="15"/>
      <c r="EFW159" s="15"/>
      <c r="EFX159" s="15"/>
      <c r="EFY159" s="15"/>
      <c r="EFZ159" s="15"/>
      <c r="EGA159" s="15"/>
      <c r="EGB159" s="15"/>
      <c r="EGC159" s="15"/>
      <c r="EGD159" s="15"/>
      <c r="EGE159" s="15"/>
      <c r="EGF159" s="15"/>
      <c r="EGG159" s="15"/>
      <c r="EGH159" s="15"/>
      <c r="EGI159" s="15"/>
      <c r="EGJ159" s="15"/>
      <c r="EGK159" s="15"/>
      <c r="EGL159" s="15"/>
      <c r="EGM159" s="15"/>
      <c r="EGN159" s="15"/>
      <c r="EGO159" s="15"/>
      <c r="EGP159" s="15"/>
      <c r="EGQ159" s="15"/>
      <c r="EGR159" s="15"/>
      <c r="EGS159" s="15"/>
      <c r="EGT159" s="15"/>
      <c r="EGU159" s="15"/>
      <c r="EGV159" s="15"/>
      <c r="EGW159" s="15"/>
      <c r="EGX159" s="15"/>
      <c r="EGY159" s="15"/>
      <c r="EGZ159" s="15"/>
      <c r="EHA159" s="15"/>
      <c r="EHB159" s="15"/>
      <c r="EHC159" s="15"/>
      <c r="EHD159" s="15"/>
      <c r="EHE159" s="15"/>
      <c r="EHF159" s="15"/>
      <c r="EHG159" s="15"/>
      <c r="EHH159" s="15"/>
      <c r="EHI159" s="15"/>
      <c r="EHJ159" s="15"/>
      <c r="EHK159" s="15"/>
      <c r="EHL159" s="15"/>
      <c r="EHM159" s="15"/>
      <c r="EHN159" s="15"/>
      <c r="EHO159" s="15"/>
      <c r="EHP159" s="15"/>
      <c r="EHQ159" s="15"/>
      <c r="EHR159" s="15"/>
      <c r="EHS159" s="15"/>
      <c r="EHT159" s="15"/>
      <c r="EHU159" s="15"/>
      <c r="EHV159" s="15"/>
      <c r="EHW159" s="15"/>
      <c r="EHX159" s="15"/>
      <c r="EHY159" s="15"/>
      <c r="EHZ159" s="15"/>
      <c r="EIA159" s="15"/>
      <c r="EIB159" s="15"/>
      <c r="EIC159" s="15"/>
      <c r="EID159" s="15"/>
      <c r="EIE159" s="15"/>
      <c r="EIF159" s="15"/>
      <c r="EIG159" s="15"/>
      <c r="EIH159" s="15"/>
      <c r="EII159" s="15"/>
      <c r="EIJ159" s="15"/>
      <c r="EIK159" s="15"/>
      <c r="EIL159" s="15"/>
      <c r="EIM159" s="15"/>
      <c r="EIN159" s="15"/>
      <c r="EIO159" s="15"/>
      <c r="EIP159" s="15"/>
      <c r="EIQ159" s="15"/>
      <c r="EIR159" s="15"/>
      <c r="EIS159" s="15"/>
      <c r="EIT159" s="15"/>
      <c r="EIU159" s="15"/>
      <c r="EIV159" s="15"/>
      <c r="EIW159" s="15"/>
      <c r="EIX159" s="15"/>
      <c r="EIY159" s="15"/>
      <c r="EIZ159" s="15"/>
      <c r="EJA159" s="15"/>
      <c r="EJB159" s="15"/>
      <c r="EJC159" s="15"/>
      <c r="EJD159" s="15"/>
      <c r="EJE159" s="15"/>
      <c r="EJF159" s="15"/>
      <c r="EJG159" s="15"/>
      <c r="EJH159" s="15"/>
      <c r="EJI159" s="15"/>
      <c r="EJJ159" s="15"/>
      <c r="EJK159" s="15"/>
      <c r="EJL159" s="15"/>
      <c r="EJM159" s="15"/>
      <c r="EJN159" s="15"/>
      <c r="EJO159" s="15"/>
      <c r="EJP159" s="15"/>
      <c r="EJQ159" s="15"/>
      <c r="EJR159" s="15"/>
      <c r="EJS159" s="15"/>
      <c r="EJT159" s="15"/>
      <c r="EJU159" s="15"/>
      <c r="EJV159" s="15"/>
      <c r="EJW159" s="15"/>
      <c r="EJX159" s="15"/>
      <c r="EJY159" s="15"/>
      <c r="EJZ159" s="15"/>
      <c r="EKA159" s="15"/>
      <c r="EKB159" s="15"/>
      <c r="EKC159" s="15"/>
      <c r="EKD159" s="15"/>
      <c r="EKE159" s="15"/>
      <c r="EKF159" s="15"/>
      <c r="EKG159" s="15"/>
      <c r="EKH159" s="15"/>
      <c r="EKI159" s="15"/>
      <c r="EKJ159" s="15"/>
      <c r="EKK159" s="15"/>
      <c r="EKL159" s="15"/>
      <c r="EKM159" s="15"/>
      <c r="EKN159" s="15"/>
      <c r="EKO159" s="15"/>
      <c r="EKP159" s="15"/>
      <c r="EKQ159" s="15"/>
      <c r="EKR159" s="15"/>
      <c r="EKS159" s="15"/>
      <c r="EKT159" s="15"/>
      <c r="EKU159" s="15"/>
      <c r="EKV159" s="15"/>
      <c r="EKW159" s="15"/>
      <c r="EKX159" s="15"/>
      <c r="EKY159" s="15"/>
      <c r="EKZ159" s="15"/>
      <c r="ELA159" s="15"/>
      <c r="ELB159" s="15"/>
      <c r="ELC159" s="15"/>
      <c r="ELD159" s="15"/>
      <c r="ELE159" s="15"/>
      <c r="ELF159" s="15"/>
      <c r="ELG159" s="15"/>
      <c r="ELH159" s="15"/>
      <c r="ELI159" s="15"/>
      <c r="ELJ159" s="15"/>
      <c r="ELK159" s="15"/>
      <c r="ELL159" s="15"/>
      <c r="ELM159" s="15"/>
      <c r="ELN159" s="15"/>
      <c r="ELO159" s="15"/>
      <c r="ELP159" s="15"/>
      <c r="ELQ159" s="15"/>
      <c r="ELR159" s="15"/>
      <c r="ELS159" s="15"/>
      <c r="ELT159" s="15"/>
      <c r="ELU159" s="15"/>
      <c r="ELV159" s="15"/>
      <c r="ELW159" s="15"/>
      <c r="ELX159" s="15"/>
      <c r="ELY159" s="15"/>
      <c r="ELZ159" s="15"/>
      <c r="EMA159" s="15"/>
      <c r="EMB159" s="15"/>
      <c r="EMC159" s="15"/>
      <c r="EMD159" s="15"/>
      <c r="EME159" s="15"/>
      <c r="EMF159" s="15"/>
      <c r="EMG159" s="15"/>
      <c r="EMH159" s="15"/>
      <c r="EMI159" s="15"/>
      <c r="EMJ159" s="15"/>
      <c r="EMK159" s="15"/>
      <c r="EML159" s="15"/>
      <c r="EMM159" s="15"/>
      <c r="EMN159" s="15"/>
      <c r="EMO159" s="15"/>
      <c r="EMP159" s="15"/>
      <c r="EMQ159" s="15"/>
      <c r="EMR159" s="15"/>
      <c r="EMS159" s="15"/>
      <c r="EMT159" s="15"/>
      <c r="EMU159" s="15"/>
      <c r="EMV159" s="15"/>
      <c r="EMW159" s="15"/>
      <c r="EMX159" s="15"/>
      <c r="EMY159" s="15"/>
      <c r="EMZ159" s="15"/>
      <c r="ENA159" s="15"/>
      <c r="ENB159" s="15"/>
      <c r="ENC159" s="15"/>
      <c r="END159" s="15"/>
      <c r="ENE159" s="15"/>
      <c r="ENF159" s="15"/>
      <c r="ENG159" s="15"/>
      <c r="ENH159" s="15"/>
      <c r="ENI159" s="15"/>
      <c r="ENJ159" s="15"/>
      <c r="ENK159" s="15"/>
      <c r="ENL159" s="15"/>
      <c r="ENM159" s="15"/>
      <c r="ENN159" s="15"/>
      <c r="ENO159" s="15"/>
      <c r="ENP159" s="15"/>
      <c r="ENQ159" s="15"/>
      <c r="ENR159" s="15"/>
      <c r="ENS159" s="15"/>
      <c r="ENT159" s="15"/>
      <c r="ENU159" s="15"/>
      <c r="ENV159" s="15"/>
      <c r="ENW159" s="15"/>
      <c r="ENX159" s="15"/>
      <c r="ENY159" s="15"/>
      <c r="ENZ159" s="15"/>
      <c r="EOA159" s="15"/>
      <c r="EOB159" s="15"/>
      <c r="EOC159" s="15"/>
      <c r="EOD159" s="15"/>
      <c r="EOE159" s="15"/>
      <c r="EOF159" s="15"/>
      <c r="EOG159" s="15"/>
      <c r="EOH159" s="15"/>
      <c r="EOI159" s="15"/>
      <c r="EOJ159" s="15"/>
      <c r="EOK159" s="15"/>
      <c r="EOL159" s="15"/>
      <c r="EOM159" s="15"/>
      <c r="EON159" s="15"/>
      <c r="EOO159" s="15"/>
      <c r="EOP159" s="15"/>
      <c r="EOQ159" s="15"/>
      <c r="EOR159" s="15"/>
      <c r="EOS159" s="15"/>
      <c r="EOT159" s="15"/>
      <c r="EOU159" s="15"/>
      <c r="EOV159" s="15"/>
      <c r="EOW159" s="15"/>
      <c r="EOX159" s="15"/>
      <c r="EOY159" s="15"/>
      <c r="EOZ159" s="15"/>
      <c r="EPA159" s="15"/>
      <c r="EPB159" s="15"/>
      <c r="EPC159" s="15"/>
      <c r="EPD159" s="15"/>
      <c r="EPE159" s="15"/>
      <c r="EPF159" s="15"/>
      <c r="EPG159" s="15"/>
      <c r="EPH159" s="15"/>
      <c r="EPI159" s="15"/>
      <c r="EPJ159" s="15"/>
      <c r="EPK159" s="15"/>
      <c r="EPL159" s="15"/>
      <c r="EPM159" s="15"/>
      <c r="EPN159" s="15"/>
      <c r="EPO159" s="15"/>
      <c r="EPP159" s="15"/>
      <c r="EPQ159" s="15"/>
      <c r="EPR159" s="15"/>
      <c r="EPS159" s="15"/>
      <c r="EPT159" s="15"/>
      <c r="EPU159" s="15"/>
      <c r="EPV159" s="15"/>
      <c r="EPW159" s="15"/>
      <c r="EPX159" s="15"/>
      <c r="EPY159" s="15"/>
      <c r="EPZ159" s="15"/>
      <c r="EQA159" s="15"/>
      <c r="EQB159" s="15"/>
      <c r="EQC159" s="15"/>
      <c r="EQD159" s="15"/>
      <c r="EQE159" s="15"/>
      <c r="EQF159" s="15"/>
      <c r="EQG159" s="15"/>
      <c r="EQH159" s="15"/>
      <c r="EQI159" s="15"/>
      <c r="EQJ159" s="15"/>
      <c r="EQK159" s="15"/>
      <c r="EQL159" s="15"/>
      <c r="EQM159" s="15"/>
      <c r="EQN159" s="15"/>
      <c r="EQO159" s="15"/>
      <c r="EQP159" s="15"/>
      <c r="EQQ159" s="15"/>
      <c r="EQR159" s="15"/>
      <c r="EQS159" s="15"/>
      <c r="EQT159" s="15"/>
      <c r="EQU159" s="15"/>
      <c r="EQV159" s="15"/>
      <c r="EQW159" s="15"/>
      <c r="EQX159" s="15"/>
      <c r="EQY159" s="15"/>
      <c r="EQZ159" s="15"/>
      <c r="ERA159" s="15"/>
      <c r="ERB159" s="15"/>
      <c r="ERC159" s="15"/>
      <c r="ERD159" s="15"/>
      <c r="ERE159" s="15"/>
      <c r="ERF159" s="15"/>
      <c r="ERG159" s="15"/>
      <c r="ERH159" s="15"/>
      <c r="ERI159" s="15"/>
      <c r="ERJ159" s="15"/>
      <c r="ERK159" s="15"/>
      <c r="ERL159" s="15"/>
      <c r="ERM159" s="15"/>
      <c r="ERN159" s="15"/>
      <c r="ERO159" s="15"/>
      <c r="ERP159" s="15"/>
      <c r="ERQ159" s="15"/>
      <c r="ERR159" s="15"/>
      <c r="ERS159" s="15"/>
      <c r="ERT159" s="15"/>
      <c r="ERU159" s="15"/>
      <c r="ERV159" s="15"/>
      <c r="ERW159" s="15"/>
      <c r="ERX159" s="15"/>
      <c r="ERY159" s="15"/>
      <c r="ERZ159" s="15"/>
      <c r="ESA159" s="15"/>
      <c r="ESB159" s="15"/>
      <c r="ESC159" s="15"/>
      <c r="ESD159" s="15"/>
      <c r="ESE159" s="15"/>
      <c r="ESF159" s="15"/>
      <c r="ESG159" s="15"/>
      <c r="ESH159" s="15"/>
      <c r="ESI159" s="15"/>
      <c r="ESJ159" s="15"/>
      <c r="ESK159" s="15"/>
      <c r="ESL159" s="15"/>
      <c r="ESM159" s="15"/>
      <c r="ESN159" s="15"/>
      <c r="ESO159" s="15"/>
      <c r="ESP159" s="15"/>
      <c r="ESQ159" s="15"/>
      <c r="ESR159" s="15"/>
      <c r="ESS159" s="15"/>
      <c r="EST159" s="15"/>
      <c r="ESU159" s="15"/>
      <c r="ESV159" s="15"/>
      <c r="ESW159" s="15"/>
      <c r="ESX159" s="15"/>
      <c r="ESY159" s="15"/>
      <c r="ESZ159" s="15"/>
      <c r="ETA159" s="15"/>
      <c r="ETB159" s="15"/>
      <c r="ETC159" s="15"/>
      <c r="ETD159" s="15"/>
      <c r="ETE159" s="15"/>
      <c r="ETF159" s="15"/>
      <c r="ETG159" s="15"/>
      <c r="ETH159" s="15"/>
      <c r="ETI159" s="15"/>
      <c r="ETJ159" s="15"/>
      <c r="ETK159" s="15"/>
      <c r="ETL159" s="15"/>
      <c r="ETM159" s="15"/>
      <c r="ETN159" s="15"/>
      <c r="ETO159" s="15"/>
      <c r="ETP159" s="15"/>
      <c r="ETQ159" s="15"/>
      <c r="ETR159" s="15"/>
      <c r="ETS159" s="15"/>
      <c r="ETT159" s="15"/>
      <c r="ETU159" s="15"/>
      <c r="ETV159" s="15"/>
      <c r="ETW159" s="15"/>
      <c r="ETX159" s="15"/>
      <c r="ETY159" s="15"/>
      <c r="ETZ159" s="15"/>
      <c r="EUA159" s="15"/>
      <c r="EUB159" s="15"/>
      <c r="EUC159" s="15"/>
      <c r="EUD159" s="15"/>
      <c r="EUE159" s="15"/>
      <c r="EUF159" s="15"/>
      <c r="EUG159" s="15"/>
      <c r="EUH159" s="15"/>
      <c r="EUI159" s="15"/>
      <c r="EUJ159" s="15"/>
      <c r="EUK159" s="15"/>
      <c r="EUL159" s="15"/>
      <c r="EUM159" s="15"/>
      <c r="EUN159" s="15"/>
      <c r="EUO159" s="15"/>
      <c r="EUP159" s="15"/>
      <c r="EUQ159" s="15"/>
      <c r="EUR159" s="15"/>
      <c r="EUS159" s="15"/>
      <c r="EUT159" s="15"/>
      <c r="EUU159" s="15"/>
      <c r="EUV159" s="15"/>
      <c r="EUW159" s="15"/>
      <c r="EUX159" s="15"/>
      <c r="EUY159" s="15"/>
      <c r="EUZ159" s="15"/>
      <c r="EVA159" s="15"/>
      <c r="EVB159" s="15"/>
      <c r="EVC159" s="15"/>
      <c r="EVD159" s="15"/>
      <c r="EVE159" s="15"/>
      <c r="EVF159" s="15"/>
      <c r="EVG159" s="15"/>
      <c r="EVH159" s="15"/>
      <c r="EVI159" s="15"/>
      <c r="EVJ159" s="15"/>
      <c r="EVK159" s="15"/>
      <c r="EVL159" s="15"/>
      <c r="EVM159" s="15"/>
      <c r="EVN159" s="15"/>
      <c r="EVO159" s="15"/>
      <c r="EVP159" s="15"/>
      <c r="EVQ159" s="15"/>
      <c r="EVR159" s="15"/>
      <c r="EVS159" s="15"/>
      <c r="EVT159" s="15"/>
      <c r="EVU159" s="15"/>
      <c r="EVV159" s="15"/>
      <c r="EVW159" s="15"/>
      <c r="EVX159" s="15"/>
      <c r="EVY159" s="15"/>
      <c r="EVZ159" s="15"/>
      <c r="EWA159" s="15"/>
      <c r="EWB159" s="15"/>
      <c r="EWC159" s="15"/>
      <c r="EWD159" s="15"/>
      <c r="EWE159" s="15"/>
      <c r="EWF159" s="15"/>
      <c r="EWG159" s="15"/>
      <c r="EWH159" s="15"/>
      <c r="EWI159" s="15"/>
      <c r="EWJ159" s="15"/>
      <c r="EWK159" s="15"/>
      <c r="EWL159" s="15"/>
      <c r="EWM159" s="15"/>
      <c r="EWN159" s="15"/>
      <c r="EWO159" s="15"/>
      <c r="EWP159" s="15"/>
      <c r="EWQ159" s="15"/>
      <c r="EWR159" s="15"/>
      <c r="EWS159" s="15"/>
      <c r="EWT159" s="15"/>
      <c r="EWU159" s="15"/>
      <c r="EWV159" s="15"/>
      <c r="EWW159" s="15"/>
      <c r="EWX159" s="15"/>
      <c r="EWY159" s="15"/>
      <c r="EWZ159" s="15"/>
      <c r="EXA159" s="15"/>
      <c r="EXB159" s="15"/>
      <c r="EXC159" s="15"/>
      <c r="EXD159" s="15"/>
      <c r="EXE159" s="15"/>
      <c r="EXF159" s="15"/>
      <c r="EXG159" s="15"/>
      <c r="EXH159" s="15"/>
      <c r="EXI159" s="15"/>
      <c r="EXJ159" s="15"/>
      <c r="EXK159" s="15"/>
      <c r="EXL159" s="15"/>
      <c r="EXM159" s="15"/>
      <c r="EXN159" s="15"/>
      <c r="EXO159" s="15"/>
      <c r="EXP159" s="15"/>
      <c r="EXQ159" s="15"/>
      <c r="EXR159" s="15"/>
      <c r="EXS159" s="15"/>
      <c r="EXT159" s="15"/>
      <c r="EXU159" s="15"/>
      <c r="EXV159" s="15"/>
      <c r="EXW159" s="15"/>
      <c r="EXX159" s="15"/>
      <c r="EXY159" s="15"/>
      <c r="EXZ159" s="15"/>
      <c r="EYA159" s="15"/>
      <c r="EYB159" s="15"/>
      <c r="EYC159" s="15"/>
      <c r="EYD159" s="15"/>
      <c r="EYE159" s="15"/>
      <c r="EYF159" s="15"/>
      <c r="EYG159" s="15"/>
      <c r="EYH159" s="15"/>
      <c r="EYI159" s="15"/>
      <c r="EYJ159" s="15"/>
      <c r="EYK159" s="15"/>
      <c r="EYL159" s="15"/>
      <c r="EYM159" s="15"/>
      <c r="EYN159" s="15"/>
      <c r="EYO159" s="15"/>
      <c r="EYP159" s="15"/>
      <c r="EYQ159" s="15"/>
      <c r="EYR159" s="15"/>
      <c r="EYS159" s="15"/>
      <c r="EYT159" s="15"/>
      <c r="EYU159" s="15"/>
      <c r="EYV159" s="15"/>
      <c r="EYW159" s="15"/>
      <c r="EYX159" s="15"/>
      <c r="EYY159" s="15"/>
      <c r="EYZ159" s="15"/>
      <c r="EZA159" s="15"/>
      <c r="EZB159" s="15"/>
      <c r="EZC159" s="15"/>
      <c r="EZD159" s="15"/>
      <c r="EZE159" s="15"/>
      <c r="EZF159" s="15"/>
      <c r="EZG159" s="15"/>
      <c r="EZH159" s="15"/>
      <c r="EZI159" s="15"/>
      <c r="EZJ159" s="15"/>
      <c r="EZK159" s="15"/>
      <c r="EZL159" s="15"/>
      <c r="EZM159" s="15"/>
      <c r="EZN159" s="15"/>
      <c r="EZO159" s="15"/>
      <c r="EZP159" s="15"/>
      <c r="EZQ159" s="15"/>
      <c r="EZR159" s="15"/>
      <c r="EZS159" s="15"/>
      <c r="EZT159" s="15"/>
      <c r="EZU159" s="15"/>
      <c r="EZV159" s="15"/>
      <c r="EZW159" s="15"/>
      <c r="EZX159" s="15"/>
      <c r="EZY159" s="15"/>
      <c r="EZZ159" s="15"/>
      <c r="FAA159" s="15"/>
      <c r="FAB159" s="15"/>
      <c r="FAC159" s="15"/>
      <c r="FAD159" s="15"/>
      <c r="FAE159" s="15"/>
      <c r="FAF159" s="15"/>
      <c r="FAG159" s="15"/>
      <c r="FAH159" s="15"/>
      <c r="FAI159" s="15"/>
      <c r="FAJ159" s="15"/>
      <c r="FAK159" s="15"/>
      <c r="FAL159" s="15"/>
      <c r="FAM159" s="15"/>
      <c r="FAN159" s="15"/>
      <c r="FAO159" s="15"/>
      <c r="FAP159" s="15"/>
      <c r="FAQ159" s="15"/>
      <c r="FAR159" s="15"/>
      <c r="FAS159" s="15"/>
      <c r="FAT159" s="15"/>
      <c r="FAU159" s="15"/>
      <c r="FAV159" s="15"/>
      <c r="FAW159" s="15"/>
      <c r="FAX159" s="15"/>
      <c r="FAY159" s="15"/>
      <c r="FAZ159" s="15"/>
      <c r="FBA159" s="15"/>
      <c r="FBB159" s="15"/>
      <c r="FBC159" s="15"/>
      <c r="FBD159" s="15"/>
      <c r="FBE159" s="15"/>
      <c r="FBF159" s="15"/>
      <c r="FBG159" s="15"/>
      <c r="FBH159" s="15"/>
      <c r="FBI159" s="15"/>
      <c r="FBJ159" s="15"/>
      <c r="FBK159" s="15"/>
      <c r="FBL159" s="15"/>
      <c r="FBM159" s="15"/>
      <c r="FBN159" s="15"/>
      <c r="FBO159" s="15"/>
      <c r="FBP159" s="15"/>
      <c r="FBQ159" s="15"/>
      <c r="FBR159" s="15"/>
      <c r="FBS159" s="15"/>
      <c r="FBT159" s="15"/>
      <c r="FBU159" s="15"/>
      <c r="FBV159" s="15"/>
      <c r="FBW159" s="15"/>
      <c r="FBX159" s="15"/>
      <c r="FBY159" s="15"/>
      <c r="FBZ159" s="15"/>
      <c r="FCA159" s="15"/>
      <c r="FCB159" s="15"/>
      <c r="FCC159" s="15"/>
      <c r="FCD159" s="15"/>
      <c r="FCE159" s="15"/>
      <c r="FCF159" s="15"/>
      <c r="FCG159" s="15"/>
      <c r="FCH159" s="15"/>
      <c r="FCI159" s="15"/>
      <c r="FCJ159" s="15"/>
      <c r="FCK159" s="15"/>
      <c r="FCL159" s="15"/>
      <c r="FCM159" s="15"/>
      <c r="FCN159" s="15"/>
      <c r="FCO159" s="15"/>
      <c r="FCP159" s="15"/>
      <c r="FCQ159" s="15"/>
      <c r="FCR159" s="15"/>
      <c r="FCS159" s="15"/>
      <c r="FCT159" s="15"/>
      <c r="FCU159" s="15"/>
      <c r="FCV159" s="15"/>
      <c r="FCW159" s="15"/>
      <c r="FCX159" s="15"/>
      <c r="FCY159" s="15"/>
      <c r="FCZ159" s="15"/>
      <c r="FDA159" s="15"/>
      <c r="FDB159" s="15"/>
      <c r="FDC159" s="15"/>
      <c r="FDD159" s="15"/>
      <c r="FDE159" s="15"/>
      <c r="FDF159" s="15"/>
      <c r="FDG159" s="15"/>
      <c r="FDH159" s="15"/>
      <c r="FDI159" s="15"/>
      <c r="FDJ159" s="15"/>
      <c r="FDK159" s="15"/>
      <c r="FDL159" s="15"/>
      <c r="FDM159" s="15"/>
      <c r="FDN159" s="15"/>
      <c r="FDO159" s="15"/>
      <c r="FDP159" s="15"/>
      <c r="FDQ159" s="15"/>
      <c r="FDR159" s="15"/>
      <c r="FDS159" s="15"/>
      <c r="FDT159" s="15"/>
      <c r="FDU159" s="15"/>
      <c r="FDV159" s="15"/>
      <c r="FDW159" s="15"/>
      <c r="FDX159" s="15"/>
      <c r="FDY159" s="15"/>
      <c r="FDZ159" s="15"/>
      <c r="FEA159" s="15"/>
      <c r="FEB159" s="15"/>
      <c r="FEC159" s="15"/>
      <c r="FED159" s="15"/>
      <c r="FEE159" s="15"/>
      <c r="FEF159" s="15"/>
      <c r="FEG159" s="15"/>
      <c r="FEH159" s="15"/>
      <c r="FEI159" s="15"/>
      <c r="FEJ159" s="15"/>
      <c r="FEK159" s="15"/>
      <c r="FEL159" s="15"/>
      <c r="FEM159" s="15"/>
      <c r="FEN159" s="15"/>
      <c r="FEO159" s="15"/>
      <c r="FEP159" s="15"/>
      <c r="FEQ159" s="15"/>
      <c r="FER159" s="15"/>
      <c r="FES159" s="15"/>
      <c r="FET159" s="15"/>
      <c r="FEU159" s="15"/>
      <c r="FEV159" s="15"/>
      <c r="FEW159" s="15"/>
      <c r="FEX159" s="15"/>
      <c r="FEY159" s="15"/>
      <c r="FEZ159" s="15"/>
      <c r="FFA159" s="15"/>
      <c r="FFB159" s="15"/>
      <c r="FFC159" s="15"/>
      <c r="FFD159" s="15"/>
      <c r="FFE159" s="15"/>
      <c r="FFF159" s="15"/>
      <c r="FFG159" s="15"/>
      <c r="FFH159" s="15"/>
      <c r="FFI159" s="15"/>
      <c r="FFJ159" s="15"/>
      <c r="FFK159" s="15"/>
      <c r="FFL159" s="15"/>
      <c r="FFM159" s="15"/>
      <c r="FFN159" s="15"/>
      <c r="FFO159" s="15"/>
      <c r="FFP159" s="15"/>
      <c r="FFQ159" s="15"/>
      <c r="FFR159" s="15"/>
      <c r="FFS159" s="15"/>
      <c r="FFT159" s="15"/>
      <c r="FFU159" s="15"/>
      <c r="FFV159" s="15"/>
      <c r="FFW159" s="15"/>
      <c r="FFX159" s="15"/>
      <c r="FFY159" s="15"/>
      <c r="FFZ159" s="15"/>
      <c r="FGA159" s="15"/>
      <c r="FGB159" s="15"/>
      <c r="FGC159" s="15"/>
      <c r="FGD159" s="15"/>
      <c r="FGE159" s="15"/>
      <c r="FGF159" s="15"/>
      <c r="FGG159" s="15"/>
      <c r="FGH159" s="15"/>
      <c r="FGI159" s="15"/>
      <c r="FGJ159" s="15"/>
      <c r="FGK159" s="15"/>
      <c r="FGL159" s="15"/>
      <c r="FGM159" s="15"/>
      <c r="FGN159" s="15"/>
      <c r="FGO159" s="15"/>
      <c r="FGP159" s="15"/>
      <c r="FGQ159" s="15"/>
      <c r="FGR159" s="15"/>
      <c r="FGS159" s="15"/>
      <c r="FGT159" s="15"/>
      <c r="FGU159" s="15"/>
      <c r="FGV159" s="15"/>
      <c r="FGW159" s="15"/>
      <c r="FGX159" s="15"/>
      <c r="FGY159" s="15"/>
      <c r="FGZ159" s="15"/>
      <c r="FHA159" s="15"/>
      <c r="FHB159" s="15"/>
      <c r="FHC159" s="15"/>
      <c r="FHD159" s="15"/>
      <c r="FHE159" s="15"/>
      <c r="FHF159" s="15"/>
      <c r="FHG159" s="15"/>
      <c r="FHH159" s="15"/>
      <c r="FHI159" s="15"/>
      <c r="FHJ159" s="15"/>
      <c r="FHK159" s="15"/>
      <c r="FHL159" s="15"/>
      <c r="FHM159" s="15"/>
      <c r="FHN159" s="15"/>
      <c r="FHO159" s="15"/>
      <c r="FHP159" s="15"/>
      <c r="FHQ159" s="15"/>
      <c r="FHR159" s="15"/>
      <c r="FHS159" s="15"/>
      <c r="FHT159" s="15"/>
      <c r="FHU159" s="15"/>
      <c r="FHV159" s="15"/>
      <c r="FHW159" s="15"/>
      <c r="FHX159" s="15"/>
      <c r="FHY159" s="15"/>
      <c r="FHZ159" s="15"/>
      <c r="FIA159" s="15"/>
      <c r="FIB159" s="15"/>
      <c r="FIC159" s="15"/>
      <c r="FID159" s="15"/>
      <c r="FIE159" s="15"/>
      <c r="FIF159" s="15"/>
      <c r="FIG159" s="15"/>
      <c r="FIH159" s="15"/>
      <c r="FII159" s="15"/>
      <c r="FIJ159" s="15"/>
      <c r="FIK159" s="15"/>
      <c r="FIL159" s="15"/>
      <c r="FIM159" s="15"/>
      <c r="FIN159" s="15"/>
      <c r="FIO159" s="15"/>
      <c r="FIP159" s="15"/>
      <c r="FIQ159" s="15"/>
      <c r="FIR159" s="15"/>
      <c r="FIS159" s="15"/>
      <c r="FIT159" s="15"/>
      <c r="FIU159" s="15"/>
      <c r="FIV159" s="15"/>
      <c r="FIW159" s="15"/>
      <c r="FIX159" s="15"/>
      <c r="FIY159" s="15"/>
      <c r="FIZ159" s="15"/>
      <c r="FJA159" s="15"/>
      <c r="FJB159" s="15"/>
      <c r="FJC159" s="15"/>
      <c r="FJD159" s="15"/>
      <c r="FJE159" s="15"/>
      <c r="FJF159" s="15"/>
      <c r="FJG159" s="15"/>
      <c r="FJH159" s="15"/>
      <c r="FJI159" s="15"/>
      <c r="FJJ159" s="15"/>
      <c r="FJK159" s="15"/>
      <c r="FJL159" s="15"/>
      <c r="FJM159" s="15"/>
      <c r="FJN159" s="15"/>
      <c r="FJO159" s="15"/>
      <c r="FJP159" s="15"/>
      <c r="FJQ159" s="15"/>
      <c r="FJR159" s="15"/>
      <c r="FJS159" s="15"/>
      <c r="FJT159" s="15"/>
      <c r="FJU159" s="15"/>
      <c r="FJV159" s="15"/>
      <c r="FJW159" s="15"/>
      <c r="FJX159" s="15"/>
      <c r="FJY159" s="15"/>
      <c r="FJZ159" s="15"/>
      <c r="FKA159" s="15"/>
      <c r="FKB159" s="15"/>
      <c r="FKC159" s="15"/>
      <c r="FKD159" s="15"/>
      <c r="FKE159" s="15"/>
      <c r="FKF159" s="15"/>
      <c r="FKG159" s="15"/>
      <c r="FKH159" s="15"/>
      <c r="FKI159" s="15"/>
      <c r="FKJ159" s="15"/>
      <c r="FKK159" s="15"/>
      <c r="FKL159" s="15"/>
      <c r="FKM159" s="15"/>
      <c r="FKN159" s="15"/>
      <c r="FKO159" s="15"/>
      <c r="FKP159" s="15"/>
      <c r="FKQ159" s="15"/>
      <c r="FKR159" s="15"/>
      <c r="FKS159" s="15"/>
      <c r="FKT159" s="15"/>
      <c r="FKU159" s="15"/>
      <c r="FKV159" s="15"/>
      <c r="FKW159" s="15"/>
      <c r="FKX159" s="15"/>
      <c r="FKY159" s="15"/>
      <c r="FKZ159" s="15"/>
      <c r="FLA159" s="15"/>
      <c r="FLB159" s="15"/>
      <c r="FLC159" s="15"/>
      <c r="FLD159" s="15"/>
      <c r="FLE159" s="15"/>
      <c r="FLF159" s="15"/>
      <c r="FLG159" s="15"/>
      <c r="FLH159" s="15"/>
      <c r="FLI159" s="15"/>
      <c r="FLJ159" s="15"/>
      <c r="FLK159" s="15"/>
      <c r="FLL159" s="15"/>
      <c r="FLM159" s="15"/>
      <c r="FLN159" s="15"/>
      <c r="FLO159" s="15"/>
      <c r="FLP159" s="15"/>
      <c r="FLQ159" s="15"/>
      <c r="FLR159" s="15"/>
      <c r="FLS159" s="15"/>
      <c r="FLT159" s="15"/>
      <c r="FLU159" s="15"/>
      <c r="FLV159" s="15"/>
      <c r="FLW159" s="15"/>
      <c r="FLX159" s="15"/>
      <c r="FLY159" s="15"/>
      <c r="FLZ159" s="15"/>
      <c r="FMA159" s="15"/>
      <c r="FMB159" s="15"/>
      <c r="FMC159" s="15"/>
      <c r="FMD159" s="15"/>
      <c r="FME159" s="15"/>
      <c r="FMF159" s="15"/>
      <c r="FMG159" s="15"/>
      <c r="FMH159" s="15"/>
      <c r="FMI159" s="15"/>
      <c r="FMJ159" s="15"/>
      <c r="FMK159" s="15"/>
      <c r="FML159" s="15"/>
      <c r="FMM159" s="15"/>
      <c r="FMN159" s="15"/>
      <c r="FMO159" s="15"/>
      <c r="FMP159" s="15"/>
      <c r="FMQ159" s="15"/>
      <c r="FMR159" s="15"/>
      <c r="FMS159" s="15"/>
      <c r="FMT159" s="15"/>
      <c r="FMU159" s="15"/>
      <c r="FMV159" s="15"/>
      <c r="FMW159" s="15"/>
      <c r="FMX159" s="15"/>
      <c r="FMY159" s="15"/>
      <c r="FMZ159" s="15"/>
      <c r="FNA159" s="15"/>
      <c r="FNB159" s="15"/>
      <c r="FNC159" s="15"/>
      <c r="FND159" s="15"/>
      <c r="FNE159" s="15"/>
      <c r="FNF159" s="15"/>
      <c r="FNG159" s="15"/>
      <c r="FNH159" s="15"/>
      <c r="FNI159" s="15"/>
      <c r="FNJ159" s="15"/>
      <c r="FNK159" s="15"/>
      <c r="FNL159" s="15"/>
      <c r="FNM159" s="15"/>
      <c r="FNN159" s="15"/>
      <c r="FNO159" s="15"/>
      <c r="FNP159" s="15"/>
      <c r="FNQ159" s="15"/>
      <c r="FNR159" s="15"/>
      <c r="FNS159" s="15"/>
      <c r="FNT159" s="15"/>
      <c r="FNU159" s="15"/>
      <c r="FNV159" s="15"/>
      <c r="FNW159" s="15"/>
      <c r="FNX159" s="15"/>
      <c r="FNY159" s="15"/>
      <c r="FNZ159" s="15"/>
      <c r="FOA159" s="15"/>
      <c r="FOB159" s="15"/>
      <c r="FOC159" s="15"/>
      <c r="FOD159" s="15"/>
      <c r="FOE159" s="15"/>
      <c r="FOF159" s="15"/>
      <c r="FOG159" s="15"/>
      <c r="FOH159" s="15"/>
      <c r="FOI159" s="15"/>
      <c r="FOJ159" s="15"/>
      <c r="FOK159" s="15"/>
      <c r="FOL159" s="15"/>
      <c r="FOM159" s="15"/>
      <c r="FON159" s="15"/>
      <c r="FOO159" s="15"/>
      <c r="FOP159" s="15"/>
      <c r="FOQ159" s="15"/>
      <c r="FOR159" s="15"/>
      <c r="FOS159" s="15"/>
      <c r="FOT159" s="15"/>
      <c r="FOU159" s="15"/>
      <c r="FOV159" s="15"/>
      <c r="FOW159" s="15"/>
      <c r="FOX159" s="15"/>
      <c r="FOY159" s="15"/>
      <c r="FOZ159" s="15"/>
      <c r="FPA159" s="15"/>
      <c r="FPB159" s="15"/>
      <c r="FPC159" s="15"/>
      <c r="FPD159" s="15"/>
      <c r="FPE159" s="15"/>
      <c r="FPF159" s="15"/>
      <c r="FPG159" s="15"/>
      <c r="FPH159" s="15"/>
      <c r="FPI159" s="15"/>
      <c r="FPJ159" s="15"/>
      <c r="FPK159" s="15"/>
      <c r="FPL159" s="15"/>
      <c r="FPM159" s="15"/>
      <c r="FPN159" s="15"/>
      <c r="FPO159" s="15"/>
      <c r="FPP159" s="15"/>
      <c r="FPQ159" s="15"/>
      <c r="FPR159" s="15"/>
      <c r="FPS159" s="15"/>
      <c r="FPT159" s="15"/>
      <c r="FPU159" s="15"/>
      <c r="FPV159" s="15"/>
      <c r="FPW159" s="15"/>
      <c r="FPX159" s="15"/>
      <c r="FPY159" s="15"/>
      <c r="FPZ159" s="15"/>
      <c r="FQA159" s="15"/>
      <c r="FQB159" s="15"/>
      <c r="FQC159" s="15"/>
      <c r="FQD159" s="15"/>
      <c r="FQE159" s="15"/>
      <c r="FQF159" s="15"/>
      <c r="FQG159" s="15"/>
      <c r="FQH159" s="15"/>
      <c r="FQI159" s="15"/>
      <c r="FQJ159" s="15"/>
      <c r="FQK159" s="15"/>
      <c r="FQL159" s="15"/>
      <c r="FQM159" s="15"/>
      <c r="FQN159" s="15"/>
      <c r="FQO159" s="15"/>
      <c r="FQP159" s="15"/>
      <c r="FQQ159" s="15"/>
      <c r="FQR159" s="15"/>
      <c r="FQS159" s="15"/>
      <c r="FQT159" s="15"/>
      <c r="FQU159" s="15"/>
      <c r="FQV159" s="15"/>
      <c r="FQW159" s="15"/>
      <c r="FQX159" s="15"/>
      <c r="FQY159" s="15"/>
      <c r="FQZ159" s="15"/>
      <c r="FRA159" s="15"/>
      <c r="FRB159" s="15"/>
      <c r="FRC159" s="15"/>
      <c r="FRD159" s="15"/>
      <c r="FRE159" s="15"/>
      <c r="FRF159" s="15"/>
      <c r="FRG159" s="15"/>
      <c r="FRH159" s="15"/>
      <c r="FRI159" s="15"/>
      <c r="FRJ159" s="15"/>
      <c r="FRK159" s="15"/>
      <c r="FRL159" s="15"/>
      <c r="FRM159" s="15"/>
      <c r="FRN159" s="15"/>
      <c r="FRO159" s="15"/>
      <c r="FRP159" s="15"/>
      <c r="FRQ159" s="15"/>
      <c r="FRR159" s="15"/>
      <c r="FRS159" s="15"/>
      <c r="FRT159" s="15"/>
      <c r="FRU159" s="15"/>
      <c r="FRV159" s="15"/>
      <c r="FRW159" s="15"/>
      <c r="FRX159" s="15"/>
      <c r="FRY159" s="15"/>
      <c r="FRZ159" s="15"/>
      <c r="FSA159" s="15"/>
      <c r="FSB159" s="15"/>
      <c r="FSC159" s="15"/>
      <c r="FSD159" s="15"/>
      <c r="FSE159" s="15"/>
      <c r="FSF159" s="15"/>
      <c r="FSG159" s="15"/>
      <c r="FSH159" s="15"/>
      <c r="FSI159" s="15"/>
      <c r="FSJ159" s="15"/>
      <c r="FSK159" s="15"/>
      <c r="FSL159" s="15"/>
      <c r="FSM159" s="15"/>
      <c r="FSN159" s="15"/>
      <c r="FSO159" s="15"/>
      <c r="FSP159" s="15"/>
      <c r="FSQ159" s="15"/>
      <c r="FSR159" s="15"/>
      <c r="FSS159" s="15"/>
      <c r="FST159" s="15"/>
      <c r="FSU159" s="15"/>
      <c r="FSV159" s="15"/>
      <c r="FSW159" s="15"/>
      <c r="FSX159" s="15"/>
      <c r="FSY159" s="15"/>
      <c r="FSZ159" s="15"/>
      <c r="FTA159" s="15"/>
      <c r="FTB159" s="15"/>
      <c r="FTC159" s="15"/>
      <c r="FTD159" s="15"/>
      <c r="FTE159" s="15"/>
      <c r="FTF159" s="15"/>
      <c r="FTG159" s="15"/>
      <c r="FTH159" s="15"/>
      <c r="FTI159" s="15"/>
      <c r="FTJ159" s="15"/>
      <c r="FTK159" s="15"/>
      <c r="FTL159" s="15"/>
      <c r="FTM159" s="15"/>
      <c r="FTN159" s="15"/>
      <c r="FTO159" s="15"/>
      <c r="FTP159" s="15"/>
      <c r="FTQ159" s="15"/>
      <c r="FTR159" s="15"/>
      <c r="FTS159" s="15"/>
      <c r="FTT159" s="15"/>
      <c r="FTU159" s="15"/>
      <c r="FTV159" s="15"/>
      <c r="FTW159" s="15"/>
      <c r="FTX159" s="15"/>
      <c r="FTY159" s="15"/>
      <c r="FTZ159" s="15"/>
      <c r="FUA159" s="15"/>
      <c r="FUB159" s="15"/>
      <c r="FUC159" s="15"/>
      <c r="FUD159" s="15"/>
      <c r="FUE159" s="15"/>
      <c r="FUF159" s="15"/>
      <c r="FUG159" s="15"/>
      <c r="FUH159" s="15"/>
      <c r="FUI159" s="15"/>
      <c r="FUJ159" s="15"/>
      <c r="FUK159" s="15"/>
      <c r="FUL159" s="15"/>
      <c r="FUM159" s="15"/>
      <c r="FUN159" s="15"/>
      <c r="FUO159" s="15"/>
      <c r="FUP159" s="15"/>
      <c r="FUQ159" s="15"/>
      <c r="FUR159" s="15"/>
      <c r="FUS159" s="15"/>
      <c r="FUT159" s="15"/>
      <c r="FUU159" s="15"/>
      <c r="FUV159" s="15"/>
      <c r="FUW159" s="15"/>
      <c r="FUX159" s="15"/>
      <c r="FUY159" s="15"/>
      <c r="FUZ159" s="15"/>
      <c r="FVA159" s="15"/>
      <c r="FVB159" s="15"/>
      <c r="FVC159" s="15"/>
      <c r="FVD159" s="15"/>
      <c r="FVE159" s="15"/>
      <c r="FVF159" s="15"/>
      <c r="FVG159" s="15"/>
      <c r="FVH159" s="15"/>
      <c r="FVI159" s="15"/>
      <c r="FVJ159" s="15"/>
      <c r="FVK159" s="15"/>
      <c r="FVL159" s="15"/>
      <c r="FVM159" s="15"/>
      <c r="FVN159" s="15"/>
      <c r="FVO159" s="15"/>
      <c r="FVP159" s="15"/>
      <c r="FVQ159" s="15"/>
      <c r="FVR159" s="15"/>
      <c r="FVS159" s="15"/>
      <c r="FVT159" s="15"/>
      <c r="FVU159" s="15"/>
      <c r="FVV159" s="15"/>
      <c r="FVW159" s="15"/>
      <c r="FVX159" s="15"/>
      <c r="FVY159" s="15"/>
      <c r="FVZ159" s="15"/>
      <c r="FWA159" s="15"/>
      <c r="FWB159" s="15"/>
      <c r="FWC159" s="15"/>
      <c r="FWD159" s="15"/>
      <c r="FWE159" s="15"/>
      <c r="FWF159" s="15"/>
      <c r="FWG159" s="15"/>
      <c r="FWH159" s="15"/>
      <c r="FWI159" s="15"/>
      <c r="FWJ159" s="15"/>
      <c r="FWK159" s="15"/>
      <c r="FWL159" s="15"/>
      <c r="FWM159" s="15"/>
      <c r="FWN159" s="15"/>
      <c r="FWO159" s="15"/>
      <c r="FWP159" s="15"/>
      <c r="FWQ159" s="15"/>
      <c r="FWR159" s="15"/>
      <c r="FWS159" s="15"/>
      <c r="FWT159" s="15"/>
      <c r="FWU159" s="15"/>
      <c r="FWV159" s="15"/>
      <c r="FWW159" s="15"/>
      <c r="FWX159" s="15"/>
      <c r="FWY159" s="15"/>
      <c r="FWZ159" s="15"/>
      <c r="FXA159" s="15"/>
      <c r="FXB159" s="15"/>
      <c r="FXC159" s="15"/>
      <c r="FXD159" s="15"/>
      <c r="FXE159" s="15"/>
      <c r="FXF159" s="15"/>
      <c r="FXG159" s="15"/>
      <c r="FXH159" s="15"/>
      <c r="FXI159" s="15"/>
      <c r="FXJ159" s="15"/>
      <c r="FXK159" s="15"/>
      <c r="FXL159" s="15"/>
      <c r="FXM159" s="15"/>
      <c r="FXN159" s="15"/>
      <c r="FXO159" s="15"/>
      <c r="FXP159" s="15"/>
      <c r="FXQ159" s="15"/>
      <c r="FXR159" s="15"/>
      <c r="FXS159" s="15"/>
      <c r="FXT159" s="15"/>
      <c r="FXU159" s="15"/>
      <c r="FXV159" s="15"/>
      <c r="FXW159" s="15"/>
      <c r="FXX159" s="15"/>
      <c r="FXY159" s="15"/>
      <c r="FXZ159" s="15"/>
      <c r="FYA159" s="15"/>
      <c r="FYB159" s="15"/>
      <c r="FYC159" s="15"/>
      <c r="FYD159" s="15"/>
      <c r="FYE159" s="15"/>
      <c r="FYF159" s="15"/>
      <c r="FYG159" s="15"/>
      <c r="FYH159" s="15"/>
      <c r="FYI159" s="15"/>
      <c r="FYJ159" s="15"/>
      <c r="FYK159" s="15"/>
      <c r="FYL159" s="15"/>
      <c r="FYM159" s="15"/>
      <c r="FYN159" s="15"/>
      <c r="FYO159" s="15"/>
      <c r="FYP159" s="15"/>
      <c r="FYQ159" s="15"/>
      <c r="FYR159" s="15"/>
      <c r="FYS159" s="15"/>
      <c r="FYT159" s="15"/>
      <c r="FYU159" s="15"/>
      <c r="FYV159" s="15"/>
      <c r="FYW159" s="15"/>
      <c r="FYX159" s="15"/>
      <c r="FYY159" s="15"/>
      <c r="FYZ159" s="15"/>
      <c r="FZA159" s="15"/>
      <c r="FZB159" s="15"/>
      <c r="FZC159" s="15"/>
      <c r="FZD159" s="15"/>
      <c r="FZE159" s="15"/>
      <c r="FZF159" s="15"/>
      <c r="FZG159" s="15"/>
      <c r="FZH159" s="15"/>
      <c r="FZI159" s="15"/>
      <c r="FZJ159" s="15"/>
      <c r="FZK159" s="15"/>
      <c r="FZL159" s="15"/>
      <c r="FZM159" s="15"/>
      <c r="FZN159" s="15"/>
      <c r="FZO159" s="15"/>
      <c r="FZP159" s="15"/>
      <c r="FZQ159" s="15"/>
      <c r="FZR159" s="15"/>
      <c r="FZS159" s="15"/>
      <c r="FZT159" s="15"/>
      <c r="FZU159" s="15"/>
      <c r="FZV159" s="15"/>
      <c r="FZW159" s="15"/>
      <c r="FZX159" s="15"/>
      <c r="FZY159" s="15"/>
      <c r="FZZ159" s="15"/>
      <c r="GAA159" s="15"/>
      <c r="GAB159" s="15"/>
      <c r="GAC159" s="15"/>
      <c r="GAD159" s="15"/>
      <c r="GAE159" s="15"/>
      <c r="GAF159" s="15"/>
      <c r="GAG159" s="15"/>
      <c r="GAH159" s="15"/>
      <c r="GAI159" s="15"/>
      <c r="GAJ159" s="15"/>
      <c r="GAK159" s="15"/>
      <c r="GAL159" s="15"/>
      <c r="GAM159" s="15"/>
      <c r="GAN159" s="15"/>
      <c r="GAO159" s="15"/>
      <c r="GAP159" s="15"/>
      <c r="GAQ159" s="15"/>
      <c r="GAR159" s="15"/>
      <c r="GAS159" s="15"/>
      <c r="GAT159" s="15"/>
      <c r="GAU159" s="15"/>
      <c r="GAV159" s="15"/>
      <c r="GAW159" s="15"/>
      <c r="GAX159" s="15"/>
      <c r="GAY159" s="15"/>
      <c r="GAZ159" s="15"/>
      <c r="GBA159" s="15"/>
      <c r="GBB159" s="15"/>
      <c r="GBC159" s="15"/>
      <c r="GBD159" s="15"/>
      <c r="GBE159" s="15"/>
      <c r="GBF159" s="15"/>
      <c r="GBG159" s="15"/>
      <c r="GBH159" s="15"/>
      <c r="GBI159" s="15"/>
      <c r="GBJ159" s="15"/>
      <c r="GBK159" s="15"/>
      <c r="GBL159" s="15"/>
      <c r="GBM159" s="15"/>
      <c r="GBN159" s="15"/>
      <c r="GBO159" s="15"/>
      <c r="GBP159" s="15"/>
      <c r="GBQ159" s="15"/>
      <c r="GBR159" s="15"/>
      <c r="GBS159" s="15"/>
      <c r="GBT159" s="15"/>
      <c r="GBU159" s="15"/>
      <c r="GBV159" s="15"/>
      <c r="GBW159" s="15"/>
      <c r="GBX159" s="15"/>
      <c r="GBY159" s="15"/>
      <c r="GBZ159" s="15"/>
      <c r="GCA159" s="15"/>
      <c r="GCB159" s="15"/>
      <c r="GCC159" s="15"/>
      <c r="GCD159" s="15"/>
      <c r="GCE159" s="15"/>
      <c r="GCF159" s="15"/>
      <c r="GCG159" s="15"/>
      <c r="GCH159" s="15"/>
      <c r="GCI159" s="15"/>
      <c r="GCJ159" s="15"/>
      <c r="GCK159" s="15"/>
      <c r="GCL159" s="15"/>
      <c r="GCM159" s="15"/>
      <c r="GCN159" s="15"/>
      <c r="GCO159" s="15"/>
      <c r="GCP159" s="15"/>
      <c r="GCQ159" s="15"/>
      <c r="GCR159" s="15"/>
      <c r="GCS159" s="15"/>
      <c r="GCT159" s="15"/>
      <c r="GCU159" s="15"/>
      <c r="GCV159" s="15"/>
      <c r="GCW159" s="15"/>
      <c r="GCX159" s="15"/>
      <c r="GCY159" s="15"/>
      <c r="GCZ159" s="15"/>
      <c r="GDA159" s="15"/>
      <c r="GDB159" s="15"/>
      <c r="GDC159" s="15"/>
      <c r="GDD159" s="15"/>
      <c r="GDE159" s="15"/>
      <c r="GDF159" s="15"/>
      <c r="GDG159" s="15"/>
      <c r="GDH159" s="15"/>
      <c r="GDI159" s="15"/>
      <c r="GDJ159" s="15"/>
      <c r="GDK159" s="15"/>
      <c r="GDL159" s="15"/>
      <c r="GDM159" s="15"/>
      <c r="GDN159" s="15"/>
      <c r="GDO159" s="15"/>
      <c r="GDP159" s="15"/>
      <c r="GDQ159" s="15"/>
      <c r="GDR159" s="15"/>
      <c r="GDS159" s="15"/>
      <c r="GDT159" s="15"/>
      <c r="GDU159" s="15"/>
      <c r="GDV159" s="15"/>
      <c r="GDW159" s="15"/>
      <c r="GDX159" s="15"/>
      <c r="GDY159" s="15"/>
      <c r="GDZ159" s="15"/>
      <c r="GEA159" s="15"/>
      <c r="GEB159" s="15"/>
      <c r="GEC159" s="15"/>
      <c r="GED159" s="15"/>
      <c r="GEE159" s="15"/>
      <c r="GEF159" s="15"/>
      <c r="GEG159" s="15"/>
      <c r="GEH159" s="15"/>
      <c r="GEI159" s="15"/>
      <c r="GEJ159" s="15"/>
      <c r="GEK159" s="15"/>
      <c r="GEL159" s="15"/>
      <c r="GEM159" s="15"/>
      <c r="GEN159" s="15"/>
      <c r="GEO159" s="15"/>
      <c r="GEP159" s="15"/>
      <c r="GEQ159" s="15"/>
      <c r="GER159" s="15"/>
      <c r="GES159" s="15"/>
      <c r="GET159" s="15"/>
      <c r="GEU159" s="15"/>
      <c r="GEV159" s="15"/>
      <c r="GEW159" s="15"/>
      <c r="GEX159" s="15"/>
      <c r="GEY159" s="15"/>
      <c r="GEZ159" s="15"/>
      <c r="GFA159" s="15"/>
      <c r="GFB159" s="15"/>
      <c r="GFC159" s="15"/>
      <c r="GFD159" s="15"/>
      <c r="GFE159" s="15"/>
      <c r="GFF159" s="15"/>
      <c r="GFG159" s="15"/>
      <c r="GFH159" s="15"/>
      <c r="GFI159" s="15"/>
      <c r="GFJ159" s="15"/>
      <c r="GFK159" s="15"/>
      <c r="GFL159" s="15"/>
      <c r="GFM159" s="15"/>
      <c r="GFN159" s="15"/>
      <c r="GFO159" s="15"/>
      <c r="GFP159" s="15"/>
      <c r="GFQ159" s="15"/>
      <c r="GFR159" s="15"/>
      <c r="GFS159" s="15"/>
      <c r="GFT159" s="15"/>
      <c r="GFU159" s="15"/>
      <c r="GFV159" s="15"/>
      <c r="GFW159" s="15"/>
      <c r="GFX159" s="15"/>
      <c r="GFY159" s="15"/>
      <c r="GFZ159" s="15"/>
      <c r="GGA159" s="15"/>
      <c r="GGB159" s="15"/>
      <c r="GGC159" s="15"/>
      <c r="GGD159" s="15"/>
      <c r="GGE159" s="15"/>
      <c r="GGF159" s="15"/>
      <c r="GGG159" s="15"/>
      <c r="GGH159" s="15"/>
      <c r="GGI159" s="15"/>
      <c r="GGJ159" s="15"/>
      <c r="GGK159" s="15"/>
      <c r="GGL159" s="15"/>
      <c r="GGM159" s="15"/>
      <c r="GGN159" s="15"/>
      <c r="GGO159" s="15"/>
      <c r="GGP159" s="15"/>
      <c r="GGQ159" s="15"/>
      <c r="GGR159" s="15"/>
      <c r="GGS159" s="15"/>
      <c r="GGT159" s="15"/>
      <c r="GGU159" s="15"/>
      <c r="GGV159" s="15"/>
      <c r="GGW159" s="15"/>
      <c r="GGX159" s="15"/>
      <c r="GGY159" s="15"/>
      <c r="GGZ159" s="15"/>
      <c r="GHA159" s="15"/>
      <c r="GHB159" s="15"/>
      <c r="GHC159" s="15"/>
      <c r="GHD159" s="15"/>
      <c r="GHE159" s="15"/>
      <c r="GHF159" s="15"/>
      <c r="GHG159" s="15"/>
      <c r="GHH159" s="15"/>
      <c r="GHI159" s="15"/>
      <c r="GHJ159" s="15"/>
      <c r="GHK159" s="15"/>
      <c r="GHL159" s="15"/>
      <c r="GHM159" s="15"/>
      <c r="GHN159" s="15"/>
      <c r="GHO159" s="15"/>
      <c r="GHP159" s="15"/>
      <c r="GHQ159" s="15"/>
      <c r="GHR159" s="15"/>
      <c r="GHS159" s="15"/>
      <c r="GHT159" s="15"/>
      <c r="GHU159" s="15"/>
      <c r="GHV159" s="15"/>
      <c r="GHW159" s="15"/>
      <c r="GHX159" s="15"/>
      <c r="GHY159" s="15"/>
      <c r="GHZ159" s="15"/>
      <c r="GIA159" s="15"/>
      <c r="GIB159" s="15"/>
      <c r="GIC159" s="15"/>
      <c r="GID159" s="15"/>
      <c r="GIE159" s="15"/>
      <c r="GIF159" s="15"/>
      <c r="GIG159" s="15"/>
      <c r="GIH159" s="15"/>
      <c r="GII159" s="15"/>
      <c r="GIJ159" s="15"/>
      <c r="GIK159" s="15"/>
      <c r="GIL159" s="15"/>
      <c r="GIM159" s="15"/>
      <c r="GIN159" s="15"/>
      <c r="GIO159" s="15"/>
      <c r="GIP159" s="15"/>
      <c r="GIQ159" s="15"/>
      <c r="GIR159" s="15"/>
      <c r="GIS159" s="15"/>
      <c r="GIT159" s="15"/>
      <c r="GIU159" s="15"/>
      <c r="GIV159" s="15"/>
      <c r="GIW159" s="15"/>
      <c r="GIX159" s="15"/>
      <c r="GIY159" s="15"/>
      <c r="GIZ159" s="15"/>
      <c r="GJA159" s="15"/>
      <c r="GJB159" s="15"/>
      <c r="GJC159" s="15"/>
      <c r="GJD159" s="15"/>
      <c r="GJE159" s="15"/>
      <c r="GJF159" s="15"/>
      <c r="GJG159" s="15"/>
      <c r="GJH159" s="15"/>
      <c r="GJI159" s="15"/>
      <c r="GJJ159" s="15"/>
      <c r="GJK159" s="15"/>
      <c r="GJL159" s="15"/>
      <c r="GJM159" s="15"/>
      <c r="GJN159" s="15"/>
      <c r="GJO159" s="15"/>
      <c r="GJP159" s="15"/>
      <c r="GJQ159" s="15"/>
      <c r="GJR159" s="15"/>
      <c r="GJS159" s="15"/>
      <c r="GJT159" s="15"/>
      <c r="GJU159" s="15"/>
      <c r="GJV159" s="15"/>
      <c r="GJW159" s="15"/>
      <c r="GJX159" s="15"/>
      <c r="GJY159" s="15"/>
      <c r="GJZ159" s="15"/>
      <c r="GKA159" s="15"/>
      <c r="GKB159" s="15"/>
      <c r="GKC159" s="15"/>
      <c r="GKD159" s="15"/>
      <c r="GKE159" s="15"/>
      <c r="GKF159" s="15"/>
      <c r="GKG159" s="15"/>
      <c r="GKH159" s="15"/>
      <c r="GKI159" s="15"/>
      <c r="GKJ159" s="15"/>
      <c r="GKK159" s="15"/>
      <c r="GKL159" s="15"/>
      <c r="GKM159" s="15"/>
      <c r="GKN159" s="15"/>
      <c r="GKO159" s="15"/>
      <c r="GKP159" s="15"/>
      <c r="GKQ159" s="15"/>
      <c r="GKR159" s="15"/>
      <c r="GKS159" s="15"/>
      <c r="GKT159" s="15"/>
      <c r="GKU159" s="15"/>
      <c r="GKV159" s="15"/>
      <c r="GKW159" s="15"/>
      <c r="GKX159" s="15"/>
      <c r="GKY159" s="15"/>
      <c r="GKZ159" s="15"/>
      <c r="GLA159" s="15"/>
      <c r="GLB159" s="15"/>
      <c r="GLC159" s="15"/>
      <c r="GLD159" s="15"/>
      <c r="GLE159" s="15"/>
      <c r="GLF159" s="15"/>
      <c r="GLG159" s="15"/>
      <c r="GLH159" s="15"/>
      <c r="GLI159" s="15"/>
      <c r="GLJ159" s="15"/>
      <c r="GLK159" s="15"/>
      <c r="GLL159" s="15"/>
      <c r="GLM159" s="15"/>
      <c r="GLN159" s="15"/>
      <c r="GLO159" s="15"/>
      <c r="GLP159" s="15"/>
      <c r="GLQ159" s="15"/>
      <c r="GLR159" s="15"/>
      <c r="GLS159" s="15"/>
      <c r="GLT159" s="15"/>
      <c r="GLU159" s="15"/>
      <c r="GLV159" s="15"/>
      <c r="GLW159" s="15"/>
      <c r="GLX159" s="15"/>
      <c r="GLY159" s="15"/>
      <c r="GLZ159" s="15"/>
      <c r="GMA159" s="15"/>
      <c r="GMB159" s="15"/>
      <c r="GMC159" s="15"/>
      <c r="GMD159" s="15"/>
      <c r="GME159" s="15"/>
      <c r="GMF159" s="15"/>
      <c r="GMG159" s="15"/>
      <c r="GMH159" s="15"/>
      <c r="GMI159" s="15"/>
      <c r="GMJ159" s="15"/>
      <c r="GMK159" s="15"/>
      <c r="GML159" s="15"/>
      <c r="GMM159" s="15"/>
      <c r="GMN159" s="15"/>
      <c r="GMO159" s="15"/>
      <c r="GMP159" s="15"/>
      <c r="GMQ159" s="15"/>
      <c r="GMR159" s="15"/>
      <c r="GMS159" s="15"/>
      <c r="GMT159" s="15"/>
      <c r="GMU159" s="15"/>
      <c r="GMV159" s="15"/>
      <c r="GMW159" s="15"/>
      <c r="GMX159" s="15"/>
      <c r="GMY159" s="15"/>
      <c r="GMZ159" s="15"/>
      <c r="GNA159" s="15"/>
      <c r="GNB159" s="15"/>
      <c r="GNC159" s="15"/>
      <c r="GND159" s="15"/>
      <c r="GNE159" s="15"/>
      <c r="GNF159" s="15"/>
      <c r="GNG159" s="15"/>
      <c r="GNH159" s="15"/>
      <c r="GNI159" s="15"/>
      <c r="GNJ159" s="15"/>
      <c r="GNK159" s="15"/>
      <c r="GNL159" s="15"/>
      <c r="GNM159" s="15"/>
      <c r="GNN159" s="15"/>
      <c r="GNO159" s="15"/>
      <c r="GNP159" s="15"/>
      <c r="GNQ159" s="15"/>
      <c r="GNR159" s="15"/>
      <c r="GNS159" s="15"/>
      <c r="GNT159" s="15"/>
      <c r="GNU159" s="15"/>
      <c r="GNV159" s="15"/>
      <c r="GNW159" s="15"/>
      <c r="GNX159" s="15"/>
      <c r="GNY159" s="15"/>
      <c r="GNZ159" s="15"/>
      <c r="GOA159" s="15"/>
      <c r="GOB159" s="15"/>
      <c r="GOC159" s="15"/>
      <c r="GOD159" s="15"/>
      <c r="GOE159" s="15"/>
      <c r="GOF159" s="15"/>
      <c r="GOG159" s="15"/>
      <c r="GOH159" s="15"/>
      <c r="GOI159" s="15"/>
      <c r="GOJ159" s="15"/>
      <c r="GOK159" s="15"/>
      <c r="GOL159" s="15"/>
      <c r="GOM159" s="15"/>
      <c r="GON159" s="15"/>
      <c r="GOO159" s="15"/>
      <c r="GOP159" s="15"/>
      <c r="GOQ159" s="15"/>
      <c r="GOR159" s="15"/>
      <c r="GOS159" s="15"/>
      <c r="GOT159" s="15"/>
      <c r="GOU159" s="15"/>
      <c r="GOV159" s="15"/>
      <c r="GOW159" s="15"/>
      <c r="GOX159" s="15"/>
      <c r="GOY159" s="15"/>
      <c r="GOZ159" s="15"/>
      <c r="GPA159" s="15"/>
      <c r="GPB159" s="15"/>
      <c r="GPC159" s="15"/>
      <c r="GPD159" s="15"/>
      <c r="GPE159" s="15"/>
      <c r="GPF159" s="15"/>
      <c r="GPG159" s="15"/>
      <c r="GPH159" s="15"/>
      <c r="GPI159" s="15"/>
      <c r="GPJ159" s="15"/>
      <c r="GPK159" s="15"/>
      <c r="GPL159" s="15"/>
      <c r="GPM159" s="15"/>
      <c r="GPN159" s="15"/>
      <c r="GPO159" s="15"/>
      <c r="GPP159" s="15"/>
      <c r="GPQ159" s="15"/>
      <c r="GPR159" s="15"/>
      <c r="GPS159" s="15"/>
      <c r="GPT159" s="15"/>
      <c r="GPU159" s="15"/>
      <c r="GPV159" s="15"/>
      <c r="GPW159" s="15"/>
      <c r="GPX159" s="15"/>
      <c r="GPY159" s="15"/>
      <c r="GPZ159" s="15"/>
      <c r="GQA159" s="15"/>
      <c r="GQB159" s="15"/>
      <c r="GQC159" s="15"/>
      <c r="GQD159" s="15"/>
      <c r="GQE159" s="15"/>
      <c r="GQF159" s="15"/>
      <c r="GQG159" s="15"/>
      <c r="GQH159" s="15"/>
      <c r="GQI159" s="15"/>
      <c r="GQJ159" s="15"/>
      <c r="GQK159" s="15"/>
      <c r="GQL159" s="15"/>
      <c r="GQM159" s="15"/>
      <c r="GQN159" s="15"/>
      <c r="GQO159" s="15"/>
      <c r="GQP159" s="15"/>
      <c r="GQQ159" s="15"/>
      <c r="GQR159" s="15"/>
      <c r="GQS159" s="15"/>
      <c r="GQT159" s="15"/>
      <c r="GQU159" s="15"/>
      <c r="GQV159" s="15"/>
      <c r="GQW159" s="15"/>
      <c r="GQX159" s="15"/>
      <c r="GQY159" s="15"/>
      <c r="GQZ159" s="15"/>
      <c r="GRA159" s="15"/>
      <c r="GRB159" s="15"/>
      <c r="GRC159" s="15"/>
      <c r="GRD159" s="15"/>
      <c r="GRE159" s="15"/>
      <c r="GRF159" s="15"/>
      <c r="GRG159" s="15"/>
      <c r="GRH159" s="15"/>
      <c r="GRI159" s="15"/>
      <c r="GRJ159" s="15"/>
      <c r="GRK159" s="15"/>
      <c r="GRL159" s="15"/>
      <c r="GRM159" s="15"/>
      <c r="GRN159" s="15"/>
      <c r="GRO159" s="15"/>
      <c r="GRP159" s="15"/>
      <c r="GRQ159" s="15"/>
      <c r="GRR159" s="15"/>
      <c r="GRS159" s="15"/>
      <c r="GRT159" s="15"/>
      <c r="GRU159" s="15"/>
      <c r="GRV159" s="15"/>
      <c r="GRW159" s="15"/>
      <c r="GRX159" s="15"/>
      <c r="GRY159" s="15"/>
      <c r="GRZ159" s="15"/>
      <c r="GSA159" s="15"/>
      <c r="GSB159" s="15"/>
      <c r="GSC159" s="15"/>
      <c r="GSD159" s="15"/>
      <c r="GSE159" s="15"/>
      <c r="GSF159" s="15"/>
      <c r="GSG159" s="15"/>
      <c r="GSH159" s="15"/>
      <c r="GSI159" s="15"/>
      <c r="GSJ159" s="15"/>
      <c r="GSK159" s="15"/>
      <c r="GSL159" s="15"/>
      <c r="GSM159" s="15"/>
      <c r="GSN159" s="15"/>
      <c r="GSO159" s="15"/>
      <c r="GSP159" s="15"/>
      <c r="GSQ159" s="15"/>
      <c r="GSR159" s="15"/>
      <c r="GSS159" s="15"/>
      <c r="GST159" s="15"/>
      <c r="GSU159" s="15"/>
      <c r="GSV159" s="15"/>
      <c r="GSW159" s="15"/>
      <c r="GSX159" s="15"/>
      <c r="GSY159" s="15"/>
      <c r="GSZ159" s="15"/>
      <c r="GTA159" s="15"/>
      <c r="GTB159" s="15"/>
      <c r="GTC159" s="15"/>
      <c r="GTD159" s="15"/>
      <c r="GTE159" s="15"/>
      <c r="GTF159" s="15"/>
      <c r="GTG159" s="15"/>
      <c r="GTH159" s="15"/>
      <c r="GTI159" s="15"/>
      <c r="GTJ159" s="15"/>
      <c r="GTK159" s="15"/>
      <c r="GTL159" s="15"/>
      <c r="GTM159" s="15"/>
      <c r="GTN159" s="15"/>
      <c r="GTO159" s="15"/>
      <c r="GTP159" s="15"/>
      <c r="GTQ159" s="15"/>
      <c r="GTR159" s="15"/>
      <c r="GTS159" s="15"/>
      <c r="GTT159" s="15"/>
      <c r="GTU159" s="15"/>
      <c r="GTV159" s="15"/>
      <c r="GTW159" s="15"/>
      <c r="GTX159" s="15"/>
      <c r="GTY159" s="15"/>
      <c r="GTZ159" s="15"/>
      <c r="GUA159" s="15"/>
      <c r="GUB159" s="15"/>
      <c r="GUC159" s="15"/>
      <c r="GUD159" s="15"/>
      <c r="GUE159" s="15"/>
      <c r="GUF159" s="15"/>
      <c r="GUG159" s="15"/>
      <c r="GUH159" s="15"/>
      <c r="GUI159" s="15"/>
      <c r="GUJ159" s="15"/>
      <c r="GUK159" s="15"/>
      <c r="GUL159" s="15"/>
      <c r="GUM159" s="15"/>
      <c r="GUN159" s="15"/>
      <c r="GUO159" s="15"/>
      <c r="GUP159" s="15"/>
      <c r="GUQ159" s="15"/>
      <c r="GUR159" s="15"/>
      <c r="GUS159" s="15"/>
      <c r="GUT159" s="15"/>
      <c r="GUU159" s="15"/>
      <c r="GUV159" s="15"/>
      <c r="GUW159" s="15"/>
      <c r="GUX159" s="15"/>
      <c r="GUY159" s="15"/>
      <c r="GUZ159" s="15"/>
      <c r="GVA159" s="15"/>
      <c r="GVB159" s="15"/>
      <c r="GVC159" s="15"/>
      <c r="GVD159" s="15"/>
      <c r="GVE159" s="15"/>
      <c r="GVF159" s="15"/>
      <c r="GVG159" s="15"/>
      <c r="GVH159" s="15"/>
      <c r="GVI159" s="15"/>
      <c r="GVJ159" s="15"/>
      <c r="GVK159" s="15"/>
      <c r="GVL159" s="15"/>
      <c r="GVM159" s="15"/>
      <c r="GVN159" s="15"/>
      <c r="GVO159" s="15"/>
      <c r="GVP159" s="15"/>
      <c r="GVQ159" s="15"/>
      <c r="GVR159" s="15"/>
      <c r="GVS159" s="15"/>
      <c r="GVT159" s="15"/>
      <c r="GVU159" s="15"/>
      <c r="GVV159" s="15"/>
      <c r="GVW159" s="15"/>
      <c r="GVX159" s="15"/>
      <c r="GVY159" s="15"/>
      <c r="GVZ159" s="15"/>
      <c r="GWA159" s="15"/>
      <c r="GWB159" s="15"/>
      <c r="GWC159" s="15"/>
      <c r="GWD159" s="15"/>
      <c r="GWE159" s="15"/>
      <c r="GWF159" s="15"/>
      <c r="GWG159" s="15"/>
      <c r="GWH159" s="15"/>
      <c r="GWI159" s="15"/>
      <c r="GWJ159" s="15"/>
      <c r="GWK159" s="15"/>
      <c r="GWL159" s="15"/>
      <c r="GWM159" s="15"/>
      <c r="GWN159" s="15"/>
      <c r="GWO159" s="15"/>
      <c r="GWP159" s="15"/>
      <c r="GWQ159" s="15"/>
      <c r="GWR159" s="15"/>
      <c r="GWS159" s="15"/>
      <c r="GWT159" s="15"/>
      <c r="GWU159" s="15"/>
      <c r="GWV159" s="15"/>
      <c r="GWW159" s="15"/>
      <c r="GWX159" s="15"/>
      <c r="GWY159" s="15"/>
      <c r="GWZ159" s="15"/>
      <c r="GXA159" s="15"/>
      <c r="GXB159" s="15"/>
      <c r="GXC159" s="15"/>
      <c r="GXD159" s="15"/>
      <c r="GXE159" s="15"/>
      <c r="GXF159" s="15"/>
      <c r="GXG159" s="15"/>
      <c r="GXH159" s="15"/>
      <c r="GXI159" s="15"/>
      <c r="GXJ159" s="15"/>
      <c r="GXK159" s="15"/>
      <c r="GXL159" s="15"/>
      <c r="GXM159" s="15"/>
      <c r="GXN159" s="15"/>
      <c r="GXO159" s="15"/>
      <c r="GXP159" s="15"/>
      <c r="GXQ159" s="15"/>
      <c r="GXR159" s="15"/>
      <c r="GXS159" s="15"/>
      <c r="GXT159" s="15"/>
      <c r="GXU159" s="15"/>
      <c r="GXV159" s="15"/>
      <c r="GXW159" s="15"/>
      <c r="GXX159" s="15"/>
      <c r="GXY159" s="15"/>
      <c r="GXZ159" s="15"/>
      <c r="GYA159" s="15"/>
      <c r="GYB159" s="15"/>
      <c r="GYC159" s="15"/>
      <c r="GYD159" s="15"/>
      <c r="GYE159" s="15"/>
      <c r="GYF159" s="15"/>
      <c r="GYG159" s="15"/>
      <c r="GYH159" s="15"/>
      <c r="GYI159" s="15"/>
      <c r="GYJ159" s="15"/>
      <c r="GYK159" s="15"/>
      <c r="GYL159" s="15"/>
      <c r="GYM159" s="15"/>
      <c r="GYN159" s="15"/>
      <c r="GYO159" s="15"/>
      <c r="GYP159" s="15"/>
      <c r="GYQ159" s="15"/>
      <c r="GYR159" s="15"/>
      <c r="GYS159" s="15"/>
      <c r="GYT159" s="15"/>
      <c r="GYU159" s="15"/>
      <c r="GYV159" s="15"/>
      <c r="GYW159" s="15"/>
      <c r="GYX159" s="15"/>
      <c r="GYY159" s="15"/>
      <c r="GYZ159" s="15"/>
      <c r="GZA159" s="15"/>
      <c r="GZB159" s="15"/>
      <c r="GZC159" s="15"/>
      <c r="GZD159" s="15"/>
      <c r="GZE159" s="15"/>
      <c r="GZF159" s="15"/>
      <c r="GZG159" s="15"/>
      <c r="GZH159" s="15"/>
      <c r="GZI159" s="15"/>
      <c r="GZJ159" s="15"/>
      <c r="GZK159" s="15"/>
      <c r="GZL159" s="15"/>
      <c r="GZM159" s="15"/>
      <c r="GZN159" s="15"/>
      <c r="GZO159" s="15"/>
      <c r="GZP159" s="15"/>
      <c r="GZQ159" s="15"/>
      <c r="GZR159" s="15"/>
      <c r="GZS159" s="15"/>
      <c r="GZT159" s="15"/>
      <c r="GZU159" s="15"/>
      <c r="GZV159" s="15"/>
      <c r="GZW159" s="15"/>
      <c r="GZX159" s="15"/>
      <c r="GZY159" s="15"/>
      <c r="GZZ159" s="15"/>
      <c r="HAA159" s="15"/>
      <c r="HAB159" s="15"/>
      <c r="HAC159" s="15"/>
      <c r="HAD159" s="15"/>
      <c r="HAE159" s="15"/>
      <c r="HAF159" s="15"/>
      <c r="HAG159" s="15"/>
      <c r="HAH159" s="15"/>
      <c r="HAI159" s="15"/>
      <c r="HAJ159" s="15"/>
      <c r="HAK159" s="15"/>
      <c r="HAL159" s="15"/>
      <c r="HAM159" s="15"/>
      <c r="HAN159" s="15"/>
      <c r="HAO159" s="15"/>
      <c r="HAP159" s="15"/>
      <c r="HAQ159" s="15"/>
      <c r="HAR159" s="15"/>
      <c r="HAS159" s="15"/>
      <c r="HAT159" s="15"/>
      <c r="HAU159" s="15"/>
      <c r="HAV159" s="15"/>
      <c r="HAW159" s="15"/>
      <c r="HAX159" s="15"/>
      <c r="HAY159" s="15"/>
      <c r="HAZ159" s="15"/>
      <c r="HBA159" s="15"/>
      <c r="HBB159" s="15"/>
      <c r="HBC159" s="15"/>
      <c r="HBD159" s="15"/>
      <c r="HBE159" s="15"/>
      <c r="HBF159" s="15"/>
      <c r="HBG159" s="15"/>
      <c r="HBH159" s="15"/>
      <c r="HBI159" s="15"/>
      <c r="HBJ159" s="15"/>
      <c r="HBK159" s="15"/>
      <c r="HBL159" s="15"/>
      <c r="HBM159" s="15"/>
      <c r="HBN159" s="15"/>
      <c r="HBO159" s="15"/>
      <c r="HBP159" s="15"/>
      <c r="HBQ159" s="15"/>
      <c r="HBR159" s="15"/>
      <c r="HBS159" s="15"/>
      <c r="HBT159" s="15"/>
      <c r="HBU159" s="15"/>
      <c r="HBV159" s="15"/>
      <c r="HBW159" s="15"/>
      <c r="HBX159" s="15"/>
      <c r="HBY159" s="15"/>
      <c r="HBZ159" s="15"/>
      <c r="HCA159" s="15"/>
      <c r="HCB159" s="15"/>
      <c r="HCC159" s="15"/>
      <c r="HCD159" s="15"/>
      <c r="HCE159" s="15"/>
      <c r="HCF159" s="15"/>
      <c r="HCG159" s="15"/>
      <c r="HCH159" s="15"/>
      <c r="HCI159" s="15"/>
      <c r="HCJ159" s="15"/>
      <c r="HCK159" s="15"/>
      <c r="HCL159" s="15"/>
      <c r="HCM159" s="15"/>
      <c r="HCN159" s="15"/>
      <c r="HCO159" s="15"/>
      <c r="HCP159" s="15"/>
      <c r="HCQ159" s="15"/>
      <c r="HCR159" s="15"/>
      <c r="HCS159" s="15"/>
      <c r="HCT159" s="15"/>
      <c r="HCU159" s="15"/>
      <c r="HCV159" s="15"/>
      <c r="HCW159" s="15"/>
      <c r="HCX159" s="15"/>
      <c r="HCY159" s="15"/>
      <c r="HCZ159" s="15"/>
      <c r="HDA159" s="15"/>
      <c r="HDB159" s="15"/>
      <c r="HDC159" s="15"/>
      <c r="HDD159" s="15"/>
      <c r="HDE159" s="15"/>
      <c r="HDF159" s="15"/>
      <c r="HDG159" s="15"/>
      <c r="HDH159" s="15"/>
      <c r="HDI159" s="15"/>
      <c r="HDJ159" s="15"/>
      <c r="HDK159" s="15"/>
      <c r="HDL159" s="15"/>
      <c r="HDM159" s="15"/>
      <c r="HDN159" s="15"/>
      <c r="HDO159" s="15"/>
      <c r="HDP159" s="15"/>
      <c r="HDQ159" s="15"/>
      <c r="HDR159" s="15"/>
      <c r="HDS159" s="15"/>
      <c r="HDT159" s="15"/>
      <c r="HDU159" s="15"/>
      <c r="HDV159" s="15"/>
      <c r="HDW159" s="15"/>
      <c r="HDX159" s="15"/>
      <c r="HDY159" s="15"/>
      <c r="HDZ159" s="15"/>
      <c r="HEA159" s="15"/>
      <c r="HEB159" s="15"/>
      <c r="HEC159" s="15"/>
      <c r="HED159" s="15"/>
      <c r="HEE159" s="15"/>
      <c r="HEF159" s="15"/>
      <c r="HEG159" s="15"/>
      <c r="HEH159" s="15"/>
      <c r="HEI159" s="15"/>
      <c r="HEJ159" s="15"/>
      <c r="HEK159" s="15"/>
      <c r="HEL159" s="15"/>
      <c r="HEM159" s="15"/>
      <c r="HEN159" s="15"/>
      <c r="HEO159" s="15"/>
      <c r="HEP159" s="15"/>
      <c r="HEQ159" s="15"/>
      <c r="HER159" s="15"/>
      <c r="HES159" s="15"/>
      <c r="HET159" s="15"/>
      <c r="HEU159" s="15"/>
      <c r="HEV159" s="15"/>
      <c r="HEW159" s="15"/>
      <c r="HEX159" s="15"/>
      <c r="HEY159" s="15"/>
      <c r="HEZ159" s="15"/>
      <c r="HFA159" s="15"/>
      <c r="HFB159" s="15"/>
      <c r="HFC159" s="15"/>
      <c r="HFD159" s="15"/>
      <c r="HFE159" s="15"/>
      <c r="HFF159" s="15"/>
      <c r="HFG159" s="15"/>
      <c r="HFH159" s="15"/>
      <c r="HFI159" s="15"/>
      <c r="HFJ159" s="15"/>
      <c r="HFK159" s="15"/>
      <c r="HFL159" s="15"/>
      <c r="HFM159" s="15"/>
      <c r="HFN159" s="15"/>
      <c r="HFO159" s="15"/>
      <c r="HFP159" s="15"/>
      <c r="HFQ159" s="15"/>
      <c r="HFR159" s="15"/>
      <c r="HFS159" s="15"/>
      <c r="HFT159" s="15"/>
      <c r="HFU159" s="15"/>
      <c r="HFV159" s="15"/>
      <c r="HFW159" s="15"/>
      <c r="HFX159" s="15"/>
      <c r="HFY159" s="15"/>
      <c r="HFZ159" s="15"/>
      <c r="HGA159" s="15"/>
      <c r="HGB159" s="15"/>
      <c r="HGC159" s="15"/>
      <c r="HGD159" s="15"/>
      <c r="HGE159" s="15"/>
      <c r="HGF159" s="15"/>
      <c r="HGG159" s="15"/>
      <c r="HGH159" s="15"/>
      <c r="HGI159" s="15"/>
      <c r="HGJ159" s="15"/>
      <c r="HGK159" s="15"/>
      <c r="HGL159" s="15"/>
      <c r="HGM159" s="15"/>
      <c r="HGN159" s="15"/>
      <c r="HGO159" s="15"/>
      <c r="HGP159" s="15"/>
      <c r="HGQ159" s="15"/>
      <c r="HGR159" s="15"/>
      <c r="HGS159" s="15"/>
      <c r="HGT159" s="15"/>
      <c r="HGU159" s="15"/>
      <c r="HGV159" s="15"/>
      <c r="HGW159" s="15"/>
      <c r="HGX159" s="15"/>
      <c r="HGY159" s="15"/>
      <c r="HGZ159" s="15"/>
      <c r="HHA159" s="15"/>
      <c r="HHB159" s="15"/>
      <c r="HHC159" s="15"/>
      <c r="HHD159" s="15"/>
      <c r="HHE159" s="15"/>
      <c r="HHF159" s="15"/>
      <c r="HHG159" s="15"/>
      <c r="HHH159" s="15"/>
      <c r="HHI159" s="15"/>
      <c r="HHJ159" s="15"/>
      <c r="HHK159" s="15"/>
      <c r="HHL159" s="15"/>
      <c r="HHM159" s="15"/>
      <c r="HHN159" s="15"/>
      <c r="HHO159" s="15"/>
      <c r="HHP159" s="15"/>
      <c r="HHQ159" s="15"/>
      <c r="HHR159" s="15"/>
      <c r="HHS159" s="15"/>
      <c r="HHT159" s="15"/>
      <c r="HHU159" s="15"/>
      <c r="HHV159" s="15"/>
      <c r="HHW159" s="15"/>
      <c r="HHX159" s="15"/>
      <c r="HHY159" s="15"/>
      <c r="HHZ159" s="15"/>
      <c r="HIA159" s="15"/>
      <c r="HIB159" s="15"/>
      <c r="HIC159" s="15"/>
      <c r="HID159" s="15"/>
      <c r="HIE159" s="15"/>
      <c r="HIF159" s="15"/>
      <c r="HIG159" s="15"/>
      <c r="HIH159" s="15"/>
      <c r="HII159" s="15"/>
      <c r="HIJ159" s="15"/>
      <c r="HIK159" s="15"/>
      <c r="HIL159" s="15"/>
      <c r="HIM159" s="15"/>
      <c r="HIN159" s="15"/>
      <c r="HIO159" s="15"/>
      <c r="HIP159" s="15"/>
      <c r="HIQ159" s="15"/>
      <c r="HIR159" s="15"/>
      <c r="HIS159" s="15"/>
      <c r="HIT159" s="15"/>
      <c r="HIU159" s="15"/>
      <c r="HIV159" s="15"/>
      <c r="HIW159" s="15"/>
      <c r="HIX159" s="15"/>
      <c r="HIY159" s="15"/>
      <c r="HIZ159" s="15"/>
      <c r="HJA159" s="15"/>
      <c r="HJB159" s="15"/>
      <c r="HJC159" s="15"/>
      <c r="HJD159" s="15"/>
      <c r="HJE159" s="15"/>
      <c r="HJF159" s="15"/>
      <c r="HJG159" s="15"/>
      <c r="HJH159" s="15"/>
      <c r="HJI159" s="15"/>
      <c r="HJJ159" s="15"/>
      <c r="HJK159" s="15"/>
      <c r="HJL159" s="15"/>
      <c r="HJM159" s="15"/>
      <c r="HJN159" s="15"/>
      <c r="HJO159" s="15"/>
      <c r="HJP159" s="15"/>
      <c r="HJQ159" s="15"/>
      <c r="HJR159" s="15"/>
      <c r="HJS159" s="15"/>
      <c r="HJT159" s="15"/>
      <c r="HJU159" s="15"/>
      <c r="HJV159" s="15"/>
      <c r="HJW159" s="15"/>
      <c r="HJX159" s="15"/>
      <c r="HJY159" s="15"/>
      <c r="HJZ159" s="15"/>
      <c r="HKA159" s="15"/>
      <c r="HKB159" s="15"/>
      <c r="HKC159" s="15"/>
      <c r="HKD159" s="15"/>
      <c r="HKE159" s="15"/>
      <c r="HKF159" s="15"/>
      <c r="HKG159" s="15"/>
      <c r="HKH159" s="15"/>
      <c r="HKI159" s="15"/>
      <c r="HKJ159" s="15"/>
      <c r="HKK159" s="15"/>
      <c r="HKL159" s="15"/>
      <c r="HKM159" s="15"/>
      <c r="HKN159" s="15"/>
      <c r="HKO159" s="15"/>
      <c r="HKP159" s="15"/>
      <c r="HKQ159" s="15"/>
      <c r="HKR159" s="15"/>
      <c r="HKS159" s="15"/>
      <c r="HKT159" s="15"/>
      <c r="HKU159" s="15"/>
      <c r="HKV159" s="15"/>
      <c r="HKW159" s="15"/>
      <c r="HKX159" s="15"/>
      <c r="HKY159" s="15"/>
      <c r="HKZ159" s="15"/>
      <c r="HLA159" s="15"/>
      <c r="HLB159" s="15"/>
      <c r="HLC159" s="15"/>
      <c r="HLD159" s="15"/>
      <c r="HLE159" s="15"/>
      <c r="HLF159" s="15"/>
      <c r="HLG159" s="15"/>
      <c r="HLH159" s="15"/>
      <c r="HLI159" s="15"/>
      <c r="HLJ159" s="15"/>
      <c r="HLK159" s="15"/>
      <c r="HLL159" s="15"/>
      <c r="HLM159" s="15"/>
      <c r="HLN159" s="15"/>
      <c r="HLO159" s="15"/>
      <c r="HLP159" s="15"/>
      <c r="HLQ159" s="15"/>
      <c r="HLR159" s="15"/>
      <c r="HLS159" s="15"/>
      <c r="HLT159" s="15"/>
      <c r="HLU159" s="15"/>
      <c r="HLV159" s="15"/>
      <c r="HLW159" s="15"/>
      <c r="HLX159" s="15"/>
      <c r="HLY159" s="15"/>
      <c r="HLZ159" s="15"/>
      <c r="HMA159" s="15"/>
      <c r="HMB159" s="15"/>
      <c r="HMC159" s="15"/>
      <c r="HMD159" s="15"/>
      <c r="HME159" s="15"/>
      <c r="HMF159" s="15"/>
      <c r="HMG159" s="15"/>
      <c r="HMH159" s="15"/>
      <c r="HMI159" s="15"/>
      <c r="HMJ159" s="15"/>
      <c r="HMK159" s="15"/>
      <c r="HML159" s="15"/>
      <c r="HMM159" s="15"/>
      <c r="HMN159" s="15"/>
      <c r="HMO159" s="15"/>
      <c r="HMP159" s="15"/>
      <c r="HMQ159" s="15"/>
      <c r="HMR159" s="15"/>
      <c r="HMS159" s="15"/>
      <c r="HMT159" s="15"/>
      <c r="HMU159" s="15"/>
      <c r="HMV159" s="15"/>
      <c r="HMW159" s="15"/>
      <c r="HMX159" s="15"/>
      <c r="HMY159" s="15"/>
      <c r="HMZ159" s="15"/>
      <c r="HNA159" s="15"/>
      <c r="HNB159" s="15"/>
      <c r="HNC159" s="15"/>
      <c r="HND159" s="15"/>
      <c r="HNE159" s="15"/>
      <c r="HNF159" s="15"/>
      <c r="HNG159" s="15"/>
      <c r="HNH159" s="15"/>
      <c r="HNI159" s="15"/>
      <c r="HNJ159" s="15"/>
      <c r="HNK159" s="15"/>
      <c r="HNL159" s="15"/>
      <c r="HNM159" s="15"/>
      <c r="HNN159" s="15"/>
      <c r="HNO159" s="15"/>
      <c r="HNP159" s="15"/>
      <c r="HNQ159" s="15"/>
      <c r="HNR159" s="15"/>
      <c r="HNS159" s="15"/>
      <c r="HNT159" s="15"/>
      <c r="HNU159" s="15"/>
      <c r="HNV159" s="15"/>
      <c r="HNW159" s="15"/>
      <c r="HNX159" s="15"/>
      <c r="HNY159" s="15"/>
      <c r="HNZ159" s="15"/>
      <c r="HOA159" s="15"/>
      <c r="HOB159" s="15"/>
      <c r="HOC159" s="15"/>
      <c r="HOD159" s="15"/>
      <c r="HOE159" s="15"/>
      <c r="HOF159" s="15"/>
      <c r="HOG159" s="15"/>
      <c r="HOH159" s="15"/>
      <c r="HOI159" s="15"/>
      <c r="HOJ159" s="15"/>
      <c r="HOK159" s="15"/>
      <c r="HOL159" s="15"/>
      <c r="HOM159" s="15"/>
      <c r="HON159" s="15"/>
      <c r="HOO159" s="15"/>
      <c r="HOP159" s="15"/>
      <c r="HOQ159" s="15"/>
      <c r="HOR159" s="15"/>
      <c r="HOS159" s="15"/>
      <c r="HOT159" s="15"/>
      <c r="HOU159" s="15"/>
      <c r="HOV159" s="15"/>
      <c r="HOW159" s="15"/>
      <c r="HOX159" s="15"/>
      <c r="HOY159" s="15"/>
      <c r="HOZ159" s="15"/>
      <c r="HPA159" s="15"/>
      <c r="HPB159" s="15"/>
      <c r="HPC159" s="15"/>
      <c r="HPD159" s="15"/>
      <c r="HPE159" s="15"/>
      <c r="HPF159" s="15"/>
      <c r="HPG159" s="15"/>
      <c r="HPH159" s="15"/>
      <c r="HPI159" s="15"/>
      <c r="HPJ159" s="15"/>
      <c r="HPK159" s="15"/>
      <c r="HPL159" s="15"/>
      <c r="HPM159" s="15"/>
      <c r="HPN159" s="15"/>
      <c r="HPO159" s="15"/>
      <c r="HPP159" s="15"/>
      <c r="HPQ159" s="15"/>
      <c r="HPR159" s="15"/>
      <c r="HPS159" s="15"/>
      <c r="HPT159" s="15"/>
      <c r="HPU159" s="15"/>
      <c r="HPV159" s="15"/>
      <c r="HPW159" s="15"/>
      <c r="HPX159" s="15"/>
      <c r="HPY159" s="15"/>
      <c r="HPZ159" s="15"/>
      <c r="HQA159" s="15"/>
      <c r="HQB159" s="15"/>
      <c r="HQC159" s="15"/>
      <c r="HQD159" s="15"/>
      <c r="HQE159" s="15"/>
      <c r="HQF159" s="15"/>
      <c r="HQG159" s="15"/>
      <c r="HQH159" s="15"/>
      <c r="HQI159" s="15"/>
      <c r="HQJ159" s="15"/>
      <c r="HQK159" s="15"/>
      <c r="HQL159" s="15"/>
      <c r="HQM159" s="15"/>
      <c r="HQN159" s="15"/>
      <c r="HQO159" s="15"/>
      <c r="HQP159" s="15"/>
      <c r="HQQ159" s="15"/>
      <c r="HQR159" s="15"/>
      <c r="HQS159" s="15"/>
      <c r="HQT159" s="15"/>
      <c r="HQU159" s="15"/>
      <c r="HQV159" s="15"/>
      <c r="HQW159" s="15"/>
      <c r="HQX159" s="15"/>
      <c r="HQY159" s="15"/>
      <c r="HQZ159" s="15"/>
      <c r="HRA159" s="15"/>
      <c r="HRB159" s="15"/>
      <c r="HRC159" s="15"/>
      <c r="HRD159" s="15"/>
      <c r="HRE159" s="15"/>
      <c r="HRF159" s="15"/>
      <c r="HRG159" s="15"/>
      <c r="HRH159" s="15"/>
      <c r="HRI159" s="15"/>
      <c r="HRJ159" s="15"/>
      <c r="HRK159" s="15"/>
      <c r="HRL159" s="15"/>
      <c r="HRM159" s="15"/>
      <c r="HRN159" s="15"/>
      <c r="HRO159" s="15"/>
      <c r="HRP159" s="15"/>
      <c r="HRQ159" s="15"/>
      <c r="HRR159" s="15"/>
      <c r="HRS159" s="15"/>
      <c r="HRT159" s="15"/>
      <c r="HRU159" s="15"/>
      <c r="HRV159" s="15"/>
      <c r="HRW159" s="15"/>
      <c r="HRX159" s="15"/>
      <c r="HRY159" s="15"/>
      <c r="HRZ159" s="15"/>
      <c r="HSA159" s="15"/>
      <c r="HSB159" s="15"/>
      <c r="HSC159" s="15"/>
      <c r="HSD159" s="15"/>
      <c r="HSE159" s="15"/>
      <c r="HSF159" s="15"/>
      <c r="HSG159" s="15"/>
      <c r="HSH159" s="15"/>
      <c r="HSI159" s="15"/>
      <c r="HSJ159" s="15"/>
      <c r="HSK159" s="15"/>
      <c r="HSL159" s="15"/>
      <c r="HSM159" s="15"/>
      <c r="HSN159" s="15"/>
      <c r="HSO159" s="15"/>
      <c r="HSP159" s="15"/>
      <c r="HSQ159" s="15"/>
      <c r="HSR159" s="15"/>
      <c r="HSS159" s="15"/>
      <c r="HST159" s="15"/>
      <c r="HSU159" s="15"/>
      <c r="HSV159" s="15"/>
      <c r="HSW159" s="15"/>
      <c r="HSX159" s="15"/>
      <c r="HSY159" s="15"/>
      <c r="HSZ159" s="15"/>
      <c r="HTA159" s="15"/>
      <c r="HTB159" s="15"/>
      <c r="HTC159" s="15"/>
      <c r="HTD159" s="15"/>
      <c r="HTE159" s="15"/>
      <c r="HTF159" s="15"/>
      <c r="HTG159" s="15"/>
      <c r="HTH159" s="15"/>
      <c r="HTI159" s="15"/>
      <c r="HTJ159" s="15"/>
      <c r="HTK159" s="15"/>
      <c r="HTL159" s="15"/>
      <c r="HTM159" s="15"/>
      <c r="HTN159" s="15"/>
      <c r="HTO159" s="15"/>
      <c r="HTP159" s="15"/>
      <c r="HTQ159" s="15"/>
      <c r="HTR159" s="15"/>
      <c r="HTS159" s="15"/>
      <c r="HTT159" s="15"/>
      <c r="HTU159" s="15"/>
      <c r="HTV159" s="15"/>
      <c r="HTW159" s="15"/>
      <c r="HTX159" s="15"/>
      <c r="HTY159" s="15"/>
      <c r="HTZ159" s="15"/>
      <c r="HUA159" s="15"/>
      <c r="HUB159" s="15"/>
      <c r="HUC159" s="15"/>
      <c r="HUD159" s="15"/>
      <c r="HUE159" s="15"/>
      <c r="HUF159" s="15"/>
      <c r="HUG159" s="15"/>
      <c r="HUH159" s="15"/>
      <c r="HUI159" s="15"/>
      <c r="HUJ159" s="15"/>
      <c r="HUK159" s="15"/>
      <c r="HUL159" s="15"/>
      <c r="HUM159" s="15"/>
      <c r="HUN159" s="15"/>
      <c r="HUO159" s="15"/>
      <c r="HUP159" s="15"/>
      <c r="HUQ159" s="15"/>
      <c r="HUR159" s="15"/>
      <c r="HUS159" s="15"/>
      <c r="HUT159" s="15"/>
      <c r="HUU159" s="15"/>
      <c r="HUV159" s="15"/>
      <c r="HUW159" s="15"/>
      <c r="HUX159" s="15"/>
      <c r="HUY159" s="15"/>
      <c r="HUZ159" s="15"/>
      <c r="HVA159" s="15"/>
      <c r="HVB159" s="15"/>
      <c r="HVC159" s="15"/>
      <c r="HVD159" s="15"/>
      <c r="HVE159" s="15"/>
      <c r="HVF159" s="15"/>
      <c r="HVG159" s="15"/>
      <c r="HVH159" s="15"/>
      <c r="HVI159" s="15"/>
      <c r="HVJ159" s="15"/>
      <c r="HVK159" s="15"/>
      <c r="HVL159" s="15"/>
      <c r="HVM159" s="15"/>
      <c r="HVN159" s="15"/>
      <c r="HVO159" s="15"/>
      <c r="HVP159" s="15"/>
      <c r="HVQ159" s="15"/>
      <c r="HVR159" s="15"/>
      <c r="HVS159" s="15"/>
      <c r="HVT159" s="15"/>
      <c r="HVU159" s="15"/>
      <c r="HVV159" s="15"/>
      <c r="HVW159" s="15"/>
      <c r="HVX159" s="15"/>
      <c r="HVY159" s="15"/>
      <c r="HVZ159" s="15"/>
      <c r="HWA159" s="15"/>
      <c r="HWB159" s="15"/>
      <c r="HWC159" s="15"/>
      <c r="HWD159" s="15"/>
      <c r="HWE159" s="15"/>
      <c r="HWF159" s="15"/>
      <c r="HWG159" s="15"/>
      <c r="HWH159" s="15"/>
      <c r="HWI159" s="15"/>
      <c r="HWJ159" s="15"/>
      <c r="HWK159" s="15"/>
      <c r="HWL159" s="15"/>
      <c r="HWM159" s="15"/>
      <c r="HWN159" s="15"/>
      <c r="HWO159" s="15"/>
      <c r="HWP159" s="15"/>
      <c r="HWQ159" s="15"/>
      <c r="HWR159" s="15"/>
      <c r="HWS159" s="15"/>
      <c r="HWT159" s="15"/>
      <c r="HWU159" s="15"/>
      <c r="HWV159" s="15"/>
      <c r="HWW159" s="15"/>
      <c r="HWX159" s="15"/>
      <c r="HWY159" s="15"/>
      <c r="HWZ159" s="15"/>
      <c r="HXA159" s="15"/>
      <c r="HXB159" s="15"/>
      <c r="HXC159" s="15"/>
      <c r="HXD159" s="15"/>
      <c r="HXE159" s="15"/>
      <c r="HXF159" s="15"/>
      <c r="HXG159" s="15"/>
      <c r="HXH159" s="15"/>
      <c r="HXI159" s="15"/>
      <c r="HXJ159" s="15"/>
      <c r="HXK159" s="15"/>
      <c r="HXL159" s="15"/>
      <c r="HXM159" s="15"/>
      <c r="HXN159" s="15"/>
      <c r="HXO159" s="15"/>
      <c r="HXP159" s="15"/>
      <c r="HXQ159" s="15"/>
      <c r="HXR159" s="15"/>
      <c r="HXS159" s="15"/>
      <c r="HXT159" s="15"/>
      <c r="HXU159" s="15"/>
      <c r="HXV159" s="15"/>
      <c r="HXW159" s="15"/>
      <c r="HXX159" s="15"/>
      <c r="HXY159" s="15"/>
      <c r="HXZ159" s="15"/>
      <c r="HYA159" s="15"/>
      <c r="HYB159" s="15"/>
      <c r="HYC159" s="15"/>
      <c r="HYD159" s="15"/>
      <c r="HYE159" s="15"/>
      <c r="HYF159" s="15"/>
      <c r="HYG159" s="15"/>
      <c r="HYH159" s="15"/>
      <c r="HYI159" s="15"/>
      <c r="HYJ159" s="15"/>
      <c r="HYK159" s="15"/>
      <c r="HYL159" s="15"/>
      <c r="HYM159" s="15"/>
      <c r="HYN159" s="15"/>
      <c r="HYO159" s="15"/>
      <c r="HYP159" s="15"/>
      <c r="HYQ159" s="15"/>
      <c r="HYR159" s="15"/>
      <c r="HYS159" s="15"/>
      <c r="HYT159" s="15"/>
      <c r="HYU159" s="15"/>
      <c r="HYV159" s="15"/>
      <c r="HYW159" s="15"/>
      <c r="HYX159" s="15"/>
      <c r="HYY159" s="15"/>
      <c r="HYZ159" s="15"/>
      <c r="HZA159" s="15"/>
      <c r="HZB159" s="15"/>
      <c r="HZC159" s="15"/>
      <c r="HZD159" s="15"/>
      <c r="HZE159" s="15"/>
      <c r="HZF159" s="15"/>
      <c r="HZG159" s="15"/>
      <c r="HZH159" s="15"/>
      <c r="HZI159" s="15"/>
      <c r="HZJ159" s="15"/>
      <c r="HZK159" s="15"/>
      <c r="HZL159" s="15"/>
      <c r="HZM159" s="15"/>
      <c r="HZN159" s="15"/>
      <c r="HZO159" s="15"/>
      <c r="HZP159" s="15"/>
      <c r="HZQ159" s="15"/>
      <c r="HZR159" s="15"/>
      <c r="HZS159" s="15"/>
      <c r="HZT159" s="15"/>
      <c r="HZU159" s="15"/>
      <c r="HZV159" s="15"/>
      <c r="HZW159" s="15"/>
      <c r="HZX159" s="15"/>
      <c r="HZY159" s="15"/>
      <c r="HZZ159" s="15"/>
      <c r="IAA159" s="15"/>
      <c r="IAB159" s="15"/>
      <c r="IAC159" s="15"/>
      <c r="IAD159" s="15"/>
      <c r="IAE159" s="15"/>
      <c r="IAF159" s="15"/>
      <c r="IAG159" s="15"/>
      <c r="IAH159" s="15"/>
      <c r="IAI159" s="15"/>
      <c r="IAJ159" s="15"/>
      <c r="IAK159" s="15"/>
      <c r="IAL159" s="15"/>
      <c r="IAM159" s="15"/>
      <c r="IAN159" s="15"/>
      <c r="IAO159" s="15"/>
      <c r="IAP159" s="15"/>
      <c r="IAQ159" s="15"/>
      <c r="IAR159" s="15"/>
      <c r="IAS159" s="15"/>
      <c r="IAT159" s="15"/>
      <c r="IAU159" s="15"/>
      <c r="IAV159" s="15"/>
      <c r="IAW159" s="15"/>
      <c r="IAX159" s="15"/>
      <c r="IAY159" s="15"/>
      <c r="IAZ159" s="15"/>
      <c r="IBA159" s="15"/>
      <c r="IBB159" s="15"/>
      <c r="IBC159" s="15"/>
      <c r="IBD159" s="15"/>
      <c r="IBE159" s="15"/>
      <c r="IBF159" s="15"/>
      <c r="IBG159" s="15"/>
      <c r="IBH159" s="15"/>
      <c r="IBI159" s="15"/>
      <c r="IBJ159" s="15"/>
      <c r="IBK159" s="15"/>
      <c r="IBL159" s="15"/>
      <c r="IBM159" s="15"/>
      <c r="IBN159" s="15"/>
      <c r="IBO159" s="15"/>
      <c r="IBP159" s="15"/>
      <c r="IBQ159" s="15"/>
      <c r="IBR159" s="15"/>
      <c r="IBS159" s="15"/>
      <c r="IBT159" s="15"/>
      <c r="IBU159" s="15"/>
      <c r="IBV159" s="15"/>
      <c r="IBW159" s="15"/>
      <c r="IBX159" s="15"/>
      <c r="IBY159" s="15"/>
      <c r="IBZ159" s="15"/>
      <c r="ICA159" s="15"/>
      <c r="ICB159" s="15"/>
      <c r="ICC159" s="15"/>
      <c r="ICD159" s="15"/>
      <c r="ICE159" s="15"/>
      <c r="ICF159" s="15"/>
      <c r="ICG159" s="15"/>
      <c r="ICH159" s="15"/>
      <c r="ICI159" s="15"/>
      <c r="ICJ159" s="15"/>
      <c r="ICK159" s="15"/>
      <c r="ICL159" s="15"/>
      <c r="ICM159" s="15"/>
      <c r="ICN159" s="15"/>
      <c r="ICO159" s="15"/>
      <c r="ICP159" s="15"/>
      <c r="ICQ159" s="15"/>
      <c r="ICR159" s="15"/>
      <c r="ICS159" s="15"/>
      <c r="ICT159" s="15"/>
      <c r="ICU159" s="15"/>
      <c r="ICV159" s="15"/>
      <c r="ICW159" s="15"/>
      <c r="ICX159" s="15"/>
      <c r="ICY159" s="15"/>
      <c r="ICZ159" s="15"/>
      <c r="IDA159" s="15"/>
      <c r="IDB159" s="15"/>
      <c r="IDC159" s="15"/>
      <c r="IDD159" s="15"/>
      <c r="IDE159" s="15"/>
      <c r="IDF159" s="15"/>
      <c r="IDG159" s="15"/>
      <c r="IDH159" s="15"/>
      <c r="IDI159" s="15"/>
      <c r="IDJ159" s="15"/>
      <c r="IDK159" s="15"/>
      <c r="IDL159" s="15"/>
      <c r="IDM159" s="15"/>
      <c r="IDN159" s="15"/>
      <c r="IDO159" s="15"/>
      <c r="IDP159" s="15"/>
      <c r="IDQ159" s="15"/>
      <c r="IDR159" s="15"/>
      <c r="IDS159" s="15"/>
      <c r="IDT159" s="15"/>
      <c r="IDU159" s="15"/>
      <c r="IDV159" s="15"/>
      <c r="IDW159" s="15"/>
      <c r="IDX159" s="15"/>
      <c r="IDY159" s="15"/>
      <c r="IDZ159" s="15"/>
      <c r="IEA159" s="15"/>
      <c r="IEB159" s="15"/>
      <c r="IEC159" s="15"/>
      <c r="IED159" s="15"/>
      <c r="IEE159" s="15"/>
      <c r="IEF159" s="15"/>
      <c r="IEG159" s="15"/>
      <c r="IEH159" s="15"/>
      <c r="IEI159" s="15"/>
      <c r="IEJ159" s="15"/>
      <c r="IEK159" s="15"/>
      <c r="IEL159" s="15"/>
      <c r="IEM159" s="15"/>
      <c r="IEN159" s="15"/>
      <c r="IEO159" s="15"/>
      <c r="IEP159" s="15"/>
      <c r="IEQ159" s="15"/>
      <c r="IER159" s="15"/>
      <c r="IES159" s="15"/>
      <c r="IET159" s="15"/>
      <c r="IEU159" s="15"/>
      <c r="IEV159" s="15"/>
      <c r="IEW159" s="15"/>
      <c r="IEX159" s="15"/>
      <c r="IEY159" s="15"/>
      <c r="IEZ159" s="15"/>
      <c r="IFA159" s="15"/>
      <c r="IFB159" s="15"/>
      <c r="IFC159" s="15"/>
      <c r="IFD159" s="15"/>
      <c r="IFE159" s="15"/>
      <c r="IFF159" s="15"/>
      <c r="IFG159" s="15"/>
      <c r="IFH159" s="15"/>
      <c r="IFI159" s="15"/>
      <c r="IFJ159" s="15"/>
      <c r="IFK159" s="15"/>
      <c r="IFL159" s="15"/>
      <c r="IFM159" s="15"/>
      <c r="IFN159" s="15"/>
      <c r="IFO159" s="15"/>
      <c r="IFP159" s="15"/>
      <c r="IFQ159" s="15"/>
      <c r="IFR159" s="15"/>
      <c r="IFS159" s="15"/>
      <c r="IFT159" s="15"/>
      <c r="IFU159" s="15"/>
      <c r="IFV159" s="15"/>
      <c r="IFW159" s="15"/>
      <c r="IFX159" s="15"/>
      <c r="IFY159" s="15"/>
      <c r="IFZ159" s="15"/>
      <c r="IGA159" s="15"/>
      <c r="IGB159" s="15"/>
      <c r="IGC159" s="15"/>
      <c r="IGD159" s="15"/>
      <c r="IGE159" s="15"/>
      <c r="IGF159" s="15"/>
      <c r="IGG159" s="15"/>
      <c r="IGH159" s="15"/>
      <c r="IGI159" s="15"/>
      <c r="IGJ159" s="15"/>
      <c r="IGK159" s="15"/>
      <c r="IGL159" s="15"/>
      <c r="IGM159" s="15"/>
      <c r="IGN159" s="15"/>
      <c r="IGO159" s="15"/>
      <c r="IGP159" s="15"/>
      <c r="IGQ159" s="15"/>
      <c r="IGR159" s="15"/>
      <c r="IGS159" s="15"/>
      <c r="IGT159" s="15"/>
      <c r="IGU159" s="15"/>
      <c r="IGV159" s="15"/>
      <c r="IGW159" s="15"/>
      <c r="IGX159" s="15"/>
      <c r="IGY159" s="15"/>
      <c r="IGZ159" s="15"/>
      <c r="IHA159" s="15"/>
      <c r="IHB159" s="15"/>
      <c r="IHC159" s="15"/>
      <c r="IHD159" s="15"/>
      <c r="IHE159" s="15"/>
      <c r="IHF159" s="15"/>
      <c r="IHG159" s="15"/>
      <c r="IHH159" s="15"/>
      <c r="IHI159" s="15"/>
      <c r="IHJ159" s="15"/>
      <c r="IHK159" s="15"/>
      <c r="IHL159" s="15"/>
      <c r="IHM159" s="15"/>
      <c r="IHN159" s="15"/>
      <c r="IHO159" s="15"/>
      <c r="IHP159" s="15"/>
      <c r="IHQ159" s="15"/>
      <c r="IHR159" s="15"/>
      <c r="IHS159" s="15"/>
      <c r="IHT159" s="15"/>
      <c r="IHU159" s="15"/>
      <c r="IHV159" s="15"/>
      <c r="IHW159" s="15"/>
      <c r="IHX159" s="15"/>
      <c r="IHY159" s="15"/>
      <c r="IHZ159" s="15"/>
      <c r="IIA159" s="15"/>
      <c r="IIB159" s="15"/>
      <c r="IIC159" s="15"/>
      <c r="IID159" s="15"/>
      <c r="IIE159" s="15"/>
      <c r="IIF159" s="15"/>
      <c r="IIG159" s="15"/>
      <c r="IIH159" s="15"/>
      <c r="III159" s="15"/>
      <c r="IIJ159" s="15"/>
      <c r="IIK159" s="15"/>
      <c r="IIL159" s="15"/>
      <c r="IIM159" s="15"/>
      <c r="IIN159" s="15"/>
      <c r="IIO159" s="15"/>
      <c r="IIP159" s="15"/>
      <c r="IIQ159" s="15"/>
      <c r="IIR159" s="15"/>
      <c r="IIS159" s="15"/>
      <c r="IIT159" s="15"/>
      <c r="IIU159" s="15"/>
      <c r="IIV159" s="15"/>
      <c r="IIW159" s="15"/>
      <c r="IIX159" s="15"/>
      <c r="IIY159" s="15"/>
      <c r="IIZ159" s="15"/>
      <c r="IJA159" s="15"/>
      <c r="IJB159" s="15"/>
      <c r="IJC159" s="15"/>
      <c r="IJD159" s="15"/>
      <c r="IJE159" s="15"/>
      <c r="IJF159" s="15"/>
      <c r="IJG159" s="15"/>
      <c r="IJH159" s="15"/>
      <c r="IJI159" s="15"/>
      <c r="IJJ159" s="15"/>
      <c r="IJK159" s="15"/>
      <c r="IJL159" s="15"/>
      <c r="IJM159" s="15"/>
      <c r="IJN159" s="15"/>
      <c r="IJO159" s="15"/>
      <c r="IJP159" s="15"/>
      <c r="IJQ159" s="15"/>
      <c r="IJR159" s="15"/>
      <c r="IJS159" s="15"/>
      <c r="IJT159" s="15"/>
      <c r="IJU159" s="15"/>
      <c r="IJV159" s="15"/>
      <c r="IJW159" s="15"/>
      <c r="IJX159" s="15"/>
      <c r="IJY159" s="15"/>
      <c r="IJZ159" s="15"/>
      <c r="IKA159" s="15"/>
      <c r="IKB159" s="15"/>
      <c r="IKC159" s="15"/>
      <c r="IKD159" s="15"/>
      <c r="IKE159" s="15"/>
      <c r="IKF159" s="15"/>
      <c r="IKG159" s="15"/>
      <c r="IKH159" s="15"/>
      <c r="IKI159" s="15"/>
      <c r="IKJ159" s="15"/>
      <c r="IKK159" s="15"/>
      <c r="IKL159" s="15"/>
      <c r="IKM159" s="15"/>
      <c r="IKN159" s="15"/>
      <c r="IKO159" s="15"/>
      <c r="IKP159" s="15"/>
      <c r="IKQ159" s="15"/>
      <c r="IKR159" s="15"/>
      <c r="IKS159" s="15"/>
      <c r="IKT159" s="15"/>
      <c r="IKU159" s="15"/>
      <c r="IKV159" s="15"/>
      <c r="IKW159" s="15"/>
      <c r="IKX159" s="15"/>
      <c r="IKY159" s="15"/>
      <c r="IKZ159" s="15"/>
      <c r="ILA159" s="15"/>
      <c r="ILB159" s="15"/>
      <c r="ILC159" s="15"/>
      <c r="ILD159" s="15"/>
      <c r="ILE159" s="15"/>
      <c r="ILF159" s="15"/>
      <c r="ILG159" s="15"/>
      <c r="ILH159" s="15"/>
      <c r="ILI159" s="15"/>
      <c r="ILJ159" s="15"/>
      <c r="ILK159" s="15"/>
      <c r="ILL159" s="15"/>
      <c r="ILM159" s="15"/>
      <c r="ILN159" s="15"/>
      <c r="ILO159" s="15"/>
      <c r="ILP159" s="15"/>
      <c r="ILQ159" s="15"/>
      <c r="ILR159" s="15"/>
      <c r="ILS159" s="15"/>
      <c r="ILT159" s="15"/>
      <c r="ILU159" s="15"/>
      <c r="ILV159" s="15"/>
      <c r="ILW159" s="15"/>
      <c r="ILX159" s="15"/>
      <c r="ILY159" s="15"/>
      <c r="ILZ159" s="15"/>
      <c r="IMA159" s="15"/>
      <c r="IMB159" s="15"/>
      <c r="IMC159" s="15"/>
      <c r="IMD159" s="15"/>
      <c r="IME159" s="15"/>
      <c r="IMF159" s="15"/>
      <c r="IMG159" s="15"/>
      <c r="IMH159" s="15"/>
      <c r="IMI159" s="15"/>
      <c r="IMJ159" s="15"/>
      <c r="IMK159" s="15"/>
      <c r="IML159" s="15"/>
      <c r="IMM159" s="15"/>
      <c r="IMN159" s="15"/>
      <c r="IMO159" s="15"/>
      <c r="IMP159" s="15"/>
      <c r="IMQ159" s="15"/>
      <c r="IMR159" s="15"/>
      <c r="IMS159" s="15"/>
      <c r="IMT159" s="15"/>
      <c r="IMU159" s="15"/>
      <c r="IMV159" s="15"/>
      <c r="IMW159" s="15"/>
      <c r="IMX159" s="15"/>
      <c r="IMY159" s="15"/>
      <c r="IMZ159" s="15"/>
      <c r="INA159" s="15"/>
      <c r="INB159" s="15"/>
      <c r="INC159" s="15"/>
      <c r="IND159" s="15"/>
      <c r="INE159" s="15"/>
      <c r="INF159" s="15"/>
      <c r="ING159" s="15"/>
      <c r="INH159" s="15"/>
      <c r="INI159" s="15"/>
      <c r="INJ159" s="15"/>
      <c r="INK159" s="15"/>
      <c r="INL159" s="15"/>
      <c r="INM159" s="15"/>
      <c r="INN159" s="15"/>
      <c r="INO159" s="15"/>
      <c r="INP159" s="15"/>
      <c r="INQ159" s="15"/>
      <c r="INR159" s="15"/>
      <c r="INS159" s="15"/>
      <c r="INT159" s="15"/>
      <c r="INU159" s="15"/>
      <c r="INV159" s="15"/>
      <c r="INW159" s="15"/>
      <c r="INX159" s="15"/>
      <c r="INY159" s="15"/>
      <c r="INZ159" s="15"/>
      <c r="IOA159" s="15"/>
      <c r="IOB159" s="15"/>
      <c r="IOC159" s="15"/>
      <c r="IOD159" s="15"/>
      <c r="IOE159" s="15"/>
      <c r="IOF159" s="15"/>
      <c r="IOG159" s="15"/>
      <c r="IOH159" s="15"/>
      <c r="IOI159" s="15"/>
      <c r="IOJ159" s="15"/>
      <c r="IOK159" s="15"/>
      <c r="IOL159" s="15"/>
      <c r="IOM159" s="15"/>
      <c r="ION159" s="15"/>
      <c r="IOO159" s="15"/>
      <c r="IOP159" s="15"/>
      <c r="IOQ159" s="15"/>
      <c r="IOR159" s="15"/>
      <c r="IOS159" s="15"/>
      <c r="IOT159" s="15"/>
      <c r="IOU159" s="15"/>
      <c r="IOV159" s="15"/>
      <c r="IOW159" s="15"/>
      <c r="IOX159" s="15"/>
      <c r="IOY159" s="15"/>
      <c r="IOZ159" s="15"/>
      <c r="IPA159" s="15"/>
      <c r="IPB159" s="15"/>
      <c r="IPC159" s="15"/>
      <c r="IPD159" s="15"/>
      <c r="IPE159" s="15"/>
      <c r="IPF159" s="15"/>
      <c r="IPG159" s="15"/>
      <c r="IPH159" s="15"/>
      <c r="IPI159" s="15"/>
      <c r="IPJ159" s="15"/>
      <c r="IPK159" s="15"/>
      <c r="IPL159" s="15"/>
      <c r="IPM159" s="15"/>
      <c r="IPN159" s="15"/>
      <c r="IPO159" s="15"/>
      <c r="IPP159" s="15"/>
      <c r="IPQ159" s="15"/>
      <c r="IPR159" s="15"/>
      <c r="IPS159" s="15"/>
      <c r="IPT159" s="15"/>
      <c r="IPU159" s="15"/>
      <c r="IPV159" s="15"/>
      <c r="IPW159" s="15"/>
      <c r="IPX159" s="15"/>
      <c r="IPY159" s="15"/>
      <c r="IPZ159" s="15"/>
      <c r="IQA159" s="15"/>
      <c r="IQB159" s="15"/>
      <c r="IQC159" s="15"/>
      <c r="IQD159" s="15"/>
      <c r="IQE159" s="15"/>
      <c r="IQF159" s="15"/>
      <c r="IQG159" s="15"/>
      <c r="IQH159" s="15"/>
      <c r="IQI159" s="15"/>
      <c r="IQJ159" s="15"/>
      <c r="IQK159" s="15"/>
      <c r="IQL159" s="15"/>
      <c r="IQM159" s="15"/>
      <c r="IQN159" s="15"/>
      <c r="IQO159" s="15"/>
      <c r="IQP159" s="15"/>
      <c r="IQQ159" s="15"/>
      <c r="IQR159" s="15"/>
      <c r="IQS159" s="15"/>
      <c r="IQT159" s="15"/>
      <c r="IQU159" s="15"/>
      <c r="IQV159" s="15"/>
      <c r="IQW159" s="15"/>
      <c r="IQX159" s="15"/>
      <c r="IQY159" s="15"/>
      <c r="IQZ159" s="15"/>
      <c r="IRA159" s="15"/>
      <c r="IRB159" s="15"/>
      <c r="IRC159" s="15"/>
      <c r="IRD159" s="15"/>
      <c r="IRE159" s="15"/>
      <c r="IRF159" s="15"/>
      <c r="IRG159" s="15"/>
      <c r="IRH159" s="15"/>
      <c r="IRI159" s="15"/>
      <c r="IRJ159" s="15"/>
      <c r="IRK159" s="15"/>
      <c r="IRL159" s="15"/>
      <c r="IRM159" s="15"/>
      <c r="IRN159" s="15"/>
      <c r="IRO159" s="15"/>
      <c r="IRP159" s="15"/>
      <c r="IRQ159" s="15"/>
      <c r="IRR159" s="15"/>
      <c r="IRS159" s="15"/>
      <c r="IRT159" s="15"/>
      <c r="IRU159" s="15"/>
      <c r="IRV159" s="15"/>
      <c r="IRW159" s="15"/>
      <c r="IRX159" s="15"/>
      <c r="IRY159" s="15"/>
      <c r="IRZ159" s="15"/>
      <c r="ISA159" s="15"/>
      <c r="ISB159" s="15"/>
      <c r="ISC159" s="15"/>
      <c r="ISD159" s="15"/>
      <c r="ISE159" s="15"/>
      <c r="ISF159" s="15"/>
      <c r="ISG159" s="15"/>
      <c r="ISH159" s="15"/>
      <c r="ISI159" s="15"/>
      <c r="ISJ159" s="15"/>
      <c r="ISK159" s="15"/>
      <c r="ISL159" s="15"/>
      <c r="ISM159" s="15"/>
      <c r="ISN159" s="15"/>
      <c r="ISO159" s="15"/>
      <c r="ISP159" s="15"/>
      <c r="ISQ159" s="15"/>
      <c r="ISR159" s="15"/>
      <c r="ISS159" s="15"/>
      <c r="IST159" s="15"/>
      <c r="ISU159" s="15"/>
      <c r="ISV159" s="15"/>
      <c r="ISW159" s="15"/>
      <c r="ISX159" s="15"/>
      <c r="ISY159" s="15"/>
      <c r="ISZ159" s="15"/>
      <c r="ITA159" s="15"/>
      <c r="ITB159" s="15"/>
      <c r="ITC159" s="15"/>
      <c r="ITD159" s="15"/>
      <c r="ITE159" s="15"/>
      <c r="ITF159" s="15"/>
      <c r="ITG159" s="15"/>
      <c r="ITH159" s="15"/>
      <c r="ITI159" s="15"/>
      <c r="ITJ159" s="15"/>
      <c r="ITK159" s="15"/>
      <c r="ITL159" s="15"/>
      <c r="ITM159" s="15"/>
      <c r="ITN159" s="15"/>
      <c r="ITO159" s="15"/>
      <c r="ITP159" s="15"/>
      <c r="ITQ159" s="15"/>
      <c r="ITR159" s="15"/>
      <c r="ITS159" s="15"/>
      <c r="ITT159" s="15"/>
      <c r="ITU159" s="15"/>
      <c r="ITV159" s="15"/>
      <c r="ITW159" s="15"/>
      <c r="ITX159" s="15"/>
      <c r="ITY159" s="15"/>
      <c r="ITZ159" s="15"/>
      <c r="IUA159" s="15"/>
      <c r="IUB159" s="15"/>
      <c r="IUC159" s="15"/>
      <c r="IUD159" s="15"/>
      <c r="IUE159" s="15"/>
      <c r="IUF159" s="15"/>
      <c r="IUG159" s="15"/>
      <c r="IUH159" s="15"/>
      <c r="IUI159" s="15"/>
      <c r="IUJ159" s="15"/>
      <c r="IUK159" s="15"/>
      <c r="IUL159" s="15"/>
      <c r="IUM159" s="15"/>
      <c r="IUN159" s="15"/>
      <c r="IUO159" s="15"/>
      <c r="IUP159" s="15"/>
      <c r="IUQ159" s="15"/>
      <c r="IUR159" s="15"/>
      <c r="IUS159" s="15"/>
      <c r="IUT159" s="15"/>
      <c r="IUU159" s="15"/>
      <c r="IUV159" s="15"/>
      <c r="IUW159" s="15"/>
      <c r="IUX159" s="15"/>
      <c r="IUY159" s="15"/>
      <c r="IUZ159" s="15"/>
      <c r="IVA159" s="15"/>
      <c r="IVB159" s="15"/>
      <c r="IVC159" s="15"/>
      <c r="IVD159" s="15"/>
      <c r="IVE159" s="15"/>
      <c r="IVF159" s="15"/>
      <c r="IVG159" s="15"/>
      <c r="IVH159" s="15"/>
      <c r="IVI159" s="15"/>
      <c r="IVJ159" s="15"/>
      <c r="IVK159" s="15"/>
      <c r="IVL159" s="15"/>
      <c r="IVM159" s="15"/>
      <c r="IVN159" s="15"/>
      <c r="IVO159" s="15"/>
      <c r="IVP159" s="15"/>
      <c r="IVQ159" s="15"/>
      <c r="IVR159" s="15"/>
      <c r="IVS159" s="15"/>
      <c r="IVT159" s="15"/>
      <c r="IVU159" s="15"/>
      <c r="IVV159" s="15"/>
      <c r="IVW159" s="15"/>
      <c r="IVX159" s="15"/>
      <c r="IVY159" s="15"/>
      <c r="IVZ159" s="15"/>
      <c r="IWA159" s="15"/>
      <c r="IWB159" s="15"/>
      <c r="IWC159" s="15"/>
      <c r="IWD159" s="15"/>
      <c r="IWE159" s="15"/>
      <c r="IWF159" s="15"/>
      <c r="IWG159" s="15"/>
      <c r="IWH159" s="15"/>
      <c r="IWI159" s="15"/>
      <c r="IWJ159" s="15"/>
      <c r="IWK159" s="15"/>
      <c r="IWL159" s="15"/>
      <c r="IWM159" s="15"/>
      <c r="IWN159" s="15"/>
      <c r="IWO159" s="15"/>
      <c r="IWP159" s="15"/>
      <c r="IWQ159" s="15"/>
      <c r="IWR159" s="15"/>
      <c r="IWS159" s="15"/>
      <c r="IWT159" s="15"/>
      <c r="IWU159" s="15"/>
      <c r="IWV159" s="15"/>
      <c r="IWW159" s="15"/>
      <c r="IWX159" s="15"/>
      <c r="IWY159" s="15"/>
      <c r="IWZ159" s="15"/>
      <c r="IXA159" s="15"/>
      <c r="IXB159" s="15"/>
      <c r="IXC159" s="15"/>
      <c r="IXD159" s="15"/>
      <c r="IXE159" s="15"/>
      <c r="IXF159" s="15"/>
      <c r="IXG159" s="15"/>
      <c r="IXH159" s="15"/>
      <c r="IXI159" s="15"/>
      <c r="IXJ159" s="15"/>
      <c r="IXK159" s="15"/>
      <c r="IXL159" s="15"/>
      <c r="IXM159" s="15"/>
      <c r="IXN159" s="15"/>
      <c r="IXO159" s="15"/>
      <c r="IXP159" s="15"/>
      <c r="IXQ159" s="15"/>
      <c r="IXR159" s="15"/>
      <c r="IXS159" s="15"/>
      <c r="IXT159" s="15"/>
      <c r="IXU159" s="15"/>
      <c r="IXV159" s="15"/>
      <c r="IXW159" s="15"/>
      <c r="IXX159" s="15"/>
      <c r="IXY159" s="15"/>
      <c r="IXZ159" s="15"/>
      <c r="IYA159" s="15"/>
      <c r="IYB159" s="15"/>
      <c r="IYC159" s="15"/>
      <c r="IYD159" s="15"/>
      <c r="IYE159" s="15"/>
      <c r="IYF159" s="15"/>
      <c r="IYG159" s="15"/>
      <c r="IYH159" s="15"/>
      <c r="IYI159" s="15"/>
      <c r="IYJ159" s="15"/>
      <c r="IYK159" s="15"/>
      <c r="IYL159" s="15"/>
      <c r="IYM159" s="15"/>
      <c r="IYN159" s="15"/>
      <c r="IYO159" s="15"/>
      <c r="IYP159" s="15"/>
      <c r="IYQ159" s="15"/>
      <c r="IYR159" s="15"/>
      <c r="IYS159" s="15"/>
      <c r="IYT159" s="15"/>
      <c r="IYU159" s="15"/>
      <c r="IYV159" s="15"/>
      <c r="IYW159" s="15"/>
      <c r="IYX159" s="15"/>
      <c r="IYY159" s="15"/>
      <c r="IYZ159" s="15"/>
      <c r="IZA159" s="15"/>
      <c r="IZB159" s="15"/>
      <c r="IZC159" s="15"/>
      <c r="IZD159" s="15"/>
      <c r="IZE159" s="15"/>
      <c r="IZF159" s="15"/>
      <c r="IZG159" s="15"/>
      <c r="IZH159" s="15"/>
      <c r="IZI159" s="15"/>
      <c r="IZJ159" s="15"/>
      <c r="IZK159" s="15"/>
      <c r="IZL159" s="15"/>
      <c r="IZM159" s="15"/>
      <c r="IZN159" s="15"/>
      <c r="IZO159" s="15"/>
      <c r="IZP159" s="15"/>
      <c r="IZQ159" s="15"/>
      <c r="IZR159" s="15"/>
      <c r="IZS159" s="15"/>
      <c r="IZT159" s="15"/>
      <c r="IZU159" s="15"/>
      <c r="IZV159" s="15"/>
      <c r="IZW159" s="15"/>
      <c r="IZX159" s="15"/>
      <c r="IZY159" s="15"/>
      <c r="IZZ159" s="15"/>
      <c r="JAA159" s="15"/>
      <c r="JAB159" s="15"/>
      <c r="JAC159" s="15"/>
      <c r="JAD159" s="15"/>
      <c r="JAE159" s="15"/>
      <c r="JAF159" s="15"/>
      <c r="JAG159" s="15"/>
      <c r="JAH159" s="15"/>
      <c r="JAI159" s="15"/>
      <c r="JAJ159" s="15"/>
      <c r="JAK159" s="15"/>
      <c r="JAL159" s="15"/>
      <c r="JAM159" s="15"/>
      <c r="JAN159" s="15"/>
      <c r="JAO159" s="15"/>
      <c r="JAP159" s="15"/>
      <c r="JAQ159" s="15"/>
      <c r="JAR159" s="15"/>
      <c r="JAS159" s="15"/>
      <c r="JAT159" s="15"/>
      <c r="JAU159" s="15"/>
      <c r="JAV159" s="15"/>
      <c r="JAW159" s="15"/>
      <c r="JAX159" s="15"/>
      <c r="JAY159" s="15"/>
      <c r="JAZ159" s="15"/>
      <c r="JBA159" s="15"/>
      <c r="JBB159" s="15"/>
      <c r="JBC159" s="15"/>
      <c r="JBD159" s="15"/>
      <c r="JBE159" s="15"/>
      <c r="JBF159" s="15"/>
      <c r="JBG159" s="15"/>
      <c r="JBH159" s="15"/>
      <c r="JBI159" s="15"/>
      <c r="JBJ159" s="15"/>
      <c r="JBK159" s="15"/>
      <c r="JBL159" s="15"/>
      <c r="JBM159" s="15"/>
      <c r="JBN159" s="15"/>
      <c r="JBO159" s="15"/>
      <c r="JBP159" s="15"/>
      <c r="JBQ159" s="15"/>
      <c r="JBR159" s="15"/>
      <c r="JBS159" s="15"/>
      <c r="JBT159" s="15"/>
      <c r="JBU159" s="15"/>
      <c r="JBV159" s="15"/>
      <c r="JBW159" s="15"/>
      <c r="JBX159" s="15"/>
      <c r="JBY159" s="15"/>
      <c r="JBZ159" s="15"/>
      <c r="JCA159" s="15"/>
      <c r="JCB159" s="15"/>
      <c r="JCC159" s="15"/>
      <c r="JCD159" s="15"/>
      <c r="JCE159" s="15"/>
      <c r="JCF159" s="15"/>
      <c r="JCG159" s="15"/>
      <c r="JCH159" s="15"/>
      <c r="JCI159" s="15"/>
      <c r="JCJ159" s="15"/>
      <c r="JCK159" s="15"/>
      <c r="JCL159" s="15"/>
      <c r="JCM159" s="15"/>
      <c r="JCN159" s="15"/>
      <c r="JCO159" s="15"/>
      <c r="JCP159" s="15"/>
      <c r="JCQ159" s="15"/>
      <c r="JCR159" s="15"/>
      <c r="JCS159" s="15"/>
      <c r="JCT159" s="15"/>
      <c r="JCU159" s="15"/>
      <c r="JCV159" s="15"/>
      <c r="JCW159" s="15"/>
      <c r="JCX159" s="15"/>
      <c r="JCY159" s="15"/>
      <c r="JCZ159" s="15"/>
      <c r="JDA159" s="15"/>
      <c r="JDB159" s="15"/>
      <c r="JDC159" s="15"/>
      <c r="JDD159" s="15"/>
      <c r="JDE159" s="15"/>
      <c r="JDF159" s="15"/>
      <c r="JDG159" s="15"/>
      <c r="JDH159" s="15"/>
      <c r="JDI159" s="15"/>
      <c r="JDJ159" s="15"/>
      <c r="JDK159" s="15"/>
      <c r="JDL159" s="15"/>
      <c r="JDM159" s="15"/>
      <c r="JDN159" s="15"/>
      <c r="JDO159" s="15"/>
      <c r="JDP159" s="15"/>
      <c r="JDQ159" s="15"/>
      <c r="JDR159" s="15"/>
      <c r="JDS159" s="15"/>
      <c r="JDT159" s="15"/>
      <c r="JDU159" s="15"/>
      <c r="JDV159" s="15"/>
      <c r="JDW159" s="15"/>
      <c r="JDX159" s="15"/>
      <c r="JDY159" s="15"/>
      <c r="JDZ159" s="15"/>
      <c r="JEA159" s="15"/>
      <c r="JEB159" s="15"/>
      <c r="JEC159" s="15"/>
      <c r="JED159" s="15"/>
      <c r="JEE159" s="15"/>
      <c r="JEF159" s="15"/>
      <c r="JEG159" s="15"/>
      <c r="JEH159" s="15"/>
      <c r="JEI159" s="15"/>
      <c r="JEJ159" s="15"/>
      <c r="JEK159" s="15"/>
      <c r="JEL159" s="15"/>
      <c r="JEM159" s="15"/>
      <c r="JEN159" s="15"/>
      <c r="JEO159" s="15"/>
      <c r="JEP159" s="15"/>
      <c r="JEQ159" s="15"/>
      <c r="JER159" s="15"/>
      <c r="JES159" s="15"/>
      <c r="JET159" s="15"/>
      <c r="JEU159" s="15"/>
      <c r="JEV159" s="15"/>
      <c r="JEW159" s="15"/>
      <c r="JEX159" s="15"/>
      <c r="JEY159" s="15"/>
      <c r="JEZ159" s="15"/>
      <c r="JFA159" s="15"/>
      <c r="JFB159" s="15"/>
      <c r="JFC159" s="15"/>
      <c r="JFD159" s="15"/>
      <c r="JFE159" s="15"/>
      <c r="JFF159" s="15"/>
      <c r="JFG159" s="15"/>
      <c r="JFH159" s="15"/>
      <c r="JFI159" s="15"/>
      <c r="JFJ159" s="15"/>
      <c r="JFK159" s="15"/>
      <c r="JFL159" s="15"/>
      <c r="JFM159" s="15"/>
      <c r="JFN159" s="15"/>
      <c r="JFO159" s="15"/>
      <c r="JFP159" s="15"/>
      <c r="JFQ159" s="15"/>
      <c r="JFR159" s="15"/>
      <c r="JFS159" s="15"/>
      <c r="JFT159" s="15"/>
      <c r="JFU159" s="15"/>
      <c r="JFV159" s="15"/>
      <c r="JFW159" s="15"/>
      <c r="JFX159" s="15"/>
      <c r="JFY159" s="15"/>
      <c r="JFZ159" s="15"/>
      <c r="JGA159" s="15"/>
      <c r="JGB159" s="15"/>
      <c r="JGC159" s="15"/>
      <c r="JGD159" s="15"/>
      <c r="JGE159" s="15"/>
      <c r="JGF159" s="15"/>
      <c r="JGG159" s="15"/>
      <c r="JGH159" s="15"/>
      <c r="JGI159" s="15"/>
      <c r="JGJ159" s="15"/>
      <c r="JGK159" s="15"/>
      <c r="JGL159" s="15"/>
      <c r="JGM159" s="15"/>
      <c r="JGN159" s="15"/>
      <c r="JGO159" s="15"/>
      <c r="JGP159" s="15"/>
      <c r="JGQ159" s="15"/>
      <c r="JGR159" s="15"/>
      <c r="JGS159" s="15"/>
      <c r="JGT159" s="15"/>
      <c r="JGU159" s="15"/>
      <c r="JGV159" s="15"/>
      <c r="JGW159" s="15"/>
      <c r="JGX159" s="15"/>
      <c r="JGY159" s="15"/>
      <c r="JGZ159" s="15"/>
      <c r="JHA159" s="15"/>
      <c r="JHB159" s="15"/>
      <c r="JHC159" s="15"/>
      <c r="JHD159" s="15"/>
      <c r="JHE159" s="15"/>
      <c r="JHF159" s="15"/>
      <c r="JHG159" s="15"/>
      <c r="JHH159" s="15"/>
      <c r="JHI159" s="15"/>
      <c r="JHJ159" s="15"/>
      <c r="JHK159" s="15"/>
      <c r="JHL159" s="15"/>
      <c r="JHM159" s="15"/>
      <c r="JHN159" s="15"/>
      <c r="JHO159" s="15"/>
      <c r="JHP159" s="15"/>
      <c r="JHQ159" s="15"/>
      <c r="JHR159" s="15"/>
      <c r="JHS159" s="15"/>
      <c r="JHT159" s="15"/>
      <c r="JHU159" s="15"/>
      <c r="JHV159" s="15"/>
      <c r="JHW159" s="15"/>
      <c r="JHX159" s="15"/>
      <c r="JHY159" s="15"/>
      <c r="JHZ159" s="15"/>
      <c r="JIA159" s="15"/>
      <c r="JIB159" s="15"/>
      <c r="JIC159" s="15"/>
      <c r="JID159" s="15"/>
      <c r="JIE159" s="15"/>
      <c r="JIF159" s="15"/>
      <c r="JIG159" s="15"/>
      <c r="JIH159" s="15"/>
      <c r="JII159" s="15"/>
      <c r="JIJ159" s="15"/>
      <c r="JIK159" s="15"/>
      <c r="JIL159" s="15"/>
      <c r="JIM159" s="15"/>
      <c r="JIN159" s="15"/>
      <c r="JIO159" s="15"/>
      <c r="JIP159" s="15"/>
      <c r="JIQ159" s="15"/>
      <c r="JIR159" s="15"/>
      <c r="JIS159" s="15"/>
      <c r="JIT159" s="15"/>
      <c r="JIU159" s="15"/>
      <c r="JIV159" s="15"/>
      <c r="JIW159" s="15"/>
      <c r="JIX159" s="15"/>
      <c r="JIY159" s="15"/>
      <c r="JIZ159" s="15"/>
      <c r="JJA159" s="15"/>
      <c r="JJB159" s="15"/>
      <c r="JJC159" s="15"/>
      <c r="JJD159" s="15"/>
      <c r="JJE159" s="15"/>
      <c r="JJF159" s="15"/>
      <c r="JJG159" s="15"/>
      <c r="JJH159" s="15"/>
      <c r="JJI159" s="15"/>
      <c r="JJJ159" s="15"/>
      <c r="JJK159" s="15"/>
      <c r="JJL159" s="15"/>
      <c r="JJM159" s="15"/>
      <c r="JJN159" s="15"/>
      <c r="JJO159" s="15"/>
      <c r="JJP159" s="15"/>
      <c r="JJQ159" s="15"/>
      <c r="JJR159" s="15"/>
      <c r="JJS159" s="15"/>
      <c r="JJT159" s="15"/>
      <c r="JJU159" s="15"/>
      <c r="JJV159" s="15"/>
      <c r="JJW159" s="15"/>
      <c r="JJX159" s="15"/>
      <c r="JJY159" s="15"/>
      <c r="JJZ159" s="15"/>
      <c r="JKA159" s="15"/>
      <c r="JKB159" s="15"/>
      <c r="JKC159" s="15"/>
      <c r="JKD159" s="15"/>
      <c r="JKE159" s="15"/>
      <c r="JKF159" s="15"/>
      <c r="JKG159" s="15"/>
      <c r="JKH159" s="15"/>
      <c r="JKI159" s="15"/>
      <c r="JKJ159" s="15"/>
      <c r="JKK159" s="15"/>
      <c r="JKL159" s="15"/>
      <c r="JKM159" s="15"/>
      <c r="JKN159" s="15"/>
      <c r="JKO159" s="15"/>
      <c r="JKP159" s="15"/>
      <c r="JKQ159" s="15"/>
      <c r="JKR159" s="15"/>
      <c r="JKS159" s="15"/>
      <c r="JKT159" s="15"/>
      <c r="JKU159" s="15"/>
      <c r="JKV159" s="15"/>
      <c r="JKW159" s="15"/>
      <c r="JKX159" s="15"/>
      <c r="JKY159" s="15"/>
      <c r="JKZ159" s="15"/>
      <c r="JLA159" s="15"/>
      <c r="JLB159" s="15"/>
      <c r="JLC159" s="15"/>
      <c r="JLD159" s="15"/>
      <c r="JLE159" s="15"/>
      <c r="JLF159" s="15"/>
      <c r="JLG159" s="15"/>
      <c r="JLH159" s="15"/>
      <c r="JLI159" s="15"/>
      <c r="JLJ159" s="15"/>
      <c r="JLK159" s="15"/>
      <c r="JLL159" s="15"/>
      <c r="JLM159" s="15"/>
      <c r="JLN159" s="15"/>
      <c r="JLO159" s="15"/>
      <c r="JLP159" s="15"/>
      <c r="JLQ159" s="15"/>
      <c r="JLR159" s="15"/>
      <c r="JLS159" s="15"/>
      <c r="JLT159" s="15"/>
      <c r="JLU159" s="15"/>
      <c r="JLV159" s="15"/>
      <c r="JLW159" s="15"/>
      <c r="JLX159" s="15"/>
      <c r="JLY159" s="15"/>
      <c r="JLZ159" s="15"/>
      <c r="JMA159" s="15"/>
      <c r="JMB159" s="15"/>
      <c r="JMC159" s="15"/>
      <c r="JMD159" s="15"/>
      <c r="JME159" s="15"/>
      <c r="JMF159" s="15"/>
      <c r="JMG159" s="15"/>
      <c r="JMH159" s="15"/>
      <c r="JMI159" s="15"/>
      <c r="JMJ159" s="15"/>
      <c r="JMK159" s="15"/>
      <c r="JML159" s="15"/>
      <c r="JMM159" s="15"/>
      <c r="JMN159" s="15"/>
      <c r="JMO159" s="15"/>
      <c r="JMP159" s="15"/>
      <c r="JMQ159" s="15"/>
      <c r="JMR159" s="15"/>
      <c r="JMS159" s="15"/>
      <c r="JMT159" s="15"/>
      <c r="JMU159" s="15"/>
      <c r="JMV159" s="15"/>
      <c r="JMW159" s="15"/>
      <c r="JMX159" s="15"/>
      <c r="JMY159" s="15"/>
      <c r="JMZ159" s="15"/>
      <c r="JNA159" s="15"/>
      <c r="JNB159" s="15"/>
      <c r="JNC159" s="15"/>
      <c r="JND159" s="15"/>
      <c r="JNE159" s="15"/>
      <c r="JNF159" s="15"/>
      <c r="JNG159" s="15"/>
      <c r="JNH159" s="15"/>
      <c r="JNI159" s="15"/>
      <c r="JNJ159" s="15"/>
      <c r="JNK159" s="15"/>
      <c r="JNL159" s="15"/>
      <c r="JNM159" s="15"/>
      <c r="JNN159" s="15"/>
      <c r="JNO159" s="15"/>
      <c r="JNP159" s="15"/>
      <c r="JNQ159" s="15"/>
      <c r="JNR159" s="15"/>
      <c r="JNS159" s="15"/>
      <c r="JNT159" s="15"/>
      <c r="JNU159" s="15"/>
      <c r="JNV159" s="15"/>
      <c r="JNW159" s="15"/>
      <c r="JNX159" s="15"/>
      <c r="JNY159" s="15"/>
      <c r="JNZ159" s="15"/>
      <c r="JOA159" s="15"/>
      <c r="JOB159" s="15"/>
      <c r="JOC159" s="15"/>
      <c r="JOD159" s="15"/>
      <c r="JOE159" s="15"/>
      <c r="JOF159" s="15"/>
      <c r="JOG159" s="15"/>
      <c r="JOH159" s="15"/>
      <c r="JOI159" s="15"/>
      <c r="JOJ159" s="15"/>
      <c r="JOK159" s="15"/>
      <c r="JOL159" s="15"/>
      <c r="JOM159" s="15"/>
      <c r="JON159" s="15"/>
      <c r="JOO159" s="15"/>
      <c r="JOP159" s="15"/>
      <c r="JOQ159" s="15"/>
      <c r="JOR159" s="15"/>
      <c r="JOS159" s="15"/>
      <c r="JOT159" s="15"/>
      <c r="JOU159" s="15"/>
      <c r="JOV159" s="15"/>
      <c r="JOW159" s="15"/>
      <c r="JOX159" s="15"/>
      <c r="JOY159" s="15"/>
      <c r="JOZ159" s="15"/>
      <c r="JPA159" s="15"/>
      <c r="JPB159" s="15"/>
      <c r="JPC159" s="15"/>
      <c r="JPD159" s="15"/>
      <c r="JPE159" s="15"/>
      <c r="JPF159" s="15"/>
      <c r="JPG159" s="15"/>
      <c r="JPH159" s="15"/>
      <c r="JPI159" s="15"/>
      <c r="JPJ159" s="15"/>
      <c r="JPK159" s="15"/>
      <c r="JPL159" s="15"/>
      <c r="JPM159" s="15"/>
      <c r="JPN159" s="15"/>
      <c r="JPO159" s="15"/>
      <c r="JPP159" s="15"/>
      <c r="JPQ159" s="15"/>
      <c r="JPR159" s="15"/>
      <c r="JPS159" s="15"/>
      <c r="JPT159" s="15"/>
      <c r="JPU159" s="15"/>
      <c r="JPV159" s="15"/>
      <c r="JPW159" s="15"/>
      <c r="JPX159" s="15"/>
      <c r="JPY159" s="15"/>
      <c r="JPZ159" s="15"/>
      <c r="JQA159" s="15"/>
      <c r="JQB159" s="15"/>
      <c r="JQC159" s="15"/>
      <c r="JQD159" s="15"/>
      <c r="JQE159" s="15"/>
      <c r="JQF159" s="15"/>
      <c r="JQG159" s="15"/>
      <c r="JQH159" s="15"/>
      <c r="JQI159" s="15"/>
      <c r="JQJ159" s="15"/>
      <c r="JQK159" s="15"/>
      <c r="JQL159" s="15"/>
      <c r="JQM159" s="15"/>
      <c r="JQN159" s="15"/>
      <c r="JQO159" s="15"/>
      <c r="JQP159" s="15"/>
      <c r="JQQ159" s="15"/>
      <c r="JQR159" s="15"/>
      <c r="JQS159" s="15"/>
      <c r="JQT159" s="15"/>
      <c r="JQU159" s="15"/>
      <c r="JQV159" s="15"/>
      <c r="JQW159" s="15"/>
      <c r="JQX159" s="15"/>
      <c r="JQY159" s="15"/>
      <c r="JQZ159" s="15"/>
      <c r="JRA159" s="15"/>
      <c r="JRB159" s="15"/>
      <c r="JRC159" s="15"/>
      <c r="JRD159" s="15"/>
      <c r="JRE159" s="15"/>
      <c r="JRF159" s="15"/>
      <c r="JRG159" s="15"/>
      <c r="JRH159" s="15"/>
      <c r="JRI159" s="15"/>
      <c r="JRJ159" s="15"/>
      <c r="JRK159" s="15"/>
      <c r="JRL159" s="15"/>
      <c r="JRM159" s="15"/>
      <c r="JRN159" s="15"/>
      <c r="JRO159" s="15"/>
      <c r="JRP159" s="15"/>
      <c r="JRQ159" s="15"/>
      <c r="JRR159" s="15"/>
      <c r="JRS159" s="15"/>
      <c r="JRT159" s="15"/>
      <c r="JRU159" s="15"/>
      <c r="JRV159" s="15"/>
      <c r="JRW159" s="15"/>
      <c r="JRX159" s="15"/>
      <c r="JRY159" s="15"/>
      <c r="JRZ159" s="15"/>
      <c r="JSA159" s="15"/>
      <c r="JSB159" s="15"/>
      <c r="JSC159" s="15"/>
      <c r="JSD159" s="15"/>
      <c r="JSE159" s="15"/>
      <c r="JSF159" s="15"/>
      <c r="JSG159" s="15"/>
      <c r="JSH159" s="15"/>
      <c r="JSI159" s="15"/>
      <c r="JSJ159" s="15"/>
      <c r="JSK159" s="15"/>
      <c r="JSL159" s="15"/>
      <c r="JSM159" s="15"/>
      <c r="JSN159" s="15"/>
      <c r="JSO159" s="15"/>
      <c r="JSP159" s="15"/>
      <c r="JSQ159" s="15"/>
      <c r="JSR159" s="15"/>
      <c r="JSS159" s="15"/>
      <c r="JST159" s="15"/>
      <c r="JSU159" s="15"/>
      <c r="JSV159" s="15"/>
      <c r="JSW159" s="15"/>
      <c r="JSX159" s="15"/>
      <c r="JSY159" s="15"/>
      <c r="JSZ159" s="15"/>
      <c r="JTA159" s="15"/>
      <c r="JTB159" s="15"/>
      <c r="JTC159" s="15"/>
      <c r="JTD159" s="15"/>
      <c r="JTE159" s="15"/>
      <c r="JTF159" s="15"/>
      <c r="JTG159" s="15"/>
      <c r="JTH159" s="15"/>
      <c r="JTI159" s="15"/>
      <c r="JTJ159" s="15"/>
      <c r="JTK159" s="15"/>
      <c r="JTL159" s="15"/>
      <c r="JTM159" s="15"/>
      <c r="JTN159" s="15"/>
      <c r="JTO159" s="15"/>
      <c r="JTP159" s="15"/>
      <c r="JTQ159" s="15"/>
      <c r="JTR159" s="15"/>
      <c r="JTS159" s="15"/>
      <c r="JTT159" s="15"/>
      <c r="JTU159" s="15"/>
      <c r="JTV159" s="15"/>
      <c r="JTW159" s="15"/>
      <c r="JTX159" s="15"/>
      <c r="JTY159" s="15"/>
      <c r="JTZ159" s="15"/>
      <c r="JUA159" s="15"/>
      <c r="JUB159" s="15"/>
      <c r="JUC159" s="15"/>
      <c r="JUD159" s="15"/>
      <c r="JUE159" s="15"/>
      <c r="JUF159" s="15"/>
      <c r="JUG159" s="15"/>
      <c r="JUH159" s="15"/>
      <c r="JUI159" s="15"/>
      <c r="JUJ159" s="15"/>
      <c r="JUK159" s="15"/>
      <c r="JUL159" s="15"/>
      <c r="JUM159" s="15"/>
      <c r="JUN159" s="15"/>
      <c r="JUO159" s="15"/>
      <c r="JUP159" s="15"/>
      <c r="JUQ159" s="15"/>
      <c r="JUR159" s="15"/>
      <c r="JUS159" s="15"/>
      <c r="JUT159" s="15"/>
      <c r="JUU159" s="15"/>
      <c r="JUV159" s="15"/>
      <c r="JUW159" s="15"/>
      <c r="JUX159" s="15"/>
      <c r="JUY159" s="15"/>
      <c r="JUZ159" s="15"/>
      <c r="JVA159" s="15"/>
      <c r="JVB159" s="15"/>
      <c r="JVC159" s="15"/>
      <c r="JVD159" s="15"/>
      <c r="JVE159" s="15"/>
      <c r="JVF159" s="15"/>
      <c r="JVG159" s="15"/>
      <c r="JVH159" s="15"/>
      <c r="JVI159" s="15"/>
      <c r="JVJ159" s="15"/>
      <c r="JVK159" s="15"/>
      <c r="JVL159" s="15"/>
      <c r="JVM159" s="15"/>
      <c r="JVN159" s="15"/>
      <c r="JVO159" s="15"/>
      <c r="JVP159" s="15"/>
      <c r="JVQ159" s="15"/>
      <c r="JVR159" s="15"/>
      <c r="JVS159" s="15"/>
      <c r="JVT159" s="15"/>
      <c r="JVU159" s="15"/>
      <c r="JVV159" s="15"/>
      <c r="JVW159" s="15"/>
      <c r="JVX159" s="15"/>
      <c r="JVY159" s="15"/>
      <c r="JVZ159" s="15"/>
      <c r="JWA159" s="15"/>
      <c r="JWB159" s="15"/>
      <c r="JWC159" s="15"/>
      <c r="JWD159" s="15"/>
      <c r="JWE159" s="15"/>
      <c r="JWF159" s="15"/>
      <c r="JWG159" s="15"/>
      <c r="JWH159" s="15"/>
      <c r="JWI159" s="15"/>
      <c r="JWJ159" s="15"/>
      <c r="JWK159" s="15"/>
      <c r="JWL159" s="15"/>
      <c r="JWM159" s="15"/>
      <c r="JWN159" s="15"/>
      <c r="JWO159" s="15"/>
      <c r="JWP159" s="15"/>
      <c r="JWQ159" s="15"/>
      <c r="JWR159" s="15"/>
      <c r="JWS159" s="15"/>
      <c r="JWT159" s="15"/>
      <c r="JWU159" s="15"/>
      <c r="JWV159" s="15"/>
      <c r="JWW159" s="15"/>
      <c r="JWX159" s="15"/>
      <c r="JWY159" s="15"/>
      <c r="JWZ159" s="15"/>
      <c r="JXA159" s="15"/>
      <c r="JXB159" s="15"/>
      <c r="JXC159" s="15"/>
      <c r="JXD159" s="15"/>
      <c r="JXE159" s="15"/>
      <c r="JXF159" s="15"/>
      <c r="JXG159" s="15"/>
      <c r="JXH159" s="15"/>
      <c r="JXI159" s="15"/>
      <c r="JXJ159" s="15"/>
      <c r="JXK159" s="15"/>
      <c r="JXL159" s="15"/>
      <c r="JXM159" s="15"/>
      <c r="JXN159" s="15"/>
      <c r="JXO159" s="15"/>
      <c r="JXP159" s="15"/>
      <c r="JXQ159" s="15"/>
      <c r="JXR159" s="15"/>
      <c r="JXS159" s="15"/>
      <c r="JXT159" s="15"/>
      <c r="JXU159" s="15"/>
      <c r="JXV159" s="15"/>
      <c r="JXW159" s="15"/>
      <c r="JXX159" s="15"/>
      <c r="JXY159" s="15"/>
      <c r="JXZ159" s="15"/>
      <c r="JYA159" s="15"/>
      <c r="JYB159" s="15"/>
      <c r="JYC159" s="15"/>
      <c r="JYD159" s="15"/>
      <c r="JYE159" s="15"/>
      <c r="JYF159" s="15"/>
      <c r="JYG159" s="15"/>
      <c r="JYH159" s="15"/>
      <c r="JYI159" s="15"/>
      <c r="JYJ159" s="15"/>
      <c r="JYK159" s="15"/>
      <c r="JYL159" s="15"/>
      <c r="JYM159" s="15"/>
      <c r="JYN159" s="15"/>
      <c r="JYO159" s="15"/>
      <c r="JYP159" s="15"/>
      <c r="JYQ159" s="15"/>
      <c r="JYR159" s="15"/>
      <c r="JYS159" s="15"/>
      <c r="JYT159" s="15"/>
      <c r="JYU159" s="15"/>
      <c r="JYV159" s="15"/>
      <c r="JYW159" s="15"/>
      <c r="JYX159" s="15"/>
      <c r="JYY159" s="15"/>
      <c r="JYZ159" s="15"/>
      <c r="JZA159" s="15"/>
      <c r="JZB159" s="15"/>
      <c r="JZC159" s="15"/>
      <c r="JZD159" s="15"/>
      <c r="JZE159" s="15"/>
      <c r="JZF159" s="15"/>
      <c r="JZG159" s="15"/>
      <c r="JZH159" s="15"/>
      <c r="JZI159" s="15"/>
      <c r="JZJ159" s="15"/>
      <c r="JZK159" s="15"/>
      <c r="JZL159" s="15"/>
      <c r="JZM159" s="15"/>
      <c r="JZN159" s="15"/>
      <c r="JZO159" s="15"/>
      <c r="JZP159" s="15"/>
      <c r="JZQ159" s="15"/>
      <c r="JZR159" s="15"/>
      <c r="JZS159" s="15"/>
      <c r="JZT159" s="15"/>
      <c r="JZU159" s="15"/>
      <c r="JZV159" s="15"/>
      <c r="JZW159" s="15"/>
      <c r="JZX159" s="15"/>
      <c r="JZY159" s="15"/>
      <c r="JZZ159" s="15"/>
      <c r="KAA159" s="15"/>
      <c r="KAB159" s="15"/>
      <c r="KAC159" s="15"/>
      <c r="KAD159" s="15"/>
      <c r="KAE159" s="15"/>
      <c r="KAF159" s="15"/>
      <c r="KAG159" s="15"/>
      <c r="KAH159" s="15"/>
      <c r="KAI159" s="15"/>
      <c r="KAJ159" s="15"/>
      <c r="KAK159" s="15"/>
      <c r="KAL159" s="15"/>
      <c r="KAM159" s="15"/>
      <c r="KAN159" s="15"/>
      <c r="KAO159" s="15"/>
      <c r="KAP159" s="15"/>
      <c r="KAQ159" s="15"/>
      <c r="KAR159" s="15"/>
      <c r="KAS159" s="15"/>
      <c r="KAT159" s="15"/>
      <c r="KAU159" s="15"/>
      <c r="KAV159" s="15"/>
      <c r="KAW159" s="15"/>
      <c r="KAX159" s="15"/>
      <c r="KAY159" s="15"/>
      <c r="KAZ159" s="15"/>
      <c r="KBA159" s="15"/>
      <c r="KBB159" s="15"/>
      <c r="KBC159" s="15"/>
      <c r="KBD159" s="15"/>
      <c r="KBE159" s="15"/>
      <c r="KBF159" s="15"/>
      <c r="KBG159" s="15"/>
      <c r="KBH159" s="15"/>
      <c r="KBI159" s="15"/>
      <c r="KBJ159" s="15"/>
      <c r="KBK159" s="15"/>
      <c r="KBL159" s="15"/>
      <c r="KBM159" s="15"/>
      <c r="KBN159" s="15"/>
      <c r="KBO159" s="15"/>
      <c r="KBP159" s="15"/>
      <c r="KBQ159" s="15"/>
      <c r="KBR159" s="15"/>
      <c r="KBS159" s="15"/>
      <c r="KBT159" s="15"/>
      <c r="KBU159" s="15"/>
      <c r="KBV159" s="15"/>
      <c r="KBW159" s="15"/>
      <c r="KBX159" s="15"/>
      <c r="KBY159" s="15"/>
      <c r="KBZ159" s="15"/>
      <c r="KCA159" s="15"/>
      <c r="KCB159" s="15"/>
      <c r="KCC159" s="15"/>
      <c r="KCD159" s="15"/>
      <c r="KCE159" s="15"/>
      <c r="KCF159" s="15"/>
      <c r="KCG159" s="15"/>
      <c r="KCH159" s="15"/>
      <c r="KCI159" s="15"/>
      <c r="KCJ159" s="15"/>
      <c r="KCK159" s="15"/>
      <c r="KCL159" s="15"/>
      <c r="KCM159" s="15"/>
      <c r="KCN159" s="15"/>
      <c r="KCO159" s="15"/>
      <c r="KCP159" s="15"/>
      <c r="KCQ159" s="15"/>
      <c r="KCR159" s="15"/>
      <c r="KCS159" s="15"/>
      <c r="KCT159" s="15"/>
      <c r="KCU159" s="15"/>
      <c r="KCV159" s="15"/>
      <c r="KCW159" s="15"/>
      <c r="KCX159" s="15"/>
      <c r="KCY159" s="15"/>
      <c r="KCZ159" s="15"/>
      <c r="KDA159" s="15"/>
      <c r="KDB159" s="15"/>
      <c r="KDC159" s="15"/>
      <c r="KDD159" s="15"/>
      <c r="KDE159" s="15"/>
      <c r="KDF159" s="15"/>
      <c r="KDG159" s="15"/>
      <c r="KDH159" s="15"/>
      <c r="KDI159" s="15"/>
      <c r="KDJ159" s="15"/>
      <c r="KDK159" s="15"/>
      <c r="KDL159" s="15"/>
      <c r="KDM159" s="15"/>
      <c r="KDN159" s="15"/>
      <c r="KDO159" s="15"/>
      <c r="KDP159" s="15"/>
      <c r="KDQ159" s="15"/>
      <c r="KDR159" s="15"/>
      <c r="KDS159" s="15"/>
      <c r="KDT159" s="15"/>
      <c r="KDU159" s="15"/>
      <c r="KDV159" s="15"/>
      <c r="KDW159" s="15"/>
      <c r="KDX159" s="15"/>
      <c r="KDY159" s="15"/>
      <c r="KDZ159" s="15"/>
      <c r="KEA159" s="15"/>
      <c r="KEB159" s="15"/>
      <c r="KEC159" s="15"/>
      <c r="KED159" s="15"/>
      <c r="KEE159" s="15"/>
      <c r="KEF159" s="15"/>
      <c r="KEG159" s="15"/>
      <c r="KEH159" s="15"/>
      <c r="KEI159" s="15"/>
      <c r="KEJ159" s="15"/>
      <c r="KEK159" s="15"/>
      <c r="KEL159" s="15"/>
      <c r="KEM159" s="15"/>
      <c r="KEN159" s="15"/>
      <c r="KEO159" s="15"/>
      <c r="KEP159" s="15"/>
      <c r="KEQ159" s="15"/>
      <c r="KER159" s="15"/>
      <c r="KES159" s="15"/>
      <c r="KET159" s="15"/>
      <c r="KEU159" s="15"/>
      <c r="KEV159" s="15"/>
      <c r="KEW159" s="15"/>
      <c r="KEX159" s="15"/>
      <c r="KEY159" s="15"/>
      <c r="KEZ159" s="15"/>
      <c r="KFA159" s="15"/>
      <c r="KFB159" s="15"/>
      <c r="KFC159" s="15"/>
      <c r="KFD159" s="15"/>
      <c r="KFE159" s="15"/>
      <c r="KFF159" s="15"/>
      <c r="KFG159" s="15"/>
      <c r="KFH159" s="15"/>
      <c r="KFI159" s="15"/>
      <c r="KFJ159" s="15"/>
      <c r="KFK159" s="15"/>
      <c r="KFL159" s="15"/>
      <c r="KFM159" s="15"/>
      <c r="KFN159" s="15"/>
      <c r="KFO159" s="15"/>
      <c r="KFP159" s="15"/>
      <c r="KFQ159" s="15"/>
      <c r="KFR159" s="15"/>
      <c r="KFS159" s="15"/>
      <c r="KFT159" s="15"/>
      <c r="KFU159" s="15"/>
      <c r="KFV159" s="15"/>
      <c r="KFW159" s="15"/>
      <c r="KFX159" s="15"/>
      <c r="KFY159" s="15"/>
      <c r="KFZ159" s="15"/>
      <c r="KGA159" s="15"/>
      <c r="KGB159" s="15"/>
      <c r="KGC159" s="15"/>
      <c r="KGD159" s="15"/>
      <c r="KGE159" s="15"/>
      <c r="KGF159" s="15"/>
      <c r="KGG159" s="15"/>
      <c r="KGH159" s="15"/>
      <c r="KGI159" s="15"/>
      <c r="KGJ159" s="15"/>
      <c r="KGK159" s="15"/>
      <c r="KGL159" s="15"/>
      <c r="KGM159" s="15"/>
      <c r="KGN159" s="15"/>
      <c r="KGO159" s="15"/>
      <c r="KGP159" s="15"/>
      <c r="KGQ159" s="15"/>
      <c r="KGR159" s="15"/>
      <c r="KGS159" s="15"/>
      <c r="KGT159" s="15"/>
      <c r="KGU159" s="15"/>
      <c r="KGV159" s="15"/>
      <c r="KGW159" s="15"/>
      <c r="KGX159" s="15"/>
      <c r="KGY159" s="15"/>
      <c r="KGZ159" s="15"/>
      <c r="KHA159" s="15"/>
      <c r="KHB159" s="15"/>
      <c r="KHC159" s="15"/>
      <c r="KHD159" s="15"/>
      <c r="KHE159" s="15"/>
      <c r="KHF159" s="15"/>
      <c r="KHG159" s="15"/>
      <c r="KHH159" s="15"/>
      <c r="KHI159" s="15"/>
      <c r="KHJ159" s="15"/>
      <c r="KHK159" s="15"/>
      <c r="KHL159" s="15"/>
      <c r="KHM159" s="15"/>
      <c r="KHN159" s="15"/>
      <c r="KHO159" s="15"/>
      <c r="KHP159" s="15"/>
      <c r="KHQ159" s="15"/>
      <c r="KHR159" s="15"/>
      <c r="KHS159" s="15"/>
      <c r="KHT159" s="15"/>
      <c r="KHU159" s="15"/>
      <c r="KHV159" s="15"/>
      <c r="KHW159" s="15"/>
      <c r="KHX159" s="15"/>
      <c r="KHY159" s="15"/>
      <c r="KHZ159" s="15"/>
      <c r="KIA159" s="15"/>
      <c r="KIB159" s="15"/>
      <c r="KIC159" s="15"/>
      <c r="KID159" s="15"/>
      <c r="KIE159" s="15"/>
      <c r="KIF159" s="15"/>
      <c r="KIG159" s="15"/>
      <c r="KIH159" s="15"/>
      <c r="KII159" s="15"/>
      <c r="KIJ159" s="15"/>
      <c r="KIK159" s="15"/>
      <c r="KIL159" s="15"/>
      <c r="KIM159" s="15"/>
      <c r="KIN159" s="15"/>
      <c r="KIO159" s="15"/>
      <c r="KIP159" s="15"/>
      <c r="KIQ159" s="15"/>
      <c r="KIR159" s="15"/>
      <c r="KIS159" s="15"/>
      <c r="KIT159" s="15"/>
      <c r="KIU159" s="15"/>
      <c r="KIV159" s="15"/>
      <c r="KIW159" s="15"/>
      <c r="KIX159" s="15"/>
      <c r="KIY159" s="15"/>
      <c r="KIZ159" s="15"/>
      <c r="KJA159" s="15"/>
      <c r="KJB159" s="15"/>
      <c r="KJC159" s="15"/>
      <c r="KJD159" s="15"/>
      <c r="KJE159" s="15"/>
      <c r="KJF159" s="15"/>
      <c r="KJG159" s="15"/>
      <c r="KJH159" s="15"/>
      <c r="KJI159" s="15"/>
      <c r="KJJ159" s="15"/>
      <c r="KJK159" s="15"/>
      <c r="KJL159" s="15"/>
      <c r="KJM159" s="15"/>
      <c r="KJN159" s="15"/>
      <c r="KJO159" s="15"/>
      <c r="KJP159" s="15"/>
      <c r="KJQ159" s="15"/>
      <c r="KJR159" s="15"/>
      <c r="KJS159" s="15"/>
      <c r="KJT159" s="15"/>
      <c r="KJU159" s="15"/>
      <c r="KJV159" s="15"/>
      <c r="KJW159" s="15"/>
      <c r="KJX159" s="15"/>
      <c r="KJY159" s="15"/>
      <c r="KJZ159" s="15"/>
      <c r="KKA159" s="15"/>
      <c r="KKB159" s="15"/>
      <c r="KKC159" s="15"/>
      <c r="KKD159" s="15"/>
      <c r="KKE159" s="15"/>
      <c r="KKF159" s="15"/>
      <c r="KKG159" s="15"/>
      <c r="KKH159" s="15"/>
      <c r="KKI159" s="15"/>
      <c r="KKJ159" s="15"/>
      <c r="KKK159" s="15"/>
      <c r="KKL159" s="15"/>
      <c r="KKM159" s="15"/>
      <c r="KKN159" s="15"/>
      <c r="KKO159" s="15"/>
      <c r="KKP159" s="15"/>
      <c r="KKQ159" s="15"/>
      <c r="KKR159" s="15"/>
      <c r="KKS159" s="15"/>
      <c r="KKT159" s="15"/>
      <c r="KKU159" s="15"/>
      <c r="KKV159" s="15"/>
      <c r="KKW159" s="15"/>
      <c r="KKX159" s="15"/>
      <c r="KKY159" s="15"/>
      <c r="KKZ159" s="15"/>
      <c r="KLA159" s="15"/>
      <c r="KLB159" s="15"/>
      <c r="KLC159" s="15"/>
      <c r="KLD159" s="15"/>
      <c r="KLE159" s="15"/>
      <c r="KLF159" s="15"/>
      <c r="KLG159" s="15"/>
      <c r="KLH159" s="15"/>
      <c r="KLI159" s="15"/>
      <c r="KLJ159" s="15"/>
      <c r="KLK159" s="15"/>
      <c r="KLL159" s="15"/>
      <c r="KLM159" s="15"/>
      <c r="KLN159" s="15"/>
      <c r="KLO159" s="15"/>
      <c r="KLP159" s="15"/>
      <c r="KLQ159" s="15"/>
      <c r="KLR159" s="15"/>
      <c r="KLS159" s="15"/>
      <c r="KLT159" s="15"/>
      <c r="KLU159" s="15"/>
      <c r="KLV159" s="15"/>
      <c r="KLW159" s="15"/>
      <c r="KLX159" s="15"/>
      <c r="KLY159" s="15"/>
      <c r="KLZ159" s="15"/>
      <c r="KMA159" s="15"/>
      <c r="KMB159" s="15"/>
      <c r="KMC159" s="15"/>
      <c r="KMD159" s="15"/>
      <c r="KME159" s="15"/>
      <c r="KMF159" s="15"/>
      <c r="KMG159" s="15"/>
      <c r="KMH159" s="15"/>
      <c r="KMI159" s="15"/>
      <c r="KMJ159" s="15"/>
      <c r="KMK159" s="15"/>
      <c r="KML159" s="15"/>
      <c r="KMM159" s="15"/>
      <c r="KMN159" s="15"/>
      <c r="KMO159" s="15"/>
      <c r="KMP159" s="15"/>
      <c r="KMQ159" s="15"/>
      <c r="KMR159" s="15"/>
      <c r="KMS159" s="15"/>
      <c r="KMT159" s="15"/>
      <c r="KMU159" s="15"/>
      <c r="KMV159" s="15"/>
      <c r="KMW159" s="15"/>
      <c r="KMX159" s="15"/>
      <c r="KMY159" s="15"/>
      <c r="KMZ159" s="15"/>
      <c r="KNA159" s="15"/>
      <c r="KNB159" s="15"/>
      <c r="KNC159" s="15"/>
      <c r="KND159" s="15"/>
      <c r="KNE159" s="15"/>
      <c r="KNF159" s="15"/>
      <c r="KNG159" s="15"/>
      <c r="KNH159" s="15"/>
      <c r="KNI159" s="15"/>
      <c r="KNJ159" s="15"/>
      <c r="KNK159" s="15"/>
      <c r="KNL159" s="15"/>
      <c r="KNM159" s="15"/>
      <c r="KNN159" s="15"/>
      <c r="KNO159" s="15"/>
      <c r="KNP159" s="15"/>
      <c r="KNQ159" s="15"/>
      <c r="KNR159" s="15"/>
      <c r="KNS159" s="15"/>
      <c r="KNT159" s="15"/>
      <c r="KNU159" s="15"/>
      <c r="KNV159" s="15"/>
      <c r="KNW159" s="15"/>
      <c r="KNX159" s="15"/>
      <c r="KNY159" s="15"/>
      <c r="KNZ159" s="15"/>
      <c r="KOA159" s="15"/>
      <c r="KOB159" s="15"/>
      <c r="KOC159" s="15"/>
      <c r="KOD159" s="15"/>
      <c r="KOE159" s="15"/>
      <c r="KOF159" s="15"/>
      <c r="KOG159" s="15"/>
      <c r="KOH159" s="15"/>
      <c r="KOI159" s="15"/>
      <c r="KOJ159" s="15"/>
      <c r="KOK159" s="15"/>
      <c r="KOL159" s="15"/>
      <c r="KOM159" s="15"/>
      <c r="KON159" s="15"/>
      <c r="KOO159" s="15"/>
      <c r="KOP159" s="15"/>
      <c r="KOQ159" s="15"/>
      <c r="KOR159" s="15"/>
      <c r="KOS159" s="15"/>
      <c r="KOT159" s="15"/>
      <c r="KOU159" s="15"/>
      <c r="KOV159" s="15"/>
      <c r="KOW159" s="15"/>
      <c r="KOX159" s="15"/>
      <c r="KOY159" s="15"/>
      <c r="KOZ159" s="15"/>
      <c r="KPA159" s="15"/>
      <c r="KPB159" s="15"/>
      <c r="KPC159" s="15"/>
      <c r="KPD159" s="15"/>
      <c r="KPE159" s="15"/>
      <c r="KPF159" s="15"/>
      <c r="KPG159" s="15"/>
      <c r="KPH159" s="15"/>
      <c r="KPI159" s="15"/>
      <c r="KPJ159" s="15"/>
      <c r="KPK159" s="15"/>
      <c r="KPL159" s="15"/>
      <c r="KPM159" s="15"/>
      <c r="KPN159" s="15"/>
      <c r="KPO159" s="15"/>
      <c r="KPP159" s="15"/>
      <c r="KPQ159" s="15"/>
      <c r="KPR159" s="15"/>
      <c r="KPS159" s="15"/>
      <c r="KPT159" s="15"/>
      <c r="KPU159" s="15"/>
      <c r="KPV159" s="15"/>
      <c r="KPW159" s="15"/>
      <c r="KPX159" s="15"/>
      <c r="KPY159" s="15"/>
      <c r="KPZ159" s="15"/>
      <c r="KQA159" s="15"/>
      <c r="KQB159" s="15"/>
      <c r="KQC159" s="15"/>
      <c r="KQD159" s="15"/>
      <c r="KQE159" s="15"/>
      <c r="KQF159" s="15"/>
      <c r="KQG159" s="15"/>
      <c r="KQH159" s="15"/>
      <c r="KQI159" s="15"/>
      <c r="KQJ159" s="15"/>
      <c r="KQK159" s="15"/>
      <c r="KQL159" s="15"/>
      <c r="KQM159" s="15"/>
      <c r="KQN159" s="15"/>
      <c r="KQO159" s="15"/>
      <c r="KQP159" s="15"/>
      <c r="KQQ159" s="15"/>
      <c r="KQR159" s="15"/>
      <c r="KQS159" s="15"/>
      <c r="KQT159" s="15"/>
      <c r="KQU159" s="15"/>
      <c r="KQV159" s="15"/>
      <c r="KQW159" s="15"/>
      <c r="KQX159" s="15"/>
      <c r="KQY159" s="15"/>
      <c r="KQZ159" s="15"/>
      <c r="KRA159" s="15"/>
      <c r="KRB159" s="15"/>
      <c r="KRC159" s="15"/>
      <c r="KRD159" s="15"/>
      <c r="KRE159" s="15"/>
      <c r="KRF159" s="15"/>
      <c r="KRG159" s="15"/>
      <c r="KRH159" s="15"/>
      <c r="KRI159" s="15"/>
      <c r="KRJ159" s="15"/>
      <c r="KRK159" s="15"/>
      <c r="KRL159" s="15"/>
      <c r="KRM159" s="15"/>
      <c r="KRN159" s="15"/>
      <c r="KRO159" s="15"/>
      <c r="KRP159" s="15"/>
      <c r="KRQ159" s="15"/>
      <c r="KRR159" s="15"/>
      <c r="KRS159" s="15"/>
      <c r="KRT159" s="15"/>
      <c r="KRU159" s="15"/>
      <c r="KRV159" s="15"/>
      <c r="KRW159" s="15"/>
      <c r="KRX159" s="15"/>
      <c r="KRY159" s="15"/>
      <c r="KRZ159" s="15"/>
      <c r="KSA159" s="15"/>
      <c r="KSB159" s="15"/>
      <c r="KSC159" s="15"/>
      <c r="KSD159" s="15"/>
      <c r="KSE159" s="15"/>
      <c r="KSF159" s="15"/>
      <c r="KSG159" s="15"/>
      <c r="KSH159" s="15"/>
      <c r="KSI159" s="15"/>
      <c r="KSJ159" s="15"/>
      <c r="KSK159" s="15"/>
      <c r="KSL159" s="15"/>
      <c r="KSM159" s="15"/>
      <c r="KSN159" s="15"/>
      <c r="KSO159" s="15"/>
      <c r="KSP159" s="15"/>
      <c r="KSQ159" s="15"/>
      <c r="KSR159" s="15"/>
      <c r="KSS159" s="15"/>
      <c r="KST159" s="15"/>
      <c r="KSU159" s="15"/>
      <c r="KSV159" s="15"/>
      <c r="KSW159" s="15"/>
      <c r="KSX159" s="15"/>
      <c r="KSY159" s="15"/>
      <c r="KSZ159" s="15"/>
      <c r="KTA159" s="15"/>
      <c r="KTB159" s="15"/>
      <c r="KTC159" s="15"/>
      <c r="KTD159" s="15"/>
      <c r="KTE159" s="15"/>
      <c r="KTF159" s="15"/>
      <c r="KTG159" s="15"/>
      <c r="KTH159" s="15"/>
      <c r="KTI159" s="15"/>
      <c r="KTJ159" s="15"/>
      <c r="KTK159" s="15"/>
      <c r="KTL159" s="15"/>
      <c r="KTM159" s="15"/>
      <c r="KTN159" s="15"/>
      <c r="KTO159" s="15"/>
      <c r="KTP159" s="15"/>
      <c r="KTQ159" s="15"/>
      <c r="KTR159" s="15"/>
      <c r="KTS159" s="15"/>
      <c r="KTT159" s="15"/>
      <c r="KTU159" s="15"/>
      <c r="KTV159" s="15"/>
      <c r="KTW159" s="15"/>
      <c r="KTX159" s="15"/>
      <c r="KTY159" s="15"/>
      <c r="KTZ159" s="15"/>
      <c r="KUA159" s="15"/>
      <c r="KUB159" s="15"/>
      <c r="KUC159" s="15"/>
      <c r="KUD159" s="15"/>
      <c r="KUE159" s="15"/>
      <c r="KUF159" s="15"/>
      <c r="KUG159" s="15"/>
      <c r="KUH159" s="15"/>
      <c r="KUI159" s="15"/>
      <c r="KUJ159" s="15"/>
      <c r="KUK159" s="15"/>
      <c r="KUL159" s="15"/>
      <c r="KUM159" s="15"/>
      <c r="KUN159" s="15"/>
      <c r="KUO159" s="15"/>
      <c r="KUP159" s="15"/>
      <c r="KUQ159" s="15"/>
      <c r="KUR159" s="15"/>
      <c r="KUS159" s="15"/>
      <c r="KUT159" s="15"/>
      <c r="KUU159" s="15"/>
      <c r="KUV159" s="15"/>
      <c r="KUW159" s="15"/>
      <c r="KUX159" s="15"/>
      <c r="KUY159" s="15"/>
      <c r="KUZ159" s="15"/>
      <c r="KVA159" s="15"/>
      <c r="KVB159" s="15"/>
      <c r="KVC159" s="15"/>
      <c r="KVD159" s="15"/>
      <c r="KVE159" s="15"/>
      <c r="KVF159" s="15"/>
      <c r="KVG159" s="15"/>
      <c r="KVH159" s="15"/>
      <c r="KVI159" s="15"/>
      <c r="KVJ159" s="15"/>
      <c r="KVK159" s="15"/>
      <c r="KVL159" s="15"/>
      <c r="KVM159" s="15"/>
      <c r="KVN159" s="15"/>
      <c r="KVO159" s="15"/>
      <c r="KVP159" s="15"/>
      <c r="KVQ159" s="15"/>
      <c r="KVR159" s="15"/>
      <c r="KVS159" s="15"/>
      <c r="KVT159" s="15"/>
      <c r="KVU159" s="15"/>
      <c r="KVV159" s="15"/>
      <c r="KVW159" s="15"/>
      <c r="KVX159" s="15"/>
      <c r="KVY159" s="15"/>
      <c r="KVZ159" s="15"/>
      <c r="KWA159" s="15"/>
      <c r="KWB159" s="15"/>
      <c r="KWC159" s="15"/>
      <c r="KWD159" s="15"/>
      <c r="KWE159" s="15"/>
      <c r="KWF159" s="15"/>
      <c r="KWG159" s="15"/>
      <c r="KWH159" s="15"/>
      <c r="KWI159" s="15"/>
      <c r="KWJ159" s="15"/>
      <c r="KWK159" s="15"/>
      <c r="KWL159" s="15"/>
      <c r="KWM159" s="15"/>
      <c r="KWN159" s="15"/>
      <c r="KWO159" s="15"/>
      <c r="KWP159" s="15"/>
      <c r="KWQ159" s="15"/>
      <c r="KWR159" s="15"/>
      <c r="KWS159" s="15"/>
      <c r="KWT159" s="15"/>
      <c r="KWU159" s="15"/>
      <c r="KWV159" s="15"/>
      <c r="KWW159" s="15"/>
      <c r="KWX159" s="15"/>
      <c r="KWY159" s="15"/>
      <c r="KWZ159" s="15"/>
      <c r="KXA159" s="15"/>
      <c r="KXB159" s="15"/>
      <c r="KXC159" s="15"/>
      <c r="KXD159" s="15"/>
      <c r="KXE159" s="15"/>
      <c r="KXF159" s="15"/>
      <c r="KXG159" s="15"/>
      <c r="KXH159" s="15"/>
      <c r="KXI159" s="15"/>
      <c r="KXJ159" s="15"/>
      <c r="KXK159" s="15"/>
      <c r="KXL159" s="15"/>
      <c r="KXM159" s="15"/>
      <c r="KXN159" s="15"/>
      <c r="KXO159" s="15"/>
      <c r="KXP159" s="15"/>
      <c r="KXQ159" s="15"/>
      <c r="KXR159" s="15"/>
      <c r="KXS159" s="15"/>
      <c r="KXT159" s="15"/>
      <c r="KXU159" s="15"/>
      <c r="KXV159" s="15"/>
      <c r="KXW159" s="15"/>
      <c r="KXX159" s="15"/>
      <c r="KXY159" s="15"/>
      <c r="KXZ159" s="15"/>
      <c r="KYA159" s="15"/>
      <c r="KYB159" s="15"/>
      <c r="KYC159" s="15"/>
      <c r="KYD159" s="15"/>
      <c r="KYE159" s="15"/>
      <c r="KYF159" s="15"/>
      <c r="KYG159" s="15"/>
      <c r="KYH159" s="15"/>
      <c r="KYI159" s="15"/>
      <c r="KYJ159" s="15"/>
      <c r="KYK159" s="15"/>
      <c r="KYL159" s="15"/>
      <c r="KYM159" s="15"/>
      <c r="KYN159" s="15"/>
      <c r="KYO159" s="15"/>
      <c r="KYP159" s="15"/>
      <c r="KYQ159" s="15"/>
      <c r="KYR159" s="15"/>
      <c r="KYS159" s="15"/>
      <c r="KYT159" s="15"/>
      <c r="KYU159" s="15"/>
      <c r="KYV159" s="15"/>
      <c r="KYW159" s="15"/>
      <c r="KYX159" s="15"/>
      <c r="KYY159" s="15"/>
      <c r="KYZ159" s="15"/>
      <c r="KZA159" s="15"/>
      <c r="KZB159" s="15"/>
      <c r="KZC159" s="15"/>
      <c r="KZD159" s="15"/>
      <c r="KZE159" s="15"/>
      <c r="KZF159" s="15"/>
      <c r="KZG159" s="15"/>
      <c r="KZH159" s="15"/>
      <c r="KZI159" s="15"/>
      <c r="KZJ159" s="15"/>
      <c r="KZK159" s="15"/>
      <c r="KZL159" s="15"/>
      <c r="KZM159" s="15"/>
      <c r="KZN159" s="15"/>
      <c r="KZO159" s="15"/>
      <c r="KZP159" s="15"/>
      <c r="KZQ159" s="15"/>
      <c r="KZR159" s="15"/>
      <c r="KZS159" s="15"/>
      <c r="KZT159" s="15"/>
      <c r="KZU159" s="15"/>
      <c r="KZV159" s="15"/>
      <c r="KZW159" s="15"/>
      <c r="KZX159" s="15"/>
      <c r="KZY159" s="15"/>
      <c r="KZZ159" s="15"/>
      <c r="LAA159" s="15"/>
      <c r="LAB159" s="15"/>
      <c r="LAC159" s="15"/>
      <c r="LAD159" s="15"/>
      <c r="LAE159" s="15"/>
      <c r="LAF159" s="15"/>
      <c r="LAG159" s="15"/>
      <c r="LAH159" s="15"/>
      <c r="LAI159" s="15"/>
      <c r="LAJ159" s="15"/>
      <c r="LAK159" s="15"/>
      <c r="LAL159" s="15"/>
      <c r="LAM159" s="15"/>
      <c r="LAN159" s="15"/>
      <c r="LAO159" s="15"/>
      <c r="LAP159" s="15"/>
      <c r="LAQ159" s="15"/>
      <c r="LAR159" s="15"/>
      <c r="LAS159" s="15"/>
      <c r="LAT159" s="15"/>
      <c r="LAU159" s="15"/>
      <c r="LAV159" s="15"/>
      <c r="LAW159" s="15"/>
      <c r="LAX159" s="15"/>
      <c r="LAY159" s="15"/>
      <c r="LAZ159" s="15"/>
      <c r="LBA159" s="15"/>
      <c r="LBB159" s="15"/>
      <c r="LBC159" s="15"/>
      <c r="LBD159" s="15"/>
      <c r="LBE159" s="15"/>
      <c r="LBF159" s="15"/>
      <c r="LBG159" s="15"/>
      <c r="LBH159" s="15"/>
      <c r="LBI159" s="15"/>
      <c r="LBJ159" s="15"/>
      <c r="LBK159" s="15"/>
      <c r="LBL159" s="15"/>
      <c r="LBM159" s="15"/>
      <c r="LBN159" s="15"/>
      <c r="LBO159" s="15"/>
      <c r="LBP159" s="15"/>
      <c r="LBQ159" s="15"/>
      <c r="LBR159" s="15"/>
      <c r="LBS159" s="15"/>
      <c r="LBT159" s="15"/>
      <c r="LBU159" s="15"/>
      <c r="LBV159" s="15"/>
      <c r="LBW159" s="15"/>
      <c r="LBX159" s="15"/>
      <c r="LBY159" s="15"/>
      <c r="LBZ159" s="15"/>
      <c r="LCA159" s="15"/>
      <c r="LCB159" s="15"/>
      <c r="LCC159" s="15"/>
      <c r="LCD159" s="15"/>
      <c r="LCE159" s="15"/>
      <c r="LCF159" s="15"/>
      <c r="LCG159" s="15"/>
      <c r="LCH159" s="15"/>
      <c r="LCI159" s="15"/>
      <c r="LCJ159" s="15"/>
      <c r="LCK159" s="15"/>
      <c r="LCL159" s="15"/>
      <c r="LCM159" s="15"/>
      <c r="LCN159" s="15"/>
      <c r="LCO159" s="15"/>
      <c r="LCP159" s="15"/>
      <c r="LCQ159" s="15"/>
      <c r="LCR159" s="15"/>
      <c r="LCS159" s="15"/>
      <c r="LCT159" s="15"/>
      <c r="LCU159" s="15"/>
      <c r="LCV159" s="15"/>
      <c r="LCW159" s="15"/>
      <c r="LCX159" s="15"/>
      <c r="LCY159" s="15"/>
      <c r="LCZ159" s="15"/>
      <c r="LDA159" s="15"/>
      <c r="LDB159" s="15"/>
      <c r="LDC159" s="15"/>
      <c r="LDD159" s="15"/>
      <c r="LDE159" s="15"/>
      <c r="LDF159" s="15"/>
      <c r="LDG159" s="15"/>
      <c r="LDH159" s="15"/>
      <c r="LDI159" s="15"/>
      <c r="LDJ159" s="15"/>
      <c r="LDK159" s="15"/>
      <c r="LDL159" s="15"/>
      <c r="LDM159" s="15"/>
      <c r="LDN159" s="15"/>
      <c r="LDO159" s="15"/>
      <c r="LDP159" s="15"/>
      <c r="LDQ159" s="15"/>
      <c r="LDR159" s="15"/>
      <c r="LDS159" s="15"/>
      <c r="LDT159" s="15"/>
      <c r="LDU159" s="15"/>
      <c r="LDV159" s="15"/>
      <c r="LDW159" s="15"/>
      <c r="LDX159" s="15"/>
      <c r="LDY159" s="15"/>
      <c r="LDZ159" s="15"/>
      <c r="LEA159" s="15"/>
      <c r="LEB159" s="15"/>
      <c r="LEC159" s="15"/>
      <c r="LED159" s="15"/>
      <c r="LEE159" s="15"/>
      <c r="LEF159" s="15"/>
      <c r="LEG159" s="15"/>
      <c r="LEH159" s="15"/>
      <c r="LEI159" s="15"/>
      <c r="LEJ159" s="15"/>
      <c r="LEK159" s="15"/>
      <c r="LEL159" s="15"/>
      <c r="LEM159" s="15"/>
      <c r="LEN159" s="15"/>
      <c r="LEO159" s="15"/>
      <c r="LEP159" s="15"/>
      <c r="LEQ159" s="15"/>
      <c r="LER159" s="15"/>
      <c r="LES159" s="15"/>
      <c r="LET159" s="15"/>
      <c r="LEU159" s="15"/>
      <c r="LEV159" s="15"/>
      <c r="LEW159" s="15"/>
      <c r="LEX159" s="15"/>
      <c r="LEY159" s="15"/>
      <c r="LEZ159" s="15"/>
      <c r="LFA159" s="15"/>
      <c r="LFB159" s="15"/>
      <c r="LFC159" s="15"/>
      <c r="LFD159" s="15"/>
      <c r="LFE159" s="15"/>
      <c r="LFF159" s="15"/>
      <c r="LFG159" s="15"/>
      <c r="LFH159" s="15"/>
      <c r="LFI159" s="15"/>
      <c r="LFJ159" s="15"/>
      <c r="LFK159" s="15"/>
      <c r="LFL159" s="15"/>
      <c r="LFM159" s="15"/>
      <c r="LFN159" s="15"/>
      <c r="LFO159" s="15"/>
      <c r="LFP159" s="15"/>
      <c r="LFQ159" s="15"/>
      <c r="LFR159" s="15"/>
      <c r="LFS159" s="15"/>
      <c r="LFT159" s="15"/>
      <c r="LFU159" s="15"/>
      <c r="LFV159" s="15"/>
      <c r="LFW159" s="15"/>
      <c r="LFX159" s="15"/>
      <c r="LFY159" s="15"/>
      <c r="LFZ159" s="15"/>
      <c r="LGA159" s="15"/>
      <c r="LGB159" s="15"/>
      <c r="LGC159" s="15"/>
      <c r="LGD159" s="15"/>
      <c r="LGE159" s="15"/>
      <c r="LGF159" s="15"/>
      <c r="LGG159" s="15"/>
      <c r="LGH159" s="15"/>
      <c r="LGI159" s="15"/>
      <c r="LGJ159" s="15"/>
      <c r="LGK159" s="15"/>
      <c r="LGL159" s="15"/>
      <c r="LGM159" s="15"/>
      <c r="LGN159" s="15"/>
      <c r="LGO159" s="15"/>
      <c r="LGP159" s="15"/>
      <c r="LGQ159" s="15"/>
      <c r="LGR159" s="15"/>
      <c r="LGS159" s="15"/>
      <c r="LGT159" s="15"/>
      <c r="LGU159" s="15"/>
      <c r="LGV159" s="15"/>
      <c r="LGW159" s="15"/>
      <c r="LGX159" s="15"/>
      <c r="LGY159" s="15"/>
      <c r="LGZ159" s="15"/>
      <c r="LHA159" s="15"/>
      <c r="LHB159" s="15"/>
      <c r="LHC159" s="15"/>
      <c r="LHD159" s="15"/>
      <c r="LHE159" s="15"/>
      <c r="LHF159" s="15"/>
      <c r="LHG159" s="15"/>
      <c r="LHH159" s="15"/>
      <c r="LHI159" s="15"/>
      <c r="LHJ159" s="15"/>
      <c r="LHK159" s="15"/>
      <c r="LHL159" s="15"/>
      <c r="LHM159" s="15"/>
      <c r="LHN159" s="15"/>
      <c r="LHO159" s="15"/>
      <c r="LHP159" s="15"/>
      <c r="LHQ159" s="15"/>
      <c r="LHR159" s="15"/>
      <c r="LHS159" s="15"/>
      <c r="LHT159" s="15"/>
      <c r="LHU159" s="15"/>
      <c r="LHV159" s="15"/>
      <c r="LHW159" s="15"/>
      <c r="LHX159" s="15"/>
      <c r="LHY159" s="15"/>
      <c r="LHZ159" s="15"/>
      <c r="LIA159" s="15"/>
      <c r="LIB159" s="15"/>
      <c r="LIC159" s="15"/>
      <c r="LID159" s="15"/>
      <c r="LIE159" s="15"/>
      <c r="LIF159" s="15"/>
      <c r="LIG159" s="15"/>
      <c r="LIH159" s="15"/>
      <c r="LII159" s="15"/>
      <c r="LIJ159" s="15"/>
      <c r="LIK159" s="15"/>
      <c r="LIL159" s="15"/>
      <c r="LIM159" s="15"/>
      <c r="LIN159" s="15"/>
      <c r="LIO159" s="15"/>
      <c r="LIP159" s="15"/>
      <c r="LIQ159" s="15"/>
      <c r="LIR159" s="15"/>
      <c r="LIS159" s="15"/>
      <c r="LIT159" s="15"/>
      <c r="LIU159" s="15"/>
      <c r="LIV159" s="15"/>
      <c r="LIW159" s="15"/>
      <c r="LIX159" s="15"/>
      <c r="LIY159" s="15"/>
      <c r="LIZ159" s="15"/>
      <c r="LJA159" s="15"/>
      <c r="LJB159" s="15"/>
      <c r="LJC159" s="15"/>
      <c r="LJD159" s="15"/>
      <c r="LJE159" s="15"/>
      <c r="LJF159" s="15"/>
      <c r="LJG159" s="15"/>
      <c r="LJH159" s="15"/>
      <c r="LJI159" s="15"/>
      <c r="LJJ159" s="15"/>
      <c r="LJK159" s="15"/>
      <c r="LJL159" s="15"/>
      <c r="LJM159" s="15"/>
      <c r="LJN159" s="15"/>
      <c r="LJO159" s="15"/>
      <c r="LJP159" s="15"/>
      <c r="LJQ159" s="15"/>
      <c r="LJR159" s="15"/>
      <c r="LJS159" s="15"/>
      <c r="LJT159" s="15"/>
      <c r="LJU159" s="15"/>
      <c r="LJV159" s="15"/>
      <c r="LJW159" s="15"/>
      <c r="LJX159" s="15"/>
      <c r="LJY159" s="15"/>
      <c r="LJZ159" s="15"/>
      <c r="LKA159" s="15"/>
      <c r="LKB159" s="15"/>
      <c r="LKC159" s="15"/>
      <c r="LKD159" s="15"/>
      <c r="LKE159" s="15"/>
      <c r="LKF159" s="15"/>
      <c r="LKG159" s="15"/>
      <c r="LKH159" s="15"/>
      <c r="LKI159" s="15"/>
      <c r="LKJ159" s="15"/>
      <c r="LKK159" s="15"/>
      <c r="LKL159" s="15"/>
      <c r="LKM159" s="15"/>
      <c r="LKN159" s="15"/>
      <c r="LKO159" s="15"/>
      <c r="LKP159" s="15"/>
      <c r="LKQ159" s="15"/>
      <c r="LKR159" s="15"/>
      <c r="LKS159" s="15"/>
      <c r="LKT159" s="15"/>
      <c r="LKU159" s="15"/>
      <c r="LKV159" s="15"/>
      <c r="LKW159" s="15"/>
      <c r="LKX159" s="15"/>
      <c r="LKY159" s="15"/>
      <c r="LKZ159" s="15"/>
      <c r="LLA159" s="15"/>
      <c r="LLB159" s="15"/>
      <c r="LLC159" s="15"/>
      <c r="LLD159" s="15"/>
      <c r="LLE159" s="15"/>
      <c r="LLF159" s="15"/>
      <c r="LLG159" s="15"/>
      <c r="LLH159" s="15"/>
      <c r="LLI159" s="15"/>
      <c r="LLJ159" s="15"/>
      <c r="LLK159" s="15"/>
      <c r="LLL159" s="15"/>
      <c r="LLM159" s="15"/>
      <c r="LLN159" s="15"/>
      <c r="LLO159" s="15"/>
      <c r="LLP159" s="15"/>
      <c r="LLQ159" s="15"/>
      <c r="LLR159" s="15"/>
      <c r="LLS159" s="15"/>
      <c r="LLT159" s="15"/>
      <c r="LLU159" s="15"/>
      <c r="LLV159" s="15"/>
      <c r="LLW159" s="15"/>
      <c r="LLX159" s="15"/>
      <c r="LLY159" s="15"/>
      <c r="LLZ159" s="15"/>
      <c r="LMA159" s="15"/>
      <c r="LMB159" s="15"/>
      <c r="LMC159" s="15"/>
      <c r="LMD159" s="15"/>
      <c r="LME159" s="15"/>
      <c r="LMF159" s="15"/>
      <c r="LMG159" s="15"/>
      <c r="LMH159" s="15"/>
      <c r="LMI159" s="15"/>
      <c r="LMJ159" s="15"/>
      <c r="LMK159" s="15"/>
      <c r="LML159" s="15"/>
      <c r="LMM159" s="15"/>
      <c r="LMN159" s="15"/>
      <c r="LMO159" s="15"/>
      <c r="LMP159" s="15"/>
      <c r="LMQ159" s="15"/>
      <c r="LMR159" s="15"/>
      <c r="LMS159" s="15"/>
      <c r="LMT159" s="15"/>
      <c r="LMU159" s="15"/>
      <c r="LMV159" s="15"/>
      <c r="LMW159" s="15"/>
      <c r="LMX159" s="15"/>
      <c r="LMY159" s="15"/>
      <c r="LMZ159" s="15"/>
      <c r="LNA159" s="15"/>
      <c r="LNB159" s="15"/>
      <c r="LNC159" s="15"/>
      <c r="LND159" s="15"/>
      <c r="LNE159" s="15"/>
      <c r="LNF159" s="15"/>
      <c r="LNG159" s="15"/>
      <c r="LNH159" s="15"/>
      <c r="LNI159" s="15"/>
      <c r="LNJ159" s="15"/>
      <c r="LNK159" s="15"/>
      <c r="LNL159" s="15"/>
      <c r="LNM159" s="15"/>
      <c r="LNN159" s="15"/>
      <c r="LNO159" s="15"/>
      <c r="LNP159" s="15"/>
      <c r="LNQ159" s="15"/>
      <c r="LNR159" s="15"/>
      <c r="LNS159" s="15"/>
      <c r="LNT159" s="15"/>
      <c r="LNU159" s="15"/>
      <c r="LNV159" s="15"/>
      <c r="LNW159" s="15"/>
      <c r="LNX159" s="15"/>
      <c r="LNY159" s="15"/>
      <c r="LNZ159" s="15"/>
      <c r="LOA159" s="15"/>
      <c r="LOB159" s="15"/>
      <c r="LOC159" s="15"/>
      <c r="LOD159" s="15"/>
      <c r="LOE159" s="15"/>
      <c r="LOF159" s="15"/>
      <c r="LOG159" s="15"/>
      <c r="LOH159" s="15"/>
      <c r="LOI159" s="15"/>
      <c r="LOJ159" s="15"/>
      <c r="LOK159" s="15"/>
      <c r="LOL159" s="15"/>
      <c r="LOM159" s="15"/>
      <c r="LON159" s="15"/>
      <c r="LOO159" s="15"/>
      <c r="LOP159" s="15"/>
      <c r="LOQ159" s="15"/>
      <c r="LOR159" s="15"/>
      <c r="LOS159" s="15"/>
      <c r="LOT159" s="15"/>
      <c r="LOU159" s="15"/>
      <c r="LOV159" s="15"/>
      <c r="LOW159" s="15"/>
      <c r="LOX159" s="15"/>
      <c r="LOY159" s="15"/>
      <c r="LOZ159" s="15"/>
      <c r="LPA159" s="15"/>
      <c r="LPB159" s="15"/>
      <c r="LPC159" s="15"/>
      <c r="LPD159" s="15"/>
      <c r="LPE159" s="15"/>
      <c r="LPF159" s="15"/>
      <c r="LPG159" s="15"/>
      <c r="LPH159" s="15"/>
      <c r="LPI159" s="15"/>
      <c r="LPJ159" s="15"/>
      <c r="LPK159" s="15"/>
      <c r="LPL159" s="15"/>
      <c r="LPM159" s="15"/>
      <c r="LPN159" s="15"/>
      <c r="LPO159" s="15"/>
      <c r="LPP159" s="15"/>
      <c r="LPQ159" s="15"/>
      <c r="LPR159" s="15"/>
      <c r="LPS159" s="15"/>
      <c r="LPT159" s="15"/>
      <c r="LPU159" s="15"/>
      <c r="LPV159" s="15"/>
      <c r="LPW159" s="15"/>
      <c r="LPX159" s="15"/>
      <c r="LPY159" s="15"/>
      <c r="LPZ159" s="15"/>
      <c r="LQA159" s="15"/>
      <c r="LQB159" s="15"/>
      <c r="LQC159" s="15"/>
      <c r="LQD159" s="15"/>
      <c r="LQE159" s="15"/>
      <c r="LQF159" s="15"/>
      <c r="LQG159" s="15"/>
      <c r="LQH159" s="15"/>
      <c r="LQI159" s="15"/>
      <c r="LQJ159" s="15"/>
      <c r="LQK159" s="15"/>
      <c r="LQL159" s="15"/>
      <c r="LQM159" s="15"/>
      <c r="LQN159" s="15"/>
      <c r="LQO159" s="15"/>
      <c r="LQP159" s="15"/>
      <c r="LQQ159" s="15"/>
      <c r="LQR159" s="15"/>
      <c r="LQS159" s="15"/>
      <c r="LQT159" s="15"/>
      <c r="LQU159" s="15"/>
      <c r="LQV159" s="15"/>
      <c r="LQW159" s="15"/>
      <c r="LQX159" s="15"/>
      <c r="LQY159" s="15"/>
      <c r="LQZ159" s="15"/>
      <c r="LRA159" s="15"/>
      <c r="LRB159" s="15"/>
      <c r="LRC159" s="15"/>
      <c r="LRD159" s="15"/>
      <c r="LRE159" s="15"/>
      <c r="LRF159" s="15"/>
      <c r="LRG159" s="15"/>
      <c r="LRH159" s="15"/>
      <c r="LRI159" s="15"/>
      <c r="LRJ159" s="15"/>
      <c r="LRK159" s="15"/>
      <c r="LRL159" s="15"/>
      <c r="LRM159" s="15"/>
      <c r="LRN159" s="15"/>
      <c r="LRO159" s="15"/>
      <c r="LRP159" s="15"/>
      <c r="LRQ159" s="15"/>
      <c r="LRR159" s="15"/>
      <c r="LRS159" s="15"/>
      <c r="LRT159" s="15"/>
      <c r="LRU159" s="15"/>
      <c r="LRV159" s="15"/>
      <c r="LRW159" s="15"/>
      <c r="LRX159" s="15"/>
      <c r="LRY159" s="15"/>
      <c r="LRZ159" s="15"/>
      <c r="LSA159" s="15"/>
      <c r="LSB159" s="15"/>
      <c r="LSC159" s="15"/>
      <c r="LSD159" s="15"/>
      <c r="LSE159" s="15"/>
      <c r="LSF159" s="15"/>
      <c r="LSG159" s="15"/>
      <c r="LSH159" s="15"/>
      <c r="LSI159" s="15"/>
      <c r="LSJ159" s="15"/>
      <c r="LSK159" s="15"/>
      <c r="LSL159" s="15"/>
      <c r="LSM159" s="15"/>
      <c r="LSN159" s="15"/>
      <c r="LSO159" s="15"/>
      <c r="LSP159" s="15"/>
      <c r="LSQ159" s="15"/>
      <c r="LSR159" s="15"/>
      <c r="LSS159" s="15"/>
      <c r="LST159" s="15"/>
      <c r="LSU159" s="15"/>
      <c r="LSV159" s="15"/>
      <c r="LSW159" s="15"/>
      <c r="LSX159" s="15"/>
      <c r="LSY159" s="15"/>
      <c r="LSZ159" s="15"/>
      <c r="LTA159" s="15"/>
      <c r="LTB159" s="15"/>
      <c r="LTC159" s="15"/>
      <c r="LTD159" s="15"/>
      <c r="LTE159" s="15"/>
      <c r="LTF159" s="15"/>
      <c r="LTG159" s="15"/>
      <c r="LTH159" s="15"/>
      <c r="LTI159" s="15"/>
      <c r="LTJ159" s="15"/>
      <c r="LTK159" s="15"/>
      <c r="LTL159" s="15"/>
      <c r="LTM159" s="15"/>
      <c r="LTN159" s="15"/>
      <c r="LTO159" s="15"/>
      <c r="LTP159" s="15"/>
      <c r="LTQ159" s="15"/>
      <c r="LTR159" s="15"/>
      <c r="LTS159" s="15"/>
      <c r="LTT159" s="15"/>
      <c r="LTU159" s="15"/>
      <c r="LTV159" s="15"/>
      <c r="LTW159" s="15"/>
      <c r="LTX159" s="15"/>
      <c r="LTY159" s="15"/>
      <c r="LTZ159" s="15"/>
      <c r="LUA159" s="15"/>
      <c r="LUB159" s="15"/>
      <c r="LUC159" s="15"/>
      <c r="LUD159" s="15"/>
      <c r="LUE159" s="15"/>
      <c r="LUF159" s="15"/>
      <c r="LUG159" s="15"/>
      <c r="LUH159" s="15"/>
      <c r="LUI159" s="15"/>
      <c r="LUJ159" s="15"/>
      <c r="LUK159" s="15"/>
      <c r="LUL159" s="15"/>
      <c r="LUM159" s="15"/>
      <c r="LUN159" s="15"/>
      <c r="LUO159" s="15"/>
      <c r="LUP159" s="15"/>
      <c r="LUQ159" s="15"/>
      <c r="LUR159" s="15"/>
      <c r="LUS159" s="15"/>
      <c r="LUT159" s="15"/>
      <c r="LUU159" s="15"/>
      <c r="LUV159" s="15"/>
      <c r="LUW159" s="15"/>
      <c r="LUX159" s="15"/>
      <c r="LUY159" s="15"/>
      <c r="LUZ159" s="15"/>
      <c r="LVA159" s="15"/>
      <c r="LVB159" s="15"/>
      <c r="LVC159" s="15"/>
      <c r="LVD159" s="15"/>
      <c r="LVE159" s="15"/>
      <c r="LVF159" s="15"/>
      <c r="LVG159" s="15"/>
      <c r="LVH159" s="15"/>
      <c r="LVI159" s="15"/>
      <c r="LVJ159" s="15"/>
      <c r="LVK159" s="15"/>
      <c r="LVL159" s="15"/>
      <c r="LVM159" s="15"/>
      <c r="LVN159" s="15"/>
      <c r="LVO159" s="15"/>
      <c r="LVP159" s="15"/>
      <c r="LVQ159" s="15"/>
      <c r="LVR159" s="15"/>
      <c r="LVS159" s="15"/>
      <c r="LVT159" s="15"/>
      <c r="LVU159" s="15"/>
      <c r="LVV159" s="15"/>
      <c r="LVW159" s="15"/>
      <c r="LVX159" s="15"/>
      <c r="LVY159" s="15"/>
      <c r="LVZ159" s="15"/>
      <c r="LWA159" s="15"/>
      <c r="LWB159" s="15"/>
      <c r="LWC159" s="15"/>
      <c r="LWD159" s="15"/>
      <c r="LWE159" s="15"/>
      <c r="LWF159" s="15"/>
      <c r="LWG159" s="15"/>
      <c r="LWH159" s="15"/>
      <c r="LWI159" s="15"/>
      <c r="LWJ159" s="15"/>
      <c r="LWK159" s="15"/>
      <c r="LWL159" s="15"/>
      <c r="LWM159" s="15"/>
      <c r="LWN159" s="15"/>
      <c r="LWO159" s="15"/>
      <c r="LWP159" s="15"/>
      <c r="LWQ159" s="15"/>
      <c r="LWR159" s="15"/>
      <c r="LWS159" s="15"/>
      <c r="LWT159" s="15"/>
      <c r="LWU159" s="15"/>
      <c r="LWV159" s="15"/>
      <c r="LWW159" s="15"/>
      <c r="LWX159" s="15"/>
      <c r="LWY159" s="15"/>
      <c r="LWZ159" s="15"/>
      <c r="LXA159" s="15"/>
      <c r="LXB159" s="15"/>
      <c r="LXC159" s="15"/>
      <c r="LXD159" s="15"/>
      <c r="LXE159" s="15"/>
      <c r="LXF159" s="15"/>
      <c r="LXG159" s="15"/>
      <c r="LXH159" s="15"/>
      <c r="LXI159" s="15"/>
      <c r="LXJ159" s="15"/>
      <c r="LXK159" s="15"/>
      <c r="LXL159" s="15"/>
      <c r="LXM159" s="15"/>
      <c r="LXN159" s="15"/>
      <c r="LXO159" s="15"/>
      <c r="LXP159" s="15"/>
      <c r="LXQ159" s="15"/>
      <c r="LXR159" s="15"/>
      <c r="LXS159" s="15"/>
      <c r="LXT159" s="15"/>
      <c r="LXU159" s="15"/>
      <c r="LXV159" s="15"/>
      <c r="LXW159" s="15"/>
      <c r="LXX159" s="15"/>
      <c r="LXY159" s="15"/>
      <c r="LXZ159" s="15"/>
      <c r="LYA159" s="15"/>
      <c r="LYB159" s="15"/>
      <c r="LYC159" s="15"/>
      <c r="LYD159" s="15"/>
      <c r="LYE159" s="15"/>
      <c r="LYF159" s="15"/>
      <c r="LYG159" s="15"/>
      <c r="LYH159" s="15"/>
      <c r="LYI159" s="15"/>
      <c r="LYJ159" s="15"/>
      <c r="LYK159" s="15"/>
      <c r="LYL159" s="15"/>
      <c r="LYM159" s="15"/>
      <c r="LYN159" s="15"/>
      <c r="LYO159" s="15"/>
      <c r="LYP159" s="15"/>
      <c r="LYQ159" s="15"/>
      <c r="LYR159" s="15"/>
      <c r="LYS159" s="15"/>
      <c r="LYT159" s="15"/>
      <c r="LYU159" s="15"/>
      <c r="LYV159" s="15"/>
      <c r="LYW159" s="15"/>
      <c r="LYX159" s="15"/>
      <c r="LYY159" s="15"/>
      <c r="LYZ159" s="15"/>
      <c r="LZA159" s="15"/>
      <c r="LZB159" s="15"/>
      <c r="LZC159" s="15"/>
      <c r="LZD159" s="15"/>
      <c r="LZE159" s="15"/>
      <c r="LZF159" s="15"/>
      <c r="LZG159" s="15"/>
      <c r="LZH159" s="15"/>
      <c r="LZI159" s="15"/>
      <c r="LZJ159" s="15"/>
      <c r="LZK159" s="15"/>
      <c r="LZL159" s="15"/>
      <c r="LZM159" s="15"/>
      <c r="LZN159" s="15"/>
      <c r="LZO159" s="15"/>
      <c r="LZP159" s="15"/>
      <c r="LZQ159" s="15"/>
      <c r="LZR159" s="15"/>
      <c r="LZS159" s="15"/>
      <c r="LZT159" s="15"/>
      <c r="LZU159" s="15"/>
      <c r="LZV159" s="15"/>
      <c r="LZW159" s="15"/>
      <c r="LZX159" s="15"/>
      <c r="LZY159" s="15"/>
      <c r="LZZ159" s="15"/>
      <c r="MAA159" s="15"/>
      <c r="MAB159" s="15"/>
      <c r="MAC159" s="15"/>
      <c r="MAD159" s="15"/>
      <c r="MAE159" s="15"/>
      <c r="MAF159" s="15"/>
      <c r="MAG159" s="15"/>
      <c r="MAH159" s="15"/>
      <c r="MAI159" s="15"/>
      <c r="MAJ159" s="15"/>
      <c r="MAK159" s="15"/>
      <c r="MAL159" s="15"/>
      <c r="MAM159" s="15"/>
      <c r="MAN159" s="15"/>
      <c r="MAO159" s="15"/>
      <c r="MAP159" s="15"/>
      <c r="MAQ159" s="15"/>
      <c r="MAR159" s="15"/>
      <c r="MAS159" s="15"/>
      <c r="MAT159" s="15"/>
      <c r="MAU159" s="15"/>
      <c r="MAV159" s="15"/>
      <c r="MAW159" s="15"/>
      <c r="MAX159" s="15"/>
      <c r="MAY159" s="15"/>
      <c r="MAZ159" s="15"/>
      <c r="MBA159" s="15"/>
      <c r="MBB159" s="15"/>
      <c r="MBC159" s="15"/>
      <c r="MBD159" s="15"/>
      <c r="MBE159" s="15"/>
      <c r="MBF159" s="15"/>
      <c r="MBG159" s="15"/>
      <c r="MBH159" s="15"/>
      <c r="MBI159" s="15"/>
      <c r="MBJ159" s="15"/>
      <c r="MBK159" s="15"/>
      <c r="MBL159" s="15"/>
      <c r="MBM159" s="15"/>
      <c r="MBN159" s="15"/>
      <c r="MBO159" s="15"/>
      <c r="MBP159" s="15"/>
      <c r="MBQ159" s="15"/>
      <c r="MBR159" s="15"/>
      <c r="MBS159" s="15"/>
      <c r="MBT159" s="15"/>
      <c r="MBU159" s="15"/>
      <c r="MBV159" s="15"/>
      <c r="MBW159" s="15"/>
      <c r="MBX159" s="15"/>
      <c r="MBY159" s="15"/>
      <c r="MBZ159" s="15"/>
      <c r="MCA159" s="15"/>
      <c r="MCB159" s="15"/>
      <c r="MCC159" s="15"/>
      <c r="MCD159" s="15"/>
      <c r="MCE159" s="15"/>
      <c r="MCF159" s="15"/>
      <c r="MCG159" s="15"/>
      <c r="MCH159" s="15"/>
      <c r="MCI159" s="15"/>
      <c r="MCJ159" s="15"/>
      <c r="MCK159" s="15"/>
      <c r="MCL159" s="15"/>
      <c r="MCM159" s="15"/>
      <c r="MCN159" s="15"/>
      <c r="MCO159" s="15"/>
      <c r="MCP159" s="15"/>
      <c r="MCQ159" s="15"/>
      <c r="MCR159" s="15"/>
      <c r="MCS159" s="15"/>
      <c r="MCT159" s="15"/>
      <c r="MCU159" s="15"/>
      <c r="MCV159" s="15"/>
      <c r="MCW159" s="15"/>
      <c r="MCX159" s="15"/>
      <c r="MCY159" s="15"/>
      <c r="MCZ159" s="15"/>
      <c r="MDA159" s="15"/>
      <c r="MDB159" s="15"/>
      <c r="MDC159" s="15"/>
      <c r="MDD159" s="15"/>
      <c r="MDE159" s="15"/>
      <c r="MDF159" s="15"/>
      <c r="MDG159" s="15"/>
      <c r="MDH159" s="15"/>
      <c r="MDI159" s="15"/>
      <c r="MDJ159" s="15"/>
      <c r="MDK159" s="15"/>
      <c r="MDL159" s="15"/>
      <c r="MDM159" s="15"/>
      <c r="MDN159" s="15"/>
      <c r="MDO159" s="15"/>
      <c r="MDP159" s="15"/>
      <c r="MDQ159" s="15"/>
      <c r="MDR159" s="15"/>
      <c r="MDS159" s="15"/>
      <c r="MDT159" s="15"/>
      <c r="MDU159" s="15"/>
      <c r="MDV159" s="15"/>
      <c r="MDW159" s="15"/>
      <c r="MDX159" s="15"/>
      <c r="MDY159" s="15"/>
      <c r="MDZ159" s="15"/>
      <c r="MEA159" s="15"/>
      <c r="MEB159" s="15"/>
      <c r="MEC159" s="15"/>
      <c r="MED159" s="15"/>
      <c r="MEE159" s="15"/>
      <c r="MEF159" s="15"/>
      <c r="MEG159" s="15"/>
      <c r="MEH159" s="15"/>
      <c r="MEI159" s="15"/>
      <c r="MEJ159" s="15"/>
      <c r="MEK159" s="15"/>
      <c r="MEL159" s="15"/>
      <c r="MEM159" s="15"/>
      <c r="MEN159" s="15"/>
      <c r="MEO159" s="15"/>
      <c r="MEP159" s="15"/>
      <c r="MEQ159" s="15"/>
      <c r="MER159" s="15"/>
      <c r="MES159" s="15"/>
      <c r="MET159" s="15"/>
      <c r="MEU159" s="15"/>
      <c r="MEV159" s="15"/>
      <c r="MEW159" s="15"/>
      <c r="MEX159" s="15"/>
      <c r="MEY159" s="15"/>
      <c r="MEZ159" s="15"/>
      <c r="MFA159" s="15"/>
      <c r="MFB159" s="15"/>
      <c r="MFC159" s="15"/>
      <c r="MFD159" s="15"/>
      <c r="MFE159" s="15"/>
      <c r="MFF159" s="15"/>
      <c r="MFG159" s="15"/>
      <c r="MFH159" s="15"/>
      <c r="MFI159" s="15"/>
      <c r="MFJ159" s="15"/>
      <c r="MFK159" s="15"/>
      <c r="MFL159" s="15"/>
      <c r="MFM159" s="15"/>
      <c r="MFN159" s="15"/>
      <c r="MFO159" s="15"/>
      <c r="MFP159" s="15"/>
      <c r="MFQ159" s="15"/>
      <c r="MFR159" s="15"/>
      <c r="MFS159" s="15"/>
      <c r="MFT159" s="15"/>
      <c r="MFU159" s="15"/>
      <c r="MFV159" s="15"/>
      <c r="MFW159" s="15"/>
      <c r="MFX159" s="15"/>
      <c r="MFY159" s="15"/>
      <c r="MFZ159" s="15"/>
      <c r="MGA159" s="15"/>
      <c r="MGB159" s="15"/>
      <c r="MGC159" s="15"/>
      <c r="MGD159" s="15"/>
      <c r="MGE159" s="15"/>
      <c r="MGF159" s="15"/>
      <c r="MGG159" s="15"/>
      <c r="MGH159" s="15"/>
      <c r="MGI159" s="15"/>
      <c r="MGJ159" s="15"/>
      <c r="MGK159" s="15"/>
      <c r="MGL159" s="15"/>
      <c r="MGM159" s="15"/>
      <c r="MGN159" s="15"/>
      <c r="MGO159" s="15"/>
      <c r="MGP159" s="15"/>
      <c r="MGQ159" s="15"/>
      <c r="MGR159" s="15"/>
      <c r="MGS159" s="15"/>
      <c r="MGT159" s="15"/>
      <c r="MGU159" s="15"/>
      <c r="MGV159" s="15"/>
      <c r="MGW159" s="15"/>
      <c r="MGX159" s="15"/>
      <c r="MGY159" s="15"/>
      <c r="MGZ159" s="15"/>
      <c r="MHA159" s="15"/>
      <c r="MHB159" s="15"/>
      <c r="MHC159" s="15"/>
      <c r="MHD159" s="15"/>
      <c r="MHE159" s="15"/>
      <c r="MHF159" s="15"/>
      <c r="MHG159" s="15"/>
      <c r="MHH159" s="15"/>
      <c r="MHI159" s="15"/>
      <c r="MHJ159" s="15"/>
      <c r="MHK159" s="15"/>
      <c r="MHL159" s="15"/>
      <c r="MHM159" s="15"/>
      <c r="MHN159" s="15"/>
      <c r="MHO159" s="15"/>
      <c r="MHP159" s="15"/>
      <c r="MHQ159" s="15"/>
      <c r="MHR159" s="15"/>
      <c r="MHS159" s="15"/>
      <c r="MHT159" s="15"/>
      <c r="MHU159" s="15"/>
      <c r="MHV159" s="15"/>
      <c r="MHW159" s="15"/>
      <c r="MHX159" s="15"/>
      <c r="MHY159" s="15"/>
      <c r="MHZ159" s="15"/>
      <c r="MIA159" s="15"/>
      <c r="MIB159" s="15"/>
      <c r="MIC159" s="15"/>
      <c r="MID159" s="15"/>
      <c r="MIE159" s="15"/>
      <c r="MIF159" s="15"/>
      <c r="MIG159" s="15"/>
      <c r="MIH159" s="15"/>
      <c r="MII159" s="15"/>
      <c r="MIJ159" s="15"/>
      <c r="MIK159" s="15"/>
      <c r="MIL159" s="15"/>
      <c r="MIM159" s="15"/>
      <c r="MIN159" s="15"/>
      <c r="MIO159" s="15"/>
      <c r="MIP159" s="15"/>
      <c r="MIQ159" s="15"/>
      <c r="MIR159" s="15"/>
      <c r="MIS159" s="15"/>
      <c r="MIT159" s="15"/>
      <c r="MIU159" s="15"/>
      <c r="MIV159" s="15"/>
      <c r="MIW159" s="15"/>
      <c r="MIX159" s="15"/>
      <c r="MIY159" s="15"/>
      <c r="MIZ159" s="15"/>
      <c r="MJA159" s="15"/>
      <c r="MJB159" s="15"/>
      <c r="MJC159" s="15"/>
      <c r="MJD159" s="15"/>
      <c r="MJE159" s="15"/>
      <c r="MJF159" s="15"/>
      <c r="MJG159" s="15"/>
      <c r="MJH159" s="15"/>
      <c r="MJI159" s="15"/>
      <c r="MJJ159" s="15"/>
      <c r="MJK159" s="15"/>
      <c r="MJL159" s="15"/>
      <c r="MJM159" s="15"/>
      <c r="MJN159" s="15"/>
      <c r="MJO159" s="15"/>
      <c r="MJP159" s="15"/>
      <c r="MJQ159" s="15"/>
      <c r="MJR159" s="15"/>
      <c r="MJS159" s="15"/>
      <c r="MJT159" s="15"/>
      <c r="MJU159" s="15"/>
      <c r="MJV159" s="15"/>
      <c r="MJW159" s="15"/>
      <c r="MJX159" s="15"/>
      <c r="MJY159" s="15"/>
      <c r="MJZ159" s="15"/>
      <c r="MKA159" s="15"/>
      <c r="MKB159" s="15"/>
      <c r="MKC159" s="15"/>
      <c r="MKD159" s="15"/>
      <c r="MKE159" s="15"/>
      <c r="MKF159" s="15"/>
      <c r="MKG159" s="15"/>
      <c r="MKH159" s="15"/>
      <c r="MKI159" s="15"/>
      <c r="MKJ159" s="15"/>
      <c r="MKK159" s="15"/>
      <c r="MKL159" s="15"/>
      <c r="MKM159" s="15"/>
      <c r="MKN159" s="15"/>
      <c r="MKO159" s="15"/>
      <c r="MKP159" s="15"/>
      <c r="MKQ159" s="15"/>
      <c r="MKR159" s="15"/>
      <c r="MKS159" s="15"/>
      <c r="MKT159" s="15"/>
      <c r="MKU159" s="15"/>
      <c r="MKV159" s="15"/>
      <c r="MKW159" s="15"/>
      <c r="MKX159" s="15"/>
      <c r="MKY159" s="15"/>
      <c r="MKZ159" s="15"/>
      <c r="MLA159" s="15"/>
      <c r="MLB159" s="15"/>
      <c r="MLC159" s="15"/>
      <c r="MLD159" s="15"/>
      <c r="MLE159" s="15"/>
      <c r="MLF159" s="15"/>
      <c r="MLG159" s="15"/>
      <c r="MLH159" s="15"/>
      <c r="MLI159" s="15"/>
      <c r="MLJ159" s="15"/>
      <c r="MLK159" s="15"/>
      <c r="MLL159" s="15"/>
      <c r="MLM159" s="15"/>
      <c r="MLN159" s="15"/>
      <c r="MLO159" s="15"/>
      <c r="MLP159" s="15"/>
      <c r="MLQ159" s="15"/>
      <c r="MLR159" s="15"/>
      <c r="MLS159" s="15"/>
      <c r="MLT159" s="15"/>
      <c r="MLU159" s="15"/>
      <c r="MLV159" s="15"/>
      <c r="MLW159" s="15"/>
      <c r="MLX159" s="15"/>
      <c r="MLY159" s="15"/>
      <c r="MLZ159" s="15"/>
      <c r="MMA159" s="15"/>
      <c r="MMB159" s="15"/>
      <c r="MMC159" s="15"/>
      <c r="MMD159" s="15"/>
      <c r="MME159" s="15"/>
      <c r="MMF159" s="15"/>
      <c r="MMG159" s="15"/>
      <c r="MMH159" s="15"/>
      <c r="MMI159" s="15"/>
      <c r="MMJ159" s="15"/>
      <c r="MMK159" s="15"/>
      <c r="MML159" s="15"/>
      <c r="MMM159" s="15"/>
      <c r="MMN159" s="15"/>
      <c r="MMO159" s="15"/>
      <c r="MMP159" s="15"/>
      <c r="MMQ159" s="15"/>
      <c r="MMR159" s="15"/>
      <c r="MMS159" s="15"/>
      <c r="MMT159" s="15"/>
      <c r="MMU159" s="15"/>
      <c r="MMV159" s="15"/>
      <c r="MMW159" s="15"/>
      <c r="MMX159" s="15"/>
      <c r="MMY159" s="15"/>
      <c r="MMZ159" s="15"/>
      <c r="MNA159" s="15"/>
      <c r="MNB159" s="15"/>
      <c r="MNC159" s="15"/>
      <c r="MND159" s="15"/>
      <c r="MNE159" s="15"/>
      <c r="MNF159" s="15"/>
      <c r="MNG159" s="15"/>
      <c r="MNH159" s="15"/>
      <c r="MNI159" s="15"/>
      <c r="MNJ159" s="15"/>
      <c r="MNK159" s="15"/>
      <c r="MNL159" s="15"/>
      <c r="MNM159" s="15"/>
      <c r="MNN159" s="15"/>
      <c r="MNO159" s="15"/>
      <c r="MNP159" s="15"/>
      <c r="MNQ159" s="15"/>
      <c r="MNR159" s="15"/>
      <c r="MNS159" s="15"/>
      <c r="MNT159" s="15"/>
      <c r="MNU159" s="15"/>
      <c r="MNV159" s="15"/>
      <c r="MNW159" s="15"/>
      <c r="MNX159" s="15"/>
      <c r="MNY159" s="15"/>
      <c r="MNZ159" s="15"/>
      <c r="MOA159" s="15"/>
      <c r="MOB159" s="15"/>
      <c r="MOC159" s="15"/>
      <c r="MOD159" s="15"/>
      <c r="MOE159" s="15"/>
      <c r="MOF159" s="15"/>
      <c r="MOG159" s="15"/>
      <c r="MOH159" s="15"/>
      <c r="MOI159" s="15"/>
      <c r="MOJ159" s="15"/>
      <c r="MOK159" s="15"/>
      <c r="MOL159" s="15"/>
      <c r="MOM159" s="15"/>
      <c r="MON159" s="15"/>
      <c r="MOO159" s="15"/>
      <c r="MOP159" s="15"/>
      <c r="MOQ159" s="15"/>
      <c r="MOR159" s="15"/>
      <c r="MOS159" s="15"/>
      <c r="MOT159" s="15"/>
      <c r="MOU159" s="15"/>
      <c r="MOV159" s="15"/>
      <c r="MOW159" s="15"/>
      <c r="MOX159" s="15"/>
      <c r="MOY159" s="15"/>
      <c r="MOZ159" s="15"/>
      <c r="MPA159" s="15"/>
      <c r="MPB159" s="15"/>
      <c r="MPC159" s="15"/>
      <c r="MPD159" s="15"/>
      <c r="MPE159" s="15"/>
      <c r="MPF159" s="15"/>
      <c r="MPG159" s="15"/>
      <c r="MPH159" s="15"/>
      <c r="MPI159" s="15"/>
      <c r="MPJ159" s="15"/>
      <c r="MPK159" s="15"/>
      <c r="MPL159" s="15"/>
      <c r="MPM159" s="15"/>
      <c r="MPN159" s="15"/>
      <c r="MPO159" s="15"/>
      <c r="MPP159" s="15"/>
      <c r="MPQ159" s="15"/>
      <c r="MPR159" s="15"/>
      <c r="MPS159" s="15"/>
      <c r="MPT159" s="15"/>
      <c r="MPU159" s="15"/>
      <c r="MPV159" s="15"/>
      <c r="MPW159" s="15"/>
      <c r="MPX159" s="15"/>
      <c r="MPY159" s="15"/>
      <c r="MPZ159" s="15"/>
      <c r="MQA159" s="15"/>
      <c r="MQB159" s="15"/>
      <c r="MQC159" s="15"/>
      <c r="MQD159" s="15"/>
      <c r="MQE159" s="15"/>
      <c r="MQF159" s="15"/>
      <c r="MQG159" s="15"/>
      <c r="MQH159" s="15"/>
      <c r="MQI159" s="15"/>
      <c r="MQJ159" s="15"/>
      <c r="MQK159" s="15"/>
      <c r="MQL159" s="15"/>
      <c r="MQM159" s="15"/>
      <c r="MQN159" s="15"/>
      <c r="MQO159" s="15"/>
      <c r="MQP159" s="15"/>
      <c r="MQQ159" s="15"/>
      <c r="MQR159" s="15"/>
      <c r="MQS159" s="15"/>
      <c r="MQT159" s="15"/>
      <c r="MQU159" s="15"/>
      <c r="MQV159" s="15"/>
      <c r="MQW159" s="15"/>
      <c r="MQX159" s="15"/>
      <c r="MQY159" s="15"/>
      <c r="MQZ159" s="15"/>
      <c r="MRA159" s="15"/>
      <c r="MRB159" s="15"/>
      <c r="MRC159" s="15"/>
      <c r="MRD159" s="15"/>
      <c r="MRE159" s="15"/>
      <c r="MRF159" s="15"/>
      <c r="MRG159" s="15"/>
      <c r="MRH159" s="15"/>
      <c r="MRI159" s="15"/>
      <c r="MRJ159" s="15"/>
      <c r="MRK159" s="15"/>
      <c r="MRL159" s="15"/>
      <c r="MRM159" s="15"/>
      <c r="MRN159" s="15"/>
      <c r="MRO159" s="15"/>
      <c r="MRP159" s="15"/>
      <c r="MRQ159" s="15"/>
      <c r="MRR159" s="15"/>
      <c r="MRS159" s="15"/>
      <c r="MRT159" s="15"/>
      <c r="MRU159" s="15"/>
      <c r="MRV159" s="15"/>
      <c r="MRW159" s="15"/>
      <c r="MRX159" s="15"/>
      <c r="MRY159" s="15"/>
      <c r="MRZ159" s="15"/>
      <c r="MSA159" s="15"/>
      <c r="MSB159" s="15"/>
      <c r="MSC159" s="15"/>
      <c r="MSD159" s="15"/>
      <c r="MSE159" s="15"/>
      <c r="MSF159" s="15"/>
      <c r="MSG159" s="15"/>
      <c r="MSH159" s="15"/>
      <c r="MSI159" s="15"/>
      <c r="MSJ159" s="15"/>
      <c r="MSK159" s="15"/>
      <c r="MSL159" s="15"/>
      <c r="MSM159" s="15"/>
      <c r="MSN159" s="15"/>
      <c r="MSO159" s="15"/>
      <c r="MSP159" s="15"/>
      <c r="MSQ159" s="15"/>
      <c r="MSR159" s="15"/>
      <c r="MSS159" s="15"/>
      <c r="MST159" s="15"/>
      <c r="MSU159" s="15"/>
      <c r="MSV159" s="15"/>
      <c r="MSW159" s="15"/>
      <c r="MSX159" s="15"/>
      <c r="MSY159" s="15"/>
      <c r="MSZ159" s="15"/>
      <c r="MTA159" s="15"/>
      <c r="MTB159" s="15"/>
      <c r="MTC159" s="15"/>
      <c r="MTD159" s="15"/>
      <c r="MTE159" s="15"/>
      <c r="MTF159" s="15"/>
      <c r="MTG159" s="15"/>
      <c r="MTH159" s="15"/>
      <c r="MTI159" s="15"/>
      <c r="MTJ159" s="15"/>
      <c r="MTK159" s="15"/>
      <c r="MTL159" s="15"/>
      <c r="MTM159" s="15"/>
      <c r="MTN159" s="15"/>
      <c r="MTO159" s="15"/>
      <c r="MTP159" s="15"/>
      <c r="MTQ159" s="15"/>
      <c r="MTR159" s="15"/>
      <c r="MTS159" s="15"/>
      <c r="MTT159" s="15"/>
      <c r="MTU159" s="15"/>
      <c r="MTV159" s="15"/>
      <c r="MTW159" s="15"/>
      <c r="MTX159" s="15"/>
      <c r="MTY159" s="15"/>
      <c r="MTZ159" s="15"/>
      <c r="MUA159" s="15"/>
      <c r="MUB159" s="15"/>
      <c r="MUC159" s="15"/>
      <c r="MUD159" s="15"/>
      <c r="MUE159" s="15"/>
      <c r="MUF159" s="15"/>
      <c r="MUG159" s="15"/>
      <c r="MUH159" s="15"/>
      <c r="MUI159" s="15"/>
      <c r="MUJ159" s="15"/>
      <c r="MUK159" s="15"/>
      <c r="MUL159" s="15"/>
      <c r="MUM159" s="15"/>
      <c r="MUN159" s="15"/>
      <c r="MUO159" s="15"/>
      <c r="MUP159" s="15"/>
      <c r="MUQ159" s="15"/>
      <c r="MUR159" s="15"/>
      <c r="MUS159" s="15"/>
      <c r="MUT159" s="15"/>
      <c r="MUU159" s="15"/>
      <c r="MUV159" s="15"/>
      <c r="MUW159" s="15"/>
      <c r="MUX159" s="15"/>
      <c r="MUY159" s="15"/>
      <c r="MUZ159" s="15"/>
      <c r="MVA159" s="15"/>
      <c r="MVB159" s="15"/>
      <c r="MVC159" s="15"/>
      <c r="MVD159" s="15"/>
      <c r="MVE159" s="15"/>
      <c r="MVF159" s="15"/>
      <c r="MVG159" s="15"/>
      <c r="MVH159" s="15"/>
      <c r="MVI159" s="15"/>
      <c r="MVJ159" s="15"/>
      <c r="MVK159" s="15"/>
      <c r="MVL159" s="15"/>
      <c r="MVM159" s="15"/>
      <c r="MVN159" s="15"/>
      <c r="MVO159" s="15"/>
      <c r="MVP159" s="15"/>
      <c r="MVQ159" s="15"/>
      <c r="MVR159" s="15"/>
      <c r="MVS159" s="15"/>
      <c r="MVT159" s="15"/>
      <c r="MVU159" s="15"/>
      <c r="MVV159" s="15"/>
      <c r="MVW159" s="15"/>
      <c r="MVX159" s="15"/>
      <c r="MVY159" s="15"/>
      <c r="MVZ159" s="15"/>
      <c r="MWA159" s="15"/>
      <c r="MWB159" s="15"/>
      <c r="MWC159" s="15"/>
      <c r="MWD159" s="15"/>
      <c r="MWE159" s="15"/>
      <c r="MWF159" s="15"/>
      <c r="MWG159" s="15"/>
      <c r="MWH159" s="15"/>
      <c r="MWI159" s="15"/>
      <c r="MWJ159" s="15"/>
      <c r="MWK159" s="15"/>
      <c r="MWL159" s="15"/>
      <c r="MWM159" s="15"/>
      <c r="MWN159" s="15"/>
      <c r="MWO159" s="15"/>
      <c r="MWP159" s="15"/>
      <c r="MWQ159" s="15"/>
      <c r="MWR159" s="15"/>
      <c r="MWS159" s="15"/>
      <c r="MWT159" s="15"/>
      <c r="MWU159" s="15"/>
      <c r="MWV159" s="15"/>
      <c r="MWW159" s="15"/>
      <c r="MWX159" s="15"/>
      <c r="MWY159" s="15"/>
      <c r="MWZ159" s="15"/>
      <c r="MXA159" s="15"/>
      <c r="MXB159" s="15"/>
      <c r="MXC159" s="15"/>
      <c r="MXD159" s="15"/>
      <c r="MXE159" s="15"/>
      <c r="MXF159" s="15"/>
      <c r="MXG159" s="15"/>
      <c r="MXH159" s="15"/>
      <c r="MXI159" s="15"/>
      <c r="MXJ159" s="15"/>
      <c r="MXK159" s="15"/>
      <c r="MXL159" s="15"/>
      <c r="MXM159" s="15"/>
      <c r="MXN159" s="15"/>
      <c r="MXO159" s="15"/>
      <c r="MXP159" s="15"/>
      <c r="MXQ159" s="15"/>
      <c r="MXR159" s="15"/>
      <c r="MXS159" s="15"/>
      <c r="MXT159" s="15"/>
      <c r="MXU159" s="15"/>
      <c r="MXV159" s="15"/>
      <c r="MXW159" s="15"/>
      <c r="MXX159" s="15"/>
      <c r="MXY159" s="15"/>
      <c r="MXZ159" s="15"/>
      <c r="MYA159" s="15"/>
      <c r="MYB159" s="15"/>
      <c r="MYC159" s="15"/>
      <c r="MYD159" s="15"/>
      <c r="MYE159" s="15"/>
      <c r="MYF159" s="15"/>
      <c r="MYG159" s="15"/>
      <c r="MYH159" s="15"/>
      <c r="MYI159" s="15"/>
      <c r="MYJ159" s="15"/>
      <c r="MYK159" s="15"/>
      <c r="MYL159" s="15"/>
      <c r="MYM159" s="15"/>
      <c r="MYN159" s="15"/>
      <c r="MYO159" s="15"/>
      <c r="MYP159" s="15"/>
      <c r="MYQ159" s="15"/>
      <c r="MYR159" s="15"/>
      <c r="MYS159" s="15"/>
      <c r="MYT159" s="15"/>
      <c r="MYU159" s="15"/>
      <c r="MYV159" s="15"/>
      <c r="MYW159" s="15"/>
      <c r="MYX159" s="15"/>
      <c r="MYY159" s="15"/>
      <c r="MYZ159" s="15"/>
      <c r="MZA159" s="15"/>
      <c r="MZB159" s="15"/>
      <c r="MZC159" s="15"/>
      <c r="MZD159" s="15"/>
      <c r="MZE159" s="15"/>
      <c r="MZF159" s="15"/>
      <c r="MZG159" s="15"/>
      <c r="MZH159" s="15"/>
      <c r="MZI159" s="15"/>
      <c r="MZJ159" s="15"/>
      <c r="MZK159" s="15"/>
      <c r="MZL159" s="15"/>
      <c r="MZM159" s="15"/>
      <c r="MZN159" s="15"/>
      <c r="MZO159" s="15"/>
      <c r="MZP159" s="15"/>
      <c r="MZQ159" s="15"/>
      <c r="MZR159" s="15"/>
      <c r="MZS159" s="15"/>
      <c r="MZT159" s="15"/>
      <c r="MZU159" s="15"/>
      <c r="MZV159" s="15"/>
      <c r="MZW159" s="15"/>
      <c r="MZX159" s="15"/>
      <c r="MZY159" s="15"/>
      <c r="MZZ159" s="15"/>
      <c r="NAA159" s="15"/>
      <c r="NAB159" s="15"/>
      <c r="NAC159" s="15"/>
      <c r="NAD159" s="15"/>
      <c r="NAE159" s="15"/>
      <c r="NAF159" s="15"/>
      <c r="NAG159" s="15"/>
      <c r="NAH159" s="15"/>
      <c r="NAI159" s="15"/>
      <c r="NAJ159" s="15"/>
      <c r="NAK159" s="15"/>
      <c r="NAL159" s="15"/>
      <c r="NAM159" s="15"/>
      <c r="NAN159" s="15"/>
      <c r="NAO159" s="15"/>
      <c r="NAP159" s="15"/>
      <c r="NAQ159" s="15"/>
      <c r="NAR159" s="15"/>
      <c r="NAS159" s="15"/>
      <c r="NAT159" s="15"/>
      <c r="NAU159" s="15"/>
      <c r="NAV159" s="15"/>
      <c r="NAW159" s="15"/>
      <c r="NAX159" s="15"/>
      <c r="NAY159" s="15"/>
      <c r="NAZ159" s="15"/>
      <c r="NBA159" s="15"/>
      <c r="NBB159" s="15"/>
      <c r="NBC159" s="15"/>
      <c r="NBD159" s="15"/>
      <c r="NBE159" s="15"/>
      <c r="NBF159" s="15"/>
      <c r="NBG159" s="15"/>
      <c r="NBH159" s="15"/>
      <c r="NBI159" s="15"/>
      <c r="NBJ159" s="15"/>
      <c r="NBK159" s="15"/>
      <c r="NBL159" s="15"/>
      <c r="NBM159" s="15"/>
      <c r="NBN159" s="15"/>
      <c r="NBO159" s="15"/>
      <c r="NBP159" s="15"/>
      <c r="NBQ159" s="15"/>
      <c r="NBR159" s="15"/>
      <c r="NBS159" s="15"/>
      <c r="NBT159" s="15"/>
      <c r="NBU159" s="15"/>
      <c r="NBV159" s="15"/>
      <c r="NBW159" s="15"/>
      <c r="NBX159" s="15"/>
      <c r="NBY159" s="15"/>
      <c r="NBZ159" s="15"/>
      <c r="NCA159" s="15"/>
      <c r="NCB159" s="15"/>
      <c r="NCC159" s="15"/>
      <c r="NCD159" s="15"/>
      <c r="NCE159" s="15"/>
      <c r="NCF159" s="15"/>
      <c r="NCG159" s="15"/>
      <c r="NCH159" s="15"/>
      <c r="NCI159" s="15"/>
      <c r="NCJ159" s="15"/>
      <c r="NCK159" s="15"/>
      <c r="NCL159" s="15"/>
      <c r="NCM159" s="15"/>
      <c r="NCN159" s="15"/>
      <c r="NCO159" s="15"/>
      <c r="NCP159" s="15"/>
      <c r="NCQ159" s="15"/>
      <c r="NCR159" s="15"/>
      <c r="NCS159" s="15"/>
      <c r="NCT159" s="15"/>
      <c r="NCU159" s="15"/>
      <c r="NCV159" s="15"/>
      <c r="NCW159" s="15"/>
      <c r="NCX159" s="15"/>
      <c r="NCY159" s="15"/>
      <c r="NCZ159" s="15"/>
      <c r="NDA159" s="15"/>
      <c r="NDB159" s="15"/>
      <c r="NDC159" s="15"/>
      <c r="NDD159" s="15"/>
      <c r="NDE159" s="15"/>
      <c r="NDF159" s="15"/>
      <c r="NDG159" s="15"/>
      <c r="NDH159" s="15"/>
      <c r="NDI159" s="15"/>
      <c r="NDJ159" s="15"/>
      <c r="NDK159" s="15"/>
      <c r="NDL159" s="15"/>
      <c r="NDM159" s="15"/>
      <c r="NDN159" s="15"/>
      <c r="NDO159" s="15"/>
      <c r="NDP159" s="15"/>
      <c r="NDQ159" s="15"/>
      <c r="NDR159" s="15"/>
      <c r="NDS159" s="15"/>
      <c r="NDT159" s="15"/>
      <c r="NDU159" s="15"/>
      <c r="NDV159" s="15"/>
      <c r="NDW159" s="15"/>
      <c r="NDX159" s="15"/>
      <c r="NDY159" s="15"/>
      <c r="NDZ159" s="15"/>
      <c r="NEA159" s="15"/>
      <c r="NEB159" s="15"/>
      <c r="NEC159" s="15"/>
      <c r="NED159" s="15"/>
      <c r="NEE159" s="15"/>
      <c r="NEF159" s="15"/>
      <c r="NEG159" s="15"/>
      <c r="NEH159" s="15"/>
      <c r="NEI159" s="15"/>
      <c r="NEJ159" s="15"/>
      <c r="NEK159" s="15"/>
      <c r="NEL159" s="15"/>
      <c r="NEM159" s="15"/>
      <c r="NEN159" s="15"/>
      <c r="NEO159" s="15"/>
      <c r="NEP159" s="15"/>
      <c r="NEQ159" s="15"/>
      <c r="NER159" s="15"/>
      <c r="NES159" s="15"/>
      <c r="NET159" s="15"/>
      <c r="NEU159" s="15"/>
      <c r="NEV159" s="15"/>
      <c r="NEW159" s="15"/>
      <c r="NEX159" s="15"/>
      <c r="NEY159" s="15"/>
      <c r="NEZ159" s="15"/>
      <c r="NFA159" s="15"/>
      <c r="NFB159" s="15"/>
      <c r="NFC159" s="15"/>
      <c r="NFD159" s="15"/>
      <c r="NFE159" s="15"/>
      <c r="NFF159" s="15"/>
      <c r="NFG159" s="15"/>
      <c r="NFH159" s="15"/>
      <c r="NFI159" s="15"/>
      <c r="NFJ159" s="15"/>
      <c r="NFK159" s="15"/>
      <c r="NFL159" s="15"/>
      <c r="NFM159" s="15"/>
      <c r="NFN159" s="15"/>
      <c r="NFO159" s="15"/>
      <c r="NFP159" s="15"/>
      <c r="NFQ159" s="15"/>
      <c r="NFR159" s="15"/>
      <c r="NFS159" s="15"/>
      <c r="NFT159" s="15"/>
      <c r="NFU159" s="15"/>
      <c r="NFV159" s="15"/>
      <c r="NFW159" s="15"/>
      <c r="NFX159" s="15"/>
      <c r="NFY159" s="15"/>
      <c r="NFZ159" s="15"/>
      <c r="NGA159" s="15"/>
      <c r="NGB159" s="15"/>
      <c r="NGC159" s="15"/>
      <c r="NGD159" s="15"/>
      <c r="NGE159" s="15"/>
      <c r="NGF159" s="15"/>
      <c r="NGG159" s="15"/>
      <c r="NGH159" s="15"/>
      <c r="NGI159" s="15"/>
      <c r="NGJ159" s="15"/>
      <c r="NGK159" s="15"/>
      <c r="NGL159" s="15"/>
      <c r="NGM159" s="15"/>
      <c r="NGN159" s="15"/>
      <c r="NGO159" s="15"/>
      <c r="NGP159" s="15"/>
      <c r="NGQ159" s="15"/>
      <c r="NGR159" s="15"/>
      <c r="NGS159" s="15"/>
      <c r="NGT159" s="15"/>
      <c r="NGU159" s="15"/>
      <c r="NGV159" s="15"/>
      <c r="NGW159" s="15"/>
      <c r="NGX159" s="15"/>
      <c r="NGY159" s="15"/>
      <c r="NGZ159" s="15"/>
      <c r="NHA159" s="15"/>
      <c r="NHB159" s="15"/>
      <c r="NHC159" s="15"/>
      <c r="NHD159" s="15"/>
      <c r="NHE159" s="15"/>
      <c r="NHF159" s="15"/>
      <c r="NHG159" s="15"/>
      <c r="NHH159" s="15"/>
      <c r="NHI159" s="15"/>
      <c r="NHJ159" s="15"/>
      <c r="NHK159" s="15"/>
      <c r="NHL159" s="15"/>
      <c r="NHM159" s="15"/>
      <c r="NHN159" s="15"/>
      <c r="NHO159" s="15"/>
      <c r="NHP159" s="15"/>
      <c r="NHQ159" s="15"/>
      <c r="NHR159" s="15"/>
      <c r="NHS159" s="15"/>
      <c r="NHT159" s="15"/>
      <c r="NHU159" s="15"/>
      <c r="NHV159" s="15"/>
      <c r="NHW159" s="15"/>
      <c r="NHX159" s="15"/>
      <c r="NHY159" s="15"/>
      <c r="NHZ159" s="15"/>
      <c r="NIA159" s="15"/>
      <c r="NIB159" s="15"/>
      <c r="NIC159" s="15"/>
      <c r="NID159" s="15"/>
      <c r="NIE159" s="15"/>
      <c r="NIF159" s="15"/>
      <c r="NIG159" s="15"/>
      <c r="NIH159" s="15"/>
      <c r="NII159" s="15"/>
      <c r="NIJ159" s="15"/>
      <c r="NIK159" s="15"/>
      <c r="NIL159" s="15"/>
      <c r="NIM159" s="15"/>
      <c r="NIN159" s="15"/>
      <c r="NIO159" s="15"/>
      <c r="NIP159" s="15"/>
      <c r="NIQ159" s="15"/>
      <c r="NIR159" s="15"/>
      <c r="NIS159" s="15"/>
      <c r="NIT159" s="15"/>
      <c r="NIU159" s="15"/>
      <c r="NIV159" s="15"/>
      <c r="NIW159" s="15"/>
      <c r="NIX159" s="15"/>
      <c r="NIY159" s="15"/>
      <c r="NIZ159" s="15"/>
      <c r="NJA159" s="15"/>
      <c r="NJB159" s="15"/>
      <c r="NJC159" s="15"/>
      <c r="NJD159" s="15"/>
      <c r="NJE159" s="15"/>
      <c r="NJF159" s="15"/>
      <c r="NJG159" s="15"/>
      <c r="NJH159" s="15"/>
      <c r="NJI159" s="15"/>
      <c r="NJJ159" s="15"/>
      <c r="NJK159" s="15"/>
      <c r="NJL159" s="15"/>
      <c r="NJM159" s="15"/>
      <c r="NJN159" s="15"/>
      <c r="NJO159" s="15"/>
      <c r="NJP159" s="15"/>
      <c r="NJQ159" s="15"/>
      <c r="NJR159" s="15"/>
      <c r="NJS159" s="15"/>
      <c r="NJT159" s="15"/>
      <c r="NJU159" s="15"/>
      <c r="NJV159" s="15"/>
      <c r="NJW159" s="15"/>
      <c r="NJX159" s="15"/>
      <c r="NJY159" s="15"/>
      <c r="NJZ159" s="15"/>
      <c r="NKA159" s="15"/>
      <c r="NKB159" s="15"/>
      <c r="NKC159" s="15"/>
      <c r="NKD159" s="15"/>
      <c r="NKE159" s="15"/>
      <c r="NKF159" s="15"/>
      <c r="NKG159" s="15"/>
      <c r="NKH159" s="15"/>
      <c r="NKI159" s="15"/>
      <c r="NKJ159" s="15"/>
      <c r="NKK159" s="15"/>
      <c r="NKL159" s="15"/>
      <c r="NKM159" s="15"/>
      <c r="NKN159" s="15"/>
      <c r="NKO159" s="15"/>
      <c r="NKP159" s="15"/>
      <c r="NKQ159" s="15"/>
      <c r="NKR159" s="15"/>
      <c r="NKS159" s="15"/>
      <c r="NKT159" s="15"/>
      <c r="NKU159" s="15"/>
      <c r="NKV159" s="15"/>
      <c r="NKW159" s="15"/>
      <c r="NKX159" s="15"/>
      <c r="NKY159" s="15"/>
      <c r="NKZ159" s="15"/>
      <c r="NLA159" s="15"/>
      <c r="NLB159" s="15"/>
      <c r="NLC159" s="15"/>
      <c r="NLD159" s="15"/>
      <c r="NLE159" s="15"/>
      <c r="NLF159" s="15"/>
      <c r="NLG159" s="15"/>
      <c r="NLH159" s="15"/>
      <c r="NLI159" s="15"/>
      <c r="NLJ159" s="15"/>
      <c r="NLK159" s="15"/>
      <c r="NLL159" s="15"/>
      <c r="NLM159" s="15"/>
      <c r="NLN159" s="15"/>
      <c r="NLO159" s="15"/>
      <c r="NLP159" s="15"/>
      <c r="NLQ159" s="15"/>
      <c r="NLR159" s="15"/>
      <c r="NLS159" s="15"/>
      <c r="NLT159" s="15"/>
      <c r="NLU159" s="15"/>
      <c r="NLV159" s="15"/>
      <c r="NLW159" s="15"/>
      <c r="NLX159" s="15"/>
      <c r="NLY159" s="15"/>
      <c r="NLZ159" s="15"/>
      <c r="NMA159" s="15"/>
      <c r="NMB159" s="15"/>
      <c r="NMC159" s="15"/>
      <c r="NMD159" s="15"/>
      <c r="NME159" s="15"/>
      <c r="NMF159" s="15"/>
      <c r="NMG159" s="15"/>
      <c r="NMH159" s="15"/>
      <c r="NMI159" s="15"/>
      <c r="NMJ159" s="15"/>
      <c r="NMK159" s="15"/>
      <c r="NML159" s="15"/>
      <c r="NMM159" s="15"/>
      <c r="NMN159" s="15"/>
      <c r="NMO159" s="15"/>
      <c r="NMP159" s="15"/>
      <c r="NMQ159" s="15"/>
      <c r="NMR159" s="15"/>
      <c r="NMS159" s="15"/>
      <c r="NMT159" s="15"/>
      <c r="NMU159" s="15"/>
      <c r="NMV159" s="15"/>
      <c r="NMW159" s="15"/>
      <c r="NMX159" s="15"/>
      <c r="NMY159" s="15"/>
      <c r="NMZ159" s="15"/>
      <c r="NNA159" s="15"/>
      <c r="NNB159" s="15"/>
      <c r="NNC159" s="15"/>
      <c r="NND159" s="15"/>
      <c r="NNE159" s="15"/>
      <c r="NNF159" s="15"/>
      <c r="NNG159" s="15"/>
      <c r="NNH159" s="15"/>
      <c r="NNI159" s="15"/>
      <c r="NNJ159" s="15"/>
      <c r="NNK159" s="15"/>
      <c r="NNL159" s="15"/>
      <c r="NNM159" s="15"/>
      <c r="NNN159" s="15"/>
      <c r="NNO159" s="15"/>
      <c r="NNP159" s="15"/>
      <c r="NNQ159" s="15"/>
      <c r="NNR159" s="15"/>
      <c r="NNS159" s="15"/>
      <c r="NNT159" s="15"/>
      <c r="NNU159" s="15"/>
      <c r="NNV159" s="15"/>
      <c r="NNW159" s="15"/>
      <c r="NNX159" s="15"/>
      <c r="NNY159" s="15"/>
      <c r="NNZ159" s="15"/>
      <c r="NOA159" s="15"/>
      <c r="NOB159" s="15"/>
      <c r="NOC159" s="15"/>
      <c r="NOD159" s="15"/>
      <c r="NOE159" s="15"/>
      <c r="NOF159" s="15"/>
      <c r="NOG159" s="15"/>
      <c r="NOH159" s="15"/>
      <c r="NOI159" s="15"/>
      <c r="NOJ159" s="15"/>
      <c r="NOK159" s="15"/>
      <c r="NOL159" s="15"/>
      <c r="NOM159" s="15"/>
      <c r="NON159" s="15"/>
      <c r="NOO159" s="15"/>
      <c r="NOP159" s="15"/>
      <c r="NOQ159" s="15"/>
      <c r="NOR159" s="15"/>
      <c r="NOS159" s="15"/>
      <c r="NOT159" s="15"/>
      <c r="NOU159" s="15"/>
      <c r="NOV159" s="15"/>
      <c r="NOW159" s="15"/>
      <c r="NOX159" s="15"/>
      <c r="NOY159" s="15"/>
      <c r="NOZ159" s="15"/>
      <c r="NPA159" s="15"/>
      <c r="NPB159" s="15"/>
      <c r="NPC159" s="15"/>
      <c r="NPD159" s="15"/>
      <c r="NPE159" s="15"/>
      <c r="NPF159" s="15"/>
      <c r="NPG159" s="15"/>
      <c r="NPH159" s="15"/>
      <c r="NPI159" s="15"/>
      <c r="NPJ159" s="15"/>
      <c r="NPK159" s="15"/>
      <c r="NPL159" s="15"/>
      <c r="NPM159" s="15"/>
      <c r="NPN159" s="15"/>
      <c r="NPO159" s="15"/>
      <c r="NPP159" s="15"/>
      <c r="NPQ159" s="15"/>
      <c r="NPR159" s="15"/>
      <c r="NPS159" s="15"/>
      <c r="NPT159" s="15"/>
      <c r="NPU159" s="15"/>
      <c r="NPV159" s="15"/>
      <c r="NPW159" s="15"/>
      <c r="NPX159" s="15"/>
      <c r="NPY159" s="15"/>
      <c r="NPZ159" s="15"/>
      <c r="NQA159" s="15"/>
      <c r="NQB159" s="15"/>
      <c r="NQC159" s="15"/>
      <c r="NQD159" s="15"/>
      <c r="NQE159" s="15"/>
      <c r="NQF159" s="15"/>
      <c r="NQG159" s="15"/>
      <c r="NQH159" s="15"/>
      <c r="NQI159" s="15"/>
      <c r="NQJ159" s="15"/>
      <c r="NQK159" s="15"/>
      <c r="NQL159" s="15"/>
      <c r="NQM159" s="15"/>
      <c r="NQN159" s="15"/>
      <c r="NQO159" s="15"/>
      <c r="NQP159" s="15"/>
      <c r="NQQ159" s="15"/>
      <c r="NQR159" s="15"/>
      <c r="NQS159" s="15"/>
      <c r="NQT159" s="15"/>
      <c r="NQU159" s="15"/>
      <c r="NQV159" s="15"/>
      <c r="NQW159" s="15"/>
      <c r="NQX159" s="15"/>
      <c r="NQY159" s="15"/>
      <c r="NQZ159" s="15"/>
      <c r="NRA159" s="15"/>
      <c r="NRB159" s="15"/>
      <c r="NRC159" s="15"/>
      <c r="NRD159" s="15"/>
      <c r="NRE159" s="15"/>
      <c r="NRF159" s="15"/>
      <c r="NRG159" s="15"/>
      <c r="NRH159" s="15"/>
      <c r="NRI159" s="15"/>
      <c r="NRJ159" s="15"/>
      <c r="NRK159" s="15"/>
      <c r="NRL159" s="15"/>
      <c r="NRM159" s="15"/>
      <c r="NRN159" s="15"/>
      <c r="NRO159" s="15"/>
      <c r="NRP159" s="15"/>
      <c r="NRQ159" s="15"/>
      <c r="NRR159" s="15"/>
      <c r="NRS159" s="15"/>
      <c r="NRT159" s="15"/>
      <c r="NRU159" s="15"/>
      <c r="NRV159" s="15"/>
      <c r="NRW159" s="15"/>
      <c r="NRX159" s="15"/>
      <c r="NRY159" s="15"/>
      <c r="NRZ159" s="15"/>
      <c r="NSA159" s="15"/>
      <c r="NSB159" s="15"/>
      <c r="NSC159" s="15"/>
      <c r="NSD159" s="15"/>
      <c r="NSE159" s="15"/>
      <c r="NSF159" s="15"/>
      <c r="NSG159" s="15"/>
      <c r="NSH159" s="15"/>
      <c r="NSI159" s="15"/>
      <c r="NSJ159" s="15"/>
      <c r="NSK159" s="15"/>
      <c r="NSL159" s="15"/>
      <c r="NSM159" s="15"/>
      <c r="NSN159" s="15"/>
      <c r="NSO159" s="15"/>
      <c r="NSP159" s="15"/>
      <c r="NSQ159" s="15"/>
      <c r="NSR159" s="15"/>
      <c r="NSS159" s="15"/>
      <c r="NST159" s="15"/>
      <c r="NSU159" s="15"/>
      <c r="NSV159" s="15"/>
      <c r="NSW159" s="15"/>
      <c r="NSX159" s="15"/>
      <c r="NSY159" s="15"/>
      <c r="NSZ159" s="15"/>
      <c r="NTA159" s="15"/>
      <c r="NTB159" s="15"/>
      <c r="NTC159" s="15"/>
      <c r="NTD159" s="15"/>
      <c r="NTE159" s="15"/>
      <c r="NTF159" s="15"/>
      <c r="NTG159" s="15"/>
      <c r="NTH159" s="15"/>
      <c r="NTI159" s="15"/>
      <c r="NTJ159" s="15"/>
      <c r="NTK159" s="15"/>
      <c r="NTL159" s="15"/>
      <c r="NTM159" s="15"/>
      <c r="NTN159" s="15"/>
      <c r="NTO159" s="15"/>
      <c r="NTP159" s="15"/>
      <c r="NTQ159" s="15"/>
      <c r="NTR159" s="15"/>
      <c r="NTS159" s="15"/>
      <c r="NTT159" s="15"/>
      <c r="NTU159" s="15"/>
      <c r="NTV159" s="15"/>
      <c r="NTW159" s="15"/>
      <c r="NTX159" s="15"/>
      <c r="NTY159" s="15"/>
      <c r="NTZ159" s="15"/>
      <c r="NUA159" s="15"/>
      <c r="NUB159" s="15"/>
      <c r="NUC159" s="15"/>
      <c r="NUD159" s="15"/>
      <c r="NUE159" s="15"/>
      <c r="NUF159" s="15"/>
      <c r="NUG159" s="15"/>
      <c r="NUH159" s="15"/>
      <c r="NUI159" s="15"/>
      <c r="NUJ159" s="15"/>
      <c r="NUK159" s="15"/>
      <c r="NUL159" s="15"/>
      <c r="NUM159" s="15"/>
      <c r="NUN159" s="15"/>
      <c r="NUO159" s="15"/>
      <c r="NUP159" s="15"/>
      <c r="NUQ159" s="15"/>
      <c r="NUR159" s="15"/>
      <c r="NUS159" s="15"/>
      <c r="NUT159" s="15"/>
      <c r="NUU159" s="15"/>
      <c r="NUV159" s="15"/>
      <c r="NUW159" s="15"/>
      <c r="NUX159" s="15"/>
      <c r="NUY159" s="15"/>
      <c r="NUZ159" s="15"/>
      <c r="NVA159" s="15"/>
      <c r="NVB159" s="15"/>
      <c r="NVC159" s="15"/>
      <c r="NVD159" s="15"/>
      <c r="NVE159" s="15"/>
      <c r="NVF159" s="15"/>
      <c r="NVG159" s="15"/>
      <c r="NVH159" s="15"/>
      <c r="NVI159" s="15"/>
      <c r="NVJ159" s="15"/>
      <c r="NVK159" s="15"/>
      <c r="NVL159" s="15"/>
      <c r="NVM159" s="15"/>
      <c r="NVN159" s="15"/>
      <c r="NVO159" s="15"/>
      <c r="NVP159" s="15"/>
      <c r="NVQ159" s="15"/>
      <c r="NVR159" s="15"/>
      <c r="NVS159" s="15"/>
      <c r="NVT159" s="15"/>
      <c r="NVU159" s="15"/>
      <c r="NVV159" s="15"/>
      <c r="NVW159" s="15"/>
      <c r="NVX159" s="15"/>
      <c r="NVY159" s="15"/>
      <c r="NVZ159" s="15"/>
      <c r="NWA159" s="15"/>
      <c r="NWB159" s="15"/>
      <c r="NWC159" s="15"/>
      <c r="NWD159" s="15"/>
      <c r="NWE159" s="15"/>
      <c r="NWF159" s="15"/>
      <c r="NWG159" s="15"/>
      <c r="NWH159" s="15"/>
      <c r="NWI159" s="15"/>
      <c r="NWJ159" s="15"/>
      <c r="NWK159" s="15"/>
      <c r="NWL159" s="15"/>
      <c r="NWM159" s="15"/>
      <c r="NWN159" s="15"/>
      <c r="NWO159" s="15"/>
      <c r="NWP159" s="15"/>
      <c r="NWQ159" s="15"/>
      <c r="NWR159" s="15"/>
      <c r="NWS159" s="15"/>
      <c r="NWT159" s="15"/>
      <c r="NWU159" s="15"/>
      <c r="NWV159" s="15"/>
      <c r="NWW159" s="15"/>
      <c r="NWX159" s="15"/>
      <c r="NWY159" s="15"/>
      <c r="NWZ159" s="15"/>
      <c r="NXA159" s="15"/>
      <c r="NXB159" s="15"/>
      <c r="NXC159" s="15"/>
      <c r="NXD159" s="15"/>
      <c r="NXE159" s="15"/>
      <c r="NXF159" s="15"/>
      <c r="NXG159" s="15"/>
      <c r="NXH159" s="15"/>
      <c r="NXI159" s="15"/>
      <c r="NXJ159" s="15"/>
      <c r="NXK159" s="15"/>
      <c r="NXL159" s="15"/>
      <c r="NXM159" s="15"/>
      <c r="NXN159" s="15"/>
      <c r="NXO159" s="15"/>
      <c r="NXP159" s="15"/>
      <c r="NXQ159" s="15"/>
      <c r="NXR159" s="15"/>
      <c r="NXS159" s="15"/>
      <c r="NXT159" s="15"/>
      <c r="NXU159" s="15"/>
      <c r="NXV159" s="15"/>
      <c r="NXW159" s="15"/>
      <c r="NXX159" s="15"/>
      <c r="NXY159" s="15"/>
      <c r="NXZ159" s="15"/>
      <c r="NYA159" s="15"/>
      <c r="NYB159" s="15"/>
      <c r="NYC159" s="15"/>
      <c r="NYD159" s="15"/>
      <c r="NYE159" s="15"/>
      <c r="NYF159" s="15"/>
      <c r="NYG159" s="15"/>
      <c r="NYH159" s="15"/>
      <c r="NYI159" s="15"/>
      <c r="NYJ159" s="15"/>
      <c r="NYK159" s="15"/>
      <c r="NYL159" s="15"/>
      <c r="NYM159" s="15"/>
      <c r="NYN159" s="15"/>
      <c r="NYO159" s="15"/>
      <c r="NYP159" s="15"/>
      <c r="NYQ159" s="15"/>
      <c r="NYR159" s="15"/>
      <c r="NYS159" s="15"/>
      <c r="NYT159" s="15"/>
      <c r="NYU159" s="15"/>
      <c r="NYV159" s="15"/>
      <c r="NYW159" s="15"/>
      <c r="NYX159" s="15"/>
      <c r="NYY159" s="15"/>
      <c r="NYZ159" s="15"/>
      <c r="NZA159" s="15"/>
      <c r="NZB159" s="15"/>
      <c r="NZC159" s="15"/>
      <c r="NZD159" s="15"/>
      <c r="NZE159" s="15"/>
      <c r="NZF159" s="15"/>
      <c r="NZG159" s="15"/>
      <c r="NZH159" s="15"/>
      <c r="NZI159" s="15"/>
      <c r="NZJ159" s="15"/>
      <c r="NZK159" s="15"/>
      <c r="NZL159" s="15"/>
      <c r="NZM159" s="15"/>
      <c r="NZN159" s="15"/>
      <c r="NZO159" s="15"/>
      <c r="NZP159" s="15"/>
      <c r="NZQ159" s="15"/>
      <c r="NZR159" s="15"/>
      <c r="NZS159" s="15"/>
      <c r="NZT159" s="15"/>
      <c r="NZU159" s="15"/>
      <c r="NZV159" s="15"/>
      <c r="NZW159" s="15"/>
      <c r="NZX159" s="15"/>
      <c r="NZY159" s="15"/>
      <c r="NZZ159" s="15"/>
      <c r="OAA159" s="15"/>
      <c r="OAB159" s="15"/>
      <c r="OAC159" s="15"/>
      <c r="OAD159" s="15"/>
      <c r="OAE159" s="15"/>
      <c r="OAF159" s="15"/>
      <c r="OAG159" s="15"/>
      <c r="OAH159" s="15"/>
      <c r="OAI159" s="15"/>
      <c r="OAJ159" s="15"/>
      <c r="OAK159" s="15"/>
      <c r="OAL159" s="15"/>
      <c r="OAM159" s="15"/>
      <c r="OAN159" s="15"/>
      <c r="OAO159" s="15"/>
      <c r="OAP159" s="15"/>
      <c r="OAQ159" s="15"/>
      <c r="OAR159" s="15"/>
      <c r="OAS159" s="15"/>
      <c r="OAT159" s="15"/>
      <c r="OAU159" s="15"/>
      <c r="OAV159" s="15"/>
      <c r="OAW159" s="15"/>
      <c r="OAX159" s="15"/>
      <c r="OAY159" s="15"/>
      <c r="OAZ159" s="15"/>
      <c r="OBA159" s="15"/>
      <c r="OBB159" s="15"/>
      <c r="OBC159" s="15"/>
      <c r="OBD159" s="15"/>
      <c r="OBE159" s="15"/>
      <c r="OBF159" s="15"/>
      <c r="OBG159" s="15"/>
      <c r="OBH159" s="15"/>
      <c r="OBI159" s="15"/>
      <c r="OBJ159" s="15"/>
      <c r="OBK159" s="15"/>
      <c r="OBL159" s="15"/>
      <c r="OBM159" s="15"/>
      <c r="OBN159" s="15"/>
      <c r="OBO159" s="15"/>
      <c r="OBP159" s="15"/>
      <c r="OBQ159" s="15"/>
      <c r="OBR159" s="15"/>
      <c r="OBS159" s="15"/>
      <c r="OBT159" s="15"/>
      <c r="OBU159" s="15"/>
      <c r="OBV159" s="15"/>
      <c r="OBW159" s="15"/>
      <c r="OBX159" s="15"/>
      <c r="OBY159" s="15"/>
      <c r="OBZ159" s="15"/>
      <c r="OCA159" s="15"/>
      <c r="OCB159" s="15"/>
      <c r="OCC159" s="15"/>
      <c r="OCD159" s="15"/>
      <c r="OCE159" s="15"/>
      <c r="OCF159" s="15"/>
      <c r="OCG159" s="15"/>
      <c r="OCH159" s="15"/>
      <c r="OCI159" s="15"/>
      <c r="OCJ159" s="15"/>
      <c r="OCK159" s="15"/>
      <c r="OCL159" s="15"/>
      <c r="OCM159" s="15"/>
      <c r="OCN159" s="15"/>
      <c r="OCO159" s="15"/>
      <c r="OCP159" s="15"/>
      <c r="OCQ159" s="15"/>
      <c r="OCR159" s="15"/>
      <c r="OCS159" s="15"/>
      <c r="OCT159" s="15"/>
      <c r="OCU159" s="15"/>
      <c r="OCV159" s="15"/>
      <c r="OCW159" s="15"/>
      <c r="OCX159" s="15"/>
      <c r="OCY159" s="15"/>
      <c r="OCZ159" s="15"/>
      <c r="ODA159" s="15"/>
      <c r="ODB159" s="15"/>
      <c r="ODC159" s="15"/>
      <c r="ODD159" s="15"/>
      <c r="ODE159" s="15"/>
      <c r="ODF159" s="15"/>
      <c r="ODG159" s="15"/>
      <c r="ODH159" s="15"/>
      <c r="ODI159" s="15"/>
      <c r="ODJ159" s="15"/>
      <c r="ODK159" s="15"/>
      <c r="ODL159" s="15"/>
      <c r="ODM159" s="15"/>
      <c r="ODN159" s="15"/>
      <c r="ODO159" s="15"/>
      <c r="ODP159" s="15"/>
      <c r="ODQ159" s="15"/>
      <c r="ODR159" s="15"/>
      <c r="ODS159" s="15"/>
      <c r="ODT159" s="15"/>
      <c r="ODU159" s="15"/>
      <c r="ODV159" s="15"/>
      <c r="ODW159" s="15"/>
      <c r="ODX159" s="15"/>
      <c r="ODY159" s="15"/>
      <c r="ODZ159" s="15"/>
      <c r="OEA159" s="15"/>
      <c r="OEB159" s="15"/>
      <c r="OEC159" s="15"/>
      <c r="OED159" s="15"/>
      <c r="OEE159" s="15"/>
      <c r="OEF159" s="15"/>
      <c r="OEG159" s="15"/>
      <c r="OEH159" s="15"/>
      <c r="OEI159" s="15"/>
      <c r="OEJ159" s="15"/>
      <c r="OEK159" s="15"/>
      <c r="OEL159" s="15"/>
      <c r="OEM159" s="15"/>
      <c r="OEN159" s="15"/>
      <c r="OEO159" s="15"/>
      <c r="OEP159" s="15"/>
      <c r="OEQ159" s="15"/>
      <c r="OER159" s="15"/>
      <c r="OES159" s="15"/>
      <c r="OET159" s="15"/>
      <c r="OEU159" s="15"/>
      <c r="OEV159" s="15"/>
      <c r="OEW159" s="15"/>
      <c r="OEX159" s="15"/>
      <c r="OEY159" s="15"/>
      <c r="OEZ159" s="15"/>
      <c r="OFA159" s="15"/>
      <c r="OFB159" s="15"/>
      <c r="OFC159" s="15"/>
      <c r="OFD159" s="15"/>
      <c r="OFE159" s="15"/>
      <c r="OFF159" s="15"/>
      <c r="OFG159" s="15"/>
      <c r="OFH159" s="15"/>
      <c r="OFI159" s="15"/>
      <c r="OFJ159" s="15"/>
      <c r="OFK159" s="15"/>
      <c r="OFL159" s="15"/>
      <c r="OFM159" s="15"/>
      <c r="OFN159" s="15"/>
      <c r="OFO159" s="15"/>
      <c r="OFP159" s="15"/>
      <c r="OFQ159" s="15"/>
      <c r="OFR159" s="15"/>
      <c r="OFS159" s="15"/>
      <c r="OFT159" s="15"/>
      <c r="OFU159" s="15"/>
      <c r="OFV159" s="15"/>
      <c r="OFW159" s="15"/>
      <c r="OFX159" s="15"/>
      <c r="OFY159" s="15"/>
      <c r="OFZ159" s="15"/>
      <c r="OGA159" s="15"/>
      <c r="OGB159" s="15"/>
      <c r="OGC159" s="15"/>
      <c r="OGD159" s="15"/>
      <c r="OGE159" s="15"/>
      <c r="OGF159" s="15"/>
      <c r="OGG159" s="15"/>
      <c r="OGH159" s="15"/>
      <c r="OGI159" s="15"/>
      <c r="OGJ159" s="15"/>
      <c r="OGK159" s="15"/>
      <c r="OGL159" s="15"/>
      <c r="OGM159" s="15"/>
      <c r="OGN159" s="15"/>
      <c r="OGO159" s="15"/>
      <c r="OGP159" s="15"/>
      <c r="OGQ159" s="15"/>
      <c r="OGR159" s="15"/>
      <c r="OGS159" s="15"/>
      <c r="OGT159" s="15"/>
      <c r="OGU159" s="15"/>
      <c r="OGV159" s="15"/>
      <c r="OGW159" s="15"/>
      <c r="OGX159" s="15"/>
      <c r="OGY159" s="15"/>
      <c r="OGZ159" s="15"/>
      <c r="OHA159" s="15"/>
      <c r="OHB159" s="15"/>
      <c r="OHC159" s="15"/>
      <c r="OHD159" s="15"/>
      <c r="OHE159" s="15"/>
      <c r="OHF159" s="15"/>
      <c r="OHG159" s="15"/>
      <c r="OHH159" s="15"/>
      <c r="OHI159" s="15"/>
      <c r="OHJ159" s="15"/>
      <c r="OHK159" s="15"/>
      <c r="OHL159" s="15"/>
      <c r="OHM159" s="15"/>
      <c r="OHN159" s="15"/>
      <c r="OHO159" s="15"/>
      <c r="OHP159" s="15"/>
      <c r="OHQ159" s="15"/>
      <c r="OHR159" s="15"/>
      <c r="OHS159" s="15"/>
      <c r="OHT159" s="15"/>
      <c r="OHU159" s="15"/>
      <c r="OHV159" s="15"/>
      <c r="OHW159" s="15"/>
      <c r="OHX159" s="15"/>
      <c r="OHY159" s="15"/>
      <c r="OHZ159" s="15"/>
      <c r="OIA159" s="15"/>
      <c r="OIB159" s="15"/>
      <c r="OIC159" s="15"/>
      <c r="OID159" s="15"/>
      <c r="OIE159" s="15"/>
      <c r="OIF159" s="15"/>
      <c r="OIG159" s="15"/>
      <c r="OIH159" s="15"/>
      <c r="OII159" s="15"/>
      <c r="OIJ159" s="15"/>
      <c r="OIK159" s="15"/>
      <c r="OIL159" s="15"/>
      <c r="OIM159" s="15"/>
      <c r="OIN159" s="15"/>
      <c r="OIO159" s="15"/>
      <c r="OIP159" s="15"/>
      <c r="OIQ159" s="15"/>
      <c r="OIR159" s="15"/>
      <c r="OIS159" s="15"/>
      <c r="OIT159" s="15"/>
      <c r="OIU159" s="15"/>
      <c r="OIV159" s="15"/>
      <c r="OIW159" s="15"/>
      <c r="OIX159" s="15"/>
      <c r="OIY159" s="15"/>
      <c r="OIZ159" s="15"/>
      <c r="OJA159" s="15"/>
      <c r="OJB159" s="15"/>
      <c r="OJC159" s="15"/>
      <c r="OJD159" s="15"/>
      <c r="OJE159" s="15"/>
      <c r="OJF159" s="15"/>
      <c r="OJG159" s="15"/>
      <c r="OJH159" s="15"/>
      <c r="OJI159" s="15"/>
      <c r="OJJ159" s="15"/>
      <c r="OJK159" s="15"/>
      <c r="OJL159" s="15"/>
      <c r="OJM159" s="15"/>
      <c r="OJN159" s="15"/>
      <c r="OJO159" s="15"/>
      <c r="OJP159" s="15"/>
      <c r="OJQ159" s="15"/>
      <c r="OJR159" s="15"/>
      <c r="OJS159" s="15"/>
      <c r="OJT159" s="15"/>
      <c r="OJU159" s="15"/>
      <c r="OJV159" s="15"/>
      <c r="OJW159" s="15"/>
      <c r="OJX159" s="15"/>
      <c r="OJY159" s="15"/>
      <c r="OJZ159" s="15"/>
      <c r="OKA159" s="15"/>
      <c r="OKB159" s="15"/>
      <c r="OKC159" s="15"/>
      <c r="OKD159" s="15"/>
      <c r="OKE159" s="15"/>
      <c r="OKF159" s="15"/>
      <c r="OKG159" s="15"/>
      <c r="OKH159" s="15"/>
      <c r="OKI159" s="15"/>
      <c r="OKJ159" s="15"/>
      <c r="OKK159" s="15"/>
      <c r="OKL159" s="15"/>
      <c r="OKM159" s="15"/>
      <c r="OKN159" s="15"/>
      <c r="OKO159" s="15"/>
      <c r="OKP159" s="15"/>
      <c r="OKQ159" s="15"/>
      <c r="OKR159" s="15"/>
      <c r="OKS159" s="15"/>
      <c r="OKT159" s="15"/>
      <c r="OKU159" s="15"/>
      <c r="OKV159" s="15"/>
      <c r="OKW159" s="15"/>
      <c r="OKX159" s="15"/>
      <c r="OKY159" s="15"/>
      <c r="OKZ159" s="15"/>
      <c r="OLA159" s="15"/>
      <c r="OLB159" s="15"/>
      <c r="OLC159" s="15"/>
      <c r="OLD159" s="15"/>
      <c r="OLE159" s="15"/>
      <c r="OLF159" s="15"/>
      <c r="OLG159" s="15"/>
      <c r="OLH159" s="15"/>
      <c r="OLI159" s="15"/>
      <c r="OLJ159" s="15"/>
      <c r="OLK159" s="15"/>
      <c r="OLL159" s="15"/>
      <c r="OLM159" s="15"/>
      <c r="OLN159" s="15"/>
      <c r="OLO159" s="15"/>
      <c r="OLP159" s="15"/>
      <c r="OLQ159" s="15"/>
      <c r="OLR159" s="15"/>
      <c r="OLS159" s="15"/>
      <c r="OLT159" s="15"/>
      <c r="OLU159" s="15"/>
      <c r="OLV159" s="15"/>
      <c r="OLW159" s="15"/>
      <c r="OLX159" s="15"/>
      <c r="OLY159" s="15"/>
      <c r="OLZ159" s="15"/>
      <c r="OMA159" s="15"/>
      <c r="OMB159" s="15"/>
      <c r="OMC159" s="15"/>
      <c r="OMD159" s="15"/>
      <c r="OME159" s="15"/>
      <c r="OMF159" s="15"/>
      <c r="OMG159" s="15"/>
      <c r="OMH159" s="15"/>
      <c r="OMI159" s="15"/>
      <c r="OMJ159" s="15"/>
      <c r="OMK159" s="15"/>
      <c r="OML159" s="15"/>
      <c r="OMM159" s="15"/>
      <c r="OMN159" s="15"/>
      <c r="OMO159" s="15"/>
      <c r="OMP159" s="15"/>
      <c r="OMQ159" s="15"/>
      <c r="OMR159" s="15"/>
      <c r="OMS159" s="15"/>
      <c r="OMT159" s="15"/>
      <c r="OMU159" s="15"/>
      <c r="OMV159" s="15"/>
      <c r="OMW159" s="15"/>
      <c r="OMX159" s="15"/>
      <c r="OMY159" s="15"/>
      <c r="OMZ159" s="15"/>
      <c r="ONA159" s="15"/>
      <c r="ONB159" s="15"/>
      <c r="ONC159" s="15"/>
      <c r="OND159" s="15"/>
      <c r="ONE159" s="15"/>
      <c r="ONF159" s="15"/>
      <c r="ONG159" s="15"/>
      <c r="ONH159" s="15"/>
      <c r="ONI159" s="15"/>
      <c r="ONJ159" s="15"/>
      <c r="ONK159" s="15"/>
      <c r="ONL159" s="15"/>
      <c r="ONM159" s="15"/>
      <c r="ONN159" s="15"/>
      <c r="ONO159" s="15"/>
      <c r="ONP159" s="15"/>
      <c r="ONQ159" s="15"/>
      <c r="ONR159" s="15"/>
      <c r="ONS159" s="15"/>
      <c r="ONT159" s="15"/>
      <c r="ONU159" s="15"/>
      <c r="ONV159" s="15"/>
      <c r="ONW159" s="15"/>
      <c r="ONX159" s="15"/>
      <c r="ONY159" s="15"/>
      <c r="ONZ159" s="15"/>
      <c r="OOA159" s="15"/>
      <c r="OOB159" s="15"/>
      <c r="OOC159" s="15"/>
      <c r="OOD159" s="15"/>
      <c r="OOE159" s="15"/>
      <c r="OOF159" s="15"/>
      <c r="OOG159" s="15"/>
      <c r="OOH159" s="15"/>
      <c r="OOI159" s="15"/>
      <c r="OOJ159" s="15"/>
      <c r="OOK159" s="15"/>
      <c r="OOL159" s="15"/>
      <c r="OOM159" s="15"/>
      <c r="OON159" s="15"/>
      <c r="OOO159" s="15"/>
      <c r="OOP159" s="15"/>
      <c r="OOQ159" s="15"/>
      <c r="OOR159" s="15"/>
      <c r="OOS159" s="15"/>
      <c r="OOT159" s="15"/>
      <c r="OOU159" s="15"/>
      <c r="OOV159" s="15"/>
      <c r="OOW159" s="15"/>
      <c r="OOX159" s="15"/>
      <c r="OOY159" s="15"/>
      <c r="OOZ159" s="15"/>
      <c r="OPA159" s="15"/>
      <c r="OPB159" s="15"/>
      <c r="OPC159" s="15"/>
      <c r="OPD159" s="15"/>
      <c r="OPE159" s="15"/>
      <c r="OPF159" s="15"/>
      <c r="OPG159" s="15"/>
      <c r="OPH159" s="15"/>
      <c r="OPI159" s="15"/>
      <c r="OPJ159" s="15"/>
      <c r="OPK159" s="15"/>
      <c r="OPL159" s="15"/>
      <c r="OPM159" s="15"/>
      <c r="OPN159" s="15"/>
      <c r="OPO159" s="15"/>
      <c r="OPP159" s="15"/>
      <c r="OPQ159" s="15"/>
      <c r="OPR159" s="15"/>
      <c r="OPS159" s="15"/>
      <c r="OPT159" s="15"/>
      <c r="OPU159" s="15"/>
      <c r="OPV159" s="15"/>
      <c r="OPW159" s="15"/>
      <c r="OPX159" s="15"/>
      <c r="OPY159" s="15"/>
      <c r="OPZ159" s="15"/>
      <c r="OQA159" s="15"/>
      <c r="OQB159" s="15"/>
      <c r="OQC159" s="15"/>
      <c r="OQD159" s="15"/>
      <c r="OQE159" s="15"/>
      <c r="OQF159" s="15"/>
      <c r="OQG159" s="15"/>
      <c r="OQH159" s="15"/>
      <c r="OQI159" s="15"/>
      <c r="OQJ159" s="15"/>
      <c r="OQK159" s="15"/>
      <c r="OQL159" s="15"/>
      <c r="OQM159" s="15"/>
      <c r="OQN159" s="15"/>
      <c r="OQO159" s="15"/>
      <c r="OQP159" s="15"/>
      <c r="OQQ159" s="15"/>
      <c r="OQR159" s="15"/>
      <c r="OQS159" s="15"/>
      <c r="OQT159" s="15"/>
      <c r="OQU159" s="15"/>
      <c r="OQV159" s="15"/>
      <c r="OQW159" s="15"/>
      <c r="OQX159" s="15"/>
      <c r="OQY159" s="15"/>
      <c r="OQZ159" s="15"/>
      <c r="ORA159" s="15"/>
      <c r="ORB159" s="15"/>
      <c r="ORC159" s="15"/>
      <c r="ORD159" s="15"/>
      <c r="ORE159" s="15"/>
      <c r="ORF159" s="15"/>
      <c r="ORG159" s="15"/>
      <c r="ORH159" s="15"/>
      <c r="ORI159" s="15"/>
      <c r="ORJ159" s="15"/>
      <c r="ORK159" s="15"/>
      <c r="ORL159" s="15"/>
      <c r="ORM159" s="15"/>
      <c r="ORN159" s="15"/>
      <c r="ORO159" s="15"/>
      <c r="ORP159" s="15"/>
      <c r="ORQ159" s="15"/>
      <c r="ORR159" s="15"/>
      <c r="ORS159" s="15"/>
      <c r="ORT159" s="15"/>
      <c r="ORU159" s="15"/>
      <c r="ORV159" s="15"/>
      <c r="ORW159" s="15"/>
      <c r="ORX159" s="15"/>
      <c r="ORY159" s="15"/>
      <c r="ORZ159" s="15"/>
      <c r="OSA159" s="15"/>
      <c r="OSB159" s="15"/>
      <c r="OSC159" s="15"/>
      <c r="OSD159" s="15"/>
      <c r="OSE159" s="15"/>
      <c r="OSF159" s="15"/>
      <c r="OSG159" s="15"/>
      <c r="OSH159" s="15"/>
      <c r="OSI159" s="15"/>
      <c r="OSJ159" s="15"/>
      <c r="OSK159" s="15"/>
      <c r="OSL159" s="15"/>
      <c r="OSM159" s="15"/>
      <c r="OSN159" s="15"/>
      <c r="OSO159" s="15"/>
      <c r="OSP159" s="15"/>
      <c r="OSQ159" s="15"/>
      <c r="OSR159" s="15"/>
      <c r="OSS159" s="15"/>
      <c r="OST159" s="15"/>
      <c r="OSU159" s="15"/>
      <c r="OSV159" s="15"/>
      <c r="OSW159" s="15"/>
      <c r="OSX159" s="15"/>
      <c r="OSY159" s="15"/>
      <c r="OSZ159" s="15"/>
      <c r="OTA159" s="15"/>
      <c r="OTB159" s="15"/>
      <c r="OTC159" s="15"/>
      <c r="OTD159" s="15"/>
      <c r="OTE159" s="15"/>
      <c r="OTF159" s="15"/>
      <c r="OTG159" s="15"/>
      <c r="OTH159" s="15"/>
      <c r="OTI159" s="15"/>
      <c r="OTJ159" s="15"/>
      <c r="OTK159" s="15"/>
      <c r="OTL159" s="15"/>
      <c r="OTM159" s="15"/>
      <c r="OTN159" s="15"/>
      <c r="OTO159" s="15"/>
      <c r="OTP159" s="15"/>
      <c r="OTQ159" s="15"/>
      <c r="OTR159" s="15"/>
      <c r="OTS159" s="15"/>
      <c r="OTT159" s="15"/>
      <c r="OTU159" s="15"/>
      <c r="OTV159" s="15"/>
      <c r="OTW159" s="15"/>
      <c r="OTX159" s="15"/>
      <c r="OTY159" s="15"/>
      <c r="OTZ159" s="15"/>
      <c r="OUA159" s="15"/>
      <c r="OUB159" s="15"/>
      <c r="OUC159" s="15"/>
      <c r="OUD159" s="15"/>
      <c r="OUE159" s="15"/>
      <c r="OUF159" s="15"/>
      <c r="OUG159" s="15"/>
      <c r="OUH159" s="15"/>
      <c r="OUI159" s="15"/>
      <c r="OUJ159" s="15"/>
      <c r="OUK159" s="15"/>
      <c r="OUL159" s="15"/>
      <c r="OUM159" s="15"/>
      <c r="OUN159" s="15"/>
      <c r="OUO159" s="15"/>
      <c r="OUP159" s="15"/>
      <c r="OUQ159" s="15"/>
      <c r="OUR159" s="15"/>
      <c r="OUS159" s="15"/>
      <c r="OUT159" s="15"/>
      <c r="OUU159" s="15"/>
      <c r="OUV159" s="15"/>
      <c r="OUW159" s="15"/>
      <c r="OUX159" s="15"/>
      <c r="OUY159" s="15"/>
      <c r="OUZ159" s="15"/>
      <c r="OVA159" s="15"/>
      <c r="OVB159" s="15"/>
      <c r="OVC159" s="15"/>
      <c r="OVD159" s="15"/>
      <c r="OVE159" s="15"/>
      <c r="OVF159" s="15"/>
      <c r="OVG159" s="15"/>
      <c r="OVH159" s="15"/>
      <c r="OVI159" s="15"/>
      <c r="OVJ159" s="15"/>
      <c r="OVK159" s="15"/>
      <c r="OVL159" s="15"/>
      <c r="OVM159" s="15"/>
      <c r="OVN159" s="15"/>
      <c r="OVO159" s="15"/>
      <c r="OVP159" s="15"/>
      <c r="OVQ159" s="15"/>
      <c r="OVR159" s="15"/>
      <c r="OVS159" s="15"/>
      <c r="OVT159" s="15"/>
      <c r="OVU159" s="15"/>
      <c r="OVV159" s="15"/>
      <c r="OVW159" s="15"/>
      <c r="OVX159" s="15"/>
      <c r="OVY159" s="15"/>
      <c r="OVZ159" s="15"/>
      <c r="OWA159" s="15"/>
      <c r="OWB159" s="15"/>
      <c r="OWC159" s="15"/>
      <c r="OWD159" s="15"/>
      <c r="OWE159" s="15"/>
      <c r="OWF159" s="15"/>
      <c r="OWG159" s="15"/>
      <c r="OWH159" s="15"/>
      <c r="OWI159" s="15"/>
      <c r="OWJ159" s="15"/>
      <c r="OWK159" s="15"/>
      <c r="OWL159" s="15"/>
      <c r="OWM159" s="15"/>
      <c r="OWN159" s="15"/>
      <c r="OWO159" s="15"/>
      <c r="OWP159" s="15"/>
      <c r="OWQ159" s="15"/>
      <c r="OWR159" s="15"/>
      <c r="OWS159" s="15"/>
      <c r="OWT159" s="15"/>
      <c r="OWU159" s="15"/>
      <c r="OWV159" s="15"/>
      <c r="OWW159" s="15"/>
      <c r="OWX159" s="15"/>
      <c r="OWY159" s="15"/>
      <c r="OWZ159" s="15"/>
      <c r="OXA159" s="15"/>
      <c r="OXB159" s="15"/>
      <c r="OXC159" s="15"/>
      <c r="OXD159" s="15"/>
      <c r="OXE159" s="15"/>
      <c r="OXF159" s="15"/>
      <c r="OXG159" s="15"/>
      <c r="OXH159" s="15"/>
      <c r="OXI159" s="15"/>
      <c r="OXJ159" s="15"/>
      <c r="OXK159" s="15"/>
      <c r="OXL159" s="15"/>
      <c r="OXM159" s="15"/>
      <c r="OXN159" s="15"/>
      <c r="OXO159" s="15"/>
      <c r="OXP159" s="15"/>
      <c r="OXQ159" s="15"/>
      <c r="OXR159" s="15"/>
      <c r="OXS159" s="15"/>
      <c r="OXT159" s="15"/>
      <c r="OXU159" s="15"/>
      <c r="OXV159" s="15"/>
      <c r="OXW159" s="15"/>
      <c r="OXX159" s="15"/>
      <c r="OXY159" s="15"/>
      <c r="OXZ159" s="15"/>
      <c r="OYA159" s="15"/>
      <c r="OYB159" s="15"/>
      <c r="OYC159" s="15"/>
      <c r="OYD159" s="15"/>
      <c r="OYE159" s="15"/>
      <c r="OYF159" s="15"/>
      <c r="OYG159" s="15"/>
      <c r="OYH159" s="15"/>
      <c r="OYI159" s="15"/>
      <c r="OYJ159" s="15"/>
      <c r="OYK159" s="15"/>
      <c r="OYL159" s="15"/>
      <c r="OYM159" s="15"/>
      <c r="OYN159" s="15"/>
      <c r="OYO159" s="15"/>
      <c r="OYP159" s="15"/>
      <c r="OYQ159" s="15"/>
      <c r="OYR159" s="15"/>
      <c r="OYS159" s="15"/>
      <c r="OYT159" s="15"/>
      <c r="OYU159" s="15"/>
      <c r="OYV159" s="15"/>
      <c r="OYW159" s="15"/>
      <c r="OYX159" s="15"/>
      <c r="OYY159" s="15"/>
      <c r="OYZ159" s="15"/>
      <c r="OZA159" s="15"/>
      <c r="OZB159" s="15"/>
      <c r="OZC159" s="15"/>
      <c r="OZD159" s="15"/>
      <c r="OZE159" s="15"/>
      <c r="OZF159" s="15"/>
      <c r="OZG159" s="15"/>
      <c r="OZH159" s="15"/>
      <c r="OZI159" s="15"/>
      <c r="OZJ159" s="15"/>
      <c r="OZK159" s="15"/>
      <c r="OZL159" s="15"/>
      <c r="OZM159" s="15"/>
      <c r="OZN159" s="15"/>
      <c r="OZO159" s="15"/>
      <c r="OZP159" s="15"/>
      <c r="OZQ159" s="15"/>
      <c r="OZR159" s="15"/>
      <c r="OZS159" s="15"/>
      <c r="OZT159" s="15"/>
      <c r="OZU159" s="15"/>
      <c r="OZV159" s="15"/>
      <c r="OZW159" s="15"/>
      <c r="OZX159" s="15"/>
      <c r="OZY159" s="15"/>
      <c r="OZZ159" s="15"/>
      <c r="PAA159" s="15"/>
      <c r="PAB159" s="15"/>
      <c r="PAC159" s="15"/>
      <c r="PAD159" s="15"/>
      <c r="PAE159" s="15"/>
      <c r="PAF159" s="15"/>
      <c r="PAG159" s="15"/>
      <c r="PAH159" s="15"/>
      <c r="PAI159" s="15"/>
      <c r="PAJ159" s="15"/>
      <c r="PAK159" s="15"/>
      <c r="PAL159" s="15"/>
      <c r="PAM159" s="15"/>
      <c r="PAN159" s="15"/>
      <c r="PAO159" s="15"/>
      <c r="PAP159" s="15"/>
      <c r="PAQ159" s="15"/>
      <c r="PAR159" s="15"/>
      <c r="PAS159" s="15"/>
      <c r="PAT159" s="15"/>
      <c r="PAU159" s="15"/>
      <c r="PAV159" s="15"/>
      <c r="PAW159" s="15"/>
      <c r="PAX159" s="15"/>
      <c r="PAY159" s="15"/>
      <c r="PAZ159" s="15"/>
      <c r="PBA159" s="15"/>
      <c r="PBB159" s="15"/>
      <c r="PBC159" s="15"/>
      <c r="PBD159" s="15"/>
      <c r="PBE159" s="15"/>
      <c r="PBF159" s="15"/>
      <c r="PBG159" s="15"/>
      <c r="PBH159" s="15"/>
      <c r="PBI159" s="15"/>
      <c r="PBJ159" s="15"/>
      <c r="PBK159" s="15"/>
      <c r="PBL159" s="15"/>
      <c r="PBM159" s="15"/>
      <c r="PBN159" s="15"/>
      <c r="PBO159" s="15"/>
      <c r="PBP159" s="15"/>
      <c r="PBQ159" s="15"/>
      <c r="PBR159" s="15"/>
      <c r="PBS159" s="15"/>
      <c r="PBT159" s="15"/>
      <c r="PBU159" s="15"/>
      <c r="PBV159" s="15"/>
      <c r="PBW159" s="15"/>
      <c r="PBX159" s="15"/>
      <c r="PBY159" s="15"/>
      <c r="PBZ159" s="15"/>
      <c r="PCA159" s="15"/>
      <c r="PCB159" s="15"/>
      <c r="PCC159" s="15"/>
      <c r="PCD159" s="15"/>
      <c r="PCE159" s="15"/>
      <c r="PCF159" s="15"/>
      <c r="PCG159" s="15"/>
      <c r="PCH159" s="15"/>
      <c r="PCI159" s="15"/>
      <c r="PCJ159" s="15"/>
      <c r="PCK159" s="15"/>
      <c r="PCL159" s="15"/>
      <c r="PCM159" s="15"/>
      <c r="PCN159" s="15"/>
      <c r="PCO159" s="15"/>
      <c r="PCP159" s="15"/>
      <c r="PCQ159" s="15"/>
      <c r="PCR159" s="15"/>
      <c r="PCS159" s="15"/>
      <c r="PCT159" s="15"/>
      <c r="PCU159" s="15"/>
      <c r="PCV159" s="15"/>
      <c r="PCW159" s="15"/>
      <c r="PCX159" s="15"/>
      <c r="PCY159" s="15"/>
      <c r="PCZ159" s="15"/>
      <c r="PDA159" s="15"/>
      <c r="PDB159" s="15"/>
      <c r="PDC159" s="15"/>
      <c r="PDD159" s="15"/>
      <c r="PDE159" s="15"/>
      <c r="PDF159" s="15"/>
      <c r="PDG159" s="15"/>
      <c r="PDH159" s="15"/>
      <c r="PDI159" s="15"/>
      <c r="PDJ159" s="15"/>
      <c r="PDK159" s="15"/>
      <c r="PDL159" s="15"/>
      <c r="PDM159" s="15"/>
      <c r="PDN159" s="15"/>
      <c r="PDO159" s="15"/>
      <c r="PDP159" s="15"/>
      <c r="PDQ159" s="15"/>
      <c r="PDR159" s="15"/>
      <c r="PDS159" s="15"/>
      <c r="PDT159" s="15"/>
      <c r="PDU159" s="15"/>
      <c r="PDV159" s="15"/>
      <c r="PDW159" s="15"/>
      <c r="PDX159" s="15"/>
      <c r="PDY159" s="15"/>
      <c r="PDZ159" s="15"/>
      <c r="PEA159" s="15"/>
      <c r="PEB159" s="15"/>
      <c r="PEC159" s="15"/>
      <c r="PED159" s="15"/>
      <c r="PEE159" s="15"/>
      <c r="PEF159" s="15"/>
      <c r="PEG159" s="15"/>
      <c r="PEH159" s="15"/>
      <c r="PEI159" s="15"/>
      <c r="PEJ159" s="15"/>
      <c r="PEK159" s="15"/>
      <c r="PEL159" s="15"/>
      <c r="PEM159" s="15"/>
      <c r="PEN159" s="15"/>
      <c r="PEO159" s="15"/>
      <c r="PEP159" s="15"/>
      <c r="PEQ159" s="15"/>
      <c r="PER159" s="15"/>
      <c r="PES159" s="15"/>
      <c r="PET159" s="15"/>
      <c r="PEU159" s="15"/>
      <c r="PEV159" s="15"/>
      <c r="PEW159" s="15"/>
      <c r="PEX159" s="15"/>
      <c r="PEY159" s="15"/>
      <c r="PEZ159" s="15"/>
      <c r="PFA159" s="15"/>
      <c r="PFB159" s="15"/>
      <c r="PFC159" s="15"/>
      <c r="PFD159" s="15"/>
      <c r="PFE159" s="15"/>
      <c r="PFF159" s="15"/>
      <c r="PFG159" s="15"/>
      <c r="PFH159" s="15"/>
      <c r="PFI159" s="15"/>
      <c r="PFJ159" s="15"/>
      <c r="PFK159" s="15"/>
      <c r="PFL159" s="15"/>
      <c r="PFM159" s="15"/>
      <c r="PFN159" s="15"/>
      <c r="PFO159" s="15"/>
      <c r="PFP159" s="15"/>
      <c r="PFQ159" s="15"/>
      <c r="PFR159" s="15"/>
      <c r="PFS159" s="15"/>
      <c r="PFT159" s="15"/>
      <c r="PFU159" s="15"/>
      <c r="PFV159" s="15"/>
      <c r="PFW159" s="15"/>
      <c r="PFX159" s="15"/>
      <c r="PFY159" s="15"/>
      <c r="PFZ159" s="15"/>
      <c r="PGA159" s="15"/>
      <c r="PGB159" s="15"/>
      <c r="PGC159" s="15"/>
      <c r="PGD159" s="15"/>
      <c r="PGE159" s="15"/>
      <c r="PGF159" s="15"/>
      <c r="PGG159" s="15"/>
      <c r="PGH159" s="15"/>
      <c r="PGI159" s="15"/>
      <c r="PGJ159" s="15"/>
      <c r="PGK159" s="15"/>
      <c r="PGL159" s="15"/>
      <c r="PGM159" s="15"/>
      <c r="PGN159" s="15"/>
      <c r="PGO159" s="15"/>
      <c r="PGP159" s="15"/>
      <c r="PGQ159" s="15"/>
      <c r="PGR159" s="15"/>
      <c r="PGS159" s="15"/>
      <c r="PGT159" s="15"/>
      <c r="PGU159" s="15"/>
      <c r="PGV159" s="15"/>
      <c r="PGW159" s="15"/>
      <c r="PGX159" s="15"/>
      <c r="PGY159" s="15"/>
      <c r="PGZ159" s="15"/>
      <c r="PHA159" s="15"/>
      <c r="PHB159" s="15"/>
      <c r="PHC159" s="15"/>
      <c r="PHD159" s="15"/>
      <c r="PHE159" s="15"/>
      <c r="PHF159" s="15"/>
      <c r="PHG159" s="15"/>
      <c r="PHH159" s="15"/>
      <c r="PHI159" s="15"/>
      <c r="PHJ159" s="15"/>
      <c r="PHK159" s="15"/>
      <c r="PHL159" s="15"/>
      <c r="PHM159" s="15"/>
      <c r="PHN159" s="15"/>
      <c r="PHO159" s="15"/>
      <c r="PHP159" s="15"/>
      <c r="PHQ159" s="15"/>
      <c r="PHR159" s="15"/>
      <c r="PHS159" s="15"/>
      <c r="PHT159" s="15"/>
      <c r="PHU159" s="15"/>
      <c r="PHV159" s="15"/>
      <c r="PHW159" s="15"/>
      <c r="PHX159" s="15"/>
      <c r="PHY159" s="15"/>
      <c r="PHZ159" s="15"/>
      <c r="PIA159" s="15"/>
      <c r="PIB159" s="15"/>
      <c r="PIC159" s="15"/>
      <c r="PID159" s="15"/>
      <c r="PIE159" s="15"/>
      <c r="PIF159" s="15"/>
      <c r="PIG159" s="15"/>
      <c r="PIH159" s="15"/>
      <c r="PII159" s="15"/>
      <c r="PIJ159" s="15"/>
      <c r="PIK159" s="15"/>
      <c r="PIL159" s="15"/>
      <c r="PIM159" s="15"/>
      <c r="PIN159" s="15"/>
      <c r="PIO159" s="15"/>
      <c r="PIP159" s="15"/>
      <c r="PIQ159" s="15"/>
      <c r="PIR159" s="15"/>
      <c r="PIS159" s="15"/>
      <c r="PIT159" s="15"/>
      <c r="PIU159" s="15"/>
      <c r="PIV159" s="15"/>
      <c r="PIW159" s="15"/>
      <c r="PIX159" s="15"/>
      <c r="PIY159" s="15"/>
      <c r="PIZ159" s="15"/>
      <c r="PJA159" s="15"/>
      <c r="PJB159" s="15"/>
      <c r="PJC159" s="15"/>
      <c r="PJD159" s="15"/>
      <c r="PJE159" s="15"/>
      <c r="PJF159" s="15"/>
      <c r="PJG159" s="15"/>
      <c r="PJH159" s="15"/>
      <c r="PJI159" s="15"/>
      <c r="PJJ159" s="15"/>
      <c r="PJK159" s="15"/>
      <c r="PJL159" s="15"/>
      <c r="PJM159" s="15"/>
      <c r="PJN159" s="15"/>
      <c r="PJO159" s="15"/>
      <c r="PJP159" s="15"/>
      <c r="PJQ159" s="15"/>
      <c r="PJR159" s="15"/>
      <c r="PJS159" s="15"/>
      <c r="PJT159" s="15"/>
      <c r="PJU159" s="15"/>
      <c r="PJV159" s="15"/>
      <c r="PJW159" s="15"/>
      <c r="PJX159" s="15"/>
      <c r="PJY159" s="15"/>
      <c r="PJZ159" s="15"/>
      <c r="PKA159" s="15"/>
      <c r="PKB159" s="15"/>
      <c r="PKC159" s="15"/>
      <c r="PKD159" s="15"/>
      <c r="PKE159" s="15"/>
      <c r="PKF159" s="15"/>
      <c r="PKG159" s="15"/>
      <c r="PKH159" s="15"/>
      <c r="PKI159" s="15"/>
      <c r="PKJ159" s="15"/>
      <c r="PKK159" s="15"/>
      <c r="PKL159" s="15"/>
      <c r="PKM159" s="15"/>
      <c r="PKN159" s="15"/>
      <c r="PKO159" s="15"/>
      <c r="PKP159" s="15"/>
      <c r="PKQ159" s="15"/>
      <c r="PKR159" s="15"/>
      <c r="PKS159" s="15"/>
      <c r="PKT159" s="15"/>
      <c r="PKU159" s="15"/>
      <c r="PKV159" s="15"/>
      <c r="PKW159" s="15"/>
      <c r="PKX159" s="15"/>
      <c r="PKY159" s="15"/>
      <c r="PKZ159" s="15"/>
      <c r="PLA159" s="15"/>
      <c r="PLB159" s="15"/>
      <c r="PLC159" s="15"/>
      <c r="PLD159" s="15"/>
      <c r="PLE159" s="15"/>
      <c r="PLF159" s="15"/>
      <c r="PLG159" s="15"/>
      <c r="PLH159" s="15"/>
      <c r="PLI159" s="15"/>
      <c r="PLJ159" s="15"/>
      <c r="PLK159" s="15"/>
      <c r="PLL159" s="15"/>
      <c r="PLM159" s="15"/>
      <c r="PLN159" s="15"/>
      <c r="PLO159" s="15"/>
      <c r="PLP159" s="15"/>
      <c r="PLQ159" s="15"/>
      <c r="PLR159" s="15"/>
      <c r="PLS159" s="15"/>
      <c r="PLT159" s="15"/>
      <c r="PLU159" s="15"/>
      <c r="PLV159" s="15"/>
      <c r="PLW159" s="15"/>
      <c r="PLX159" s="15"/>
      <c r="PLY159" s="15"/>
      <c r="PLZ159" s="15"/>
      <c r="PMA159" s="15"/>
      <c r="PMB159" s="15"/>
      <c r="PMC159" s="15"/>
      <c r="PMD159" s="15"/>
      <c r="PME159" s="15"/>
      <c r="PMF159" s="15"/>
      <c r="PMG159" s="15"/>
      <c r="PMH159" s="15"/>
      <c r="PMI159" s="15"/>
      <c r="PMJ159" s="15"/>
      <c r="PMK159" s="15"/>
      <c r="PML159" s="15"/>
      <c r="PMM159" s="15"/>
      <c r="PMN159" s="15"/>
      <c r="PMO159" s="15"/>
      <c r="PMP159" s="15"/>
      <c r="PMQ159" s="15"/>
      <c r="PMR159" s="15"/>
      <c r="PMS159" s="15"/>
      <c r="PMT159" s="15"/>
      <c r="PMU159" s="15"/>
      <c r="PMV159" s="15"/>
      <c r="PMW159" s="15"/>
      <c r="PMX159" s="15"/>
      <c r="PMY159" s="15"/>
      <c r="PMZ159" s="15"/>
      <c r="PNA159" s="15"/>
      <c r="PNB159" s="15"/>
      <c r="PNC159" s="15"/>
      <c r="PND159" s="15"/>
      <c r="PNE159" s="15"/>
      <c r="PNF159" s="15"/>
      <c r="PNG159" s="15"/>
      <c r="PNH159" s="15"/>
      <c r="PNI159" s="15"/>
      <c r="PNJ159" s="15"/>
      <c r="PNK159" s="15"/>
      <c r="PNL159" s="15"/>
      <c r="PNM159" s="15"/>
      <c r="PNN159" s="15"/>
      <c r="PNO159" s="15"/>
      <c r="PNP159" s="15"/>
      <c r="PNQ159" s="15"/>
      <c r="PNR159" s="15"/>
      <c r="PNS159" s="15"/>
      <c r="PNT159" s="15"/>
      <c r="PNU159" s="15"/>
      <c r="PNV159" s="15"/>
      <c r="PNW159" s="15"/>
      <c r="PNX159" s="15"/>
      <c r="PNY159" s="15"/>
      <c r="PNZ159" s="15"/>
      <c r="POA159" s="15"/>
      <c r="POB159" s="15"/>
      <c r="POC159" s="15"/>
      <c r="POD159" s="15"/>
      <c r="POE159" s="15"/>
      <c r="POF159" s="15"/>
      <c r="POG159" s="15"/>
      <c r="POH159" s="15"/>
      <c r="POI159" s="15"/>
      <c r="POJ159" s="15"/>
      <c r="POK159" s="15"/>
      <c r="POL159" s="15"/>
      <c r="POM159" s="15"/>
      <c r="PON159" s="15"/>
      <c r="POO159" s="15"/>
      <c r="POP159" s="15"/>
      <c r="POQ159" s="15"/>
      <c r="POR159" s="15"/>
      <c r="POS159" s="15"/>
      <c r="POT159" s="15"/>
      <c r="POU159" s="15"/>
      <c r="POV159" s="15"/>
      <c r="POW159" s="15"/>
      <c r="POX159" s="15"/>
      <c r="POY159" s="15"/>
      <c r="POZ159" s="15"/>
      <c r="PPA159" s="15"/>
      <c r="PPB159" s="15"/>
      <c r="PPC159" s="15"/>
      <c r="PPD159" s="15"/>
      <c r="PPE159" s="15"/>
      <c r="PPF159" s="15"/>
      <c r="PPG159" s="15"/>
      <c r="PPH159" s="15"/>
      <c r="PPI159" s="15"/>
      <c r="PPJ159" s="15"/>
      <c r="PPK159" s="15"/>
      <c r="PPL159" s="15"/>
      <c r="PPM159" s="15"/>
      <c r="PPN159" s="15"/>
      <c r="PPO159" s="15"/>
      <c r="PPP159" s="15"/>
      <c r="PPQ159" s="15"/>
      <c r="PPR159" s="15"/>
      <c r="PPS159" s="15"/>
      <c r="PPT159" s="15"/>
      <c r="PPU159" s="15"/>
      <c r="PPV159" s="15"/>
      <c r="PPW159" s="15"/>
      <c r="PPX159" s="15"/>
      <c r="PPY159" s="15"/>
      <c r="PPZ159" s="15"/>
      <c r="PQA159" s="15"/>
      <c r="PQB159" s="15"/>
      <c r="PQC159" s="15"/>
      <c r="PQD159" s="15"/>
      <c r="PQE159" s="15"/>
      <c r="PQF159" s="15"/>
      <c r="PQG159" s="15"/>
      <c r="PQH159" s="15"/>
      <c r="PQI159" s="15"/>
      <c r="PQJ159" s="15"/>
      <c r="PQK159" s="15"/>
      <c r="PQL159" s="15"/>
      <c r="PQM159" s="15"/>
      <c r="PQN159" s="15"/>
      <c r="PQO159" s="15"/>
      <c r="PQP159" s="15"/>
      <c r="PQQ159" s="15"/>
      <c r="PQR159" s="15"/>
      <c r="PQS159" s="15"/>
      <c r="PQT159" s="15"/>
      <c r="PQU159" s="15"/>
      <c r="PQV159" s="15"/>
      <c r="PQW159" s="15"/>
      <c r="PQX159" s="15"/>
      <c r="PQY159" s="15"/>
      <c r="PQZ159" s="15"/>
      <c r="PRA159" s="15"/>
      <c r="PRB159" s="15"/>
      <c r="PRC159" s="15"/>
      <c r="PRD159" s="15"/>
      <c r="PRE159" s="15"/>
      <c r="PRF159" s="15"/>
      <c r="PRG159" s="15"/>
      <c r="PRH159" s="15"/>
      <c r="PRI159" s="15"/>
      <c r="PRJ159" s="15"/>
      <c r="PRK159" s="15"/>
      <c r="PRL159" s="15"/>
      <c r="PRM159" s="15"/>
      <c r="PRN159" s="15"/>
      <c r="PRO159" s="15"/>
      <c r="PRP159" s="15"/>
      <c r="PRQ159" s="15"/>
      <c r="PRR159" s="15"/>
      <c r="PRS159" s="15"/>
      <c r="PRT159" s="15"/>
      <c r="PRU159" s="15"/>
      <c r="PRV159" s="15"/>
      <c r="PRW159" s="15"/>
      <c r="PRX159" s="15"/>
      <c r="PRY159" s="15"/>
      <c r="PRZ159" s="15"/>
      <c r="PSA159" s="15"/>
      <c r="PSB159" s="15"/>
      <c r="PSC159" s="15"/>
      <c r="PSD159" s="15"/>
      <c r="PSE159" s="15"/>
      <c r="PSF159" s="15"/>
      <c r="PSG159" s="15"/>
      <c r="PSH159" s="15"/>
      <c r="PSI159" s="15"/>
      <c r="PSJ159" s="15"/>
      <c r="PSK159" s="15"/>
      <c r="PSL159" s="15"/>
      <c r="PSM159" s="15"/>
      <c r="PSN159" s="15"/>
      <c r="PSO159" s="15"/>
      <c r="PSP159" s="15"/>
      <c r="PSQ159" s="15"/>
      <c r="PSR159" s="15"/>
      <c r="PSS159" s="15"/>
      <c r="PST159" s="15"/>
      <c r="PSU159" s="15"/>
      <c r="PSV159" s="15"/>
      <c r="PSW159" s="15"/>
      <c r="PSX159" s="15"/>
      <c r="PSY159" s="15"/>
      <c r="PSZ159" s="15"/>
      <c r="PTA159" s="15"/>
      <c r="PTB159" s="15"/>
      <c r="PTC159" s="15"/>
      <c r="PTD159" s="15"/>
      <c r="PTE159" s="15"/>
      <c r="PTF159" s="15"/>
      <c r="PTG159" s="15"/>
      <c r="PTH159" s="15"/>
      <c r="PTI159" s="15"/>
      <c r="PTJ159" s="15"/>
      <c r="PTK159" s="15"/>
      <c r="PTL159" s="15"/>
      <c r="PTM159" s="15"/>
      <c r="PTN159" s="15"/>
      <c r="PTO159" s="15"/>
      <c r="PTP159" s="15"/>
      <c r="PTQ159" s="15"/>
      <c r="PTR159" s="15"/>
      <c r="PTS159" s="15"/>
      <c r="PTT159" s="15"/>
      <c r="PTU159" s="15"/>
      <c r="PTV159" s="15"/>
      <c r="PTW159" s="15"/>
      <c r="PTX159" s="15"/>
      <c r="PTY159" s="15"/>
      <c r="PTZ159" s="15"/>
      <c r="PUA159" s="15"/>
      <c r="PUB159" s="15"/>
      <c r="PUC159" s="15"/>
      <c r="PUD159" s="15"/>
      <c r="PUE159" s="15"/>
      <c r="PUF159" s="15"/>
      <c r="PUG159" s="15"/>
      <c r="PUH159" s="15"/>
      <c r="PUI159" s="15"/>
      <c r="PUJ159" s="15"/>
      <c r="PUK159" s="15"/>
      <c r="PUL159" s="15"/>
      <c r="PUM159" s="15"/>
      <c r="PUN159" s="15"/>
      <c r="PUO159" s="15"/>
      <c r="PUP159" s="15"/>
      <c r="PUQ159" s="15"/>
      <c r="PUR159" s="15"/>
      <c r="PUS159" s="15"/>
      <c r="PUT159" s="15"/>
      <c r="PUU159" s="15"/>
      <c r="PUV159" s="15"/>
      <c r="PUW159" s="15"/>
      <c r="PUX159" s="15"/>
      <c r="PUY159" s="15"/>
      <c r="PUZ159" s="15"/>
      <c r="PVA159" s="15"/>
      <c r="PVB159" s="15"/>
      <c r="PVC159" s="15"/>
      <c r="PVD159" s="15"/>
      <c r="PVE159" s="15"/>
      <c r="PVF159" s="15"/>
      <c r="PVG159" s="15"/>
      <c r="PVH159" s="15"/>
      <c r="PVI159" s="15"/>
      <c r="PVJ159" s="15"/>
      <c r="PVK159" s="15"/>
      <c r="PVL159" s="15"/>
      <c r="PVM159" s="15"/>
      <c r="PVN159" s="15"/>
      <c r="PVO159" s="15"/>
      <c r="PVP159" s="15"/>
      <c r="PVQ159" s="15"/>
      <c r="PVR159" s="15"/>
      <c r="PVS159" s="15"/>
      <c r="PVT159" s="15"/>
      <c r="PVU159" s="15"/>
      <c r="PVV159" s="15"/>
      <c r="PVW159" s="15"/>
      <c r="PVX159" s="15"/>
      <c r="PVY159" s="15"/>
      <c r="PVZ159" s="15"/>
      <c r="PWA159" s="15"/>
      <c r="PWB159" s="15"/>
      <c r="PWC159" s="15"/>
      <c r="PWD159" s="15"/>
      <c r="PWE159" s="15"/>
      <c r="PWF159" s="15"/>
      <c r="PWG159" s="15"/>
      <c r="PWH159" s="15"/>
      <c r="PWI159" s="15"/>
      <c r="PWJ159" s="15"/>
      <c r="PWK159" s="15"/>
      <c r="PWL159" s="15"/>
      <c r="PWM159" s="15"/>
      <c r="PWN159" s="15"/>
      <c r="PWO159" s="15"/>
      <c r="PWP159" s="15"/>
      <c r="PWQ159" s="15"/>
      <c r="PWR159" s="15"/>
      <c r="PWS159" s="15"/>
      <c r="PWT159" s="15"/>
      <c r="PWU159" s="15"/>
      <c r="PWV159" s="15"/>
      <c r="PWW159" s="15"/>
      <c r="PWX159" s="15"/>
      <c r="PWY159" s="15"/>
      <c r="PWZ159" s="15"/>
      <c r="PXA159" s="15"/>
      <c r="PXB159" s="15"/>
      <c r="PXC159" s="15"/>
      <c r="PXD159" s="15"/>
      <c r="PXE159" s="15"/>
      <c r="PXF159" s="15"/>
      <c r="PXG159" s="15"/>
      <c r="PXH159" s="15"/>
      <c r="PXI159" s="15"/>
      <c r="PXJ159" s="15"/>
      <c r="PXK159" s="15"/>
      <c r="PXL159" s="15"/>
      <c r="PXM159" s="15"/>
      <c r="PXN159" s="15"/>
      <c r="PXO159" s="15"/>
      <c r="PXP159" s="15"/>
      <c r="PXQ159" s="15"/>
      <c r="PXR159" s="15"/>
      <c r="PXS159" s="15"/>
      <c r="PXT159" s="15"/>
      <c r="PXU159" s="15"/>
      <c r="PXV159" s="15"/>
      <c r="PXW159" s="15"/>
      <c r="PXX159" s="15"/>
      <c r="PXY159" s="15"/>
      <c r="PXZ159" s="15"/>
      <c r="PYA159" s="15"/>
      <c r="PYB159" s="15"/>
      <c r="PYC159" s="15"/>
      <c r="PYD159" s="15"/>
      <c r="PYE159" s="15"/>
      <c r="PYF159" s="15"/>
      <c r="PYG159" s="15"/>
      <c r="PYH159" s="15"/>
      <c r="PYI159" s="15"/>
      <c r="PYJ159" s="15"/>
      <c r="PYK159" s="15"/>
      <c r="PYL159" s="15"/>
      <c r="PYM159" s="15"/>
      <c r="PYN159" s="15"/>
      <c r="PYO159" s="15"/>
      <c r="PYP159" s="15"/>
      <c r="PYQ159" s="15"/>
      <c r="PYR159" s="15"/>
      <c r="PYS159" s="15"/>
      <c r="PYT159" s="15"/>
      <c r="PYU159" s="15"/>
      <c r="PYV159" s="15"/>
      <c r="PYW159" s="15"/>
      <c r="PYX159" s="15"/>
      <c r="PYY159" s="15"/>
      <c r="PYZ159" s="15"/>
      <c r="PZA159" s="15"/>
      <c r="PZB159" s="15"/>
      <c r="PZC159" s="15"/>
      <c r="PZD159" s="15"/>
      <c r="PZE159" s="15"/>
      <c r="PZF159" s="15"/>
      <c r="PZG159" s="15"/>
      <c r="PZH159" s="15"/>
      <c r="PZI159" s="15"/>
      <c r="PZJ159" s="15"/>
      <c r="PZK159" s="15"/>
      <c r="PZL159" s="15"/>
      <c r="PZM159" s="15"/>
      <c r="PZN159" s="15"/>
      <c r="PZO159" s="15"/>
      <c r="PZP159" s="15"/>
      <c r="PZQ159" s="15"/>
      <c r="PZR159" s="15"/>
      <c r="PZS159" s="15"/>
      <c r="PZT159" s="15"/>
      <c r="PZU159" s="15"/>
      <c r="PZV159" s="15"/>
      <c r="PZW159" s="15"/>
      <c r="PZX159" s="15"/>
      <c r="PZY159" s="15"/>
      <c r="PZZ159" s="15"/>
      <c r="QAA159" s="15"/>
      <c r="QAB159" s="15"/>
      <c r="QAC159" s="15"/>
      <c r="QAD159" s="15"/>
      <c r="QAE159" s="15"/>
      <c r="QAF159" s="15"/>
      <c r="QAG159" s="15"/>
      <c r="QAH159" s="15"/>
      <c r="QAI159" s="15"/>
      <c r="QAJ159" s="15"/>
      <c r="QAK159" s="15"/>
      <c r="QAL159" s="15"/>
      <c r="QAM159" s="15"/>
      <c r="QAN159" s="15"/>
      <c r="QAO159" s="15"/>
      <c r="QAP159" s="15"/>
      <c r="QAQ159" s="15"/>
      <c r="QAR159" s="15"/>
      <c r="QAS159" s="15"/>
      <c r="QAT159" s="15"/>
      <c r="QAU159" s="15"/>
      <c r="QAV159" s="15"/>
      <c r="QAW159" s="15"/>
      <c r="QAX159" s="15"/>
      <c r="QAY159" s="15"/>
      <c r="QAZ159" s="15"/>
      <c r="QBA159" s="15"/>
      <c r="QBB159" s="15"/>
      <c r="QBC159" s="15"/>
      <c r="QBD159" s="15"/>
      <c r="QBE159" s="15"/>
      <c r="QBF159" s="15"/>
      <c r="QBG159" s="15"/>
      <c r="QBH159" s="15"/>
      <c r="QBI159" s="15"/>
      <c r="QBJ159" s="15"/>
      <c r="QBK159" s="15"/>
      <c r="QBL159" s="15"/>
      <c r="QBM159" s="15"/>
      <c r="QBN159" s="15"/>
      <c r="QBO159" s="15"/>
      <c r="QBP159" s="15"/>
      <c r="QBQ159" s="15"/>
      <c r="QBR159" s="15"/>
      <c r="QBS159" s="15"/>
      <c r="QBT159" s="15"/>
      <c r="QBU159" s="15"/>
      <c r="QBV159" s="15"/>
      <c r="QBW159" s="15"/>
      <c r="QBX159" s="15"/>
      <c r="QBY159" s="15"/>
      <c r="QBZ159" s="15"/>
      <c r="QCA159" s="15"/>
      <c r="QCB159" s="15"/>
      <c r="QCC159" s="15"/>
      <c r="QCD159" s="15"/>
      <c r="QCE159" s="15"/>
      <c r="QCF159" s="15"/>
      <c r="QCG159" s="15"/>
      <c r="QCH159" s="15"/>
      <c r="QCI159" s="15"/>
      <c r="QCJ159" s="15"/>
      <c r="QCK159" s="15"/>
      <c r="QCL159" s="15"/>
      <c r="QCM159" s="15"/>
      <c r="QCN159" s="15"/>
      <c r="QCO159" s="15"/>
      <c r="QCP159" s="15"/>
      <c r="QCQ159" s="15"/>
      <c r="QCR159" s="15"/>
      <c r="QCS159" s="15"/>
      <c r="QCT159" s="15"/>
      <c r="QCU159" s="15"/>
      <c r="QCV159" s="15"/>
      <c r="QCW159" s="15"/>
      <c r="QCX159" s="15"/>
      <c r="QCY159" s="15"/>
      <c r="QCZ159" s="15"/>
      <c r="QDA159" s="15"/>
      <c r="QDB159" s="15"/>
      <c r="QDC159" s="15"/>
      <c r="QDD159" s="15"/>
      <c r="QDE159" s="15"/>
      <c r="QDF159" s="15"/>
      <c r="QDG159" s="15"/>
      <c r="QDH159" s="15"/>
      <c r="QDI159" s="15"/>
      <c r="QDJ159" s="15"/>
      <c r="QDK159" s="15"/>
      <c r="QDL159" s="15"/>
      <c r="QDM159" s="15"/>
      <c r="QDN159" s="15"/>
      <c r="QDO159" s="15"/>
      <c r="QDP159" s="15"/>
      <c r="QDQ159" s="15"/>
      <c r="QDR159" s="15"/>
      <c r="QDS159" s="15"/>
      <c r="QDT159" s="15"/>
      <c r="QDU159" s="15"/>
      <c r="QDV159" s="15"/>
      <c r="QDW159" s="15"/>
      <c r="QDX159" s="15"/>
      <c r="QDY159" s="15"/>
      <c r="QDZ159" s="15"/>
      <c r="QEA159" s="15"/>
      <c r="QEB159" s="15"/>
      <c r="QEC159" s="15"/>
      <c r="QED159" s="15"/>
      <c r="QEE159" s="15"/>
      <c r="QEF159" s="15"/>
      <c r="QEG159" s="15"/>
      <c r="QEH159" s="15"/>
      <c r="QEI159" s="15"/>
      <c r="QEJ159" s="15"/>
      <c r="QEK159" s="15"/>
      <c r="QEL159" s="15"/>
      <c r="QEM159" s="15"/>
      <c r="QEN159" s="15"/>
      <c r="QEO159" s="15"/>
      <c r="QEP159" s="15"/>
      <c r="QEQ159" s="15"/>
      <c r="QER159" s="15"/>
      <c r="QES159" s="15"/>
      <c r="QET159" s="15"/>
      <c r="QEU159" s="15"/>
      <c r="QEV159" s="15"/>
      <c r="QEW159" s="15"/>
      <c r="QEX159" s="15"/>
      <c r="QEY159" s="15"/>
      <c r="QEZ159" s="15"/>
      <c r="QFA159" s="15"/>
      <c r="QFB159" s="15"/>
      <c r="QFC159" s="15"/>
      <c r="QFD159" s="15"/>
      <c r="QFE159" s="15"/>
      <c r="QFF159" s="15"/>
      <c r="QFG159" s="15"/>
      <c r="QFH159" s="15"/>
      <c r="QFI159" s="15"/>
      <c r="QFJ159" s="15"/>
      <c r="QFK159" s="15"/>
      <c r="QFL159" s="15"/>
      <c r="QFM159" s="15"/>
      <c r="QFN159" s="15"/>
      <c r="QFO159" s="15"/>
      <c r="QFP159" s="15"/>
      <c r="QFQ159" s="15"/>
      <c r="QFR159" s="15"/>
      <c r="QFS159" s="15"/>
      <c r="QFT159" s="15"/>
      <c r="QFU159" s="15"/>
      <c r="QFV159" s="15"/>
      <c r="QFW159" s="15"/>
      <c r="QFX159" s="15"/>
      <c r="QFY159" s="15"/>
      <c r="QFZ159" s="15"/>
      <c r="QGA159" s="15"/>
      <c r="QGB159" s="15"/>
      <c r="QGC159" s="15"/>
      <c r="QGD159" s="15"/>
      <c r="QGE159" s="15"/>
      <c r="QGF159" s="15"/>
      <c r="QGG159" s="15"/>
      <c r="QGH159" s="15"/>
      <c r="QGI159" s="15"/>
      <c r="QGJ159" s="15"/>
      <c r="QGK159" s="15"/>
      <c r="QGL159" s="15"/>
      <c r="QGM159" s="15"/>
      <c r="QGN159" s="15"/>
      <c r="QGO159" s="15"/>
      <c r="QGP159" s="15"/>
      <c r="QGQ159" s="15"/>
      <c r="QGR159" s="15"/>
      <c r="QGS159" s="15"/>
      <c r="QGT159" s="15"/>
      <c r="QGU159" s="15"/>
      <c r="QGV159" s="15"/>
      <c r="QGW159" s="15"/>
      <c r="QGX159" s="15"/>
      <c r="QGY159" s="15"/>
      <c r="QGZ159" s="15"/>
      <c r="QHA159" s="15"/>
      <c r="QHB159" s="15"/>
      <c r="QHC159" s="15"/>
      <c r="QHD159" s="15"/>
      <c r="QHE159" s="15"/>
      <c r="QHF159" s="15"/>
      <c r="QHG159" s="15"/>
      <c r="QHH159" s="15"/>
      <c r="QHI159" s="15"/>
      <c r="QHJ159" s="15"/>
      <c r="QHK159" s="15"/>
      <c r="QHL159" s="15"/>
      <c r="QHM159" s="15"/>
      <c r="QHN159" s="15"/>
      <c r="QHO159" s="15"/>
      <c r="QHP159" s="15"/>
      <c r="QHQ159" s="15"/>
      <c r="QHR159" s="15"/>
      <c r="QHS159" s="15"/>
      <c r="QHT159" s="15"/>
      <c r="QHU159" s="15"/>
      <c r="QHV159" s="15"/>
      <c r="QHW159" s="15"/>
      <c r="QHX159" s="15"/>
      <c r="QHY159" s="15"/>
      <c r="QHZ159" s="15"/>
      <c r="QIA159" s="15"/>
      <c r="QIB159" s="15"/>
      <c r="QIC159" s="15"/>
      <c r="QID159" s="15"/>
      <c r="QIE159" s="15"/>
      <c r="QIF159" s="15"/>
      <c r="QIG159" s="15"/>
      <c r="QIH159" s="15"/>
      <c r="QII159" s="15"/>
      <c r="QIJ159" s="15"/>
      <c r="QIK159" s="15"/>
      <c r="QIL159" s="15"/>
      <c r="QIM159" s="15"/>
      <c r="QIN159" s="15"/>
      <c r="QIO159" s="15"/>
      <c r="QIP159" s="15"/>
      <c r="QIQ159" s="15"/>
      <c r="QIR159" s="15"/>
      <c r="QIS159" s="15"/>
      <c r="QIT159" s="15"/>
      <c r="QIU159" s="15"/>
      <c r="QIV159" s="15"/>
      <c r="QIW159" s="15"/>
      <c r="QIX159" s="15"/>
      <c r="QIY159" s="15"/>
      <c r="QIZ159" s="15"/>
      <c r="QJA159" s="15"/>
      <c r="QJB159" s="15"/>
      <c r="QJC159" s="15"/>
      <c r="QJD159" s="15"/>
      <c r="QJE159" s="15"/>
      <c r="QJF159" s="15"/>
      <c r="QJG159" s="15"/>
      <c r="QJH159" s="15"/>
      <c r="QJI159" s="15"/>
      <c r="QJJ159" s="15"/>
      <c r="QJK159" s="15"/>
      <c r="QJL159" s="15"/>
      <c r="QJM159" s="15"/>
      <c r="QJN159" s="15"/>
      <c r="QJO159" s="15"/>
      <c r="QJP159" s="15"/>
      <c r="QJQ159" s="15"/>
      <c r="QJR159" s="15"/>
      <c r="QJS159" s="15"/>
      <c r="QJT159" s="15"/>
      <c r="QJU159" s="15"/>
      <c r="QJV159" s="15"/>
      <c r="QJW159" s="15"/>
      <c r="QJX159" s="15"/>
      <c r="QJY159" s="15"/>
      <c r="QJZ159" s="15"/>
      <c r="QKA159" s="15"/>
      <c r="QKB159" s="15"/>
      <c r="QKC159" s="15"/>
      <c r="QKD159" s="15"/>
      <c r="QKE159" s="15"/>
      <c r="QKF159" s="15"/>
      <c r="QKG159" s="15"/>
      <c r="QKH159" s="15"/>
      <c r="QKI159" s="15"/>
      <c r="QKJ159" s="15"/>
      <c r="QKK159" s="15"/>
      <c r="QKL159" s="15"/>
      <c r="QKM159" s="15"/>
      <c r="QKN159" s="15"/>
      <c r="QKO159" s="15"/>
      <c r="QKP159" s="15"/>
      <c r="QKQ159" s="15"/>
      <c r="QKR159" s="15"/>
      <c r="QKS159" s="15"/>
      <c r="QKT159" s="15"/>
      <c r="QKU159" s="15"/>
      <c r="QKV159" s="15"/>
      <c r="QKW159" s="15"/>
      <c r="QKX159" s="15"/>
      <c r="QKY159" s="15"/>
      <c r="QKZ159" s="15"/>
      <c r="QLA159" s="15"/>
      <c r="QLB159" s="15"/>
      <c r="QLC159" s="15"/>
      <c r="QLD159" s="15"/>
      <c r="QLE159" s="15"/>
      <c r="QLF159" s="15"/>
      <c r="QLG159" s="15"/>
      <c r="QLH159" s="15"/>
      <c r="QLI159" s="15"/>
      <c r="QLJ159" s="15"/>
      <c r="QLK159" s="15"/>
      <c r="QLL159" s="15"/>
      <c r="QLM159" s="15"/>
      <c r="QLN159" s="15"/>
      <c r="QLO159" s="15"/>
      <c r="QLP159" s="15"/>
      <c r="QLQ159" s="15"/>
      <c r="QLR159" s="15"/>
      <c r="QLS159" s="15"/>
      <c r="QLT159" s="15"/>
      <c r="QLU159" s="15"/>
      <c r="QLV159" s="15"/>
      <c r="QLW159" s="15"/>
      <c r="QLX159" s="15"/>
      <c r="QLY159" s="15"/>
      <c r="QLZ159" s="15"/>
      <c r="QMA159" s="15"/>
      <c r="QMB159" s="15"/>
      <c r="QMC159" s="15"/>
      <c r="QMD159" s="15"/>
      <c r="QME159" s="15"/>
      <c r="QMF159" s="15"/>
      <c r="QMG159" s="15"/>
      <c r="QMH159" s="15"/>
      <c r="QMI159" s="15"/>
      <c r="QMJ159" s="15"/>
      <c r="QMK159" s="15"/>
      <c r="QML159" s="15"/>
      <c r="QMM159" s="15"/>
      <c r="QMN159" s="15"/>
      <c r="QMO159" s="15"/>
      <c r="QMP159" s="15"/>
      <c r="QMQ159" s="15"/>
      <c r="QMR159" s="15"/>
      <c r="QMS159" s="15"/>
      <c r="QMT159" s="15"/>
      <c r="QMU159" s="15"/>
      <c r="QMV159" s="15"/>
      <c r="QMW159" s="15"/>
      <c r="QMX159" s="15"/>
      <c r="QMY159" s="15"/>
      <c r="QMZ159" s="15"/>
      <c r="QNA159" s="15"/>
      <c r="QNB159" s="15"/>
      <c r="QNC159" s="15"/>
      <c r="QND159" s="15"/>
      <c r="QNE159" s="15"/>
      <c r="QNF159" s="15"/>
      <c r="QNG159" s="15"/>
      <c r="QNH159" s="15"/>
      <c r="QNI159" s="15"/>
      <c r="QNJ159" s="15"/>
      <c r="QNK159" s="15"/>
      <c r="QNL159" s="15"/>
      <c r="QNM159" s="15"/>
      <c r="QNN159" s="15"/>
      <c r="QNO159" s="15"/>
      <c r="QNP159" s="15"/>
      <c r="QNQ159" s="15"/>
      <c r="QNR159" s="15"/>
      <c r="QNS159" s="15"/>
      <c r="QNT159" s="15"/>
      <c r="QNU159" s="15"/>
      <c r="QNV159" s="15"/>
      <c r="QNW159" s="15"/>
      <c r="QNX159" s="15"/>
      <c r="QNY159" s="15"/>
      <c r="QNZ159" s="15"/>
      <c r="QOA159" s="15"/>
      <c r="QOB159" s="15"/>
      <c r="QOC159" s="15"/>
      <c r="QOD159" s="15"/>
      <c r="QOE159" s="15"/>
      <c r="QOF159" s="15"/>
      <c r="QOG159" s="15"/>
      <c r="QOH159" s="15"/>
      <c r="QOI159" s="15"/>
      <c r="QOJ159" s="15"/>
      <c r="QOK159" s="15"/>
      <c r="QOL159" s="15"/>
      <c r="QOM159" s="15"/>
      <c r="QON159" s="15"/>
      <c r="QOO159" s="15"/>
      <c r="QOP159" s="15"/>
      <c r="QOQ159" s="15"/>
      <c r="QOR159" s="15"/>
      <c r="QOS159" s="15"/>
      <c r="QOT159" s="15"/>
      <c r="QOU159" s="15"/>
      <c r="QOV159" s="15"/>
      <c r="QOW159" s="15"/>
      <c r="QOX159" s="15"/>
      <c r="QOY159" s="15"/>
      <c r="QOZ159" s="15"/>
      <c r="QPA159" s="15"/>
      <c r="QPB159" s="15"/>
      <c r="QPC159" s="15"/>
      <c r="QPD159" s="15"/>
      <c r="QPE159" s="15"/>
      <c r="QPF159" s="15"/>
      <c r="QPG159" s="15"/>
      <c r="QPH159" s="15"/>
      <c r="QPI159" s="15"/>
      <c r="QPJ159" s="15"/>
      <c r="QPK159" s="15"/>
      <c r="QPL159" s="15"/>
      <c r="QPM159" s="15"/>
      <c r="QPN159" s="15"/>
      <c r="QPO159" s="15"/>
      <c r="QPP159" s="15"/>
      <c r="QPQ159" s="15"/>
      <c r="QPR159" s="15"/>
      <c r="QPS159" s="15"/>
      <c r="QPT159" s="15"/>
      <c r="QPU159" s="15"/>
      <c r="QPV159" s="15"/>
      <c r="QPW159" s="15"/>
      <c r="QPX159" s="15"/>
      <c r="QPY159" s="15"/>
      <c r="QPZ159" s="15"/>
      <c r="QQA159" s="15"/>
      <c r="QQB159" s="15"/>
      <c r="QQC159" s="15"/>
      <c r="QQD159" s="15"/>
      <c r="QQE159" s="15"/>
      <c r="QQF159" s="15"/>
      <c r="QQG159" s="15"/>
      <c r="QQH159" s="15"/>
      <c r="QQI159" s="15"/>
      <c r="QQJ159" s="15"/>
      <c r="QQK159" s="15"/>
      <c r="QQL159" s="15"/>
      <c r="QQM159" s="15"/>
      <c r="QQN159" s="15"/>
      <c r="QQO159" s="15"/>
      <c r="QQP159" s="15"/>
      <c r="QQQ159" s="15"/>
      <c r="QQR159" s="15"/>
      <c r="QQS159" s="15"/>
      <c r="QQT159" s="15"/>
      <c r="QQU159" s="15"/>
      <c r="QQV159" s="15"/>
      <c r="QQW159" s="15"/>
      <c r="QQX159" s="15"/>
      <c r="QQY159" s="15"/>
      <c r="QQZ159" s="15"/>
      <c r="QRA159" s="15"/>
      <c r="QRB159" s="15"/>
      <c r="QRC159" s="15"/>
      <c r="QRD159" s="15"/>
      <c r="QRE159" s="15"/>
      <c r="QRF159" s="15"/>
      <c r="QRG159" s="15"/>
      <c r="QRH159" s="15"/>
      <c r="QRI159" s="15"/>
      <c r="QRJ159" s="15"/>
      <c r="QRK159" s="15"/>
      <c r="QRL159" s="15"/>
      <c r="QRM159" s="15"/>
      <c r="QRN159" s="15"/>
      <c r="QRO159" s="15"/>
      <c r="QRP159" s="15"/>
      <c r="QRQ159" s="15"/>
      <c r="QRR159" s="15"/>
      <c r="QRS159" s="15"/>
      <c r="QRT159" s="15"/>
      <c r="QRU159" s="15"/>
      <c r="QRV159" s="15"/>
      <c r="QRW159" s="15"/>
      <c r="QRX159" s="15"/>
      <c r="QRY159" s="15"/>
      <c r="QRZ159" s="15"/>
      <c r="QSA159" s="15"/>
      <c r="QSB159" s="15"/>
      <c r="QSC159" s="15"/>
      <c r="QSD159" s="15"/>
      <c r="QSE159" s="15"/>
      <c r="QSF159" s="15"/>
      <c r="QSG159" s="15"/>
      <c r="QSH159" s="15"/>
      <c r="QSI159" s="15"/>
      <c r="QSJ159" s="15"/>
      <c r="QSK159" s="15"/>
      <c r="QSL159" s="15"/>
      <c r="QSM159" s="15"/>
      <c r="QSN159" s="15"/>
      <c r="QSO159" s="15"/>
      <c r="QSP159" s="15"/>
      <c r="QSQ159" s="15"/>
      <c r="QSR159" s="15"/>
      <c r="QSS159" s="15"/>
      <c r="QST159" s="15"/>
      <c r="QSU159" s="15"/>
      <c r="QSV159" s="15"/>
      <c r="QSW159" s="15"/>
      <c r="QSX159" s="15"/>
      <c r="QSY159" s="15"/>
      <c r="QSZ159" s="15"/>
      <c r="QTA159" s="15"/>
      <c r="QTB159" s="15"/>
      <c r="QTC159" s="15"/>
      <c r="QTD159" s="15"/>
      <c r="QTE159" s="15"/>
      <c r="QTF159" s="15"/>
      <c r="QTG159" s="15"/>
      <c r="QTH159" s="15"/>
      <c r="QTI159" s="15"/>
      <c r="QTJ159" s="15"/>
      <c r="QTK159" s="15"/>
      <c r="QTL159" s="15"/>
      <c r="QTM159" s="15"/>
      <c r="QTN159" s="15"/>
      <c r="QTO159" s="15"/>
      <c r="QTP159" s="15"/>
      <c r="QTQ159" s="15"/>
      <c r="QTR159" s="15"/>
      <c r="QTS159" s="15"/>
      <c r="QTT159" s="15"/>
      <c r="QTU159" s="15"/>
      <c r="QTV159" s="15"/>
      <c r="QTW159" s="15"/>
      <c r="QTX159" s="15"/>
      <c r="QTY159" s="15"/>
      <c r="QTZ159" s="15"/>
      <c r="QUA159" s="15"/>
      <c r="QUB159" s="15"/>
      <c r="QUC159" s="15"/>
      <c r="QUD159" s="15"/>
      <c r="QUE159" s="15"/>
      <c r="QUF159" s="15"/>
      <c r="QUG159" s="15"/>
      <c r="QUH159" s="15"/>
      <c r="QUI159" s="15"/>
      <c r="QUJ159" s="15"/>
      <c r="QUK159" s="15"/>
      <c r="QUL159" s="15"/>
      <c r="QUM159" s="15"/>
      <c r="QUN159" s="15"/>
      <c r="QUO159" s="15"/>
      <c r="QUP159" s="15"/>
      <c r="QUQ159" s="15"/>
      <c r="QUR159" s="15"/>
      <c r="QUS159" s="15"/>
      <c r="QUT159" s="15"/>
      <c r="QUU159" s="15"/>
      <c r="QUV159" s="15"/>
      <c r="QUW159" s="15"/>
      <c r="QUX159" s="15"/>
      <c r="QUY159" s="15"/>
      <c r="QUZ159" s="15"/>
      <c r="QVA159" s="15"/>
      <c r="QVB159" s="15"/>
      <c r="QVC159" s="15"/>
      <c r="QVD159" s="15"/>
      <c r="QVE159" s="15"/>
      <c r="QVF159" s="15"/>
      <c r="QVG159" s="15"/>
      <c r="QVH159" s="15"/>
      <c r="QVI159" s="15"/>
      <c r="QVJ159" s="15"/>
      <c r="QVK159" s="15"/>
      <c r="QVL159" s="15"/>
      <c r="QVM159" s="15"/>
      <c r="QVN159" s="15"/>
      <c r="QVO159" s="15"/>
      <c r="QVP159" s="15"/>
      <c r="QVQ159" s="15"/>
      <c r="QVR159" s="15"/>
      <c r="QVS159" s="15"/>
      <c r="QVT159" s="15"/>
      <c r="QVU159" s="15"/>
      <c r="QVV159" s="15"/>
      <c r="QVW159" s="15"/>
      <c r="QVX159" s="15"/>
      <c r="QVY159" s="15"/>
      <c r="QVZ159" s="15"/>
      <c r="QWA159" s="15"/>
      <c r="QWB159" s="15"/>
      <c r="QWC159" s="15"/>
      <c r="QWD159" s="15"/>
      <c r="QWE159" s="15"/>
      <c r="QWF159" s="15"/>
      <c r="QWG159" s="15"/>
      <c r="QWH159" s="15"/>
      <c r="QWI159" s="15"/>
      <c r="QWJ159" s="15"/>
      <c r="QWK159" s="15"/>
      <c r="QWL159" s="15"/>
      <c r="QWM159" s="15"/>
      <c r="QWN159" s="15"/>
      <c r="QWO159" s="15"/>
      <c r="QWP159" s="15"/>
      <c r="QWQ159" s="15"/>
      <c r="QWR159" s="15"/>
      <c r="QWS159" s="15"/>
      <c r="QWT159" s="15"/>
      <c r="QWU159" s="15"/>
      <c r="QWV159" s="15"/>
      <c r="QWW159" s="15"/>
      <c r="QWX159" s="15"/>
      <c r="QWY159" s="15"/>
      <c r="QWZ159" s="15"/>
      <c r="QXA159" s="15"/>
      <c r="QXB159" s="15"/>
      <c r="QXC159" s="15"/>
      <c r="QXD159" s="15"/>
      <c r="QXE159" s="15"/>
      <c r="QXF159" s="15"/>
      <c r="QXG159" s="15"/>
      <c r="QXH159" s="15"/>
      <c r="QXI159" s="15"/>
      <c r="QXJ159" s="15"/>
      <c r="QXK159" s="15"/>
      <c r="QXL159" s="15"/>
      <c r="QXM159" s="15"/>
      <c r="QXN159" s="15"/>
      <c r="QXO159" s="15"/>
      <c r="QXP159" s="15"/>
      <c r="QXQ159" s="15"/>
      <c r="QXR159" s="15"/>
      <c r="QXS159" s="15"/>
      <c r="QXT159" s="15"/>
      <c r="QXU159" s="15"/>
      <c r="QXV159" s="15"/>
      <c r="QXW159" s="15"/>
      <c r="QXX159" s="15"/>
      <c r="QXY159" s="15"/>
      <c r="QXZ159" s="15"/>
      <c r="QYA159" s="15"/>
      <c r="QYB159" s="15"/>
      <c r="QYC159" s="15"/>
      <c r="QYD159" s="15"/>
      <c r="QYE159" s="15"/>
      <c r="QYF159" s="15"/>
      <c r="QYG159" s="15"/>
      <c r="QYH159" s="15"/>
      <c r="QYI159" s="15"/>
      <c r="QYJ159" s="15"/>
      <c r="QYK159" s="15"/>
      <c r="QYL159" s="15"/>
      <c r="QYM159" s="15"/>
      <c r="QYN159" s="15"/>
      <c r="QYO159" s="15"/>
      <c r="QYP159" s="15"/>
      <c r="QYQ159" s="15"/>
      <c r="QYR159" s="15"/>
      <c r="QYS159" s="15"/>
      <c r="QYT159" s="15"/>
      <c r="QYU159" s="15"/>
      <c r="QYV159" s="15"/>
      <c r="QYW159" s="15"/>
      <c r="QYX159" s="15"/>
      <c r="QYY159" s="15"/>
      <c r="QYZ159" s="15"/>
      <c r="QZA159" s="15"/>
      <c r="QZB159" s="15"/>
      <c r="QZC159" s="15"/>
      <c r="QZD159" s="15"/>
      <c r="QZE159" s="15"/>
      <c r="QZF159" s="15"/>
      <c r="QZG159" s="15"/>
      <c r="QZH159" s="15"/>
      <c r="QZI159" s="15"/>
      <c r="QZJ159" s="15"/>
      <c r="QZK159" s="15"/>
      <c r="QZL159" s="15"/>
      <c r="QZM159" s="15"/>
      <c r="QZN159" s="15"/>
      <c r="QZO159" s="15"/>
      <c r="QZP159" s="15"/>
      <c r="QZQ159" s="15"/>
      <c r="QZR159" s="15"/>
      <c r="QZS159" s="15"/>
      <c r="QZT159" s="15"/>
      <c r="QZU159" s="15"/>
      <c r="QZV159" s="15"/>
      <c r="QZW159" s="15"/>
      <c r="QZX159" s="15"/>
      <c r="QZY159" s="15"/>
      <c r="QZZ159" s="15"/>
      <c r="RAA159" s="15"/>
      <c r="RAB159" s="15"/>
      <c r="RAC159" s="15"/>
      <c r="RAD159" s="15"/>
      <c r="RAE159" s="15"/>
      <c r="RAF159" s="15"/>
      <c r="RAG159" s="15"/>
      <c r="RAH159" s="15"/>
      <c r="RAI159" s="15"/>
      <c r="RAJ159" s="15"/>
      <c r="RAK159" s="15"/>
      <c r="RAL159" s="15"/>
      <c r="RAM159" s="15"/>
      <c r="RAN159" s="15"/>
      <c r="RAO159" s="15"/>
      <c r="RAP159" s="15"/>
      <c r="RAQ159" s="15"/>
      <c r="RAR159" s="15"/>
      <c r="RAS159" s="15"/>
      <c r="RAT159" s="15"/>
      <c r="RAU159" s="15"/>
      <c r="RAV159" s="15"/>
      <c r="RAW159" s="15"/>
      <c r="RAX159" s="15"/>
      <c r="RAY159" s="15"/>
      <c r="RAZ159" s="15"/>
      <c r="RBA159" s="15"/>
      <c r="RBB159" s="15"/>
      <c r="RBC159" s="15"/>
      <c r="RBD159" s="15"/>
      <c r="RBE159" s="15"/>
      <c r="RBF159" s="15"/>
      <c r="RBG159" s="15"/>
      <c r="RBH159" s="15"/>
      <c r="RBI159" s="15"/>
      <c r="RBJ159" s="15"/>
      <c r="RBK159" s="15"/>
      <c r="RBL159" s="15"/>
      <c r="RBM159" s="15"/>
      <c r="RBN159" s="15"/>
      <c r="RBO159" s="15"/>
      <c r="RBP159" s="15"/>
      <c r="RBQ159" s="15"/>
      <c r="RBR159" s="15"/>
      <c r="RBS159" s="15"/>
      <c r="RBT159" s="15"/>
      <c r="RBU159" s="15"/>
      <c r="RBV159" s="15"/>
      <c r="RBW159" s="15"/>
      <c r="RBX159" s="15"/>
      <c r="RBY159" s="15"/>
      <c r="RBZ159" s="15"/>
      <c r="RCA159" s="15"/>
      <c r="RCB159" s="15"/>
      <c r="RCC159" s="15"/>
      <c r="RCD159" s="15"/>
      <c r="RCE159" s="15"/>
      <c r="RCF159" s="15"/>
      <c r="RCG159" s="15"/>
      <c r="RCH159" s="15"/>
      <c r="RCI159" s="15"/>
      <c r="RCJ159" s="15"/>
      <c r="RCK159" s="15"/>
      <c r="RCL159" s="15"/>
      <c r="RCM159" s="15"/>
      <c r="RCN159" s="15"/>
      <c r="RCO159" s="15"/>
      <c r="RCP159" s="15"/>
      <c r="RCQ159" s="15"/>
      <c r="RCR159" s="15"/>
      <c r="RCS159" s="15"/>
      <c r="RCT159" s="15"/>
      <c r="RCU159" s="15"/>
      <c r="RCV159" s="15"/>
      <c r="RCW159" s="15"/>
      <c r="RCX159" s="15"/>
      <c r="RCY159" s="15"/>
      <c r="RCZ159" s="15"/>
      <c r="RDA159" s="15"/>
      <c r="RDB159" s="15"/>
      <c r="RDC159" s="15"/>
      <c r="RDD159" s="15"/>
      <c r="RDE159" s="15"/>
      <c r="RDF159" s="15"/>
      <c r="RDG159" s="15"/>
      <c r="RDH159" s="15"/>
      <c r="RDI159" s="15"/>
      <c r="RDJ159" s="15"/>
      <c r="RDK159" s="15"/>
      <c r="RDL159" s="15"/>
      <c r="RDM159" s="15"/>
      <c r="RDN159" s="15"/>
      <c r="RDO159" s="15"/>
      <c r="RDP159" s="15"/>
      <c r="RDQ159" s="15"/>
      <c r="RDR159" s="15"/>
      <c r="RDS159" s="15"/>
      <c r="RDT159" s="15"/>
      <c r="RDU159" s="15"/>
      <c r="RDV159" s="15"/>
      <c r="RDW159" s="15"/>
      <c r="RDX159" s="15"/>
      <c r="RDY159" s="15"/>
      <c r="RDZ159" s="15"/>
      <c r="REA159" s="15"/>
      <c r="REB159" s="15"/>
      <c r="REC159" s="15"/>
      <c r="RED159" s="15"/>
      <c r="REE159" s="15"/>
      <c r="REF159" s="15"/>
      <c r="REG159" s="15"/>
      <c r="REH159" s="15"/>
      <c r="REI159" s="15"/>
      <c r="REJ159" s="15"/>
      <c r="REK159" s="15"/>
      <c r="REL159" s="15"/>
      <c r="REM159" s="15"/>
      <c r="REN159" s="15"/>
      <c r="REO159" s="15"/>
      <c r="REP159" s="15"/>
      <c r="REQ159" s="15"/>
      <c r="RER159" s="15"/>
      <c r="RES159" s="15"/>
      <c r="RET159" s="15"/>
      <c r="REU159" s="15"/>
      <c r="REV159" s="15"/>
      <c r="REW159" s="15"/>
      <c r="REX159" s="15"/>
      <c r="REY159" s="15"/>
      <c r="REZ159" s="15"/>
      <c r="RFA159" s="15"/>
      <c r="RFB159" s="15"/>
      <c r="RFC159" s="15"/>
      <c r="RFD159" s="15"/>
      <c r="RFE159" s="15"/>
      <c r="RFF159" s="15"/>
      <c r="RFG159" s="15"/>
      <c r="RFH159" s="15"/>
      <c r="RFI159" s="15"/>
      <c r="RFJ159" s="15"/>
      <c r="RFK159" s="15"/>
      <c r="RFL159" s="15"/>
      <c r="RFM159" s="15"/>
      <c r="RFN159" s="15"/>
      <c r="RFO159" s="15"/>
      <c r="RFP159" s="15"/>
      <c r="RFQ159" s="15"/>
      <c r="RFR159" s="15"/>
      <c r="RFS159" s="15"/>
      <c r="RFT159" s="15"/>
      <c r="RFU159" s="15"/>
      <c r="RFV159" s="15"/>
      <c r="RFW159" s="15"/>
      <c r="RFX159" s="15"/>
      <c r="RFY159" s="15"/>
      <c r="RFZ159" s="15"/>
      <c r="RGA159" s="15"/>
      <c r="RGB159" s="15"/>
      <c r="RGC159" s="15"/>
      <c r="RGD159" s="15"/>
      <c r="RGE159" s="15"/>
      <c r="RGF159" s="15"/>
      <c r="RGG159" s="15"/>
      <c r="RGH159" s="15"/>
      <c r="RGI159" s="15"/>
      <c r="RGJ159" s="15"/>
      <c r="RGK159" s="15"/>
      <c r="RGL159" s="15"/>
      <c r="RGM159" s="15"/>
      <c r="RGN159" s="15"/>
      <c r="RGO159" s="15"/>
      <c r="RGP159" s="15"/>
      <c r="RGQ159" s="15"/>
      <c r="RGR159" s="15"/>
      <c r="RGS159" s="15"/>
      <c r="RGT159" s="15"/>
      <c r="RGU159" s="15"/>
      <c r="RGV159" s="15"/>
      <c r="RGW159" s="15"/>
      <c r="RGX159" s="15"/>
      <c r="RGY159" s="15"/>
      <c r="RGZ159" s="15"/>
      <c r="RHA159" s="15"/>
      <c r="RHB159" s="15"/>
      <c r="RHC159" s="15"/>
      <c r="RHD159" s="15"/>
      <c r="RHE159" s="15"/>
      <c r="RHF159" s="15"/>
      <c r="RHG159" s="15"/>
      <c r="RHH159" s="15"/>
      <c r="RHI159" s="15"/>
      <c r="RHJ159" s="15"/>
      <c r="RHK159" s="15"/>
      <c r="RHL159" s="15"/>
      <c r="RHM159" s="15"/>
      <c r="RHN159" s="15"/>
      <c r="RHO159" s="15"/>
      <c r="RHP159" s="15"/>
      <c r="RHQ159" s="15"/>
      <c r="RHR159" s="15"/>
      <c r="RHS159" s="15"/>
      <c r="RHT159" s="15"/>
      <c r="RHU159" s="15"/>
      <c r="RHV159" s="15"/>
      <c r="RHW159" s="15"/>
      <c r="RHX159" s="15"/>
      <c r="RHY159" s="15"/>
      <c r="RHZ159" s="15"/>
      <c r="RIA159" s="15"/>
      <c r="RIB159" s="15"/>
      <c r="RIC159" s="15"/>
      <c r="RID159" s="15"/>
      <c r="RIE159" s="15"/>
      <c r="RIF159" s="15"/>
      <c r="RIG159" s="15"/>
      <c r="RIH159" s="15"/>
      <c r="RII159" s="15"/>
      <c r="RIJ159" s="15"/>
      <c r="RIK159" s="15"/>
      <c r="RIL159" s="15"/>
      <c r="RIM159" s="15"/>
      <c r="RIN159" s="15"/>
      <c r="RIO159" s="15"/>
      <c r="RIP159" s="15"/>
      <c r="RIQ159" s="15"/>
      <c r="RIR159" s="15"/>
      <c r="RIS159" s="15"/>
      <c r="RIT159" s="15"/>
      <c r="RIU159" s="15"/>
      <c r="RIV159" s="15"/>
      <c r="RIW159" s="15"/>
      <c r="RIX159" s="15"/>
      <c r="RIY159" s="15"/>
      <c r="RIZ159" s="15"/>
      <c r="RJA159" s="15"/>
      <c r="RJB159" s="15"/>
      <c r="RJC159" s="15"/>
      <c r="RJD159" s="15"/>
      <c r="RJE159" s="15"/>
      <c r="RJF159" s="15"/>
      <c r="RJG159" s="15"/>
      <c r="RJH159" s="15"/>
      <c r="RJI159" s="15"/>
      <c r="RJJ159" s="15"/>
      <c r="RJK159" s="15"/>
      <c r="RJL159" s="15"/>
      <c r="RJM159" s="15"/>
      <c r="RJN159" s="15"/>
      <c r="RJO159" s="15"/>
      <c r="RJP159" s="15"/>
      <c r="RJQ159" s="15"/>
      <c r="RJR159" s="15"/>
      <c r="RJS159" s="15"/>
      <c r="RJT159" s="15"/>
      <c r="RJU159" s="15"/>
      <c r="RJV159" s="15"/>
      <c r="RJW159" s="15"/>
      <c r="RJX159" s="15"/>
      <c r="RJY159" s="15"/>
      <c r="RJZ159" s="15"/>
      <c r="RKA159" s="15"/>
      <c r="RKB159" s="15"/>
      <c r="RKC159" s="15"/>
      <c r="RKD159" s="15"/>
      <c r="RKE159" s="15"/>
      <c r="RKF159" s="15"/>
      <c r="RKG159" s="15"/>
      <c r="RKH159" s="15"/>
      <c r="RKI159" s="15"/>
      <c r="RKJ159" s="15"/>
      <c r="RKK159" s="15"/>
      <c r="RKL159" s="15"/>
      <c r="RKM159" s="15"/>
      <c r="RKN159" s="15"/>
      <c r="RKO159" s="15"/>
      <c r="RKP159" s="15"/>
      <c r="RKQ159" s="15"/>
      <c r="RKR159" s="15"/>
      <c r="RKS159" s="15"/>
      <c r="RKT159" s="15"/>
      <c r="RKU159" s="15"/>
      <c r="RKV159" s="15"/>
      <c r="RKW159" s="15"/>
      <c r="RKX159" s="15"/>
      <c r="RKY159" s="15"/>
      <c r="RKZ159" s="15"/>
      <c r="RLA159" s="15"/>
      <c r="RLB159" s="15"/>
      <c r="RLC159" s="15"/>
      <c r="RLD159" s="15"/>
      <c r="RLE159" s="15"/>
      <c r="RLF159" s="15"/>
      <c r="RLG159" s="15"/>
      <c r="RLH159" s="15"/>
      <c r="RLI159" s="15"/>
      <c r="RLJ159" s="15"/>
      <c r="RLK159" s="15"/>
      <c r="RLL159" s="15"/>
      <c r="RLM159" s="15"/>
      <c r="RLN159" s="15"/>
      <c r="RLO159" s="15"/>
      <c r="RLP159" s="15"/>
      <c r="RLQ159" s="15"/>
      <c r="RLR159" s="15"/>
      <c r="RLS159" s="15"/>
      <c r="RLT159" s="15"/>
      <c r="RLU159" s="15"/>
      <c r="RLV159" s="15"/>
      <c r="RLW159" s="15"/>
      <c r="RLX159" s="15"/>
      <c r="RLY159" s="15"/>
      <c r="RLZ159" s="15"/>
      <c r="RMA159" s="15"/>
      <c r="RMB159" s="15"/>
      <c r="RMC159" s="15"/>
      <c r="RMD159" s="15"/>
      <c r="RME159" s="15"/>
      <c r="RMF159" s="15"/>
      <c r="RMG159" s="15"/>
      <c r="RMH159" s="15"/>
      <c r="RMI159" s="15"/>
      <c r="RMJ159" s="15"/>
      <c r="RMK159" s="15"/>
      <c r="RML159" s="15"/>
      <c r="RMM159" s="15"/>
      <c r="RMN159" s="15"/>
      <c r="RMO159" s="15"/>
      <c r="RMP159" s="15"/>
      <c r="RMQ159" s="15"/>
      <c r="RMR159" s="15"/>
      <c r="RMS159" s="15"/>
      <c r="RMT159" s="15"/>
      <c r="RMU159" s="15"/>
      <c r="RMV159" s="15"/>
      <c r="RMW159" s="15"/>
      <c r="RMX159" s="15"/>
      <c r="RMY159" s="15"/>
      <c r="RMZ159" s="15"/>
      <c r="RNA159" s="15"/>
      <c r="RNB159" s="15"/>
      <c r="RNC159" s="15"/>
      <c r="RND159" s="15"/>
      <c r="RNE159" s="15"/>
      <c r="RNF159" s="15"/>
      <c r="RNG159" s="15"/>
      <c r="RNH159" s="15"/>
      <c r="RNI159" s="15"/>
      <c r="RNJ159" s="15"/>
      <c r="RNK159" s="15"/>
      <c r="RNL159" s="15"/>
      <c r="RNM159" s="15"/>
      <c r="RNN159" s="15"/>
      <c r="RNO159" s="15"/>
      <c r="RNP159" s="15"/>
      <c r="RNQ159" s="15"/>
      <c r="RNR159" s="15"/>
      <c r="RNS159" s="15"/>
      <c r="RNT159" s="15"/>
      <c r="RNU159" s="15"/>
      <c r="RNV159" s="15"/>
      <c r="RNW159" s="15"/>
      <c r="RNX159" s="15"/>
      <c r="RNY159" s="15"/>
      <c r="RNZ159" s="15"/>
      <c r="ROA159" s="15"/>
      <c r="ROB159" s="15"/>
      <c r="ROC159" s="15"/>
      <c r="ROD159" s="15"/>
      <c r="ROE159" s="15"/>
      <c r="ROF159" s="15"/>
      <c r="ROG159" s="15"/>
      <c r="ROH159" s="15"/>
      <c r="ROI159" s="15"/>
      <c r="ROJ159" s="15"/>
      <c r="ROK159" s="15"/>
      <c r="ROL159" s="15"/>
      <c r="ROM159" s="15"/>
      <c r="RON159" s="15"/>
      <c r="ROO159" s="15"/>
      <c r="ROP159" s="15"/>
      <c r="ROQ159" s="15"/>
      <c r="ROR159" s="15"/>
      <c r="ROS159" s="15"/>
      <c r="ROT159" s="15"/>
      <c r="ROU159" s="15"/>
      <c r="ROV159" s="15"/>
      <c r="ROW159" s="15"/>
      <c r="ROX159" s="15"/>
      <c r="ROY159" s="15"/>
      <c r="ROZ159" s="15"/>
      <c r="RPA159" s="15"/>
      <c r="RPB159" s="15"/>
      <c r="RPC159" s="15"/>
      <c r="RPD159" s="15"/>
      <c r="RPE159" s="15"/>
      <c r="RPF159" s="15"/>
      <c r="RPG159" s="15"/>
      <c r="RPH159" s="15"/>
      <c r="RPI159" s="15"/>
      <c r="RPJ159" s="15"/>
      <c r="RPK159" s="15"/>
      <c r="RPL159" s="15"/>
      <c r="RPM159" s="15"/>
      <c r="RPN159" s="15"/>
      <c r="RPO159" s="15"/>
      <c r="RPP159" s="15"/>
      <c r="RPQ159" s="15"/>
      <c r="RPR159" s="15"/>
      <c r="RPS159" s="15"/>
      <c r="RPT159" s="15"/>
      <c r="RPU159" s="15"/>
      <c r="RPV159" s="15"/>
      <c r="RPW159" s="15"/>
      <c r="RPX159" s="15"/>
      <c r="RPY159" s="15"/>
      <c r="RPZ159" s="15"/>
      <c r="RQA159" s="15"/>
      <c r="RQB159" s="15"/>
      <c r="RQC159" s="15"/>
      <c r="RQD159" s="15"/>
      <c r="RQE159" s="15"/>
      <c r="RQF159" s="15"/>
      <c r="RQG159" s="15"/>
      <c r="RQH159" s="15"/>
      <c r="RQI159" s="15"/>
      <c r="RQJ159" s="15"/>
      <c r="RQK159" s="15"/>
      <c r="RQL159" s="15"/>
      <c r="RQM159" s="15"/>
      <c r="RQN159" s="15"/>
      <c r="RQO159" s="15"/>
      <c r="RQP159" s="15"/>
      <c r="RQQ159" s="15"/>
      <c r="RQR159" s="15"/>
      <c r="RQS159" s="15"/>
      <c r="RQT159" s="15"/>
      <c r="RQU159" s="15"/>
      <c r="RQV159" s="15"/>
      <c r="RQW159" s="15"/>
      <c r="RQX159" s="15"/>
      <c r="RQY159" s="15"/>
      <c r="RQZ159" s="15"/>
      <c r="RRA159" s="15"/>
      <c r="RRB159" s="15"/>
      <c r="RRC159" s="15"/>
      <c r="RRD159" s="15"/>
      <c r="RRE159" s="15"/>
      <c r="RRF159" s="15"/>
      <c r="RRG159" s="15"/>
      <c r="RRH159" s="15"/>
      <c r="RRI159" s="15"/>
      <c r="RRJ159" s="15"/>
      <c r="RRK159" s="15"/>
      <c r="RRL159" s="15"/>
      <c r="RRM159" s="15"/>
      <c r="RRN159" s="15"/>
      <c r="RRO159" s="15"/>
      <c r="RRP159" s="15"/>
      <c r="RRQ159" s="15"/>
      <c r="RRR159" s="15"/>
      <c r="RRS159" s="15"/>
      <c r="RRT159" s="15"/>
      <c r="RRU159" s="15"/>
      <c r="RRV159" s="15"/>
      <c r="RRW159" s="15"/>
      <c r="RRX159" s="15"/>
      <c r="RRY159" s="15"/>
      <c r="RRZ159" s="15"/>
      <c r="RSA159" s="15"/>
      <c r="RSB159" s="15"/>
      <c r="RSC159" s="15"/>
      <c r="RSD159" s="15"/>
      <c r="RSE159" s="15"/>
      <c r="RSF159" s="15"/>
      <c r="RSG159" s="15"/>
      <c r="RSH159" s="15"/>
      <c r="RSI159" s="15"/>
      <c r="RSJ159" s="15"/>
      <c r="RSK159" s="15"/>
      <c r="RSL159" s="15"/>
      <c r="RSM159" s="15"/>
      <c r="RSN159" s="15"/>
      <c r="RSO159" s="15"/>
      <c r="RSP159" s="15"/>
      <c r="RSQ159" s="15"/>
      <c r="RSR159" s="15"/>
      <c r="RSS159" s="15"/>
      <c r="RST159" s="15"/>
      <c r="RSU159" s="15"/>
      <c r="RSV159" s="15"/>
      <c r="RSW159" s="15"/>
      <c r="RSX159" s="15"/>
      <c r="RSY159" s="15"/>
      <c r="RSZ159" s="15"/>
      <c r="RTA159" s="15"/>
      <c r="RTB159" s="15"/>
      <c r="RTC159" s="15"/>
      <c r="RTD159" s="15"/>
      <c r="RTE159" s="15"/>
      <c r="RTF159" s="15"/>
      <c r="RTG159" s="15"/>
      <c r="RTH159" s="15"/>
      <c r="RTI159" s="15"/>
      <c r="RTJ159" s="15"/>
      <c r="RTK159" s="15"/>
      <c r="RTL159" s="15"/>
      <c r="RTM159" s="15"/>
      <c r="RTN159" s="15"/>
      <c r="RTO159" s="15"/>
      <c r="RTP159" s="15"/>
      <c r="RTQ159" s="15"/>
      <c r="RTR159" s="15"/>
      <c r="RTS159" s="15"/>
      <c r="RTT159" s="15"/>
      <c r="RTU159" s="15"/>
      <c r="RTV159" s="15"/>
      <c r="RTW159" s="15"/>
      <c r="RTX159" s="15"/>
      <c r="RTY159" s="15"/>
      <c r="RTZ159" s="15"/>
      <c r="RUA159" s="15"/>
      <c r="RUB159" s="15"/>
      <c r="RUC159" s="15"/>
      <c r="RUD159" s="15"/>
      <c r="RUE159" s="15"/>
      <c r="RUF159" s="15"/>
      <c r="RUG159" s="15"/>
      <c r="RUH159" s="15"/>
      <c r="RUI159" s="15"/>
      <c r="RUJ159" s="15"/>
      <c r="RUK159" s="15"/>
      <c r="RUL159" s="15"/>
      <c r="RUM159" s="15"/>
      <c r="RUN159" s="15"/>
      <c r="RUO159" s="15"/>
      <c r="RUP159" s="15"/>
      <c r="RUQ159" s="15"/>
      <c r="RUR159" s="15"/>
      <c r="RUS159" s="15"/>
      <c r="RUT159" s="15"/>
      <c r="RUU159" s="15"/>
      <c r="RUV159" s="15"/>
      <c r="RUW159" s="15"/>
      <c r="RUX159" s="15"/>
      <c r="RUY159" s="15"/>
      <c r="RUZ159" s="15"/>
      <c r="RVA159" s="15"/>
      <c r="RVB159" s="15"/>
      <c r="RVC159" s="15"/>
      <c r="RVD159" s="15"/>
      <c r="RVE159" s="15"/>
      <c r="RVF159" s="15"/>
      <c r="RVG159" s="15"/>
      <c r="RVH159" s="15"/>
      <c r="RVI159" s="15"/>
      <c r="RVJ159" s="15"/>
      <c r="RVK159" s="15"/>
      <c r="RVL159" s="15"/>
      <c r="RVM159" s="15"/>
      <c r="RVN159" s="15"/>
      <c r="RVO159" s="15"/>
      <c r="RVP159" s="15"/>
      <c r="RVQ159" s="15"/>
      <c r="RVR159" s="15"/>
      <c r="RVS159" s="15"/>
      <c r="RVT159" s="15"/>
      <c r="RVU159" s="15"/>
      <c r="RVV159" s="15"/>
      <c r="RVW159" s="15"/>
      <c r="RVX159" s="15"/>
      <c r="RVY159" s="15"/>
      <c r="RVZ159" s="15"/>
      <c r="RWA159" s="15"/>
      <c r="RWB159" s="15"/>
      <c r="RWC159" s="15"/>
      <c r="RWD159" s="15"/>
      <c r="RWE159" s="15"/>
      <c r="RWF159" s="15"/>
      <c r="RWG159" s="15"/>
      <c r="RWH159" s="15"/>
      <c r="RWI159" s="15"/>
      <c r="RWJ159" s="15"/>
      <c r="RWK159" s="15"/>
      <c r="RWL159" s="15"/>
      <c r="RWM159" s="15"/>
      <c r="RWN159" s="15"/>
      <c r="RWO159" s="15"/>
      <c r="RWP159" s="15"/>
      <c r="RWQ159" s="15"/>
      <c r="RWR159" s="15"/>
      <c r="RWS159" s="15"/>
      <c r="RWT159" s="15"/>
      <c r="RWU159" s="15"/>
      <c r="RWV159" s="15"/>
      <c r="RWW159" s="15"/>
      <c r="RWX159" s="15"/>
      <c r="RWY159" s="15"/>
      <c r="RWZ159" s="15"/>
      <c r="RXA159" s="15"/>
      <c r="RXB159" s="15"/>
      <c r="RXC159" s="15"/>
      <c r="RXD159" s="15"/>
      <c r="RXE159" s="15"/>
      <c r="RXF159" s="15"/>
      <c r="RXG159" s="15"/>
      <c r="RXH159" s="15"/>
      <c r="RXI159" s="15"/>
      <c r="RXJ159" s="15"/>
      <c r="RXK159" s="15"/>
      <c r="RXL159" s="15"/>
      <c r="RXM159" s="15"/>
      <c r="RXN159" s="15"/>
      <c r="RXO159" s="15"/>
      <c r="RXP159" s="15"/>
      <c r="RXQ159" s="15"/>
      <c r="RXR159" s="15"/>
      <c r="RXS159" s="15"/>
      <c r="RXT159" s="15"/>
      <c r="RXU159" s="15"/>
      <c r="RXV159" s="15"/>
      <c r="RXW159" s="15"/>
      <c r="RXX159" s="15"/>
      <c r="RXY159" s="15"/>
      <c r="RXZ159" s="15"/>
      <c r="RYA159" s="15"/>
      <c r="RYB159" s="15"/>
      <c r="RYC159" s="15"/>
      <c r="RYD159" s="15"/>
      <c r="RYE159" s="15"/>
      <c r="RYF159" s="15"/>
      <c r="RYG159" s="15"/>
      <c r="RYH159" s="15"/>
      <c r="RYI159" s="15"/>
      <c r="RYJ159" s="15"/>
      <c r="RYK159" s="15"/>
      <c r="RYL159" s="15"/>
      <c r="RYM159" s="15"/>
      <c r="RYN159" s="15"/>
      <c r="RYO159" s="15"/>
      <c r="RYP159" s="15"/>
      <c r="RYQ159" s="15"/>
      <c r="RYR159" s="15"/>
      <c r="RYS159" s="15"/>
      <c r="RYT159" s="15"/>
      <c r="RYU159" s="15"/>
      <c r="RYV159" s="15"/>
      <c r="RYW159" s="15"/>
      <c r="RYX159" s="15"/>
      <c r="RYY159" s="15"/>
      <c r="RYZ159" s="15"/>
      <c r="RZA159" s="15"/>
      <c r="RZB159" s="15"/>
      <c r="RZC159" s="15"/>
      <c r="RZD159" s="15"/>
      <c r="RZE159" s="15"/>
      <c r="RZF159" s="15"/>
      <c r="RZG159" s="15"/>
      <c r="RZH159" s="15"/>
      <c r="RZI159" s="15"/>
      <c r="RZJ159" s="15"/>
      <c r="RZK159" s="15"/>
      <c r="RZL159" s="15"/>
      <c r="RZM159" s="15"/>
      <c r="RZN159" s="15"/>
      <c r="RZO159" s="15"/>
      <c r="RZP159" s="15"/>
      <c r="RZQ159" s="15"/>
      <c r="RZR159" s="15"/>
      <c r="RZS159" s="15"/>
      <c r="RZT159" s="15"/>
      <c r="RZU159" s="15"/>
      <c r="RZV159" s="15"/>
      <c r="RZW159" s="15"/>
      <c r="RZX159" s="15"/>
      <c r="RZY159" s="15"/>
      <c r="RZZ159" s="15"/>
      <c r="SAA159" s="15"/>
      <c r="SAB159" s="15"/>
      <c r="SAC159" s="15"/>
      <c r="SAD159" s="15"/>
      <c r="SAE159" s="15"/>
      <c r="SAF159" s="15"/>
      <c r="SAG159" s="15"/>
      <c r="SAH159" s="15"/>
      <c r="SAI159" s="15"/>
      <c r="SAJ159" s="15"/>
      <c r="SAK159" s="15"/>
      <c r="SAL159" s="15"/>
      <c r="SAM159" s="15"/>
      <c r="SAN159" s="15"/>
      <c r="SAO159" s="15"/>
      <c r="SAP159" s="15"/>
      <c r="SAQ159" s="15"/>
      <c r="SAR159" s="15"/>
      <c r="SAS159" s="15"/>
      <c r="SAT159" s="15"/>
      <c r="SAU159" s="15"/>
      <c r="SAV159" s="15"/>
      <c r="SAW159" s="15"/>
      <c r="SAX159" s="15"/>
      <c r="SAY159" s="15"/>
      <c r="SAZ159" s="15"/>
      <c r="SBA159" s="15"/>
      <c r="SBB159" s="15"/>
      <c r="SBC159" s="15"/>
      <c r="SBD159" s="15"/>
      <c r="SBE159" s="15"/>
      <c r="SBF159" s="15"/>
      <c r="SBG159" s="15"/>
      <c r="SBH159" s="15"/>
      <c r="SBI159" s="15"/>
      <c r="SBJ159" s="15"/>
      <c r="SBK159" s="15"/>
      <c r="SBL159" s="15"/>
      <c r="SBM159" s="15"/>
      <c r="SBN159" s="15"/>
      <c r="SBO159" s="15"/>
      <c r="SBP159" s="15"/>
      <c r="SBQ159" s="15"/>
      <c r="SBR159" s="15"/>
      <c r="SBS159" s="15"/>
      <c r="SBT159" s="15"/>
      <c r="SBU159" s="15"/>
      <c r="SBV159" s="15"/>
      <c r="SBW159" s="15"/>
      <c r="SBX159" s="15"/>
      <c r="SBY159" s="15"/>
      <c r="SBZ159" s="15"/>
      <c r="SCA159" s="15"/>
      <c r="SCB159" s="15"/>
      <c r="SCC159" s="15"/>
      <c r="SCD159" s="15"/>
      <c r="SCE159" s="15"/>
      <c r="SCF159" s="15"/>
      <c r="SCG159" s="15"/>
      <c r="SCH159" s="15"/>
      <c r="SCI159" s="15"/>
      <c r="SCJ159" s="15"/>
      <c r="SCK159" s="15"/>
      <c r="SCL159" s="15"/>
      <c r="SCM159" s="15"/>
      <c r="SCN159" s="15"/>
      <c r="SCO159" s="15"/>
      <c r="SCP159" s="15"/>
      <c r="SCQ159" s="15"/>
      <c r="SCR159" s="15"/>
      <c r="SCS159" s="15"/>
      <c r="SCT159" s="15"/>
      <c r="SCU159" s="15"/>
      <c r="SCV159" s="15"/>
      <c r="SCW159" s="15"/>
      <c r="SCX159" s="15"/>
      <c r="SCY159" s="15"/>
      <c r="SCZ159" s="15"/>
      <c r="SDA159" s="15"/>
      <c r="SDB159" s="15"/>
      <c r="SDC159" s="15"/>
      <c r="SDD159" s="15"/>
      <c r="SDE159" s="15"/>
      <c r="SDF159" s="15"/>
      <c r="SDG159" s="15"/>
      <c r="SDH159" s="15"/>
      <c r="SDI159" s="15"/>
      <c r="SDJ159" s="15"/>
      <c r="SDK159" s="15"/>
      <c r="SDL159" s="15"/>
      <c r="SDM159" s="15"/>
      <c r="SDN159" s="15"/>
      <c r="SDO159" s="15"/>
      <c r="SDP159" s="15"/>
      <c r="SDQ159" s="15"/>
      <c r="SDR159" s="15"/>
      <c r="SDS159" s="15"/>
      <c r="SDT159" s="15"/>
      <c r="SDU159" s="15"/>
      <c r="SDV159" s="15"/>
      <c r="SDW159" s="15"/>
      <c r="SDX159" s="15"/>
      <c r="SDY159" s="15"/>
      <c r="SDZ159" s="15"/>
      <c r="SEA159" s="15"/>
      <c r="SEB159" s="15"/>
      <c r="SEC159" s="15"/>
      <c r="SED159" s="15"/>
      <c r="SEE159" s="15"/>
      <c r="SEF159" s="15"/>
      <c r="SEG159" s="15"/>
      <c r="SEH159" s="15"/>
      <c r="SEI159" s="15"/>
      <c r="SEJ159" s="15"/>
      <c r="SEK159" s="15"/>
      <c r="SEL159" s="15"/>
      <c r="SEM159" s="15"/>
      <c r="SEN159" s="15"/>
      <c r="SEO159" s="15"/>
      <c r="SEP159" s="15"/>
      <c r="SEQ159" s="15"/>
      <c r="SER159" s="15"/>
      <c r="SES159" s="15"/>
      <c r="SET159" s="15"/>
      <c r="SEU159" s="15"/>
      <c r="SEV159" s="15"/>
      <c r="SEW159" s="15"/>
      <c r="SEX159" s="15"/>
      <c r="SEY159" s="15"/>
      <c r="SEZ159" s="15"/>
      <c r="SFA159" s="15"/>
      <c r="SFB159" s="15"/>
      <c r="SFC159" s="15"/>
      <c r="SFD159" s="15"/>
      <c r="SFE159" s="15"/>
      <c r="SFF159" s="15"/>
      <c r="SFG159" s="15"/>
      <c r="SFH159" s="15"/>
      <c r="SFI159" s="15"/>
      <c r="SFJ159" s="15"/>
      <c r="SFK159" s="15"/>
      <c r="SFL159" s="15"/>
      <c r="SFM159" s="15"/>
      <c r="SFN159" s="15"/>
      <c r="SFO159" s="15"/>
      <c r="SFP159" s="15"/>
      <c r="SFQ159" s="15"/>
      <c r="SFR159" s="15"/>
      <c r="SFS159" s="15"/>
      <c r="SFT159" s="15"/>
      <c r="SFU159" s="15"/>
      <c r="SFV159" s="15"/>
      <c r="SFW159" s="15"/>
      <c r="SFX159" s="15"/>
      <c r="SFY159" s="15"/>
      <c r="SFZ159" s="15"/>
      <c r="SGA159" s="15"/>
      <c r="SGB159" s="15"/>
      <c r="SGC159" s="15"/>
      <c r="SGD159" s="15"/>
      <c r="SGE159" s="15"/>
      <c r="SGF159" s="15"/>
      <c r="SGG159" s="15"/>
      <c r="SGH159" s="15"/>
      <c r="SGI159" s="15"/>
      <c r="SGJ159" s="15"/>
      <c r="SGK159" s="15"/>
      <c r="SGL159" s="15"/>
      <c r="SGM159" s="15"/>
      <c r="SGN159" s="15"/>
      <c r="SGO159" s="15"/>
      <c r="SGP159" s="15"/>
      <c r="SGQ159" s="15"/>
      <c r="SGR159" s="15"/>
      <c r="SGS159" s="15"/>
      <c r="SGT159" s="15"/>
      <c r="SGU159" s="15"/>
      <c r="SGV159" s="15"/>
      <c r="SGW159" s="15"/>
      <c r="SGX159" s="15"/>
      <c r="SGY159" s="15"/>
      <c r="SGZ159" s="15"/>
      <c r="SHA159" s="15"/>
      <c r="SHB159" s="15"/>
      <c r="SHC159" s="15"/>
      <c r="SHD159" s="15"/>
      <c r="SHE159" s="15"/>
      <c r="SHF159" s="15"/>
      <c r="SHG159" s="15"/>
      <c r="SHH159" s="15"/>
      <c r="SHI159" s="15"/>
      <c r="SHJ159" s="15"/>
      <c r="SHK159" s="15"/>
      <c r="SHL159" s="15"/>
      <c r="SHM159" s="15"/>
      <c r="SHN159" s="15"/>
      <c r="SHO159" s="15"/>
      <c r="SHP159" s="15"/>
      <c r="SHQ159" s="15"/>
      <c r="SHR159" s="15"/>
      <c r="SHS159" s="15"/>
      <c r="SHT159" s="15"/>
      <c r="SHU159" s="15"/>
      <c r="SHV159" s="15"/>
      <c r="SHW159" s="15"/>
      <c r="SHX159" s="15"/>
      <c r="SHY159" s="15"/>
      <c r="SHZ159" s="15"/>
      <c r="SIA159" s="15"/>
      <c r="SIB159" s="15"/>
      <c r="SIC159" s="15"/>
      <c r="SID159" s="15"/>
      <c r="SIE159" s="15"/>
      <c r="SIF159" s="15"/>
      <c r="SIG159" s="15"/>
      <c r="SIH159" s="15"/>
      <c r="SII159" s="15"/>
      <c r="SIJ159" s="15"/>
      <c r="SIK159" s="15"/>
      <c r="SIL159" s="15"/>
      <c r="SIM159" s="15"/>
      <c r="SIN159" s="15"/>
      <c r="SIO159" s="15"/>
      <c r="SIP159" s="15"/>
      <c r="SIQ159" s="15"/>
      <c r="SIR159" s="15"/>
      <c r="SIS159" s="15"/>
      <c r="SIT159" s="15"/>
      <c r="SIU159" s="15"/>
      <c r="SIV159" s="15"/>
      <c r="SIW159" s="15"/>
      <c r="SIX159" s="15"/>
      <c r="SIY159" s="15"/>
      <c r="SIZ159" s="15"/>
      <c r="SJA159" s="15"/>
      <c r="SJB159" s="15"/>
      <c r="SJC159" s="15"/>
      <c r="SJD159" s="15"/>
      <c r="SJE159" s="15"/>
      <c r="SJF159" s="15"/>
      <c r="SJG159" s="15"/>
      <c r="SJH159" s="15"/>
      <c r="SJI159" s="15"/>
      <c r="SJJ159" s="15"/>
      <c r="SJK159" s="15"/>
      <c r="SJL159" s="15"/>
      <c r="SJM159" s="15"/>
      <c r="SJN159" s="15"/>
      <c r="SJO159" s="15"/>
      <c r="SJP159" s="15"/>
      <c r="SJQ159" s="15"/>
      <c r="SJR159" s="15"/>
      <c r="SJS159" s="15"/>
      <c r="SJT159" s="15"/>
      <c r="SJU159" s="15"/>
      <c r="SJV159" s="15"/>
      <c r="SJW159" s="15"/>
      <c r="SJX159" s="15"/>
      <c r="SJY159" s="15"/>
      <c r="SJZ159" s="15"/>
      <c r="SKA159" s="15"/>
      <c r="SKB159" s="15"/>
      <c r="SKC159" s="15"/>
      <c r="SKD159" s="15"/>
      <c r="SKE159" s="15"/>
      <c r="SKF159" s="15"/>
      <c r="SKG159" s="15"/>
      <c r="SKH159" s="15"/>
      <c r="SKI159" s="15"/>
      <c r="SKJ159" s="15"/>
      <c r="SKK159" s="15"/>
      <c r="SKL159" s="15"/>
      <c r="SKM159" s="15"/>
      <c r="SKN159" s="15"/>
      <c r="SKO159" s="15"/>
      <c r="SKP159" s="15"/>
      <c r="SKQ159" s="15"/>
      <c r="SKR159" s="15"/>
      <c r="SKS159" s="15"/>
      <c r="SKT159" s="15"/>
      <c r="SKU159" s="15"/>
      <c r="SKV159" s="15"/>
      <c r="SKW159" s="15"/>
      <c r="SKX159" s="15"/>
      <c r="SKY159" s="15"/>
      <c r="SKZ159" s="15"/>
      <c r="SLA159" s="15"/>
      <c r="SLB159" s="15"/>
      <c r="SLC159" s="15"/>
      <c r="SLD159" s="15"/>
      <c r="SLE159" s="15"/>
      <c r="SLF159" s="15"/>
      <c r="SLG159" s="15"/>
      <c r="SLH159" s="15"/>
      <c r="SLI159" s="15"/>
      <c r="SLJ159" s="15"/>
      <c r="SLK159" s="15"/>
      <c r="SLL159" s="15"/>
      <c r="SLM159" s="15"/>
      <c r="SLN159" s="15"/>
      <c r="SLO159" s="15"/>
      <c r="SLP159" s="15"/>
      <c r="SLQ159" s="15"/>
      <c r="SLR159" s="15"/>
      <c r="SLS159" s="15"/>
      <c r="SLT159" s="15"/>
      <c r="SLU159" s="15"/>
      <c r="SLV159" s="15"/>
      <c r="SLW159" s="15"/>
      <c r="SLX159" s="15"/>
      <c r="SLY159" s="15"/>
      <c r="SLZ159" s="15"/>
      <c r="SMA159" s="15"/>
      <c r="SMB159" s="15"/>
      <c r="SMC159" s="15"/>
      <c r="SMD159" s="15"/>
      <c r="SME159" s="15"/>
      <c r="SMF159" s="15"/>
      <c r="SMG159" s="15"/>
      <c r="SMH159" s="15"/>
      <c r="SMI159" s="15"/>
      <c r="SMJ159" s="15"/>
      <c r="SMK159" s="15"/>
      <c r="SML159" s="15"/>
      <c r="SMM159" s="15"/>
      <c r="SMN159" s="15"/>
      <c r="SMO159" s="15"/>
      <c r="SMP159" s="15"/>
      <c r="SMQ159" s="15"/>
      <c r="SMR159" s="15"/>
      <c r="SMS159" s="15"/>
      <c r="SMT159" s="15"/>
      <c r="SMU159" s="15"/>
      <c r="SMV159" s="15"/>
      <c r="SMW159" s="15"/>
      <c r="SMX159" s="15"/>
      <c r="SMY159" s="15"/>
      <c r="SMZ159" s="15"/>
      <c r="SNA159" s="15"/>
      <c r="SNB159" s="15"/>
      <c r="SNC159" s="15"/>
      <c r="SND159" s="15"/>
      <c r="SNE159" s="15"/>
      <c r="SNF159" s="15"/>
      <c r="SNG159" s="15"/>
      <c r="SNH159" s="15"/>
      <c r="SNI159" s="15"/>
      <c r="SNJ159" s="15"/>
      <c r="SNK159" s="15"/>
      <c r="SNL159" s="15"/>
      <c r="SNM159" s="15"/>
      <c r="SNN159" s="15"/>
      <c r="SNO159" s="15"/>
      <c r="SNP159" s="15"/>
      <c r="SNQ159" s="15"/>
      <c r="SNR159" s="15"/>
      <c r="SNS159" s="15"/>
      <c r="SNT159" s="15"/>
      <c r="SNU159" s="15"/>
      <c r="SNV159" s="15"/>
      <c r="SNW159" s="15"/>
      <c r="SNX159" s="15"/>
      <c r="SNY159" s="15"/>
      <c r="SNZ159" s="15"/>
      <c r="SOA159" s="15"/>
      <c r="SOB159" s="15"/>
      <c r="SOC159" s="15"/>
      <c r="SOD159" s="15"/>
      <c r="SOE159" s="15"/>
      <c r="SOF159" s="15"/>
      <c r="SOG159" s="15"/>
      <c r="SOH159" s="15"/>
      <c r="SOI159" s="15"/>
      <c r="SOJ159" s="15"/>
      <c r="SOK159" s="15"/>
      <c r="SOL159" s="15"/>
      <c r="SOM159" s="15"/>
      <c r="SON159" s="15"/>
      <c r="SOO159" s="15"/>
      <c r="SOP159" s="15"/>
      <c r="SOQ159" s="15"/>
      <c r="SOR159" s="15"/>
      <c r="SOS159" s="15"/>
      <c r="SOT159" s="15"/>
      <c r="SOU159" s="15"/>
      <c r="SOV159" s="15"/>
      <c r="SOW159" s="15"/>
      <c r="SOX159" s="15"/>
      <c r="SOY159" s="15"/>
      <c r="SOZ159" s="15"/>
      <c r="SPA159" s="15"/>
      <c r="SPB159" s="15"/>
      <c r="SPC159" s="15"/>
      <c r="SPD159" s="15"/>
      <c r="SPE159" s="15"/>
      <c r="SPF159" s="15"/>
      <c r="SPG159" s="15"/>
      <c r="SPH159" s="15"/>
      <c r="SPI159" s="15"/>
      <c r="SPJ159" s="15"/>
      <c r="SPK159" s="15"/>
      <c r="SPL159" s="15"/>
      <c r="SPM159" s="15"/>
      <c r="SPN159" s="15"/>
      <c r="SPO159" s="15"/>
      <c r="SPP159" s="15"/>
      <c r="SPQ159" s="15"/>
      <c r="SPR159" s="15"/>
      <c r="SPS159" s="15"/>
      <c r="SPT159" s="15"/>
      <c r="SPU159" s="15"/>
      <c r="SPV159" s="15"/>
      <c r="SPW159" s="15"/>
      <c r="SPX159" s="15"/>
      <c r="SPY159" s="15"/>
      <c r="SPZ159" s="15"/>
      <c r="SQA159" s="15"/>
      <c r="SQB159" s="15"/>
      <c r="SQC159" s="15"/>
      <c r="SQD159" s="15"/>
      <c r="SQE159" s="15"/>
      <c r="SQF159" s="15"/>
      <c r="SQG159" s="15"/>
      <c r="SQH159" s="15"/>
      <c r="SQI159" s="15"/>
      <c r="SQJ159" s="15"/>
      <c r="SQK159" s="15"/>
      <c r="SQL159" s="15"/>
      <c r="SQM159" s="15"/>
      <c r="SQN159" s="15"/>
      <c r="SQO159" s="15"/>
      <c r="SQP159" s="15"/>
      <c r="SQQ159" s="15"/>
      <c r="SQR159" s="15"/>
      <c r="SQS159" s="15"/>
      <c r="SQT159" s="15"/>
      <c r="SQU159" s="15"/>
      <c r="SQV159" s="15"/>
      <c r="SQW159" s="15"/>
      <c r="SQX159" s="15"/>
      <c r="SQY159" s="15"/>
      <c r="SQZ159" s="15"/>
      <c r="SRA159" s="15"/>
      <c r="SRB159" s="15"/>
      <c r="SRC159" s="15"/>
      <c r="SRD159" s="15"/>
      <c r="SRE159" s="15"/>
      <c r="SRF159" s="15"/>
      <c r="SRG159" s="15"/>
      <c r="SRH159" s="15"/>
      <c r="SRI159" s="15"/>
      <c r="SRJ159" s="15"/>
      <c r="SRK159" s="15"/>
      <c r="SRL159" s="15"/>
      <c r="SRM159" s="15"/>
      <c r="SRN159" s="15"/>
      <c r="SRO159" s="15"/>
      <c r="SRP159" s="15"/>
      <c r="SRQ159" s="15"/>
      <c r="SRR159" s="15"/>
      <c r="SRS159" s="15"/>
      <c r="SRT159" s="15"/>
      <c r="SRU159" s="15"/>
      <c r="SRV159" s="15"/>
      <c r="SRW159" s="15"/>
      <c r="SRX159" s="15"/>
      <c r="SRY159" s="15"/>
      <c r="SRZ159" s="15"/>
      <c r="SSA159" s="15"/>
      <c r="SSB159" s="15"/>
      <c r="SSC159" s="15"/>
      <c r="SSD159" s="15"/>
      <c r="SSE159" s="15"/>
      <c r="SSF159" s="15"/>
      <c r="SSG159" s="15"/>
      <c r="SSH159" s="15"/>
      <c r="SSI159" s="15"/>
      <c r="SSJ159" s="15"/>
      <c r="SSK159" s="15"/>
      <c r="SSL159" s="15"/>
      <c r="SSM159" s="15"/>
      <c r="SSN159" s="15"/>
      <c r="SSO159" s="15"/>
      <c r="SSP159" s="15"/>
      <c r="SSQ159" s="15"/>
      <c r="SSR159" s="15"/>
      <c r="SSS159" s="15"/>
      <c r="SST159" s="15"/>
      <c r="SSU159" s="15"/>
      <c r="SSV159" s="15"/>
      <c r="SSW159" s="15"/>
      <c r="SSX159" s="15"/>
      <c r="SSY159" s="15"/>
      <c r="SSZ159" s="15"/>
      <c r="STA159" s="15"/>
      <c r="STB159" s="15"/>
      <c r="STC159" s="15"/>
      <c r="STD159" s="15"/>
      <c r="STE159" s="15"/>
      <c r="STF159" s="15"/>
      <c r="STG159" s="15"/>
      <c r="STH159" s="15"/>
      <c r="STI159" s="15"/>
      <c r="STJ159" s="15"/>
      <c r="STK159" s="15"/>
      <c r="STL159" s="15"/>
      <c r="STM159" s="15"/>
      <c r="STN159" s="15"/>
      <c r="STO159" s="15"/>
      <c r="STP159" s="15"/>
      <c r="STQ159" s="15"/>
      <c r="STR159" s="15"/>
      <c r="STS159" s="15"/>
      <c r="STT159" s="15"/>
      <c r="STU159" s="15"/>
      <c r="STV159" s="15"/>
      <c r="STW159" s="15"/>
      <c r="STX159" s="15"/>
      <c r="STY159" s="15"/>
      <c r="STZ159" s="15"/>
      <c r="SUA159" s="15"/>
      <c r="SUB159" s="15"/>
      <c r="SUC159" s="15"/>
      <c r="SUD159" s="15"/>
      <c r="SUE159" s="15"/>
      <c r="SUF159" s="15"/>
      <c r="SUG159" s="15"/>
      <c r="SUH159" s="15"/>
      <c r="SUI159" s="15"/>
      <c r="SUJ159" s="15"/>
      <c r="SUK159" s="15"/>
      <c r="SUL159" s="15"/>
      <c r="SUM159" s="15"/>
      <c r="SUN159" s="15"/>
      <c r="SUO159" s="15"/>
      <c r="SUP159" s="15"/>
      <c r="SUQ159" s="15"/>
      <c r="SUR159" s="15"/>
      <c r="SUS159" s="15"/>
      <c r="SUT159" s="15"/>
      <c r="SUU159" s="15"/>
      <c r="SUV159" s="15"/>
      <c r="SUW159" s="15"/>
      <c r="SUX159" s="15"/>
      <c r="SUY159" s="15"/>
      <c r="SUZ159" s="15"/>
      <c r="SVA159" s="15"/>
      <c r="SVB159" s="15"/>
      <c r="SVC159" s="15"/>
      <c r="SVD159" s="15"/>
      <c r="SVE159" s="15"/>
      <c r="SVF159" s="15"/>
      <c r="SVG159" s="15"/>
      <c r="SVH159" s="15"/>
      <c r="SVI159" s="15"/>
      <c r="SVJ159" s="15"/>
      <c r="SVK159" s="15"/>
      <c r="SVL159" s="15"/>
      <c r="SVM159" s="15"/>
      <c r="SVN159" s="15"/>
      <c r="SVO159" s="15"/>
      <c r="SVP159" s="15"/>
      <c r="SVQ159" s="15"/>
      <c r="SVR159" s="15"/>
      <c r="SVS159" s="15"/>
      <c r="SVT159" s="15"/>
      <c r="SVU159" s="15"/>
      <c r="SVV159" s="15"/>
      <c r="SVW159" s="15"/>
      <c r="SVX159" s="15"/>
      <c r="SVY159" s="15"/>
      <c r="SVZ159" s="15"/>
      <c r="SWA159" s="15"/>
      <c r="SWB159" s="15"/>
      <c r="SWC159" s="15"/>
      <c r="SWD159" s="15"/>
      <c r="SWE159" s="15"/>
      <c r="SWF159" s="15"/>
      <c r="SWG159" s="15"/>
      <c r="SWH159" s="15"/>
      <c r="SWI159" s="15"/>
      <c r="SWJ159" s="15"/>
      <c r="SWK159" s="15"/>
      <c r="SWL159" s="15"/>
      <c r="SWM159" s="15"/>
      <c r="SWN159" s="15"/>
      <c r="SWO159" s="15"/>
      <c r="SWP159" s="15"/>
      <c r="SWQ159" s="15"/>
      <c r="SWR159" s="15"/>
      <c r="SWS159" s="15"/>
      <c r="SWT159" s="15"/>
      <c r="SWU159" s="15"/>
      <c r="SWV159" s="15"/>
      <c r="SWW159" s="15"/>
      <c r="SWX159" s="15"/>
      <c r="SWY159" s="15"/>
      <c r="SWZ159" s="15"/>
      <c r="SXA159" s="15"/>
      <c r="SXB159" s="15"/>
      <c r="SXC159" s="15"/>
      <c r="SXD159" s="15"/>
      <c r="SXE159" s="15"/>
      <c r="SXF159" s="15"/>
      <c r="SXG159" s="15"/>
      <c r="SXH159" s="15"/>
      <c r="SXI159" s="15"/>
      <c r="SXJ159" s="15"/>
      <c r="SXK159" s="15"/>
      <c r="SXL159" s="15"/>
      <c r="SXM159" s="15"/>
      <c r="SXN159" s="15"/>
      <c r="SXO159" s="15"/>
      <c r="SXP159" s="15"/>
      <c r="SXQ159" s="15"/>
      <c r="SXR159" s="15"/>
      <c r="SXS159" s="15"/>
      <c r="SXT159" s="15"/>
      <c r="SXU159" s="15"/>
      <c r="SXV159" s="15"/>
      <c r="SXW159" s="15"/>
      <c r="SXX159" s="15"/>
      <c r="SXY159" s="15"/>
      <c r="SXZ159" s="15"/>
      <c r="SYA159" s="15"/>
      <c r="SYB159" s="15"/>
      <c r="SYC159" s="15"/>
      <c r="SYD159" s="15"/>
      <c r="SYE159" s="15"/>
      <c r="SYF159" s="15"/>
      <c r="SYG159" s="15"/>
      <c r="SYH159" s="15"/>
      <c r="SYI159" s="15"/>
      <c r="SYJ159" s="15"/>
      <c r="SYK159" s="15"/>
      <c r="SYL159" s="15"/>
      <c r="SYM159" s="15"/>
      <c r="SYN159" s="15"/>
      <c r="SYO159" s="15"/>
      <c r="SYP159" s="15"/>
      <c r="SYQ159" s="15"/>
      <c r="SYR159" s="15"/>
      <c r="SYS159" s="15"/>
      <c r="SYT159" s="15"/>
      <c r="SYU159" s="15"/>
      <c r="SYV159" s="15"/>
      <c r="SYW159" s="15"/>
      <c r="SYX159" s="15"/>
      <c r="SYY159" s="15"/>
      <c r="SYZ159" s="15"/>
      <c r="SZA159" s="15"/>
      <c r="SZB159" s="15"/>
      <c r="SZC159" s="15"/>
      <c r="SZD159" s="15"/>
      <c r="SZE159" s="15"/>
      <c r="SZF159" s="15"/>
      <c r="SZG159" s="15"/>
      <c r="SZH159" s="15"/>
      <c r="SZI159" s="15"/>
      <c r="SZJ159" s="15"/>
      <c r="SZK159" s="15"/>
      <c r="SZL159" s="15"/>
      <c r="SZM159" s="15"/>
      <c r="SZN159" s="15"/>
      <c r="SZO159" s="15"/>
      <c r="SZP159" s="15"/>
      <c r="SZQ159" s="15"/>
      <c r="SZR159" s="15"/>
      <c r="SZS159" s="15"/>
      <c r="SZT159" s="15"/>
      <c r="SZU159" s="15"/>
      <c r="SZV159" s="15"/>
      <c r="SZW159" s="15"/>
      <c r="SZX159" s="15"/>
      <c r="SZY159" s="15"/>
      <c r="SZZ159" s="15"/>
      <c r="TAA159" s="15"/>
      <c r="TAB159" s="15"/>
      <c r="TAC159" s="15"/>
      <c r="TAD159" s="15"/>
      <c r="TAE159" s="15"/>
      <c r="TAF159" s="15"/>
      <c r="TAG159" s="15"/>
      <c r="TAH159" s="15"/>
      <c r="TAI159" s="15"/>
      <c r="TAJ159" s="15"/>
      <c r="TAK159" s="15"/>
      <c r="TAL159" s="15"/>
      <c r="TAM159" s="15"/>
      <c r="TAN159" s="15"/>
      <c r="TAO159" s="15"/>
      <c r="TAP159" s="15"/>
      <c r="TAQ159" s="15"/>
      <c r="TAR159" s="15"/>
      <c r="TAS159" s="15"/>
      <c r="TAT159" s="15"/>
      <c r="TAU159" s="15"/>
      <c r="TAV159" s="15"/>
      <c r="TAW159" s="15"/>
      <c r="TAX159" s="15"/>
      <c r="TAY159" s="15"/>
      <c r="TAZ159" s="15"/>
      <c r="TBA159" s="15"/>
      <c r="TBB159" s="15"/>
      <c r="TBC159" s="15"/>
      <c r="TBD159" s="15"/>
      <c r="TBE159" s="15"/>
      <c r="TBF159" s="15"/>
      <c r="TBG159" s="15"/>
      <c r="TBH159" s="15"/>
      <c r="TBI159" s="15"/>
      <c r="TBJ159" s="15"/>
      <c r="TBK159" s="15"/>
      <c r="TBL159" s="15"/>
      <c r="TBM159" s="15"/>
      <c r="TBN159" s="15"/>
      <c r="TBO159" s="15"/>
      <c r="TBP159" s="15"/>
      <c r="TBQ159" s="15"/>
      <c r="TBR159" s="15"/>
      <c r="TBS159" s="15"/>
      <c r="TBT159" s="15"/>
      <c r="TBU159" s="15"/>
      <c r="TBV159" s="15"/>
      <c r="TBW159" s="15"/>
      <c r="TBX159" s="15"/>
      <c r="TBY159" s="15"/>
      <c r="TBZ159" s="15"/>
      <c r="TCA159" s="15"/>
      <c r="TCB159" s="15"/>
      <c r="TCC159" s="15"/>
      <c r="TCD159" s="15"/>
      <c r="TCE159" s="15"/>
      <c r="TCF159" s="15"/>
      <c r="TCG159" s="15"/>
      <c r="TCH159" s="15"/>
      <c r="TCI159" s="15"/>
      <c r="TCJ159" s="15"/>
      <c r="TCK159" s="15"/>
      <c r="TCL159" s="15"/>
      <c r="TCM159" s="15"/>
      <c r="TCN159" s="15"/>
      <c r="TCO159" s="15"/>
      <c r="TCP159" s="15"/>
      <c r="TCQ159" s="15"/>
      <c r="TCR159" s="15"/>
      <c r="TCS159" s="15"/>
      <c r="TCT159" s="15"/>
      <c r="TCU159" s="15"/>
      <c r="TCV159" s="15"/>
      <c r="TCW159" s="15"/>
      <c r="TCX159" s="15"/>
      <c r="TCY159" s="15"/>
      <c r="TCZ159" s="15"/>
      <c r="TDA159" s="15"/>
      <c r="TDB159" s="15"/>
      <c r="TDC159" s="15"/>
      <c r="TDD159" s="15"/>
      <c r="TDE159" s="15"/>
      <c r="TDF159" s="15"/>
      <c r="TDG159" s="15"/>
      <c r="TDH159" s="15"/>
      <c r="TDI159" s="15"/>
      <c r="TDJ159" s="15"/>
      <c r="TDK159" s="15"/>
      <c r="TDL159" s="15"/>
      <c r="TDM159" s="15"/>
      <c r="TDN159" s="15"/>
      <c r="TDO159" s="15"/>
      <c r="TDP159" s="15"/>
      <c r="TDQ159" s="15"/>
      <c r="TDR159" s="15"/>
      <c r="TDS159" s="15"/>
      <c r="TDT159" s="15"/>
      <c r="TDU159" s="15"/>
      <c r="TDV159" s="15"/>
      <c r="TDW159" s="15"/>
      <c r="TDX159" s="15"/>
      <c r="TDY159" s="15"/>
      <c r="TDZ159" s="15"/>
      <c r="TEA159" s="15"/>
      <c r="TEB159" s="15"/>
      <c r="TEC159" s="15"/>
      <c r="TED159" s="15"/>
      <c r="TEE159" s="15"/>
      <c r="TEF159" s="15"/>
      <c r="TEG159" s="15"/>
      <c r="TEH159" s="15"/>
      <c r="TEI159" s="15"/>
      <c r="TEJ159" s="15"/>
      <c r="TEK159" s="15"/>
      <c r="TEL159" s="15"/>
      <c r="TEM159" s="15"/>
      <c r="TEN159" s="15"/>
      <c r="TEO159" s="15"/>
      <c r="TEP159" s="15"/>
      <c r="TEQ159" s="15"/>
      <c r="TER159" s="15"/>
      <c r="TES159" s="15"/>
      <c r="TET159" s="15"/>
      <c r="TEU159" s="15"/>
      <c r="TEV159" s="15"/>
      <c r="TEW159" s="15"/>
      <c r="TEX159" s="15"/>
      <c r="TEY159" s="15"/>
      <c r="TEZ159" s="15"/>
      <c r="TFA159" s="15"/>
      <c r="TFB159" s="15"/>
      <c r="TFC159" s="15"/>
      <c r="TFD159" s="15"/>
      <c r="TFE159" s="15"/>
      <c r="TFF159" s="15"/>
      <c r="TFG159" s="15"/>
      <c r="TFH159" s="15"/>
      <c r="TFI159" s="15"/>
      <c r="TFJ159" s="15"/>
      <c r="TFK159" s="15"/>
      <c r="TFL159" s="15"/>
      <c r="TFM159" s="15"/>
      <c r="TFN159" s="15"/>
      <c r="TFO159" s="15"/>
      <c r="TFP159" s="15"/>
      <c r="TFQ159" s="15"/>
      <c r="TFR159" s="15"/>
      <c r="TFS159" s="15"/>
      <c r="TFT159" s="15"/>
      <c r="TFU159" s="15"/>
      <c r="TFV159" s="15"/>
      <c r="TFW159" s="15"/>
      <c r="TFX159" s="15"/>
      <c r="TFY159" s="15"/>
      <c r="TFZ159" s="15"/>
      <c r="TGA159" s="15"/>
      <c r="TGB159" s="15"/>
      <c r="TGC159" s="15"/>
      <c r="TGD159" s="15"/>
      <c r="TGE159" s="15"/>
      <c r="TGF159" s="15"/>
      <c r="TGG159" s="15"/>
      <c r="TGH159" s="15"/>
      <c r="TGI159" s="15"/>
      <c r="TGJ159" s="15"/>
      <c r="TGK159" s="15"/>
      <c r="TGL159" s="15"/>
      <c r="TGM159" s="15"/>
      <c r="TGN159" s="15"/>
      <c r="TGO159" s="15"/>
      <c r="TGP159" s="15"/>
      <c r="TGQ159" s="15"/>
      <c r="TGR159" s="15"/>
      <c r="TGS159" s="15"/>
      <c r="TGT159" s="15"/>
      <c r="TGU159" s="15"/>
      <c r="TGV159" s="15"/>
      <c r="TGW159" s="15"/>
      <c r="TGX159" s="15"/>
      <c r="TGY159" s="15"/>
      <c r="TGZ159" s="15"/>
      <c r="THA159" s="15"/>
      <c r="THB159" s="15"/>
      <c r="THC159" s="15"/>
      <c r="THD159" s="15"/>
      <c r="THE159" s="15"/>
      <c r="THF159" s="15"/>
      <c r="THG159" s="15"/>
      <c r="THH159" s="15"/>
      <c r="THI159" s="15"/>
      <c r="THJ159" s="15"/>
      <c r="THK159" s="15"/>
      <c r="THL159" s="15"/>
      <c r="THM159" s="15"/>
      <c r="THN159" s="15"/>
      <c r="THO159" s="15"/>
      <c r="THP159" s="15"/>
      <c r="THQ159" s="15"/>
      <c r="THR159" s="15"/>
      <c r="THS159" s="15"/>
      <c r="THT159" s="15"/>
      <c r="THU159" s="15"/>
      <c r="THV159" s="15"/>
      <c r="THW159" s="15"/>
      <c r="THX159" s="15"/>
      <c r="THY159" s="15"/>
      <c r="THZ159" s="15"/>
      <c r="TIA159" s="15"/>
      <c r="TIB159" s="15"/>
      <c r="TIC159" s="15"/>
      <c r="TID159" s="15"/>
      <c r="TIE159" s="15"/>
      <c r="TIF159" s="15"/>
      <c r="TIG159" s="15"/>
      <c r="TIH159" s="15"/>
      <c r="TII159" s="15"/>
      <c r="TIJ159" s="15"/>
      <c r="TIK159" s="15"/>
      <c r="TIL159" s="15"/>
      <c r="TIM159" s="15"/>
      <c r="TIN159" s="15"/>
      <c r="TIO159" s="15"/>
      <c r="TIP159" s="15"/>
      <c r="TIQ159" s="15"/>
      <c r="TIR159" s="15"/>
      <c r="TIS159" s="15"/>
      <c r="TIT159" s="15"/>
      <c r="TIU159" s="15"/>
      <c r="TIV159" s="15"/>
      <c r="TIW159" s="15"/>
      <c r="TIX159" s="15"/>
      <c r="TIY159" s="15"/>
      <c r="TIZ159" s="15"/>
      <c r="TJA159" s="15"/>
      <c r="TJB159" s="15"/>
      <c r="TJC159" s="15"/>
      <c r="TJD159" s="15"/>
      <c r="TJE159" s="15"/>
      <c r="TJF159" s="15"/>
      <c r="TJG159" s="15"/>
      <c r="TJH159" s="15"/>
      <c r="TJI159" s="15"/>
      <c r="TJJ159" s="15"/>
      <c r="TJK159" s="15"/>
      <c r="TJL159" s="15"/>
      <c r="TJM159" s="15"/>
      <c r="TJN159" s="15"/>
      <c r="TJO159" s="15"/>
      <c r="TJP159" s="15"/>
      <c r="TJQ159" s="15"/>
      <c r="TJR159" s="15"/>
      <c r="TJS159" s="15"/>
      <c r="TJT159" s="15"/>
      <c r="TJU159" s="15"/>
      <c r="TJV159" s="15"/>
      <c r="TJW159" s="15"/>
      <c r="TJX159" s="15"/>
      <c r="TJY159" s="15"/>
      <c r="TJZ159" s="15"/>
      <c r="TKA159" s="15"/>
      <c r="TKB159" s="15"/>
      <c r="TKC159" s="15"/>
      <c r="TKD159" s="15"/>
      <c r="TKE159" s="15"/>
      <c r="TKF159" s="15"/>
      <c r="TKG159" s="15"/>
      <c r="TKH159" s="15"/>
      <c r="TKI159" s="15"/>
      <c r="TKJ159" s="15"/>
      <c r="TKK159" s="15"/>
      <c r="TKL159" s="15"/>
      <c r="TKM159" s="15"/>
      <c r="TKN159" s="15"/>
      <c r="TKO159" s="15"/>
      <c r="TKP159" s="15"/>
      <c r="TKQ159" s="15"/>
      <c r="TKR159" s="15"/>
      <c r="TKS159" s="15"/>
      <c r="TKT159" s="15"/>
      <c r="TKU159" s="15"/>
      <c r="TKV159" s="15"/>
      <c r="TKW159" s="15"/>
      <c r="TKX159" s="15"/>
      <c r="TKY159" s="15"/>
      <c r="TKZ159" s="15"/>
      <c r="TLA159" s="15"/>
      <c r="TLB159" s="15"/>
      <c r="TLC159" s="15"/>
      <c r="TLD159" s="15"/>
      <c r="TLE159" s="15"/>
      <c r="TLF159" s="15"/>
      <c r="TLG159" s="15"/>
      <c r="TLH159" s="15"/>
      <c r="TLI159" s="15"/>
      <c r="TLJ159" s="15"/>
      <c r="TLK159" s="15"/>
      <c r="TLL159" s="15"/>
      <c r="TLM159" s="15"/>
      <c r="TLN159" s="15"/>
      <c r="TLO159" s="15"/>
      <c r="TLP159" s="15"/>
      <c r="TLQ159" s="15"/>
      <c r="TLR159" s="15"/>
      <c r="TLS159" s="15"/>
      <c r="TLT159" s="15"/>
      <c r="TLU159" s="15"/>
      <c r="TLV159" s="15"/>
      <c r="TLW159" s="15"/>
      <c r="TLX159" s="15"/>
      <c r="TLY159" s="15"/>
      <c r="TLZ159" s="15"/>
      <c r="TMA159" s="15"/>
      <c r="TMB159" s="15"/>
      <c r="TMC159" s="15"/>
      <c r="TMD159" s="15"/>
      <c r="TME159" s="15"/>
      <c r="TMF159" s="15"/>
      <c r="TMG159" s="15"/>
      <c r="TMH159" s="15"/>
      <c r="TMI159" s="15"/>
      <c r="TMJ159" s="15"/>
      <c r="TMK159" s="15"/>
      <c r="TML159" s="15"/>
      <c r="TMM159" s="15"/>
      <c r="TMN159" s="15"/>
      <c r="TMO159" s="15"/>
      <c r="TMP159" s="15"/>
      <c r="TMQ159" s="15"/>
      <c r="TMR159" s="15"/>
      <c r="TMS159" s="15"/>
      <c r="TMT159" s="15"/>
      <c r="TMU159" s="15"/>
      <c r="TMV159" s="15"/>
      <c r="TMW159" s="15"/>
      <c r="TMX159" s="15"/>
      <c r="TMY159" s="15"/>
      <c r="TMZ159" s="15"/>
      <c r="TNA159" s="15"/>
      <c r="TNB159" s="15"/>
      <c r="TNC159" s="15"/>
      <c r="TND159" s="15"/>
      <c r="TNE159" s="15"/>
      <c r="TNF159" s="15"/>
      <c r="TNG159" s="15"/>
      <c r="TNH159" s="15"/>
      <c r="TNI159" s="15"/>
      <c r="TNJ159" s="15"/>
      <c r="TNK159" s="15"/>
      <c r="TNL159" s="15"/>
      <c r="TNM159" s="15"/>
      <c r="TNN159" s="15"/>
      <c r="TNO159" s="15"/>
      <c r="TNP159" s="15"/>
      <c r="TNQ159" s="15"/>
      <c r="TNR159" s="15"/>
      <c r="TNS159" s="15"/>
      <c r="TNT159" s="15"/>
      <c r="TNU159" s="15"/>
      <c r="TNV159" s="15"/>
      <c r="TNW159" s="15"/>
      <c r="TNX159" s="15"/>
      <c r="TNY159" s="15"/>
      <c r="TNZ159" s="15"/>
      <c r="TOA159" s="15"/>
      <c r="TOB159" s="15"/>
      <c r="TOC159" s="15"/>
      <c r="TOD159" s="15"/>
      <c r="TOE159" s="15"/>
      <c r="TOF159" s="15"/>
      <c r="TOG159" s="15"/>
      <c r="TOH159" s="15"/>
      <c r="TOI159" s="15"/>
      <c r="TOJ159" s="15"/>
      <c r="TOK159" s="15"/>
      <c r="TOL159" s="15"/>
      <c r="TOM159" s="15"/>
      <c r="TON159" s="15"/>
      <c r="TOO159" s="15"/>
      <c r="TOP159" s="15"/>
      <c r="TOQ159" s="15"/>
      <c r="TOR159" s="15"/>
      <c r="TOS159" s="15"/>
      <c r="TOT159" s="15"/>
      <c r="TOU159" s="15"/>
      <c r="TOV159" s="15"/>
      <c r="TOW159" s="15"/>
      <c r="TOX159" s="15"/>
      <c r="TOY159" s="15"/>
      <c r="TOZ159" s="15"/>
      <c r="TPA159" s="15"/>
      <c r="TPB159" s="15"/>
      <c r="TPC159" s="15"/>
      <c r="TPD159" s="15"/>
      <c r="TPE159" s="15"/>
      <c r="TPF159" s="15"/>
      <c r="TPG159" s="15"/>
      <c r="TPH159" s="15"/>
      <c r="TPI159" s="15"/>
      <c r="TPJ159" s="15"/>
      <c r="TPK159" s="15"/>
      <c r="TPL159" s="15"/>
      <c r="TPM159" s="15"/>
      <c r="TPN159" s="15"/>
      <c r="TPO159" s="15"/>
      <c r="TPP159" s="15"/>
      <c r="TPQ159" s="15"/>
      <c r="TPR159" s="15"/>
      <c r="TPS159" s="15"/>
      <c r="TPT159" s="15"/>
      <c r="TPU159" s="15"/>
      <c r="TPV159" s="15"/>
      <c r="TPW159" s="15"/>
      <c r="TPX159" s="15"/>
      <c r="TPY159" s="15"/>
      <c r="TPZ159" s="15"/>
      <c r="TQA159" s="15"/>
      <c r="TQB159" s="15"/>
      <c r="TQC159" s="15"/>
      <c r="TQD159" s="15"/>
      <c r="TQE159" s="15"/>
      <c r="TQF159" s="15"/>
      <c r="TQG159" s="15"/>
      <c r="TQH159" s="15"/>
      <c r="TQI159" s="15"/>
      <c r="TQJ159" s="15"/>
      <c r="TQK159" s="15"/>
      <c r="TQL159" s="15"/>
      <c r="TQM159" s="15"/>
      <c r="TQN159" s="15"/>
      <c r="TQO159" s="15"/>
      <c r="TQP159" s="15"/>
      <c r="TQQ159" s="15"/>
      <c r="TQR159" s="15"/>
      <c r="TQS159" s="15"/>
      <c r="TQT159" s="15"/>
      <c r="TQU159" s="15"/>
      <c r="TQV159" s="15"/>
      <c r="TQW159" s="15"/>
      <c r="TQX159" s="15"/>
      <c r="TQY159" s="15"/>
      <c r="TQZ159" s="15"/>
      <c r="TRA159" s="15"/>
      <c r="TRB159" s="15"/>
      <c r="TRC159" s="15"/>
      <c r="TRD159" s="15"/>
      <c r="TRE159" s="15"/>
      <c r="TRF159" s="15"/>
      <c r="TRG159" s="15"/>
      <c r="TRH159" s="15"/>
      <c r="TRI159" s="15"/>
      <c r="TRJ159" s="15"/>
      <c r="TRK159" s="15"/>
      <c r="TRL159" s="15"/>
      <c r="TRM159" s="15"/>
      <c r="TRN159" s="15"/>
      <c r="TRO159" s="15"/>
      <c r="TRP159" s="15"/>
      <c r="TRQ159" s="15"/>
      <c r="TRR159" s="15"/>
      <c r="TRS159" s="15"/>
      <c r="TRT159" s="15"/>
      <c r="TRU159" s="15"/>
      <c r="TRV159" s="15"/>
      <c r="TRW159" s="15"/>
      <c r="TRX159" s="15"/>
      <c r="TRY159" s="15"/>
      <c r="TRZ159" s="15"/>
      <c r="TSA159" s="15"/>
      <c r="TSB159" s="15"/>
      <c r="TSC159" s="15"/>
      <c r="TSD159" s="15"/>
      <c r="TSE159" s="15"/>
      <c r="TSF159" s="15"/>
      <c r="TSG159" s="15"/>
      <c r="TSH159" s="15"/>
      <c r="TSI159" s="15"/>
      <c r="TSJ159" s="15"/>
      <c r="TSK159" s="15"/>
      <c r="TSL159" s="15"/>
      <c r="TSM159" s="15"/>
      <c r="TSN159" s="15"/>
      <c r="TSO159" s="15"/>
      <c r="TSP159" s="15"/>
      <c r="TSQ159" s="15"/>
      <c r="TSR159" s="15"/>
      <c r="TSS159" s="15"/>
      <c r="TST159" s="15"/>
      <c r="TSU159" s="15"/>
      <c r="TSV159" s="15"/>
      <c r="TSW159" s="15"/>
      <c r="TSX159" s="15"/>
      <c r="TSY159" s="15"/>
      <c r="TSZ159" s="15"/>
      <c r="TTA159" s="15"/>
      <c r="TTB159" s="15"/>
      <c r="TTC159" s="15"/>
      <c r="TTD159" s="15"/>
      <c r="TTE159" s="15"/>
      <c r="TTF159" s="15"/>
      <c r="TTG159" s="15"/>
      <c r="TTH159" s="15"/>
      <c r="TTI159" s="15"/>
      <c r="TTJ159" s="15"/>
      <c r="TTK159" s="15"/>
      <c r="TTL159" s="15"/>
      <c r="TTM159" s="15"/>
      <c r="TTN159" s="15"/>
      <c r="TTO159" s="15"/>
      <c r="TTP159" s="15"/>
      <c r="TTQ159" s="15"/>
      <c r="TTR159" s="15"/>
      <c r="TTS159" s="15"/>
      <c r="TTT159" s="15"/>
      <c r="TTU159" s="15"/>
      <c r="TTV159" s="15"/>
      <c r="TTW159" s="15"/>
      <c r="TTX159" s="15"/>
      <c r="TTY159" s="15"/>
      <c r="TTZ159" s="15"/>
      <c r="TUA159" s="15"/>
      <c r="TUB159" s="15"/>
      <c r="TUC159" s="15"/>
      <c r="TUD159" s="15"/>
      <c r="TUE159" s="15"/>
      <c r="TUF159" s="15"/>
      <c r="TUG159" s="15"/>
      <c r="TUH159" s="15"/>
      <c r="TUI159" s="15"/>
      <c r="TUJ159" s="15"/>
      <c r="TUK159" s="15"/>
      <c r="TUL159" s="15"/>
      <c r="TUM159" s="15"/>
      <c r="TUN159" s="15"/>
      <c r="TUO159" s="15"/>
      <c r="TUP159" s="15"/>
      <c r="TUQ159" s="15"/>
      <c r="TUR159" s="15"/>
      <c r="TUS159" s="15"/>
      <c r="TUT159" s="15"/>
      <c r="TUU159" s="15"/>
      <c r="TUV159" s="15"/>
      <c r="TUW159" s="15"/>
      <c r="TUX159" s="15"/>
      <c r="TUY159" s="15"/>
      <c r="TUZ159" s="15"/>
      <c r="TVA159" s="15"/>
      <c r="TVB159" s="15"/>
      <c r="TVC159" s="15"/>
      <c r="TVD159" s="15"/>
      <c r="TVE159" s="15"/>
      <c r="TVF159" s="15"/>
      <c r="TVG159" s="15"/>
      <c r="TVH159" s="15"/>
      <c r="TVI159" s="15"/>
      <c r="TVJ159" s="15"/>
      <c r="TVK159" s="15"/>
      <c r="TVL159" s="15"/>
      <c r="TVM159" s="15"/>
      <c r="TVN159" s="15"/>
      <c r="TVO159" s="15"/>
      <c r="TVP159" s="15"/>
      <c r="TVQ159" s="15"/>
      <c r="TVR159" s="15"/>
      <c r="TVS159" s="15"/>
      <c r="TVT159" s="15"/>
      <c r="TVU159" s="15"/>
      <c r="TVV159" s="15"/>
      <c r="TVW159" s="15"/>
      <c r="TVX159" s="15"/>
      <c r="TVY159" s="15"/>
      <c r="TVZ159" s="15"/>
      <c r="TWA159" s="15"/>
      <c r="TWB159" s="15"/>
      <c r="TWC159" s="15"/>
      <c r="TWD159" s="15"/>
      <c r="TWE159" s="15"/>
      <c r="TWF159" s="15"/>
      <c r="TWG159" s="15"/>
      <c r="TWH159" s="15"/>
      <c r="TWI159" s="15"/>
      <c r="TWJ159" s="15"/>
      <c r="TWK159" s="15"/>
      <c r="TWL159" s="15"/>
      <c r="TWM159" s="15"/>
      <c r="TWN159" s="15"/>
      <c r="TWO159" s="15"/>
      <c r="TWP159" s="15"/>
      <c r="TWQ159" s="15"/>
      <c r="TWR159" s="15"/>
      <c r="TWS159" s="15"/>
      <c r="TWT159" s="15"/>
      <c r="TWU159" s="15"/>
      <c r="TWV159" s="15"/>
      <c r="TWW159" s="15"/>
      <c r="TWX159" s="15"/>
      <c r="TWY159" s="15"/>
      <c r="TWZ159" s="15"/>
      <c r="TXA159" s="15"/>
      <c r="TXB159" s="15"/>
      <c r="TXC159" s="15"/>
      <c r="TXD159" s="15"/>
      <c r="TXE159" s="15"/>
      <c r="TXF159" s="15"/>
      <c r="TXG159" s="15"/>
      <c r="TXH159" s="15"/>
      <c r="TXI159" s="15"/>
      <c r="TXJ159" s="15"/>
      <c r="TXK159" s="15"/>
      <c r="TXL159" s="15"/>
      <c r="TXM159" s="15"/>
      <c r="TXN159" s="15"/>
      <c r="TXO159" s="15"/>
      <c r="TXP159" s="15"/>
      <c r="TXQ159" s="15"/>
      <c r="TXR159" s="15"/>
      <c r="TXS159" s="15"/>
      <c r="TXT159" s="15"/>
      <c r="TXU159" s="15"/>
      <c r="TXV159" s="15"/>
      <c r="TXW159" s="15"/>
      <c r="TXX159" s="15"/>
      <c r="TXY159" s="15"/>
      <c r="TXZ159" s="15"/>
      <c r="TYA159" s="15"/>
      <c r="TYB159" s="15"/>
      <c r="TYC159" s="15"/>
      <c r="TYD159" s="15"/>
      <c r="TYE159" s="15"/>
      <c r="TYF159" s="15"/>
      <c r="TYG159" s="15"/>
      <c r="TYH159" s="15"/>
      <c r="TYI159" s="15"/>
      <c r="TYJ159" s="15"/>
      <c r="TYK159" s="15"/>
      <c r="TYL159" s="15"/>
      <c r="TYM159" s="15"/>
      <c r="TYN159" s="15"/>
      <c r="TYO159" s="15"/>
      <c r="TYP159" s="15"/>
      <c r="TYQ159" s="15"/>
      <c r="TYR159" s="15"/>
      <c r="TYS159" s="15"/>
      <c r="TYT159" s="15"/>
      <c r="TYU159" s="15"/>
      <c r="TYV159" s="15"/>
      <c r="TYW159" s="15"/>
      <c r="TYX159" s="15"/>
      <c r="TYY159" s="15"/>
      <c r="TYZ159" s="15"/>
      <c r="TZA159" s="15"/>
      <c r="TZB159" s="15"/>
      <c r="TZC159" s="15"/>
      <c r="TZD159" s="15"/>
      <c r="TZE159" s="15"/>
      <c r="TZF159" s="15"/>
      <c r="TZG159" s="15"/>
      <c r="TZH159" s="15"/>
      <c r="TZI159" s="15"/>
      <c r="TZJ159" s="15"/>
      <c r="TZK159" s="15"/>
      <c r="TZL159" s="15"/>
      <c r="TZM159" s="15"/>
      <c r="TZN159" s="15"/>
      <c r="TZO159" s="15"/>
      <c r="TZP159" s="15"/>
      <c r="TZQ159" s="15"/>
      <c r="TZR159" s="15"/>
      <c r="TZS159" s="15"/>
      <c r="TZT159" s="15"/>
      <c r="TZU159" s="15"/>
      <c r="TZV159" s="15"/>
      <c r="TZW159" s="15"/>
      <c r="TZX159" s="15"/>
      <c r="TZY159" s="15"/>
      <c r="TZZ159" s="15"/>
      <c r="UAA159" s="15"/>
      <c r="UAB159" s="15"/>
      <c r="UAC159" s="15"/>
      <c r="UAD159" s="15"/>
      <c r="UAE159" s="15"/>
      <c r="UAF159" s="15"/>
      <c r="UAG159" s="15"/>
      <c r="UAH159" s="15"/>
      <c r="UAI159" s="15"/>
      <c r="UAJ159" s="15"/>
      <c r="UAK159" s="15"/>
      <c r="UAL159" s="15"/>
      <c r="UAM159" s="15"/>
      <c r="UAN159" s="15"/>
      <c r="UAO159" s="15"/>
      <c r="UAP159" s="15"/>
      <c r="UAQ159" s="15"/>
      <c r="UAR159" s="15"/>
      <c r="UAS159" s="15"/>
      <c r="UAT159" s="15"/>
      <c r="UAU159" s="15"/>
      <c r="UAV159" s="15"/>
      <c r="UAW159" s="15"/>
      <c r="UAX159" s="15"/>
      <c r="UAY159" s="15"/>
      <c r="UAZ159" s="15"/>
      <c r="UBA159" s="15"/>
      <c r="UBB159" s="15"/>
      <c r="UBC159" s="15"/>
      <c r="UBD159" s="15"/>
      <c r="UBE159" s="15"/>
      <c r="UBF159" s="15"/>
      <c r="UBG159" s="15"/>
      <c r="UBH159" s="15"/>
      <c r="UBI159" s="15"/>
      <c r="UBJ159" s="15"/>
      <c r="UBK159" s="15"/>
      <c r="UBL159" s="15"/>
      <c r="UBM159" s="15"/>
      <c r="UBN159" s="15"/>
      <c r="UBO159" s="15"/>
      <c r="UBP159" s="15"/>
      <c r="UBQ159" s="15"/>
      <c r="UBR159" s="15"/>
      <c r="UBS159" s="15"/>
      <c r="UBT159" s="15"/>
      <c r="UBU159" s="15"/>
      <c r="UBV159" s="15"/>
      <c r="UBW159" s="15"/>
      <c r="UBX159" s="15"/>
      <c r="UBY159" s="15"/>
      <c r="UBZ159" s="15"/>
      <c r="UCA159" s="15"/>
      <c r="UCB159" s="15"/>
      <c r="UCC159" s="15"/>
      <c r="UCD159" s="15"/>
      <c r="UCE159" s="15"/>
      <c r="UCF159" s="15"/>
      <c r="UCG159" s="15"/>
      <c r="UCH159" s="15"/>
      <c r="UCI159" s="15"/>
      <c r="UCJ159" s="15"/>
      <c r="UCK159" s="15"/>
      <c r="UCL159" s="15"/>
      <c r="UCM159" s="15"/>
      <c r="UCN159" s="15"/>
      <c r="UCO159" s="15"/>
      <c r="UCP159" s="15"/>
      <c r="UCQ159" s="15"/>
      <c r="UCR159" s="15"/>
      <c r="UCS159" s="15"/>
      <c r="UCT159" s="15"/>
      <c r="UCU159" s="15"/>
      <c r="UCV159" s="15"/>
      <c r="UCW159" s="15"/>
      <c r="UCX159" s="15"/>
      <c r="UCY159" s="15"/>
      <c r="UCZ159" s="15"/>
      <c r="UDA159" s="15"/>
      <c r="UDB159" s="15"/>
      <c r="UDC159" s="15"/>
      <c r="UDD159" s="15"/>
      <c r="UDE159" s="15"/>
      <c r="UDF159" s="15"/>
      <c r="UDG159" s="15"/>
      <c r="UDH159" s="15"/>
      <c r="UDI159" s="15"/>
      <c r="UDJ159" s="15"/>
      <c r="UDK159" s="15"/>
      <c r="UDL159" s="15"/>
      <c r="UDM159" s="15"/>
      <c r="UDN159" s="15"/>
      <c r="UDO159" s="15"/>
      <c r="UDP159" s="15"/>
      <c r="UDQ159" s="15"/>
      <c r="UDR159" s="15"/>
      <c r="UDS159" s="15"/>
      <c r="UDT159" s="15"/>
      <c r="UDU159" s="15"/>
      <c r="UDV159" s="15"/>
      <c r="UDW159" s="15"/>
      <c r="UDX159" s="15"/>
      <c r="UDY159" s="15"/>
      <c r="UDZ159" s="15"/>
      <c r="UEA159" s="15"/>
      <c r="UEB159" s="15"/>
      <c r="UEC159" s="15"/>
      <c r="UED159" s="15"/>
      <c r="UEE159" s="15"/>
      <c r="UEF159" s="15"/>
      <c r="UEG159" s="15"/>
      <c r="UEH159" s="15"/>
      <c r="UEI159" s="15"/>
      <c r="UEJ159" s="15"/>
      <c r="UEK159" s="15"/>
      <c r="UEL159" s="15"/>
      <c r="UEM159" s="15"/>
      <c r="UEN159" s="15"/>
      <c r="UEO159" s="15"/>
      <c r="UEP159" s="15"/>
      <c r="UEQ159" s="15"/>
      <c r="UER159" s="15"/>
      <c r="UES159" s="15"/>
      <c r="UET159" s="15"/>
      <c r="UEU159" s="15"/>
      <c r="UEV159" s="15"/>
      <c r="UEW159" s="15"/>
      <c r="UEX159" s="15"/>
      <c r="UEY159" s="15"/>
      <c r="UEZ159" s="15"/>
      <c r="UFA159" s="15"/>
      <c r="UFB159" s="15"/>
      <c r="UFC159" s="15"/>
      <c r="UFD159" s="15"/>
      <c r="UFE159" s="15"/>
      <c r="UFF159" s="15"/>
      <c r="UFG159" s="15"/>
      <c r="UFH159" s="15"/>
      <c r="UFI159" s="15"/>
      <c r="UFJ159" s="15"/>
      <c r="UFK159" s="15"/>
      <c r="UFL159" s="15"/>
      <c r="UFM159" s="15"/>
      <c r="UFN159" s="15"/>
      <c r="UFO159" s="15"/>
      <c r="UFP159" s="15"/>
      <c r="UFQ159" s="15"/>
      <c r="UFR159" s="15"/>
      <c r="UFS159" s="15"/>
      <c r="UFT159" s="15"/>
      <c r="UFU159" s="15"/>
      <c r="UFV159" s="15"/>
      <c r="UFW159" s="15"/>
      <c r="UFX159" s="15"/>
      <c r="UFY159" s="15"/>
      <c r="UFZ159" s="15"/>
      <c r="UGA159" s="15"/>
      <c r="UGB159" s="15"/>
      <c r="UGC159" s="15"/>
      <c r="UGD159" s="15"/>
      <c r="UGE159" s="15"/>
      <c r="UGF159" s="15"/>
      <c r="UGG159" s="15"/>
      <c r="UGH159" s="15"/>
      <c r="UGI159" s="15"/>
      <c r="UGJ159" s="15"/>
      <c r="UGK159" s="15"/>
      <c r="UGL159" s="15"/>
      <c r="UGM159" s="15"/>
      <c r="UGN159" s="15"/>
      <c r="UGO159" s="15"/>
      <c r="UGP159" s="15"/>
      <c r="UGQ159" s="15"/>
      <c r="UGR159" s="15"/>
      <c r="UGS159" s="15"/>
      <c r="UGT159" s="15"/>
      <c r="UGU159" s="15"/>
      <c r="UGV159" s="15"/>
      <c r="UGW159" s="15"/>
      <c r="UGX159" s="15"/>
      <c r="UGY159" s="15"/>
      <c r="UGZ159" s="15"/>
      <c r="UHA159" s="15"/>
      <c r="UHB159" s="15"/>
      <c r="UHC159" s="15"/>
      <c r="UHD159" s="15"/>
      <c r="UHE159" s="15"/>
      <c r="UHF159" s="15"/>
      <c r="UHG159" s="15"/>
      <c r="UHH159" s="15"/>
      <c r="UHI159" s="15"/>
      <c r="UHJ159" s="15"/>
      <c r="UHK159" s="15"/>
      <c r="UHL159" s="15"/>
      <c r="UHM159" s="15"/>
      <c r="UHN159" s="15"/>
      <c r="UHO159" s="15"/>
      <c r="UHP159" s="15"/>
      <c r="UHQ159" s="15"/>
      <c r="UHR159" s="15"/>
      <c r="UHS159" s="15"/>
      <c r="UHT159" s="15"/>
      <c r="UHU159" s="15"/>
      <c r="UHV159" s="15"/>
      <c r="UHW159" s="15"/>
      <c r="UHX159" s="15"/>
      <c r="UHY159" s="15"/>
      <c r="UHZ159" s="15"/>
      <c r="UIA159" s="15"/>
      <c r="UIB159" s="15"/>
      <c r="UIC159" s="15"/>
      <c r="UID159" s="15"/>
      <c r="UIE159" s="15"/>
      <c r="UIF159" s="15"/>
      <c r="UIG159" s="15"/>
      <c r="UIH159" s="15"/>
      <c r="UII159" s="15"/>
      <c r="UIJ159" s="15"/>
      <c r="UIK159" s="15"/>
      <c r="UIL159" s="15"/>
      <c r="UIM159" s="15"/>
      <c r="UIN159" s="15"/>
      <c r="UIO159" s="15"/>
      <c r="UIP159" s="15"/>
      <c r="UIQ159" s="15"/>
      <c r="UIR159" s="15"/>
      <c r="UIS159" s="15"/>
      <c r="UIT159" s="15"/>
      <c r="UIU159" s="15"/>
      <c r="UIV159" s="15"/>
      <c r="UIW159" s="15"/>
      <c r="UIX159" s="15"/>
      <c r="UIY159" s="15"/>
      <c r="UIZ159" s="15"/>
      <c r="UJA159" s="15"/>
      <c r="UJB159" s="15"/>
      <c r="UJC159" s="15"/>
      <c r="UJD159" s="15"/>
      <c r="UJE159" s="15"/>
      <c r="UJF159" s="15"/>
      <c r="UJG159" s="15"/>
      <c r="UJH159" s="15"/>
      <c r="UJI159" s="15"/>
      <c r="UJJ159" s="15"/>
      <c r="UJK159" s="15"/>
      <c r="UJL159" s="15"/>
      <c r="UJM159" s="15"/>
      <c r="UJN159" s="15"/>
      <c r="UJO159" s="15"/>
      <c r="UJP159" s="15"/>
      <c r="UJQ159" s="15"/>
      <c r="UJR159" s="15"/>
      <c r="UJS159" s="15"/>
      <c r="UJT159" s="15"/>
      <c r="UJU159" s="15"/>
      <c r="UJV159" s="15"/>
      <c r="UJW159" s="15"/>
      <c r="UJX159" s="15"/>
      <c r="UJY159" s="15"/>
      <c r="UJZ159" s="15"/>
      <c r="UKA159" s="15"/>
      <c r="UKB159" s="15"/>
      <c r="UKC159" s="15"/>
      <c r="UKD159" s="15"/>
      <c r="UKE159" s="15"/>
      <c r="UKF159" s="15"/>
      <c r="UKG159" s="15"/>
      <c r="UKH159" s="15"/>
      <c r="UKI159" s="15"/>
      <c r="UKJ159" s="15"/>
      <c r="UKK159" s="15"/>
      <c r="UKL159" s="15"/>
      <c r="UKM159" s="15"/>
      <c r="UKN159" s="15"/>
      <c r="UKO159" s="15"/>
      <c r="UKP159" s="15"/>
      <c r="UKQ159" s="15"/>
      <c r="UKR159" s="15"/>
      <c r="UKS159" s="15"/>
      <c r="UKT159" s="15"/>
      <c r="UKU159" s="15"/>
      <c r="UKV159" s="15"/>
      <c r="UKW159" s="15"/>
      <c r="UKX159" s="15"/>
      <c r="UKY159" s="15"/>
      <c r="UKZ159" s="15"/>
      <c r="ULA159" s="15"/>
      <c r="ULB159" s="15"/>
      <c r="ULC159" s="15"/>
      <c r="ULD159" s="15"/>
      <c r="ULE159" s="15"/>
      <c r="ULF159" s="15"/>
      <c r="ULG159" s="15"/>
      <c r="ULH159" s="15"/>
      <c r="ULI159" s="15"/>
      <c r="ULJ159" s="15"/>
      <c r="ULK159" s="15"/>
      <c r="ULL159" s="15"/>
      <c r="ULM159" s="15"/>
      <c r="ULN159" s="15"/>
      <c r="ULO159" s="15"/>
      <c r="ULP159" s="15"/>
      <c r="ULQ159" s="15"/>
      <c r="ULR159" s="15"/>
      <c r="ULS159" s="15"/>
      <c r="ULT159" s="15"/>
      <c r="ULU159" s="15"/>
      <c r="ULV159" s="15"/>
      <c r="ULW159" s="15"/>
      <c r="ULX159" s="15"/>
      <c r="ULY159" s="15"/>
      <c r="ULZ159" s="15"/>
      <c r="UMA159" s="15"/>
      <c r="UMB159" s="15"/>
      <c r="UMC159" s="15"/>
      <c r="UMD159" s="15"/>
      <c r="UME159" s="15"/>
      <c r="UMF159" s="15"/>
      <c r="UMG159" s="15"/>
      <c r="UMH159" s="15"/>
      <c r="UMI159" s="15"/>
      <c r="UMJ159" s="15"/>
      <c r="UMK159" s="15"/>
      <c r="UML159" s="15"/>
      <c r="UMM159" s="15"/>
      <c r="UMN159" s="15"/>
      <c r="UMO159" s="15"/>
      <c r="UMP159" s="15"/>
      <c r="UMQ159" s="15"/>
      <c r="UMR159" s="15"/>
      <c r="UMS159" s="15"/>
      <c r="UMT159" s="15"/>
      <c r="UMU159" s="15"/>
      <c r="UMV159" s="15"/>
      <c r="UMW159" s="15"/>
      <c r="UMX159" s="15"/>
      <c r="UMY159" s="15"/>
      <c r="UMZ159" s="15"/>
      <c r="UNA159" s="15"/>
      <c r="UNB159" s="15"/>
      <c r="UNC159" s="15"/>
      <c r="UND159" s="15"/>
      <c r="UNE159" s="15"/>
      <c r="UNF159" s="15"/>
      <c r="UNG159" s="15"/>
      <c r="UNH159" s="15"/>
      <c r="UNI159" s="15"/>
      <c r="UNJ159" s="15"/>
      <c r="UNK159" s="15"/>
      <c r="UNL159" s="15"/>
      <c r="UNM159" s="15"/>
      <c r="UNN159" s="15"/>
      <c r="UNO159" s="15"/>
      <c r="UNP159" s="15"/>
      <c r="UNQ159" s="15"/>
      <c r="UNR159" s="15"/>
      <c r="UNS159" s="15"/>
      <c r="UNT159" s="15"/>
      <c r="UNU159" s="15"/>
      <c r="UNV159" s="15"/>
      <c r="UNW159" s="15"/>
      <c r="UNX159" s="15"/>
      <c r="UNY159" s="15"/>
      <c r="UNZ159" s="15"/>
      <c r="UOA159" s="15"/>
      <c r="UOB159" s="15"/>
      <c r="UOC159" s="15"/>
      <c r="UOD159" s="15"/>
      <c r="UOE159" s="15"/>
      <c r="UOF159" s="15"/>
      <c r="UOG159" s="15"/>
      <c r="UOH159" s="15"/>
      <c r="UOI159" s="15"/>
      <c r="UOJ159" s="15"/>
      <c r="UOK159" s="15"/>
      <c r="UOL159" s="15"/>
      <c r="UOM159" s="15"/>
      <c r="UON159" s="15"/>
      <c r="UOO159" s="15"/>
      <c r="UOP159" s="15"/>
      <c r="UOQ159" s="15"/>
      <c r="UOR159" s="15"/>
      <c r="UOS159" s="15"/>
      <c r="UOT159" s="15"/>
      <c r="UOU159" s="15"/>
      <c r="UOV159" s="15"/>
      <c r="UOW159" s="15"/>
      <c r="UOX159" s="15"/>
      <c r="UOY159" s="15"/>
      <c r="UOZ159" s="15"/>
      <c r="UPA159" s="15"/>
      <c r="UPB159" s="15"/>
      <c r="UPC159" s="15"/>
      <c r="UPD159" s="15"/>
      <c r="UPE159" s="15"/>
      <c r="UPF159" s="15"/>
      <c r="UPG159" s="15"/>
      <c r="UPH159" s="15"/>
      <c r="UPI159" s="15"/>
      <c r="UPJ159" s="15"/>
      <c r="UPK159" s="15"/>
      <c r="UPL159" s="15"/>
      <c r="UPM159" s="15"/>
      <c r="UPN159" s="15"/>
      <c r="UPO159" s="15"/>
      <c r="UPP159" s="15"/>
      <c r="UPQ159" s="15"/>
      <c r="UPR159" s="15"/>
      <c r="UPS159" s="15"/>
      <c r="UPT159" s="15"/>
      <c r="UPU159" s="15"/>
      <c r="UPV159" s="15"/>
      <c r="UPW159" s="15"/>
      <c r="UPX159" s="15"/>
      <c r="UPY159" s="15"/>
      <c r="UPZ159" s="15"/>
      <c r="UQA159" s="15"/>
      <c r="UQB159" s="15"/>
      <c r="UQC159" s="15"/>
      <c r="UQD159" s="15"/>
      <c r="UQE159" s="15"/>
      <c r="UQF159" s="15"/>
      <c r="UQG159" s="15"/>
      <c r="UQH159" s="15"/>
      <c r="UQI159" s="15"/>
      <c r="UQJ159" s="15"/>
      <c r="UQK159" s="15"/>
      <c r="UQL159" s="15"/>
      <c r="UQM159" s="15"/>
      <c r="UQN159" s="15"/>
      <c r="UQO159" s="15"/>
      <c r="UQP159" s="15"/>
      <c r="UQQ159" s="15"/>
      <c r="UQR159" s="15"/>
      <c r="UQS159" s="15"/>
      <c r="UQT159" s="15"/>
      <c r="UQU159" s="15"/>
      <c r="UQV159" s="15"/>
      <c r="UQW159" s="15"/>
      <c r="UQX159" s="15"/>
      <c r="UQY159" s="15"/>
      <c r="UQZ159" s="15"/>
      <c r="URA159" s="15"/>
      <c r="URB159" s="15"/>
      <c r="URC159" s="15"/>
      <c r="URD159" s="15"/>
      <c r="URE159" s="15"/>
      <c r="URF159" s="15"/>
      <c r="URG159" s="15"/>
      <c r="URH159" s="15"/>
      <c r="URI159" s="15"/>
      <c r="URJ159" s="15"/>
      <c r="URK159" s="15"/>
      <c r="URL159" s="15"/>
      <c r="URM159" s="15"/>
      <c r="URN159" s="15"/>
      <c r="URO159" s="15"/>
      <c r="URP159" s="15"/>
      <c r="URQ159" s="15"/>
      <c r="URR159" s="15"/>
      <c r="URS159" s="15"/>
      <c r="URT159" s="15"/>
      <c r="URU159" s="15"/>
      <c r="URV159" s="15"/>
      <c r="URW159" s="15"/>
      <c r="URX159" s="15"/>
      <c r="URY159" s="15"/>
      <c r="URZ159" s="15"/>
      <c r="USA159" s="15"/>
      <c r="USB159" s="15"/>
      <c r="USC159" s="15"/>
      <c r="USD159" s="15"/>
      <c r="USE159" s="15"/>
      <c r="USF159" s="15"/>
      <c r="USG159" s="15"/>
      <c r="USH159" s="15"/>
      <c r="USI159" s="15"/>
      <c r="USJ159" s="15"/>
      <c r="USK159" s="15"/>
      <c r="USL159" s="15"/>
      <c r="USM159" s="15"/>
      <c r="USN159" s="15"/>
      <c r="USO159" s="15"/>
      <c r="USP159" s="15"/>
      <c r="USQ159" s="15"/>
      <c r="USR159" s="15"/>
      <c r="USS159" s="15"/>
      <c r="UST159" s="15"/>
      <c r="USU159" s="15"/>
      <c r="USV159" s="15"/>
      <c r="USW159" s="15"/>
      <c r="USX159" s="15"/>
      <c r="USY159" s="15"/>
      <c r="USZ159" s="15"/>
      <c r="UTA159" s="15"/>
      <c r="UTB159" s="15"/>
      <c r="UTC159" s="15"/>
      <c r="UTD159" s="15"/>
      <c r="UTE159" s="15"/>
      <c r="UTF159" s="15"/>
      <c r="UTG159" s="15"/>
      <c r="UTH159" s="15"/>
      <c r="UTI159" s="15"/>
      <c r="UTJ159" s="15"/>
      <c r="UTK159" s="15"/>
      <c r="UTL159" s="15"/>
      <c r="UTM159" s="15"/>
      <c r="UTN159" s="15"/>
      <c r="UTO159" s="15"/>
      <c r="UTP159" s="15"/>
      <c r="UTQ159" s="15"/>
      <c r="UTR159" s="15"/>
      <c r="UTS159" s="15"/>
      <c r="UTT159" s="15"/>
      <c r="UTU159" s="15"/>
      <c r="UTV159" s="15"/>
      <c r="UTW159" s="15"/>
      <c r="UTX159" s="15"/>
      <c r="UTY159" s="15"/>
      <c r="UTZ159" s="15"/>
      <c r="UUA159" s="15"/>
      <c r="UUB159" s="15"/>
      <c r="UUC159" s="15"/>
      <c r="UUD159" s="15"/>
      <c r="UUE159" s="15"/>
      <c r="UUF159" s="15"/>
      <c r="UUG159" s="15"/>
      <c r="UUH159" s="15"/>
      <c r="UUI159" s="15"/>
      <c r="UUJ159" s="15"/>
      <c r="UUK159" s="15"/>
      <c r="UUL159" s="15"/>
      <c r="UUM159" s="15"/>
      <c r="UUN159" s="15"/>
      <c r="UUO159" s="15"/>
      <c r="UUP159" s="15"/>
      <c r="UUQ159" s="15"/>
      <c r="UUR159" s="15"/>
      <c r="UUS159" s="15"/>
      <c r="UUT159" s="15"/>
      <c r="UUU159" s="15"/>
      <c r="UUV159" s="15"/>
      <c r="UUW159" s="15"/>
      <c r="UUX159" s="15"/>
      <c r="UUY159" s="15"/>
      <c r="UUZ159" s="15"/>
      <c r="UVA159" s="15"/>
      <c r="UVB159" s="15"/>
      <c r="UVC159" s="15"/>
      <c r="UVD159" s="15"/>
      <c r="UVE159" s="15"/>
      <c r="UVF159" s="15"/>
      <c r="UVG159" s="15"/>
      <c r="UVH159" s="15"/>
      <c r="UVI159" s="15"/>
      <c r="UVJ159" s="15"/>
      <c r="UVK159" s="15"/>
      <c r="UVL159" s="15"/>
      <c r="UVM159" s="15"/>
      <c r="UVN159" s="15"/>
      <c r="UVO159" s="15"/>
      <c r="UVP159" s="15"/>
      <c r="UVQ159" s="15"/>
      <c r="UVR159" s="15"/>
      <c r="UVS159" s="15"/>
      <c r="UVT159" s="15"/>
      <c r="UVU159" s="15"/>
      <c r="UVV159" s="15"/>
      <c r="UVW159" s="15"/>
      <c r="UVX159" s="15"/>
      <c r="UVY159" s="15"/>
      <c r="UVZ159" s="15"/>
      <c r="UWA159" s="15"/>
      <c r="UWB159" s="15"/>
      <c r="UWC159" s="15"/>
      <c r="UWD159" s="15"/>
      <c r="UWE159" s="15"/>
      <c r="UWF159" s="15"/>
      <c r="UWG159" s="15"/>
      <c r="UWH159" s="15"/>
      <c r="UWI159" s="15"/>
      <c r="UWJ159" s="15"/>
      <c r="UWK159" s="15"/>
      <c r="UWL159" s="15"/>
      <c r="UWM159" s="15"/>
      <c r="UWN159" s="15"/>
      <c r="UWO159" s="15"/>
      <c r="UWP159" s="15"/>
      <c r="UWQ159" s="15"/>
      <c r="UWR159" s="15"/>
      <c r="UWS159" s="15"/>
      <c r="UWT159" s="15"/>
      <c r="UWU159" s="15"/>
      <c r="UWV159" s="15"/>
      <c r="UWW159" s="15"/>
      <c r="UWX159" s="15"/>
      <c r="UWY159" s="15"/>
      <c r="UWZ159" s="15"/>
      <c r="UXA159" s="15"/>
      <c r="UXB159" s="15"/>
      <c r="UXC159" s="15"/>
      <c r="UXD159" s="15"/>
      <c r="UXE159" s="15"/>
      <c r="UXF159" s="15"/>
      <c r="UXG159" s="15"/>
      <c r="UXH159" s="15"/>
      <c r="UXI159" s="15"/>
      <c r="UXJ159" s="15"/>
      <c r="UXK159" s="15"/>
      <c r="UXL159" s="15"/>
      <c r="UXM159" s="15"/>
      <c r="UXN159" s="15"/>
      <c r="UXO159" s="15"/>
      <c r="UXP159" s="15"/>
      <c r="UXQ159" s="15"/>
      <c r="UXR159" s="15"/>
      <c r="UXS159" s="15"/>
      <c r="UXT159" s="15"/>
      <c r="UXU159" s="15"/>
      <c r="UXV159" s="15"/>
      <c r="UXW159" s="15"/>
      <c r="UXX159" s="15"/>
      <c r="UXY159" s="15"/>
      <c r="UXZ159" s="15"/>
      <c r="UYA159" s="15"/>
      <c r="UYB159" s="15"/>
      <c r="UYC159" s="15"/>
      <c r="UYD159" s="15"/>
      <c r="UYE159" s="15"/>
      <c r="UYF159" s="15"/>
      <c r="UYG159" s="15"/>
      <c r="UYH159" s="15"/>
      <c r="UYI159" s="15"/>
      <c r="UYJ159" s="15"/>
      <c r="UYK159" s="15"/>
      <c r="UYL159" s="15"/>
      <c r="UYM159" s="15"/>
      <c r="UYN159" s="15"/>
      <c r="UYO159" s="15"/>
      <c r="UYP159" s="15"/>
      <c r="UYQ159" s="15"/>
      <c r="UYR159" s="15"/>
      <c r="UYS159" s="15"/>
      <c r="UYT159" s="15"/>
      <c r="UYU159" s="15"/>
      <c r="UYV159" s="15"/>
      <c r="UYW159" s="15"/>
      <c r="UYX159" s="15"/>
      <c r="UYY159" s="15"/>
      <c r="UYZ159" s="15"/>
      <c r="UZA159" s="15"/>
      <c r="UZB159" s="15"/>
      <c r="UZC159" s="15"/>
      <c r="UZD159" s="15"/>
      <c r="UZE159" s="15"/>
      <c r="UZF159" s="15"/>
      <c r="UZG159" s="15"/>
      <c r="UZH159" s="15"/>
      <c r="UZI159" s="15"/>
      <c r="UZJ159" s="15"/>
      <c r="UZK159" s="15"/>
      <c r="UZL159" s="15"/>
      <c r="UZM159" s="15"/>
      <c r="UZN159" s="15"/>
      <c r="UZO159" s="15"/>
      <c r="UZP159" s="15"/>
      <c r="UZQ159" s="15"/>
      <c r="UZR159" s="15"/>
      <c r="UZS159" s="15"/>
      <c r="UZT159" s="15"/>
      <c r="UZU159" s="15"/>
      <c r="UZV159" s="15"/>
      <c r="UZW159" s="15"/>
      <c r="UZX159" s="15"/>
      <c r="UZY159" s="15"/>
      <c r="UZZ159" s="15"/>
      <c r="VAA159" s="15"/>
      <c r="VAB159" s="15"/>
      <c r="VAC159" s="15"/>
      <c r="VAD159" s="15"/>
      <c r="VAE159" s="15"/>
      <c r="VAF159" s="15"/>
      <c r="VAG159" s="15"/>
      <c r="VAH159" s="15"/>
      <c r="VAI159" s="15"/>
      <c r="VAJ159" s="15"/>
      <c r="VAK159" s="15"/>
      <c r="VAL159" s="15"/>
      <c r="VAM159" s="15"/>
      <c r="VAN159" s="15"/>
      <c r="VAO159" s="15"/>
      <c r="VAP159" s="15"/>
      <c r="VAQ159" s="15"/>
      <c r="VAR159" s="15"/>
      <c r="VAS159" s="15"/>
      <c r="VAT159" s="15"/>
      <c r="VAU159" s="15"/>
      <c r="VAV159" s="15"/>
      <c r="VAW159" s="15"/>
      <c r="VAX159" s="15"/>
      <c r="VAY159" s="15"/>
      <c r="VAZ159" s="15"/>
      <c r="VBA159" s="15"/>
      <c r="VBB159" s="15"/>
      <c r="VBC159" s="15"/>
      <c r="VBD159" s="15"/>
      <c r="VBE159" s="15"/>
      <c r="VBF159" s="15"/>
      <c r="VBG159" s="15"/>
      <c r="VBH159" s="15"/>
      <c r="VBI159" s="15"/>
      <c r="VBJ159" s="15"/>
      <c r="VBK159" s="15"/>
      <c r="VBL159" s="15"/>
      <c r="VBM159" s="15"/>
      <c r="VBN159" s="15"/>
      <c r="VBO159" s="15"/>
      <c r="VBP159" s="15"/>
      <c r="VBQ159" s="15"/>
      <c r="VBR159" s="15"/>
      <c r="VBS159" s="15"/>
      <c r="VBT159" s="15"/>
      <c r="VBU159" s="15"/>
      <c r="VBV159" s="15"/>
      <c r="VBW159" s="15"/>
      <c r="VBX159" s="15"/>
      <c r="VBY159" s="15"/>
      <c r="VBZ159" s="15"/>
      <c r="VCA159" s="15"/>
      <c r="VCB159" s="15"/>
      <c r="VCC159" s="15"/>
      <c r="VCD159" s="15"/>
      <c r="VCE159" s="15"/>
      <c r="VCF159" s="15"/>
      <c r="VCG159" s="15"/>
      <c r="VCH159" s="15"/>
      <c r="VCI159" s="15"/>
      <c r="VCJ159" s="15"/>
      <c r="VCK159" s="15"/>
      <c r="VCL159" s="15"/>
      <c r="VCM159" s="15"/>
      <c r="VCN159" s="15"/>
      <c r="VCO159" s="15"/>
      <c r="VCP159" s="15"/>
      <c r="VCQ159" s="15"/>
      <c r="VCR159" s="15"/>
      <c r="VCS159" s="15"/>
      <c r="VCT159" s="15"/>
      <c r="VCU159" s="15"/>
      <c r="VCV159" s="15"/>
      <c r="VCW159" s="15"/>
      <c r="VCX159" s="15"/>
      <c r="VCY159" s="15"/>
      <c r="VCZ159" s="15"/>
      <c r="VDA159" s="15"/>
      <c r="VDB159" s="15"/>
      <c r="VDC159" s="15"/>
      <c r="VDD159" s="15"/>
      <c r="VDE159" s="15"/>
      <c r="VDF159" s="15"/>
      <c r="VDG159" s="15"/>
      <c r="VDH159" s="15"/>
      <c r="VDI159" s="15"/>
      <c r="VDJ159" s="15"/>
      <c r="VDK159" s="15"/>
      <c r="VDL159" s="15"/>
      <c r="VDM159" s="15"/>
      <c r="VDN159" s="15"/>
      <c r="VDO159" s="15"/>
      <c r="VDP159" s="15"/>
      <c r="VDQ159" s="15"/>
      <c r="VDR159" s="15"/>
      <c r="VDS159" s="15"/>
      <c r="VDT159" s="15"/>
      <c r="VDU159" s="15"/>
      <c r="VDV159" s="15"/>
      <c r="VDW159" s="15"/>
      <c r="VDX159" s="15"/>
      <c r="VDY159" s="15"/>
      <c r="VDZ159" s="15"/>
      <c r="VEA159" s="15"/>
      <c r="VEB159" s="15"/>
      <c r="VEC159" s="15"/>
      <c r="VED159" s="15"/>
      <c r="VEE159" s="15"/>
      <c r="VEF159" s="15"/>
      <c r="VEG159" s="15"/>
      <c r="VEH159" s="15"/>
      <c r="VEI159" s="15"/>
      <c r="VEJ159" s="15"/>
      <c r="VEK159" s="15"/>
      <c r="VEL159" s="15"/>
      <c r="VEM159" s="15"/>
      <c r="VEN159" s="15"/>
      <c r="VEO159" s="15"/>
      <c r="VEP159" s="15"/>
      <c r="VEQ159" s="15"/>
      <c r="VER159" s="15"/>
      <c r="VES159" s="15"/>
      <c r="VET159" s="15"/>
      <c r="VEU159" s="15"/>
      <c r="VEV159" s="15"/>
      <c r="VEW159" s="15"/>
      <c r="VEX159" s="15"/>
      <c r="VEY159" s="15"/>
      <c r="VEZ159" s="15"/>
      <c r="VFA159" s="15"/>
      <c r="VFB159" s="15"/>
      <c r="VFC159" s="15"/>
      <c r="VFD159" s="15"/>
      <c r="VFE159" s="15"/>
      <c r="VFF159" s="15"/>
      <c r="VFG159" s="15"/>
      <c r="VFH159" s="15"/>
      <c r="VFI159" s="15"/>
      <c r="VFJ159" s="15"/>
      <c r="VFK159" s="15"/>
      <c r="VFL159" s="15"/>
      <c r="VFM159" s="15"/>
      <c r="VFN159" s="15"/>
      <c r="VFO159" s="15"/>
      <c r="VFP159" s="15"/>
      <c r="VFQ159" s="15"/>
      <c r="VFR159" s="15"/>
      <c r="VFS159" s="15"/>
      <c r="VFT159" s="15"/>
      <c r="VFU159" s="15"/>
      <c r="VFV159" s="15"/>
      <c r="VFW159" s="15"/>
      <c r="VFX159" s="15"/>
      <c r="VFY159" s="15"/>
      <c r="VFZ159" s="15"/>
      <c r="VGA159" s="15"/>
      <c r="VGB159" s="15"/>
      <c r="VGC159" s="15"/>
      <c r="VGD159" s="15"/>
      <c r="VGE159" s="15"/>
      <c r="VGF159" s="15"/>
      <c r="VGG159" s="15"/>
      <c r="VGH159" s="15"/>
      <c r="VGI159" s="15"/>
      <c r="VGJ159" s="15"/>
      <c r="VGK159" s="15"/>
      <c r="VGL159" s="15"/>
      <c r="VGM159" s="15"/>
      <c r="VGN159" s="15"/>
      <c r="VGO159" s="15"/>
      <c r="VGP159" s="15"/>
      <c r="VGQ159" s="15"/>
      <c r="VGR159" s="15"/>
      <c r="VGS159" s="15"/>
      <c r="VGT159" s="15"/>
      <c r="VGU159" s="15"/>
      <c r="VGV159" s="15"/>
      <c r="VGW159" s="15"/>
      <c r="VGX159" s="15"/>
      <c r="VGY159" s="15"/>
      <c r="VGZ159" s="15"/>
      <c r="VHA159" s="15"/>
      <c r="VHB159" s="15"/>
      <c r="VHC159" s="15"/>
      <c r="VHD159" s="15"/>
      <c r="VHE159" s="15"/>
      <c r="VHF159" s="15"/>
      <c r="VHG159" s="15"/>
      <c r="VHH159" s="15"/>
      <c r="VHI159" s="15"/>
      <c r="VHJ159" s="15"/>
      <c r="VHK159" s="15"/>
      <c r="VHL159" s="15"/>
      <c r="VHM159" s="15"/>
      <c r="VHN159" s="15"/>
      <c r="VHO159" s="15"/>
      <c r="VHP159" s="15"/>
      <c r="VHQ159" s="15"/>
      <c r="VHR159" s="15"/>
      <c r="VHS159" s="15"/>
      <c r="VHT159" s="15"/>
      <c r="VHU159" s="15"/>
      <c r="VHV159" s="15"/>
      <c r="VHW159" s="15"/>
      <c r="VHX159" s="15"/>
      <c r="VHY159" s="15"/>
      <c r="VHZ159" s="15"/>
      <c r="VIA159" s="15"/>
      <c r="VIB159" s="15"/>
      <c r="VIC159" s="15"/>
      <c r="VID159" s="15"/>
      <c r="VIE159" s="15"/>
      <c r="VIF159" s="15"/>
      <c r="VIG159" s="15"/>
      <c r="VIH159" s="15"/>
      <c r="VII159" s="15"/>
      <c r="VIJ159" s="15"/>
      <c r="VIK159" s="15"/>
      <c r="VIL159" s="15"/>
      <c r="VIM159" s="15"/>
      <c r="VIN159" s="15"/>
      <c r="VIO159" s="15"/>
      <c r="VIP159" s="15"/>
      <c r="VIQ159" s="15"/>
      <c r="VIR159" s="15"/>
      <c r="VIS159" s="15"/>
      <c r="VIT159" s="15"/>
      <c r="VIU159" s="15"/>
      <c r="VIV159" s="15"/>
      <c r="VIW159" s="15"/>
      <c r="VIX159" s="15"/>
      <c r="VIY159" s="15"/>
      <c r="VIZ159" s="15"/>
      <c r="VJA159" s="15"/>
      <c r="VJB159" s="15"/>
      <c r="VJC159" s="15"/>
      <c r="VJD159" s="15"/>
      <c r="VJE159" s="15"/>
      <c r="VJF159" s="15"/>
      <c r="VJG159" s="15"/>
      <c r="VJH159" s="15"/>
      <c r="VJI159" s="15"/>
      <c r="VJJ159" s="15"/>
      <c r="VJK159" s="15"/>
      <c r="VJL159" s="15"/>
      <c r="VJM159" s="15"/>
      <c r="VJN159" s="15"/>
      <c r="VJO159" s="15"/>
      <c r="VJP159" s="15"/>
      <c r="VJQ159" s="15"/>
      <c r="VJR159" s="15"/>
      <c r="VJS159" s="15"/>
      <c r="VJT159" s="15"/>
      <c r="VJU159" s="15"/>
      <c r="VJV159" s="15"/>
      <c r="VJW159" s="15"/>
      <c r="VJX159" s="15"/>
      <c r="VJY159" s="15"/>
      <c r="VJZ159" s="15"/>
      <c r="VKA159" s="15"/>
      <c r="VKB159" s="15"/>
      <c r="VKC159" s="15"/>
      <c r="VKD159" s="15"/>
      <c r="VKE159" s="15"/>
      <c r="VKF159" s="15"/>
      <c r="VKG159" s="15"/>
      <c r="VKH159" s="15"/>
      <c r="VKI159" s="15"/>
      <c r="VKJ159" s="15"/>
      <c r="VKK159" s="15"/>
      <c r="VKL159" s="15"/>
      <c r="VKM159" s="15"/>
      <c r="VKN159" s="15"/>
      <c r="VKO159" s="15"/>
      <c r="VKP159" s="15"/>
      <c r="VKQ159" s="15"/>
      <c r="VKR159" s="15"/>
      <c r="VKS159" s="15"/>
      <c r="VKT159" s="15"/>
      <c r="VKU159" s="15"/>
      <c r="VKV159" s="15"/>
      <c r="VKW159" s="15"/>
      <c r="VKX159" s="15"/>
      <c r="VKY159" s="15"/>
      <c r="VKZ159" s="15"/>
      <c r="VLA159" s="15"/>
      <c r="VLB159" s="15"/>
      <c r="VLC159" s="15"/>
      <c r="VLD159" s="15"/>
      <c r="VLE159" s="15"/>
      <c r="VLF159" s="15"/>
      <c r="VLG159" s="15"/>
      <c r="VLH159" s="15"/>
      <c r="VLI159" s="15"/>
      <c r="VLJ159" s="15"/>
      <c r="VLK159" s="15"/>
      <c r="VLL159" s="15"/>
      <c r="VLM159" s="15"/>
      <c r="VLN159" s="15"/>
      <c r="VLO159" s="15"/>
      <c r="VLP159" s="15"/>
      <c r="VLQ159" s="15"/>
      <c r="VLR159" s="15"/>
      <c r="VLS159" s="15"/>
      <c r="VLT159" s="15"/>
      <c r="VLU159" s="15"/>
      <c r="VLV159" s="15"/>
      <c r="VLW159" s="15"/>
      <c r="VLX159" s="15"/>
      <c r="VLY159" s="15"/>
      <c r="VLZ159" s="15"/>
      <c r="VMA159" s="15"/>
      <c r="VMB159" s="15"/>
      <c r="VMC159" s="15"/>
      <c r="VMD159" s="15"/>
      <c r="VME159" s="15"/>
      <c r="VMF159" s="15"/>
      <c r="VMG159" s="15"/>
      <c r="VMH159" s="15"/>
      <c r="VMI159" s="15"/>
      <c r="VMJ159" s="15"/>
      <c r="VMK159" s="15"/>
      <c r="VML159" s="15"/>
      <c r="VMM159" s="15"/>
      <c r="VMN159" s="15"/>
      <c r="VMO159" s="15"/>
      <c r="VMP159" s="15"/>
      <c r="VMQ159" s="15"/>
      <c r="VMR159" s="15"/>
      <c r="VMS159" s="15"/>
      <c r="VMT159" s="15"/>
      <c r="VMU159" s="15"/>
      <c r="VMV159" s="15"/>
      <c r="VMW159" s="15"/>
      <c r="VMX159" s="15"/>
      <c r="VMY159" s="15"/>
      <c r="VMZ159" s="15"/>
      <c r="VNA159" s="15"/>
      <c r="VNB159" s="15"/>
      <c r="VNC159" s="15"/>
      <c r="VND159" s="15"/>
      <c r="VNE159" s="15"/>
      <c r="VNF159" s="15"/>
      <c r="VNG159" s="15"/>
      <c r="VNH159" s="15"/>
      <c r="VNI159" s="15"/>
      <c r="VNJ159" s="15"/>
      <c r="VNK159" s="15"/>
      <c r="VNL159" s="15"/>
      <c r="VNM159" s="15"/>
      <c r="VNN159" s="15"/>
      <c r="VNO159" s="15"/>
      <c r="VNP159" s="15"/>
      <c r="VNQ159" s="15"/>
      <c r="VNR159" s="15"/>
      <c r="VNS159" s="15"/>
      <c r="VNT159" s="15"/>
      <c r="VNU159" s="15"/>
      <c r="VNV159" s="15"/>
      <c r="VNW159" s="15"/>
      <c r="VNX159" s="15"/>
      <c r="VNY159" s="15"/>
      <c r="VNZ159" s="15"/>
      <c r="VOA159" s="15"/>
      <c r="VOB159" s="15"/>
      <c r="VOC159" s="15"/>
      <c r="VOD159" s="15"/>
      <c r="VOE159" s="15"/>
      <c r="VOF159" s="15"/>
      <c r="VOG159" s="15"/>
      <c r="VOH159" s="15"/>
      <c r="VOI159" s="15"/>
      <c r="VOJ159" s="15"/>
      <c r="VOK159" s="15"/>
      <c r="VOL159" s="15"/>
      <c r="VOM159" s="15"/>
      <c r="VON159" s="15"/>
      <c r="VOO159" s="15"/>
      <c r="VOP159" s="15"/>
      <c r="VOQ159" s="15"/>
      <c r="VOR159" s="15"/>
      <c r="VOS159" s="15"/>
      <c r="VOT159" s="15"/>
      <c r="VOU159" s="15"/>
      <c r="VOV159" s="15"/>
      <c r="VOW159" s="15"/>
      <c r="VOX159" s="15"/>
      <c r="VOY159" s="15"/>
      <c r="VOZ159" s="15"/>
      <c r="VPA159" s="15"/>
      <c r="VPB159" s="15"/>
      <c r="VPC159" s="15"/>
      <c r="VPD159" s="15"/>
      <c r="VPE159" s="15"/>
      <c r="VPF159" s="15"/>
      <c r="VPG159" s="15"/>
      <c r="VPH159" s="15"/>
      <c r="VPI159" s="15"/>
      <c r="VPJ159" s="15"/>
      <c r="VPK159" s="15"/>
      <c r="VPL159" s="15"/>
      <c r="VPM159" s="15"/>
      <c r="VPN159" s="15"/>
      <c r="VPO159" s="15"/>
      <c r="VPP159" s="15"/>
      <c r="VPQ159" s="15"/>
      <c r="VPR159" s="15"/>
      <c r="VPS159" s="15"/>
      <c r="VPT159" s="15"/>
      <c r="VPU159" s="15"/>
      <c r="VPV159" s="15"/>
      <c r="VPW159" s="15"/>
      <c r="VPX159" s="15"/>
      <c r="VPY159" s="15"/>
      <c r="VPZ159" s="15"/>
      <c r="VQA159" s="15"/>
      <c r="VQB159" s="15"/>
      <c r="VQC159" s="15"/>
      <c r="VQD159" s="15"/>
      <c r="VQE159" s="15"/>
      <c r="VQF159" s="15"/>
      <c r="VQG159" s="15"/>
      <c r="VQH159" s="15"/>
      <c r="VQI159" s="15"/>
      <c r="VQJ159" s="15"/>
      <c r="VQK159" s="15"/>
      <c r="VQL159" s="15"/>
      <c r="VQM159" s="15"/>
      <c r="VQN159" s="15"/>
      <c r="VQO159" s="15"/>
      <c r="VQP159" s="15"/>
      <c r="VQQ159" s="15"/>
      <c r="VQR159" s="15"/>
      <c r="VQS159" s="15"/>
      <c r="VQT159" s="15"/>
      <c r="VQU159" s="15"/>
      <c r="VQV159" s="15"/>
      <c r="VQW159" s="15"/>
      <c r="VQX159" s="15"/>
      <c r="VQY159" s="15"/>
      <c r="VQZ159" s="15"/>
      <c r="VRA159" s="15"/>
      <c r="VRB159" s="15"/>
      <c r="VRC159" s="15"/>
      <c r="VRD159" s="15"/>
      <c r="VRE159" s="15"/>
      <c r="VRF159" s="15"/>
      <c r="VRG159" s="15"/>
      <c r="VRH159" s="15"/>
      <c r="VRI159" s="15"/>
      <c r="VRJ159" s="15"/>
      <c r="VRK159" s="15"/>
      <c r="VRL159" s="15"/>
      <c r="VRM159" s="15"/>
      <c r="VRN159" s="15"/>
      <c r="VRO159" s="15"/>
      <c r="VRP159" s="15"/>
      <c r="VRQ159" s="15"/>
      <c r="VRR159" s="15"/>
      <c r="VRS159" s="15"/>
      <c r="VRT159" s="15"/>
      <c r="VRU159" s="15"/>
      <c r="VRV159" s="15"/>
      <c r="VRW159" s="15"/>
      <c r="VRX159" s="15"/>
      <c r="VRY159" s="15"/>
      <c r="VRZ159" s="15"/>
      <c r="VSA159" s="15"/>
      <c r="VSB159" s="15"/>
      <c r="VSC159" s="15"/>
      <c r="VSD159" s="15"/>
      <c r="VSE159" s="15"/>
      <c r="VSF159" s="15"/>
      <c r="VSG159" s="15"/>
      <c r="VSH159" s="15"/>
      <c r="VSI159" s="15"/>
      <c r="VSJ159" s="15"/>
      <c r="VSK159" s="15"/>
      <c r="VSL159" s="15"/>
      <c r="VSM159" s="15"/>
      <c r="VSN159" s="15"/>
      <c r="VSO159" s="15"/>
      <c r="VSP159" s="15"/>
      <c r="VSQ159" s="15"/>
      <c r="VSR159" s="15"/>
      <c r="VSS159" s="15"/>
      <c r="VST159" s="15"/>
      <c r="VSU159" s="15"/>
      <c r="VSV159" s="15"/>
      <c r="VSW159" s="15"/>
      <c r="VSX159" s="15"/>
      <c r="VSY159" s="15"/>
      <c r="VSZ159" s="15"/>
      <c r="VTA159" s="15"/>
      <c r="VTB159" s="15"/>
      <c r="VTC159" s="15"/>
      <c r="VTD159" s="15"/>
      <c r="VTE159" s="15"/>
      <c r="VTF159" s="15"/>
      <c r="VTG159" s="15"/>
      <c r="VTH159" s="15"/>
      <c r="VTI159" s="15"/>
      <c r="VTJ159" s="15"/>
      <c r="VTK159" s="15"/>
      <c r="VTL159" s="15"/>
      <c r="VTM159" s="15"/>
      <c r="VTN159" s="15"/>
      <c r="VTO159" s="15"/>
      <c r="VTP159" s="15"/>
      <c r="VTQ159" s="15"/>
      <c r="VTR159" s="15"/>
      <c r="VTS159" s="15"/>
      <c r="VTT159" s="15"/>
      <c r="VTU159" s="15"/>
      <c r="VTV159" s="15"/>
      <c r="VTW159" s="15"/>
      <c r="VTX159" s="15"/>
      <c r="VTY159" s="15"/>
      <c r="VTZ159" s="15"/>
      <c r="VUA159" s="15"/>
      <c r="VUB159" s="15"/>
      <c r="VUC159" s="15"/>
      <c r="VUD159" s="15"/>
      <c r="VUE159" s="15"/>
      <c r="VUF159" s="15"/>
      <c r="VUG159" s="15"/>
      <c r="VUH159" s="15"/>
      <c r="VUI159" s="15"/>
      <c r="VUJ159" s="15"/>
      <c r="VUK159" s="15"/>
      <c r="VUL159" s="15"/>
      <c r="VUM159" s="15"/>
      <c r="VUN159" s="15"/>
      <c r="VUO159" s="15"/>
      <c r="VUP159" s="15"/>
      <c r="VUQ159" s="15"/>
      <c r="VUR159" s="15"/>
      <c r="VUS159" s="15"/>
      <c r="VUT159" s="15"/>
      <c r="VUU159" s="15"/>
      <c r="VUV159" s="15"/>
      <c r="VUW159" s="15"/>
      <c r="VUX159" s="15"/>
      <c r="VUY159" s="15"/>
      <c r="VUZ159" s="15"/>
      <c r="VVA159" s="15"/>
      <c r="VVB159" s="15"/>
      <c r="VVC159" s="15"/>
      <c r="VVD159" s="15"/>
      <c r="VVE159" s="15"/>
      <c r="VVF159" s="15"/>
      <c r="VVG159" s="15"/>
      <c r="VVH159" s="15"/>
      <c r="VVI159" s="15"/>
      <c r="VVJ159" s="15"/>
      <c r="VVK159" s="15"/>
      <c r="VVL159" s="15"/>
      <c r="VVM159" s="15"/>
      <c r="VVN159" s="15"/>
      <c r="VVO159" s="15"/>
      <c r="VVP159" s="15"/>
      <c r="VVQ159" s="15"/>
      <c r="VVR159" s="15"/>
      <c r="VVS159" s="15"/>
      <c r="VVT159" s="15"/>
      <c r="VVU159" s="15"/>
      <c r="VVV159" s="15"/>
      <c r="VVW159" s="15"/>
      <c r="VVX159" s="15"/>
      <c r="VVY159" s="15"/>
      <c r="VVZ159" s="15"/>
      <c r="VWA159" s="15"/>
      <c r="VWB159" s="15"/>
      <c r="VWC159" s="15"/>
      <c r="VWD159" s="15"/>
      <c r="VWE159" s="15"/>
      <c r="VWF159" s="15"/>
      <c r="VWG159" s="15"/>
      <c r="VWH159" s="15"/>
      <c r="VWI159" s="15"/>
      <c r="VWJ159" s="15"/>
      <c r="VWK159" s="15"/>
      <c r="VWL159" s="15"/>
      <c r="VWM159" s="15"/>
      <c r="VWN159" s="15"/>
      <c r="VWO159" s="15"/>
      <c r="VWP159" s="15"/>
      <c r="VWQ159" s="15"/>
      <c r="VWR159" s="15"/>
      <c r="VWS159" s="15"/>
      <c r="VWT159" s="15"/>
      <c r="VWU159" s="15"/>
      <c r="VWV159" s="15"/>
      <c r="VWW159" s="15"/>
      <c r="VWX159" s="15"/>
      <c r="VWY159" s="15"/>
      <c r="VWZ159" s="15"/>
      <c r="VXA159" s="15"/>
      <c r="VXB159" s="15"/>
      <c r="VXC159" s="15"/>
      <c r="VXD159" s="15"/>
      <c r="VXE159" s="15"/>
      <c r="VXF159" s="15"/>
      <c r="VXG159" s="15"/>
      <c r="VXH159" s="15"/>
      <c r="VXI159" s="15"/>
      <c r="VXJ159" s="15"/>
      <c r="VXK159" s="15"/>
      <c r="VXL159" s="15"/>
      <c r="VXM159" s="15"/>
      <c r="VXN159" s="15"/>
      <c r="VXO159" s="15"/>
      <c r="VXP159" s="15"/>
      <c r="VXQ159" s="15"/>
      <c r="VXR159" s="15"/>
      <c r="VXS159" s="15"/>
      <c r="VXT159" s="15"/>
      <c r="VXU159" s="15"/>
      <c r="VXV159" s="15"/>
      <c r="VXW159" s="15"/>
      <c r="VXX159" s="15"/>
      <c r="VXY159" s="15"/>
      <c r="VXZ159" s="15"/>
      <c r="VYA159" s="15"/>
      <c r="VYB159" s="15"/>
      <c r="VYC159" s="15"/>
      <c r="VYD159" s="15"/>
      <c r="VYE159" s="15"/>
      <c r="VYF159" s="15"/>
      <c r="VYG159" s="15"/>
      <c r="VYH159" s="15"/>
      <c r="VYI159" s="15"/>
      <c r="VYJ159" s="15"/>
      <c r="VYK159" s="15"/>
      <c r="VYL159" s="15"/>
      <c r="VYM159" s="15"/>
      <c r="VYN159" s="15"/>
      <c r="VYO159" s="15"/>
      <c r="VYP159" s="15"/>
      <c r="VYQ159" s="15"/>
      <c r="VYR159" s="15"/>
      <c r="VYS159" s="15"/>
      <c r="VYT159" s="15"/>
      <c r="VYU159" s="15"/>
      <c r="VYV159" s="15"/>
      <c r="VYW159" s="15"/>
      <c r="VYX159" s="15"/>
      <c r="VYY159" s="15"/>
      <c r="VYZ159" s="15"/>
      <c r="VZA159" s="15"/>
      <c r="VZB159" s="15"/>
      <c r="VZC159" s="15"/>
      <c r="VZD159" s="15"/>
      <c r="VZE159" s="15"/>
      <c r="VZF159" s="15"/>
      <c r="VZG159" s="15"/>
      <c r="VZH159" s="15"/>
      <c r="VZI159" s="15"/>
      <c r="VZJ159" s="15"/>
      <c r="VZK159" s="15"/>
      <c r="VZL159" s="15"/>
      <c r="VZM159" s="15"/>
      <c r="VZN159" s="15"/>
      <c r="VZO159" s="15"/>
      <c r="VZP159" s="15"/>
      <c r="VZQ159" s="15"/>
      <c r="VZR159" s="15"/>
      <c r="VZS159" s="15"/>
      <c r="VZT159" s="15"/>
      <c r="VZU159" s="15"/>
      <c r="VZV159" s="15"/>
      <c r="VZW159" s="15"/>
      <c r="VZX159" s="15"/>
      <c r="VZY159" s="15"/>
      <c r="VZZ159" s="15"/>
      <c r="WAA159" s="15"/>
      <c r="WAB159" s="15"/>
      <c r="WAC159" s="15"/>
      <c r="WAD159" s="15"/>
      <c r="WAE159" s="15"/>
      <c r="WAF159" s="15"/>
      <c r="WAG159" s="15"/>
      <c r="WAH159" s="15"/>
      <c r="WAI159" s="15"/>
      <c r="WAJ159" s="15"/>
      <c r="WAK159" s="15"/>
      <c r="WAL159" s="15"/>
      <c r="WAM159" s="15"/>
      <c r="WAN159" s="15"/>
      <c r="WAO159" s="15"/>
      <c r="WAP159" s="15"/>
      <c r="WAQ159" s="15"/>
      <c r="WAR159" s="15"/>
      <c r="WAS159" s="15"/>
      <c r="WAT159" s="15"/>
      <c r="WAU159" s="15"/>
      <c r="WAV159" s="15"/>
      <c r="WAW159" s="15"/>
      <c r="WAX159" s="15"/>
      <c r="WAY159" s="15"/>
      <c r="WAZ159" s="15"/>
      <c r="WBA159" s="15"/>
      <c r="WBB159" s="15"/>
      <c r="WBC159" s="15"/>
      <c r="WBD159" s="15"/>
      <c r="WBE159" s="15"/>
      <c r="WBF159" s="15"/>
      <c r="WBG159" s="15"/>
      <c r="WBH159" s="15"/>
      <c r="WBI159" s="15"/>
      <c r="WBJ159" s="15"/>
      <c r="WBK159" s="15"/>
      <c r="WBL159" s="15"/>
      <c r="WBM159" s="15"/>
      <c r="WBN159" s="15"/>
      <c r="WBO159" s="15"/>
      <c r="WBP159" s="15"/>
      <c r="WBQ159" s="15"/>
      <c r="WBR159" s="15"/>
      <c r="WBS159" s="15"/>
      <c r="WBT159" s="15"/>
      <c r="WBU159" s="15"/>
      <c r="WBV159" s="15"/>
      <c r="WBW159" s="15"/>
      <c r="WBX159" s="15"/>
      <c r="WBY159" s="15"/>
      <c r="WBZ159" s="15"/>
      <c r="WCA159" s="15"/>
      <c r="WCB159" s="15"/>
      <c r="WCC159" s="15"/>
      <c r="WCD159" s="15"/>
      <c r="WCE159" s="15"/>
      <c r="WCF159" s="15"/>
      <c r="WCG159" s="15"/>
      <c r="WCH159" s="15"/>
      <c r="WCI159" s="15"/>
      <c r="WCJ159" s="15"/>
      <c r="WCK159" s="15"/>
      <c r="WCL159" s="15"/>
      <c r="WCM159" s="15"/>
      <c r="WCN159" s="15"/>
      <c r="WCO159" s="15"/>
      <c r="WCP159" s="15"/>
      <c r="WCQ159" s="15"/>
      <c r="WCR159" s="15"/>
      <c r="WCS159" s="15"/>
      <c r="WCT159" s="15"/>
      <c r="WCU159" s="15"/>
      <c r="WCV159" s="15"/>
      <c r="WCW159" s="15"/>
      <c r="WCX159" s="15"/>
      <c r="WCY159" s="15"/>
      <c r="WCZ159" s="15"/>
      <c r="WDA159" s="15"/>
      <c r="WDB159" s="15"/>
      <c r="WDC159" s="15"/>
      <c r="WDD159" s="15"/>
      <c r="WDE159" s="15"/>
      <c r="WDF159" s="15"/>
      <c r="WDG159" s="15"/>
      <c r="WDH159" s="15"/>
      <c r="WDI159" s="15"/>
      <c r="WDJ159" s="15"/>
      <c r="WDK159" s="15"/>
      <c r="WDL159" s="15"/>
      <c r="WDM159" s="15"/>
      <c r="WDN159" s="15"/>
      <c r="WDO159" s="15"/>
      <c r="WDP159" s="15"/>
      <c r="WDQ159" s="15"/>
      <c r="WDR159" s="15"/>
      <c r="WDS159" s="15"/>
      <c r="WDT159" s="15"/>
      <c r="WDU159" s="15"/>
      <c r="WDV159" s="15"/>
      <c r="WDW159" s="15"/>
      <c r="WDX159" s="15"/>
      <c r="WDY159" s="15"/>
      <c r="WDZ159" s="15"/>
      <c r="WEA159" s="15"/>
      <c r="WEB159" s="15"/>
      <c r="WEC159" s="15"/>
      <c r="WED159" s="15"/>
      <c r="WEE159" s="15"/>
      <c r="WEF159" s="15"/>
      <c r="WEG159" s="15"/>
      <c r="WEH159" s="15"/>
      <c r="WEI159" s="15"/>
      <c r="WEJ159" s="15"/>
      <c r="WEK159" s="15"/>
      <c r="WEL159" s="15"/>
      <c r="WEM159" s="15"/>
      <c r="WEN159" s="15"/>
      <c r="WEO159" s="15"/>
      <c r="WEP159" s="15"/>
      <c r="WEQ159" s="15"/>
      <c r="WER159" s="15"/>
      <c r="WES159" s="15"/>
      <c r="WET159" s="15"/>
      <c r="WEU159" s="15"/>
      <c r="WEV159" s="15"/>
      <c r="WEW159" s="15"/>
      <c r="WEX159" s="15"/>
      <c r="WEY159" s="15"/>
      <c r="WEZ159" s="15"/>
      <c r="WFA159" s="15"/>
      <c r="WFB159" s="15"/>
      <c r="WFC159" s="15"/>
      <c r="WFD159" s="15"/>
      <c r="WFE159" s="15"/>
      <c r="WFF159" s="15"/>
      <c r="WFG159" s="15"/>
      <c r="WFH159" s="15"/>
      <c r="WFI159" s="15"/>
      <c r="WFJ159" s="15"/>
      <c r="WFK159" s="15"/>
      <c r="WFL159" s="15"/>
      <c r="WFM159" s="15"/>
      <c r="WFN159" s="15"/>
      <c r="WFO159" s="15"/>
      <c r="WFP159" s="15"/>
      <c r="WFQ159" s="15"/>
      <c r="WFR159" s="15"/>
      <c r="WFS159" s="15"/>
      <c r="WFT159" s="15"/>
      <c r="WFU159" s="15"/>
      <c r="WFV159" s="15"/>
      <c r="WFW159" s="15"/>
      <c r="WFX159" s="15"/>
      <c r="WFY159" s="15"/>
      <c r="WFZ159" s="15"/>
      <c r="WGA159" s="15"/>
      <c r="WGB159" s="15"/>
      <c r="WGC159" s="15"/>
      <c r="WGD159" s="15"/>
      <c r="WGE159" s="15"/>
      <c r="WGF159" s="15"/>
      <c r="WGG159" s="15"/>
      <c r="WGH159" s="15"/>
      <c r="WGI159" s="15"/>
      <c r="WGJ159" s="15"/>
      <c r="WGK159" s="15"/>
      <c r="WGL159" s="15"/>
      <c r="WGM159" s="15"/>
      <c r="WGN159" s="15"/>
      <c r="WGO159" s="15"/>
      <c r="WGP159" s="15"/>
      <c r="WGQ159" s="15"/>
      <c r="WGR159" s="15"/>
      <c r="WGS159" s="15"/>
      <c r="WGT159" s="15"/>
      <c r="WGU159" s="15"/>
      <c r="WGV159" s="15"/>
      <c r="WGW159" s="15"/>
      <c r="WGX159" s="15"/>
      <c r="WGY159" s="15"/>
      <c r="WGZ159" s="15"/>
      <c r="WHA159" s="15"/>
      <c r="WHB159" s="15"/>
      <c r="WHC159" s="15"/>
      <c r="WHD159" s="15"/>
      <c r="WHE159" s="15"/>
      <c r="WHF159" s="15"/>
      <c r="WHG159" s="15"/>
      <c r="WHH159" s="15"/>
      <c r="WHI159" s="15"/>
      <c r="WHJ159" s="15"/>
      <c r="WHK159" s="15"/>
      <c r="WHL159" s="15"/>
      <c r="WHM159" s="15"/>
      <c r="WHN159" s="15"/>
      <c r="WHO159" s="15"/>
      <c r="WHP159" s="15"/>
      <c r="WHQ159" s="15"/>
      <c r="WHR159" s="15"/>
      <c r="WHS159" s="15"/>
      <c r="WHT159" s="15"/>
      <c r="WHU159" s="15"/>
      <c r="WHV159" s="15"/>
      <c r="WHW159" s="15"/>
      <c r="WHX159" s="15"/>
      <c r="WHY159" s="15"/>
      <c r="WHZ159" s="15"/>
      <c r="WIA159" s="15"/>
      <c r="WIB159" s="15"/>
      <c r="WIC159" s="15"/>
      <c r="WID159" s="15"/>
      <c r="WIE159" s="15"/>
      <c r="WIF159" s="15"/>
      <c r="WIG159" s="15"/>
      <c r="WIH159" s="15"/>
      <c r="WII159" s="15"/>
      <c r="WIJ159" s="15"/>
      <c r="WIK159" s="15"/>
      <c r="WIL159" s="15"/>
      <c r="WIM159" s="15"/>
      <c r="WIN159" s="15"/>
      <c r="WIO159" s="15"/>
      <c r="WIP159" s="15"/>
      <c r="WIQ159" s="15"/>
      <c r="WIR159" s="15"/>
      <c r="WIS159" s="15"/>
      <c r="WIT159" s="15"/>
      <c r="WIU159" s="15"/>
      <c r="WIV159" s="15"/>
      <c r="WIW159" s="15"/>
      <c r="WIX159" s="15"/>
      <c r="WIY159" s="15"/>
      <c r="WIZ159" s="15"/>
      <c r="WJA159" s="15"/>
      <c r="WJB159" s="15"/>
      <c r="WJC159" s="15"/>
      <c r="WJD159" s="15"/>
      <c r="WJE159" s="15"/>
      <c r="WJF159" s="15"/>
      <c r="WJG159" s="15"/>
      <c r="WJH159" s="15"/>
      <c r="WJI159" s="15"/>
      <c r="WJJ159" s="15"/>
      <c r="WJK159" s="15"/>
      <c r="WJL159" s="15"/>
      <c r="WJM159" s="15"/>
      <c r="WJN159" s="15"/>
      <c r="WJO159" s="15"/>
      <c r="WJP159" s="15"/>
      <c r="WJQ159" s="15"/>
      <c r="WJR159" s="15"/>
      <c r="WJS159" s="15"/>
      <c r="WJT159" s="15"/>
      <c r="WJU159" s="15"/>
      <c r="WJV159" s="15"/>
      <c r="WJW159" s="15"/>
      <c r="WJX159" s="15"/>
      <c r="WJY159" s="15"/>
      <c r="WJZ159" s="15"/>
      <c r="WKA159" s="15"/>
      <c r="WKB159" s="15"/>
      <c r="WKC159" s="15"/>
      <c r="WKD159" s="15"/>
      <c r="WKE159" s="15"/>
      <c r="WKF159" s="15"/>
      <c r="WKG159" s="15"/>
      <c r="WKH159" s="15"/>
      <c r="WKI159" s="15"/>
      <c r="WKJ159" s="15"/>
      <c r="WKK159" s="15"/>
      <c r="WKL159" s="15"/>
      <c r="WKM159" s="15"/>
      <c r="WKN159" s="15"/>
      <c r="WKO159" s="15"/>
      <c r="WKP159" s="15"/>
      <c r="WKQ159" s="15"/>
      <c r="WKR159" s="15"/>
      <c r="WKS159" s="15"/>
      <c r="WKT159" s="15"/>
      <c r="WKU159" s="15"/>
      <c r="WKV159" s="15"/>
      <c r="WKW159" s="15"/>
      <c r="WKX159" s="15"/>
      <c r="WKY159" s="15"/>
      <c r="WKZ159" s="15"/>
      <c r="WLA159" s="15"/>
      <c r="WLB159" s="15"/>
      <c r="WLC159" s="15"/>
      <c r="WLD159" s="15"/>
      <c r="WLE159" s="15"/>
      <c r="WLF159" s="15"/>
      <c r="WLG159" s="15"/>
      <c r="WLH159" s="15"/>
      <c r="WLI159" s="15"/>
      <c r="WLJ159" s="15"/>
      <c r="WLK159" s="15"/>
      <c r="WLL159" s="15"/>
      <c r="WLM159" s="15"/>
      <c r="WLN159" s="15"/>
      <c r="WLO159" s="15"/>
      <c r="WLP159" s="15"/>
      <c r="WLQ159" s="15"/>
      <c r="WLR159" s="15"/>
      <c r="WLS159" s="15"/>
      <c r="WLT159" s="15"/>
      <c r="WLU159" s="15"/>
      <c r="WLV159" s="15"/>
      <c r="WLW159" s="15"/>
      <c r="WLX159" s="15"/>
      <c r="WLY159" s="15"/>
      <c r="WLZ159" s="15"/>
      <c r="WMA159" s="15"/>
      <c r="WMB159" s="15"/>
      <c r="WMC159" s="15"/>
      <c r="WMD159" s="15"/>
      <c r="WME159" s="15"/>
      <c r="WMF159" s="15"/>
      <c r="WMG159" s="15"/>
      <c r="WMH159" s="15"/>
      <c r="WMI159" s="15"/>
      <c r="WMJ159" s="15"/>
      <c r="WMK159" s="15"/>
      <c r="WML159" s="15"/>
      <c r="WMM159" s="15"/>
      <c r="WMN159" s="15"/>
      <c r="WMO159" s="15"/>
      <c r="WMP159" s="15"/>
      <c r="WMQ159" s="15"/>
      <c r="WMR159" s="15"/>
      <c r="WMS159" s="15"/>
      <c r="WMT159" s="15"/>
      <c r="WMU159" s="15"/>
      <c r="WMV159" s="15"/>
      <c r="WMW159" s="15"/>
      <c r="WMX159" s="15"/>
      <c r="WMY159" s="15"/>
      <c r="WMZ159" s="15"/>
      <c r="WNA159" s="15"/>
      <c r="WNB159" s="15"/>
      <c r="WNC159" s="15"/>
      <c r="WND159" s="15"/>
      <c r="WNE159" s="15"/>
      <c r="WNF159" s="15"/>
      <c r="WNG159" s="15"/>
      <c r="WNH159" s="15"/>
      <c r="WNI159" s="15"/>
      <c r="WNJ159" s="15"/>
      <c r="WNK159" s="15"/>
      <c r="WNL159" s="15"/>
      <c r="WNM159" s="15"/>
      <c r="WNN159" s="15"/>
      <c r="WNO159" s="15"/>
      <c r="WNP159" s="15"/>
      <c r="WNQ159" s="15"/>
      <c r="WNR159" s="15"/>
      <c r="WNS159" s="15"/>
      <c r="WNT159" s="15"/>
      <c r="WNU159" s="15"/>
      <c r="WNV159" s="15"/>
      <c r="WNW159" s="15"/>
      <c r="WNX159" s="15"/>
      <c r="WNY159" s="15"/>
      <c r="WNZ159" s="15"/>
      <c r="WOA159" s="15"/>
      <c r="WOB159" s="15"/>
      <c r="WOC159" s="15"/>
      <c r="WOD159" s="15"/>
      <c r="WOE159" s="15"/>
      <c r="WOF159" s="15"/>
      <c r="WOG159" s="15"/>
      <c r="WOH159" s="15"/>
      <c r="WOI159" s="15"/>
      <c r="WOJ159" s="15"/>
      <c r="WOK159" s="15"/>
      <c r="WOL159" s="15"/>
      <c r="WOM159" s="15"/>
      <c r="WON159" s="15"/>
      <c r="WOO159" s="15"/>
      <c r="WOP159" s="15"/>
      <c r="WOQ159" s="15"/>
      <c r="WOR159" s="15"/>
      <c r="WOS159" s="15"/>
      <c r="WOT159" s="15"/>
      <c r="WOU159" s="15"/>
      <c r="WOV159" s="15"/>
      <c r="WOW159" s="15"/>
      <c r="WOX159" s="15"/>
      <c r="WOY159" s="15"/>
      <c r="WOZ159" s="15"/>
      <c r="WPA159" s="15"/>
      <c r="WPB159" s="15"/>
      <c r="WPC159" s="15"/>
      <c r="WPD159" s="15"/>
      <c r="WPE159" s="15"/>
      <c r="WPF159" s="15"/>
      <c r="WPG159" s="15"/>
      <c r="WPH159" s="15"/>
      <c r="WPI159" s="15"/>
      <c r="WPJ159" s="15"/>
      <c r="WPK159" s="15"/>
      <c r="WPL159" s="15"/>
      <c r="WPM159" s="15"/>
      <c r="WPN159" s="15"/>
      <c r="WPO159" s="15"/>
      <c r="WPP159" s="15"/>
      <c r="WPQ159" s="15"/>
      <c r="WPR159" s="15"/>
      <c r="WPS159" s="15"/>
      <c r="WPT159" s="15"/>
      <c r="WPU159" s="15"/>
      <c r="WPV159" s="15"/>
      <c r="WPW159" s="15"/>
      <c r="WPX159" s="15"/>
      <c r="WPY159" s="15"/>
      <c r="WPZ159" s="15"/>
      <c r="WQA159" s="15"/>
      <c r="WQB159" s="15"/>
      <c r="WQC159" s="15"/>
      <c r="WQD159" s="15"/>
      <c r="WQE159" s="15"/>
      <c r="WQF159" s="15"/>
      <c r="WQG159" s="15"/>
      <c r="WQH159" s="15"/>
      <c r="WQI159" s="15"/>
      <c r="WQJ159" s="15"/>
      <c r="WQK159" s="15"/>
      <c r="WQL159" s="15"/>
      <c r="WQM159" s="15"/>
      <c r="WQN159" s="15"/>
      <c r="WQO159" s="15"/>
      <c r="WQP159" s="15"/>
      <c r="WQQ159" s="15"/>
      <c r="WQR159" s="15"/>
      <c r="WQS159" s="15"/>
      <c r="WQT159" s="15"/>
      <c r="WQU159" s="15"/>
      <c r="WQV159" s="15"/>
      <c r="WQW159" s="15"/>
      <c r="WQX159" s="15"/>
      <c r="WQY159" s="15"/>
      <c r="WQZ159" s="15"/>
      <c r="WRA159" s="15"/>
      <c r="WRB159" s="15"/>
      <c r="WRC159" s="15"/>
      <c r="WRD159" s="15"/>
      <c r="WRE159" s="15"/>
      <c r="WRF159" s="15"/>
      <c r="WRG159" s="15"/>
      <c r="WRH159" s="15"/>
      <c r="WRI159" s="15"/>
      <c r="WRJ159" s="15"/>
      <c r="WRK159" s="15"/>
      <c r="WRL159" s="15"/>
      <c r="WRM159" s="15"/>
      <c r="WRN159" s="15"/>
      <c r="WRO159" s="15"/>
      <c r="WRP159" s="15"/>
      <c r="WRQ159" s="15"/>
      <c r="WRR159" s="15"/>
      <c r="WRS159" s="15"/>
      <c r="WRT159" s="15"/>
      <c r="WRU159" s="15"/>
      <c r="WRV159" s="15"/>
      <c r="WRW159" s="15"/>
      <c r="WRX159" s="15"/>
      <c r="WRY159" s="15"/>
      <c r="WRZ159" s="15"/>
      <c r="WSA159" s="15"/>
      <c r="WSB159" s="15"/>
      <c r="WSC159" s="15"/>
      <c r="WSD159" s="15"/>
      <c r="WSE159" s="15"/>
      <c r="WSF159" s="15"/>
      <c r="WSG159" s="15"/>
      <c r="WSH159" s="15"/>
      <c r="WSI159" s="15"/>
      <c r="WSJ159" s="15"/>
      <c r="WSK159" s="15"/>
      <c r="WSL159" s="15"/>
      <c r="WSM159" s="15"/>
      <c r="WSN159" s="15"/>
      <c r="WSO159" s="15"/>
      <c r="WSP159" s="15"/>
      <c r="WSQ159" s="15"/>
      <c r="WSR159" s="15"/>
      <c r="WSS159" s="15"/>
      <c r="WST159" s="15"/>
      <c r="WSU159" s="15"/>
      <c r="WSV159" s="15"/>
      <c r="WSW159" s="15"/>
      <c r="WSX159" s="15"/>
      <c r="WSY159" s="15"/>
      <c r="WSZ159" s="15"/>
      <c r="WTA159" s="15"/>
      <c r="WTB159" s="15"/>
      <c r="WTC159" s="15"/>
      <c r="WTD159" s="15"/>
      <c r="WTE159" s="15"/>
      <c r="WTF159" s="15"/>
      <c r="WTG159" s="15"/>
      <c r="WTH159" s="15"/>
      <c r="WTI159" s="15"/>
      <c r="WTJ159" s="15"/>
      <c r="WTK159" s="15"/>
      <c r="WTL159" s="15"/>
      <c r="WTM159" s="15"/>
      <c r="WTN159" s="15"/>
      <c r="WTO159" s="15"/>
      <c r="WTP159" s="15"/>
      <c r="WTQ159" s="15"/>
      <c r="WTR159" s="15"/>
      <c r="WTS159" s="15"/>
      <c r="WTT159" s="15"/>
      <c r="WTU159" s="15"/>
      <c r="WTV159" s="15"/>
      <c r="WTW159" s="15"/>
      <c r="WTX159" s="15"/>
      <c r="WTY159" s="15"/>
      <c r="WTZ159" s="15"/>
      <c r="WUA159" s="15"/>
      <c r="WUB159" s="15"/>
      <c r="WUC159" s="15"/>
      <c r="WUD159" s="15"/>
      <c r="WUE159" s="15"/>
      <c r="WUF159" s="15"/>
      <c r="WUG159" s="15"/>
      <c r="WUH159" s="15"/>
      <c r="WUI159" s="15"/>
      <c r="WUJ159" s="15"/>
      <c r="WUK159" s="15"/>
      <c r="WUL159" s="15"/>
      <c r="WUM159" s="15"/>
      <c r="WUN159" s="15"/>
      <c r="WUO159" s="15"/>
      <c r="WUP159" s="15"/>
      <c r="WUQ159" s="15"/>
      <c r="WUR159" s="15"/>
      <c r="WUS159" s="15"/>
      <c r="WUT159" s="15"/>
      <c r="WUU159" s="15"/>
      <c r="WUV159" s="15"/>
      <c r="WUW159" s="15"/>
      <c r="WUX159" s="15"/>
      <c r="WUY159" s="15"/>
      <c r="WUZ159" s="15"/>
      <c r="WVA159" s="15"/>
      <c r="WVB159" s="15"/>
      <c r="WVC159" s="15"/>
      <c r="WVD159" s="15"/>
      <c r="WVE159" s="15"/>
      <c r="WVF159" s="15"/>
      <c r="WVG159" s="15"/>
      <c r="WVH159" s="15"/>
      <c r="WVI159" s="15"/>
      <c r="WVJ159" s="15"/>
      <c r="WVK159" s="15"/>
      <c r="WVL159" s="15"/>
      <c r="WVM159" s="15"/>
      <c r="WVN159" s="15"/>
      <c r="WVO159" s="15"/>
      <c r="WVP159" s="15"/>
      <c r="WVQ159" s="15"/>
      <c r="WVR159" s="15"/>
      <c r="WVS159" s="15"/>
      <c r="WVT159" s="15"/>
      <c r="WVU159" s="15"/>
      <c r="WVV159" s="15"/>
      <c r="WVW159" s="15"/>
      <c r="WVX159" s="15"/>
      <c r="WVY159" s="15"/>
      <c r="WVZ159" s="15"/>
      <c r="WWA159" s="15"/>
      <c r="WWB159" s="15"/>
      <c r="WWC159" s="15"/>
      <c r="WWD159" s="15"/>
      <c r="WWE159" s="15"/>
      <c r="WWF159" s="15"/>
      <c r="WWG159" s="15"/>
      <c r="WWH159" s="15"/>
      <c r="WWI159" s="15"/>
      <c r="WWJ159" s="15"/>
      <c r="WWK159" s="15"/>
      <c r="WWL159" s="15"/>
      <c r="WWM159" s="15"/>
      <c r="WWN159" s="15"/>
      <c r="WWO159" s="15"/>
      <c r="WWP159" s="15"/>
      <c r="WWQ159" s="15"/>
      <c r="WWR159" s="15"/>
      <c r="WWS159" s="15"/>
      <c r="WWT159" s="15"/>
      <c r="WWU159" s="15"/>
      <c r="WWV159" s="15"/>
      <c r="WWW159" s="15"/>
      <c r="WWX159" s="15"/>
      <c r="WWY159" s="15"/>
      <c r="WWZ159" s="15"/>
      <c r="WXA159" s="15"/>
      <c r="WXB159" s="15"/>
      <c r="WXC159" s="15"/>
      <c r="WXD159" s="15"/>
      <c r="WXE159" s="15"/>
      <c r="WXF159" s="15"/>
      <c r="WXG159" s="15"/>
      <c r="WXH159" s="15"/>
      <c r="WXI159" s="15"/>
      <c r="WXJ159" s="15"/>
      <c r="WXK159" s="15"/>
      <c r="WXL159" s="15"/>
      <c r="WXM159" s="15"/>
      <c r="WXN159" s="15"/>
      <c r="WXO159" s="15"/>
      <c r="WXP159" s="15"/>
      <c r="WXQ159" s="15"/>
      <c r="WXR159" s="15"/>
      <c r="WXS159" s="15"/>
      <c r="WXT159" s="15"/>
      <c r="WXU159" s="15"/>
      <c r="WXV159" s="15"/>
      <c r="WXW159" s="15"/>
      <c r="WXX159" s="15"/>
      <c r="WXY159" s="15"/>
      <c r="WXZ159" s="15"/>
      <c r="WYA159" s="15"/>
      <c r="WYB159" s="15"/>
      <c r="WYC159" s="15"/>
      <c r="WYD159" s="15"/>
      <c r="WYE159" s="15"/>
      <c r="WYF159" s="15"/>
      <c r="WYG159" s="15"/>
      <c r="WYH159" s="15"/>
      <c r="WYI159" s="15"/>
      <c r="WYJ159" s="15"/>
      <c r="WYK159" s="15"/>
      <c r="WYL159" s="15"/>
      <c r="WYM159" s="15"/>
      <c r="WYN159" s="15"/>
      <c r="WYO159" s="15"/>
      <c r="WYP159" s="15"/>
      <c r="WYQ159" s="15"/>
      <c r="WYR159" s="15"/>
      <c r="WYS159" s="15"/>
      <c r="WYT159" s="15"/>
      <c r="WYU159" s="15"/>
      <c r="WYV159" s="15"/>
      <c r="WYW159" s="15"/>
      <c r="WYX159" s="15"/>
      <c r="WYY159" s="15"/>
      <c r="WYZ159" s="15"/>
      <c r="WZA159" s="15"/>
      <c r="WZB159" s="15"/>
      <c r="WZC159" s="15"/>
      <c r="WZD159" s="15"/>
      <c r="WZE159" s="15"/>
      <c r="WZF159" s="15"/>
      <c r="WZG159" s="15"/>
      <c r="WZH159" s="15"/>
      <c r="WZI159" s="15"/>
      <c r="WZJ159" s="15"/>
      <c r="WZK159" s="15"/>
      <c r="WZL159" s="15"/>
      <c r="WZM159" s="15"/>
      <c r="WZN159" s="15"/>
      <c r="WZO159" s="15"/>
      <c r="WZP159" s="15"/>
      <c r="WZQ159" s="15"/>
      <c r="WZR159" s="15"/>
      <c r="WZS159" s="15"/>
      <c r="WZT159" s="15"/>
      <c r="WZU159" s="15"/>
      <c r="WZV159" s="15"/>
      <c r="WZW159" s="15"/>
      <c r="WZX159" s="15"/>
      <c r="WZY159" s="15"/>
      <c r="WZZ159" s="15"/>
      <c r="XAA159" s="15"/>
      <c r="XAB159" s="15"/>
      <c r="XAC159" s="15"/>
      <c r="XAD159" s="15"/>
      <c r="XAE159" s="15"/>
      <c r="XAF159" s="15"/>
      <c r="XAG159" s="15"/>
      <c r="XAH159" s="15"/>
      <c r="XAI159" s="15"/>
      <c r="XAJ159" s="15"/>
      <c r="XAK159" s="15"/>
      <c r="XAL159" s="15"/>
      <c r="XAM159" s="15"/>
      <c r="XAN159" s="15"/>
      <c r="XAO159" s="15"/>
      <c r="XAP159" s="15"/>
      <c r="XAQ159" s="15"/>
      <c r="XAR159" s="15"/>
      <c r="XAS159" s="15"/>
      <c r="XAT159" s="15"/>
      <c r="XAU159" s="15"/>
      <c r="XAV159" s="15"/>
      <c r="XAW159" s="15"/>
      <c r="XAX159" s="15"/>
      <c r="XAY159" s="15"/>
      <c r="XAZ159" s="15"/>
      <c r="XBA159" s="15"/>
      <c r="XBB159" s="15"/>
      <c r="XBC159" s="15"/>
      <c r="XBD159" s="15"/>
      <c r="XBE159" s="15"/>
      <c r="XBF159" s="15"/>
      <c r="XBG159" s="15"/>
      <c r="XBH159" s="15"/>
      <c r="XBI159" s="15"/>
      <c r="XBJ159" s="15"/>
      <c r="XBK159" s="15"/>
      <c r="XBL159" s="15"/>
      <c r="XBM159" s="15"/>
      <c r="XBN159" s="15"/>
      <c r="XBO159" s="15"/>
      <c r="XBP159" s="15"/>
      <c r="XBQ159" s="15"/>
      <c r="XBR159" s="15"/>
      <c r="XBS159" s="15"/>
      <c r="XBT159" s="15"/>
      <c r="XBU159" s="15"/>
      <c r="XBV159" s="15"/>
      <c r="XBW159" s="15"/>
      <c r="XBX159" s="15"/>
      <c r="XBY159" s="15"/>
      <c r="XBZ159" s="15"/>
      <c r="XCA159" s="15"/>
      <c r="XCB159" s="15"/>
      <c r="XCC159" s="15"/>
      <c r="XCD159" s="15"/>
      <c r="XCE159" s="15"/>
      <c r="XCF159" s="15"/>
      <c r="XCG159" s="15"/>
      <c r="XCH159" s="15"/>
      <c r="XCI159" s="15"/>
      <c r="XCJ159" s="15"/>
      <c r="XCK159" s="15"/>
      <c r="XCL159" s="15"/>
      <c r="XCM159" s="15"/>
      <c r="XCN159" s="15"/>
      <c r="XCO159" s="15"/>
      <c r="XCP159" s="15"/>
      <c r="XCQ159" s="15"/>
      <c r="XCR159" s="15"/>
      <c r="XCS159" s="15"/>
      <c r="XCT159" s="15"/>
      <c r="XCU159" s="15"/>
      <c r="XCV159" s="15"/>
      <c r="XCW159" s="15"/>
      <c r="XCX159" s="15"/>
      <c r="XCY159" s="15"/>
      <c r="XCZ159" s="15"/>
      <c r="XDA159" s="15"/>
      <c r="XDB159" s="15"/>
      <c r="XDC159" s="15"/>
      <c r="XDD159" s="15"/>
      <c r="XDE159" s="15"/>
      <c r="XDF159" s="15"/>
      <c r="XDG159" s="15"/>
      <c r="XDH159" s="15"/>
      <c r="XDI159" s="15"/>
      <c r="XDJ159" s="15"/>
      <c r="XDK159" s="15"/>
      <c r="XDL159" s="15"/>
      <c r="XDM159" s="15"/>
      <c r="XDN159" s="15"/>
      <c r="XDO159" s="15"/>
      <c r="XDP159" s="15"/>
      <c r="XDQ159" s="15"/>
      <c r="XDR159" s="15"/>
      <c r="XDS159" s="15"/>
      <c r="XDT159" s="15"/>
      <c r="XDU159" s="15"/>
      <c r="XDV159" s="15"/>
      <c r="XDW159" s="15"/>
      <c r="XDX159" s="15"/>
      <c r="XDY159" s="15"/>
      <c r="XDZ159" s="15"/>
      <c r="XEA159" s="15"/>
      <c r="XEB159" s="15"/>
      <c r="XEC159" s="15"/>
      <c r="XED159" s="15"/>
      <c r="XEE159" s="15"/>
      <c r="XEF159" s="15"/>
      <c r="XEG159" s="15"/>
      <c r="XEH159" s="15"/>
      <c r="XEI159" s="15"/>
      <c r="XEJ159" s="15"/>
      <c r="XEK159" s="15"/>
      <c r="XEL159" s="15"/>
      <c r="XEM159" s="15"/>
      <c r="XEN159" s="15"/>
      <c r="XEO159" s="15"/>
      <c r="XEP159" s="15"/>
      <c r="XEQ159" s="15"/>
      <c r="XER159" s="15"/>
      <c r="XES159" s="15"/>
      <c r="XET159" s="15"/>
      <c r="XEU159" s="15"/>
      <c r="XEV159" s="15"/>
      <c r="XEW159" s="15"/>
      <c r="XEX159" s="15"/>
      <c r="XEY159" s="15"/>
      <c r="XEZ159" s="15"/>
      <c r="XFA159" s="15"/>
      <c r="XFB159" s="15"/>
      <c r="XFC159" s="15"/>
      <c r="XFD159" s="15"/>
    </row>
    <row r="160" spans="8:16384" x14ac:dyDescent="0.2">
      <c r="H160" s="20"/>
      <c r="I160" s="20"/>
      <c r="J160" s="20"/>
      <c r="K160" s="20"/>
      <c r="L160" s="20"/>
      <c r="M160" s="15"/>
      <c r="N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15"/>
      <c r="DO160" s="15"/>
      <c r="DP160" s="15"/>
      <c r="DQ160" s="15"/>
      <c r="DR160" s="15"/>
      <c r="DS160" s="15"/>
      <c r="DT160" s="15"/>
      <c r="DU160" s="15"/>
      <c r="DV160" s="15"/>
      <c r="DW160" s="15"/>
      <c r="DX160" s="15"/>
      <c r="DY160" s="15"/>
      <c r="DZ160" s="15"/>
      <c r="EA160" s="15"/>
      <c r="EB160" s="15"/>
      <c r="EC160" s="15"/>
      <c r="ED160" s="15"/>
      <c r="EE160" s="15"/>
      <c r="EF160" s="15"/>
      <c r="EG160" s="15"/>
      <c r="EH160" s="15"/>
      <c r="EI160" s="15"/>
      <c r="EJ160" s="15"/>
      <c r="EK160" s="15"/>
      <c r="EL160" s="15"/>
      <c r="EM160" s="15"/>
      <c r="EN160" s="15"/>
      <c r="EO160" s="15"/>
      <c r="EP160" s="15"/>
      <c r="EQ160" s="15"/>
      <c r="ER160" s="15"/>
      <c r="ES160" s="15"/>
      <c r="ET160" s="15"/>
      <c r="EU160" s="15"/>
      <c r="EV160" s="15"/>
      <c r="EW160" s="15"/>
      <c r="EX160" s="15"/>
      <c r="EY160" s="15"/>
      <c r="EZ160" s="15"/>
      <c r="FA160" s="15"/>
      <c r="FB160" s="15"/>
      <c r="FC160" s="15"/>
      <c r="FD160" s="15"/>
      <c r="FE160" s="15"/>
      <c r="FF160" s="15"/>
      <c r="FG160" s="15"/>
      <c r="FH160" s="15"/>
      <c r="FI160" s="15"/>
      <c r="FJ160" s="15"/>
      <c r="FK160" s="15"/>
      <c r="FL160" s="15"/>
      <c r="FM160" s="15"/>
      <c r="FN160" s="15"/>
      <c r="FO160" s="15"/>
      <c r="FP160" s="15"/>
      <c r="FQ160" s="15"/>
      <c r="FR160" s="15"/>
      <c r="FS160" s="15"/>
      <c r="FT160" s="15"/>
      <c r="FU160" s="15"/>
      <c r="FV160" s="15"/>
      <c r="FW160" s="15"/>
      <c r="FX160" s="15"/>
      <c r="FY160" s="15"/>
      <c r="FZ160" s="15"/>
      <c r="GA160" s="15"/>
      <c r="GB160" s="15"/>
      <c r="GC160" s="15"/>
      <c r="GD160" s="15"/>
      <c r="GE160" s="15"/>
      <c r="GF160" s="15"/>
      <c r="GG160" s="15"/>
      <c r="GH160" s="15"/>
      <c r="GI160" s="15"/>
      <c r="GJ160" s="15"/>
      <c r="GK160" s="15"/>
      <c r="GL160" s="15"/>
      <c r="GM160" s="15"/>
      <c r="GN160" s="15"/>
      <c r="GO160" s="15"/>
      <c r="GP160" s="15"/>
      <c r="GQ160" s="15"/>
      <c r="GR160" s="15"/>
      <c r="GS160" s="15"/>
      <c r="GT160" s="15"/>
      <c r="GU160" s="15"/>
      <c r="GV160" s="15"/>
      <c r="GW160" s="15"/>
      <c r="GX160" s="15"/>
      <c r="GY160" s="15"/>
      <c r="GZ160" s="15"/>
      <c r="HA160" s="15"/>
      <c r="HB160" s="15"/>
      <c r="HC160" s="15"/>
      <c r="HD160" s="15"/>
      <c r="HE160" s="15"/>
      <c r="HF160" s="15"/>
      <c r="HG160" s="15"/>
      <c r="HH160" s="15"/>
      <c r="HI160" s="15"/>
      <c r="HJ160" s="15"/>
      <c r="HK160" s="15"/>
      <c r="HL160" s="15"/>
      <c r="HM160" s="15"/>
      <c r="HN160" s="15"/>
      <c r="HO160" s="15"/>
      <c r="HP160" s="15"/>
      <c r="HQ160" s="15"/>
      <c r="HR160" s="15"/>
      <c r="HS160" s="15"/>
      <c r="HT160" s="15"/>
      <c r="HU160" s="15"/>
      <c r="HV160" s="15"/>
      <c r="HW160" s="15"/>
      <c r="HX160" s="15"/>
      <c r="HY160" s="15"/>
      <c r="HZ160" s="15"/>
      <c r="IA160" s="15"/>
      <c r="IB160" s="15"/>
      <c r="IC160" s="15"/>
      <c r="ID160" s="15"/>
      <c r="IE160" s="15"/>
      <c r="IF160" s="15"/>
      <c r="IG160" s="15"/>
      <c r="IH160" s="15"/>
      <c r="II160" s="15"/>
      <c r="IJ160" s="15"/>
      <c r="IK160" s="15"/>
      <c r="IL160" s="15"/>
      <c r="IM160" s="15"/>
      <c r="IN160" s="15"/>
      <c r="IO160" s="15"/>
      <c r="IP160" s="15"/>
      <c r="IQ160" s="15"/>
      <c r="IR160" s="15"/>
      <c r="IS160" s="15"/>
      <c r="IT160" s="15"/>
      <c r="IU160" s="15"/>
      <c r="IV160" s="15"/>
      <c r="IW160" s="15"/>
      <c r="IX160" s="15"/>
      <c r="IY160" s="15"/>
      <c r="IZ160" s="15"/>
      <c r="JA160" s="15"/>
      <c r="JB160" s="15"/>
      <c r="JC160" s="15"/>
      <c r="JD160" s="15"/>
      <c r="JE160" s="15"/>
      <c r="JF160" s="15"/>
      <c r="JG160" s="15"/>
      <c r="JH160" s="15"/>
      <c r="JI160" s="15"/>
      <c r="JJ160" s="15"/>
      <c r="JK160" s="15"/>
      <c r="JL160" s="15"/>
      <c r="JM160" s="15"/>
      <c r="JN160" s="15"/>
      <c r="JO160" s="15"/>
      <c r="JP160" s="15"/>
      <c r="JQ160" s="15"/>
      <c r="JR160" s="15"/>
      <c r="JS160" s="15"/>
      <c r="JT160" s="15"/>
      <c r="JU160" s="15"/>
      <c r="JV160" s="15"/>
      <c r="JW160" s="15"/>
      <c r="JX160" s="15"/>
      <c r="JY160" s="15"/>
      <c r="JZ160" s="15"/>
      <c r="KA160" s="15"/>
      <c r="KB160" s="15"/>
      <c r="KC160" s="15"/>
      <c r="KD160" s="15"/>
      <c r="KE160" s="15"/>
      <c r="KF160" s="15"/>
      <c r="KG160" s="15"/>
      <c r="KH160" s="15"/>
      <c r="KI160" s="15"/>
      <c r="KJ160" s="15"/>
      <c r="KK160" s="15"/>
      <c r="KL160" s="15"/>
      <c r="KM160" s="15"/>
      <c r="KN160" s="15"/>
      <c r="KO160" s="15"/>
      <c r="KP160" s="15"/>
      <c r="KQ160" s="15"/>
      <c r="KR160" s="15"/>
      <c r="KS160" s="15"/>
      <c r="KT160" s="15"/>
      <c r="KU160" s="15"/>
      <c r="KV160" s="15"/>
      <c r="KW160" s="15"/>
      <c r="KX160" s="15"/>
      <c r="KY160" s="15"/>
      <c r="KZ160" s="15"/>
      <c r="LA160" s="15"/>
      <c r="LB160" s="15"/>
      <c r="LC160" s="15"/>
      <c r="LD160" s="15"/>
      <c r="LE160" s="15"/>
      <c r="LF160" s="15"/>
      <c r="LG160" s="15"/>
      <c r="LH160" s="15"/>
      <c r="LI160" s="15"/>
      <c r="LJ160" s="15"/>
      <c r="LK160" s="15"/>
      <c r="LL160" s="15"/>
      <c r="LM160" s="15"/>
      <c r="LN160" s="15"/>
      <c r="LO160" s="15"/>
      <c r="LP160" s="15"/>
      <c r="LQ160" s="15"/>
      <c r="LR160" s="15"/>
      <c r="LS160" s="15"/>
      <c r="LT160" s="15"/>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15"/>
      <c r="PR160" s="15"/>
      <c r="PS160" s="15"/>
      <c r="PT160" s="15"/>
      <c r="PU160" s="15"/>
      <c r="PV160" s="15"/>
      <c r="PW160" s="15"/>
      <c r="PX160" s="15"/>
      <c r="PY160" s="15"/>
      <c r="PZ160" s="15"/>
      <c r="QA160" s="15"/>
      <c r="QB160" s="15"/>
      <c r="QC160" s="15"/>
      <c r="QD160" s="15"/>
      <c r="QE160" s="15"/>
      <c r="QF160" s="15"/>
      <c r="QG160" s="15"/>
      <c r="QH160" s="15"/>
      <c r="QI160" s="15"/>
      <c r="QJ160" s="15"/>
      <c r="QK160" s="15"/>
      <c r="QL160" s="15"/>
      <c r="QM160" s="15"/>
      <c r="QN160" s="15"/>
      <c r="QO160" s="15"/>
      <c r="QP160" s="15"/>
      <c r="QQ160" s="15"/>
      <c r="QR160" s="15"/>
      <c r="QS160" s="15"/>
      <c r="QT160" s="15"/>
      <c r="QU160" s="15"/>
      <c r="QV160" s="15"/>
      <c r="QW160" s="15"/>
      <c r="QX160" s="15"/>
      <c r="QY160" s="15"/>
      <c r="QZ160" s="15"/>
      <c r="RA160" s="15"/>
      <c r="RB160" s="15"/>
      <c r="RC160" s="15"/>
      <c r="RD160" s="15"/>
      <c r="RE160" s="15"/>
      <c r="RF160" s="15"/>
      <c r="RG160" s="15"/>
      <c r="RH160" s="15"/>
      <c r="RI160" s="15"/>
      <c r="RJ160" s="15"/>
      <c r="RK160" s="15"/>
      <c r="RL160" s="15"/>
      <c r="RM160" s="15"/>
      <c r="RN160" s="15"/>
      <c r="RO160" s="15"/>
      <c r="RP160" s="15"/>
      <c r="RQ160" s="15"/>
      <c r="RR160" s="15"/>
      <c r="RS160" s="15"/>
      <c r="RT160" s="15"/>
      <c r="RU160" s="15"/>
      <c r="RV160" s="15"/>
      <c r="RW160" s="15"/>
      <c r="RX160" s="15"/>
      <c r="RY160" s="15"/>
      <c r="RZ160" s="15"/>
      <c r="SA160" s="15"/>
      <c r="SB160" s="15"/>
      <c r="SC160" s="15"/>
      <c r="SD160" s="15"/>
      <c r="SE160" s="15"/>
      <c r="SF160" s="15"/>
      <c r="SG160" s="15"/>
      <c r="SH160" s="15"/>
      <c r="SI160" s="15"/>
      <c r="SJ160" s="15"/>
      <c r="SK160" s="15"/>
      <c r="SL160" s="15"/>
      <c r="SM160" s="15"/>
      <c r="SN160" s="15"/>
      <c r="SO160" s="15"/>
      <c r="SP160" s="15"/>
      <c r="SQ160" s="15"/>
      <c r="SR160" s="15"/>
      <c r="SS160" s="15"/>
      <c r="ST160" s="15"/>
      <c r="SU160" s="15"/>
      <c r="SV160" s="15"/>
      <c r="SW160" s="15"/>
      <c r="SX160" s="15"/>
      <c r="SY160" s="15"/>
      <c r="SZ160" s="15"/>
      <c r="TA160" s="15"/>
      <c r="TB160" s="15"/>
      <c r="TC160" s="15"/>
      <c r="TD160" s="15"/>
      <c r="TE160" s="15"/>
      <c r="TF160" s="15"/>
      <c r="TG160" s="15"/>
      <c r="TH160" s="15"/>
      <c r="TI160" s="15"/>
      <c r="TJ160" s="15"/>
      <c r="TK160" s="15"/>
      <c r="TL160" s="15"/>
      <c r="TM160" s="15"/>
      <c r="TN160" s="15"/>
      <c r="TO160" s="15"/>
      <c r="TP160" s="15"/>
      <c r="TQ160" s="15"/>
      <c r="TR160" s="15"/>
      <c r="TS160" s="15"/>
      <c r="TT160" s="15"/>
      <c r="TU160" s="15"/>
      <c r="TV160" s="15"/>
      <c r="TW160" s="15"/>
      <c r="TX160" s="15"/>
      <c r="TY160" s="15"/>
      <c r="TZ160" s="15"/>
      <c r="UA160" s="15"/>
      <c r="UB160" s="15"/>
      <c r="UC160" s="15"/>
      <c r="UD160" s="15"/>
      <c r="UE160" s="15"/>
      <c r="UF160" s="15"/>
      <c r="UG160" s="15"/>
      <c r="UH160" s="15"/>
      <c r="UI160" s="15"/>
      <c r="UJ160" s="15"/>
      <c r="UK160" s="15"/>
      <c r="UL160" s="15"/>
      <c r="UM160" s="15"/>
      <c r="UN160" s="15"/>
      <c r="UO160" s="15"/>
      <c r="UP160" s="15"/>
      <c r="UQ160" s="15"/>
      <c r="UR160" s="15"/>
      <c r="US160" s="15"/>
      <c r="UT160" s="15"/>
      <c r="UU160" s="15"/>
      <c r="UV160" s="15"/>
      <c r="UW160" s="15"/>
      <c r="UX160" s="15"/>
      <c r="UY160" s="15"/>
      <c r="UZ160" s="15"/>
      <c r="VA160" s="15"/>
      <c r="VB160" s="15"/>
      <c r="VC160" s="15"/>
      <c r="VD160" s="15"/>
      <c r="VE160" s="15"/>
      <c r="VF160" s="15"/>
      <c r="VG160" s="15"/>
      <c r="VH160" s="15"/>
      <c r="VI160" s="15"/>
      <c r="VJ160" s="15"/>
      <c r="VK160" s="15"/>
      <c r="VL160" s="15"/>
      <c r="VM160" s="15"/>
      <c r="VN160" s="15"/>
      <c r="VO160" s="15"/>
      <c r="VP160" s="15"/>
      <c r="VQ160" s="15"/>
      <c r="VR160" s="15"/>
      <c r="VS160" s="15"/>
      <c r="VT160" s="15"/>
      <c r="VU160" s="15"/>
      <c r="VV160" s="15"/>
      <c r="VW160" s="15"/>
      <c r="VX160" s="15"/>
      <c r="VY160" s="15"/>
      <c r="VZ160" s="15"/>
      <c r="WA160" s="15"/>
      <c r="WB160" s="15"/>
      <c r="WC160" s="15"/>
      <c r="WD160" s="15"/>
      <c r="WE160" s="15"/>
      <c r="WF160" s="15"/>
      <c r="WG160" s="15"/>
      <c r="WH160" s="15"/>
      <c r="WI160" s="15"/>
      <c r="WJ160" s="15"/>
      <c r="WK160" s="15"/>
      <c r="WL160" s="15"/>
      <c r="WM160" s="15"/>
      <c r="WN160" s="15"/>
      <c r="WO160" s="15"/>
      <c r="WP160" s="15"/>
      <c r="WQ160" s="15"/>
      <c r="WR160" s="15"/>
      <c r="WS160" s="15"/>
      <c r="WT160" s="15"/>
      <c r="WU160" s="15"/>
      <c r="WV160" s="15"/>
      <c r="WW160" s="15"/>
      <c r="WX160" s="15"/>
      <c r="WY160" s="15"/>
      <c r="WZ160" s="15"/>
      <c r="XA160" s="15"/>
      <c r="XB160" s="15"/>
      <c r="XC160" s="15"/>
      <c r="XD160" s="15"/>
      <c r="XE160" s="15"/>
      <c r="XF160" s="15"/>
      <c r="XG160" s="15"/>
      <c r="XH160" s="15"/>
      <c r="XI160" s="15"/>
      <c r="XJ160" s="15"/>
      <c r="XK160" s="15"/>
      <c r="XL160" s="15"/>
      <c r="XM160" s="15"/>
      <c r="XN160" s="15"/>
      <c r="XO160" s="15"/>
      <c r="XP160" s="15"/>
      <c r="XQ160" s="15"/>
      <c r="XR160" s="15"/>
      <c r="XS160" s="15"/>
      <c r="XT160" s="15"/>
      <c r="XU160" s="15"/>
      <c r="XV160" s="15"/>
      <c r="XW160" s="15"/>
      <c r="XX160" s="15"/>
      <c r="XY160" s="15"/>
      <c r="XZ160" s="15"/>
      <c r="YA160" s="15"/>
      <c r="YB160" s="15"/>
      <c r="YC160" s="15"/>
      <c r="YD160" s="15"/>
      <c r="YE160" s="15"/>
      <c r="YF160" s="15"/>
      <c r="YG160" s="15"/>
      <c r="YH160" s="15"/>
      <c r="YI160" s="15"/>
      <c r="YJ160" s="15"/>
      <c r="YK160" s="15"/>
      <c r="YL160" s="15"/>
      <c r="YM160" s="15"/>
      <c r="YN160" s="15"/>
      <c r="YO160" s="15"/>
      <c r="YP160" s="15"/>
      <c r="YQ160" s="15"/>
      <c r="YR160" s="15"/>
      <c r="YS160" s="15"/>
      <c r="YT160" s="15"/>
      <c r="YU160" s="15"/>
      <c r="YV160" s="15"/>
      <c r="YW160" s="15"/>
      <c r="YX160" s="15"/>
      <c r="YY160" s="15"/>
      <c r="YZ160" s="15"/>
      <c r="ZA160" s="15"/>
      <c r="ZB160" s="15"/>
      <c r="ZC160" s="15"/>
      <c r="ZD160" s="15"/>
      <c r="ZE160" s="15"/>
      <c r="ZF160" s="15"/>
      <c r="ZG160" s="15"/>
      <c r="ZH160" s="15"/>
      <c r="ZI160" s="15"/>
      <c r="ZJ160" s="15"/>
      <c r="ZK160" s="15"/>
      <c r="ZL160" s="15"/>
      <c r="ZM160" s="15"/>
      <c r="ZN160" s="15"/>
      <c r="ZO160" s="15"/>
      <c r="ZP160" s="15"/>
      <c r="ZQ160" s="15"/>
      <c r="ZR160" s="15"/>
      <c r="ZS160" s="15"/>
      <c r="ZT160" s="15"/>
      <c r="ZU160" s="15"/>
      <c r="ZV160" s="15"/>
      <c r="ZW160" s="15"/>
      <c r="ZX160" s="15"/>
      <c r="ZY160" s="15"/>
      <c r="ZZ160" s="15"/>
      <c r="AAA160" s="15"/>
      <c r="AAB160" s="15"/>
      <c r="AAC160" s="15"/>
      <c r="AAD160" s="15"/>
      <c r="AAE160" s="15"/>
      <c r="AAF160" s="15"/>
      <c r="AAG160" s="15"/>
      <c r="AAH160" s="15"/>
      <c r="AAI160" s="15"/>
      <c r="AAJ160" s="15"/>
      <c r="AAK160" s="15"/>
      <c r="AAL160" s="15"/>
      <c r="AAM160" s="15"/>
      <c r="AAN160" s="15"/>
      <c r="AAO160" s="15"/>
      <c r="AAP160" s="15"/>
      <c r="AAQ160" s="15"/>
      <c r="AAR160" s="15"/>
      <c r="AAS160" s="15"/>
      <c r="AAT160" s="15"/>
      <c r="AAU160" s="15"/>
      <c r="AAV160" s="15"/>
      <c r="AAW160" s="15"/>
      <c r="AAX160" s="15"/>
      <c r="AAY160" s="15"/>
      <c r="AAZ160" s="15"/>
      <c r="ABA160" s="15"/>
      <c r="ABB160" s="15"/>
      <c r="ABC160" s="15"/>
      <c r="ABD160" s="15"/>
      <c r="ABE160" s="15"/>
      <c r="ABF160" s="15"/>
      <c r="ABG160" s="15"/>
      <c r="ABH160" s="15"/>
      <c r="ABI160" s="15"/>
      <c r="ABJ160" s="15"/>
      <c r="ABK160" s="15"/>
      <c r="ABL160" s="15"/>
      <c r="ABM160" s="15"/>
      <c r="ABN160" s="15"/>
      <c r="ABO160" s="15"/>
      <c r="ABP160" s="15"/>
      <c r="ABQ160" s="15"/>
      <c r="ABR160" s="15"/>
      <c r="ABS160" s="15"/>
      <c r="ABT160" s="15"/>
      <c r="ABU160" s="15"/>
      <c r="ABV160" s="15"/>
      <c r="ABW160" s="15"/>
      <c r="ABX160" s="15"/>
      <c r="ABY160" s="15"/>
      <c r="ABZ160" s="15"/>
      <c r="ACA160" s="15"/>
      <c r="ACB160" s="15"/>
      <c r="ACC160" s="15"/>
      <c r="ACD160" s="15"/>
      <c r="ACE160" s="15"/>
      <c r="ACF160" s="15"/>
      <c r="ACG160" s="15"/>
      <c r="ACH160" s="15"/>
      <c r="ACI160" s="15"/>
      <c r="ACJ160" s="15"/>
      <c r="ACK160" s="15"/>
      <c r="ACL160" s="15"/>
      <c r="ACM160" s="15"/>
      <c r="ACN160" s="15"/>
      <c r="ACO160" s="15"/>
      <c r="ACP160" s="15"/>
      <c r="ACQ160" s="15"/>
      <c r="ACR160" s="15"/>
      <c r="ACS160" s="15"/>
      <c r="ACT160" s="15"/>
      <c r="ACU160" s="15"/>
      <c r="ACV160" s="15"/>
      <c r="ACW160" s="15"/>
      <c r="ACX160" s="15"/>
      <c r="ACY160" s="15"/>
      <c r="ACZ160" s="15"/>
      <c r="ADA160" s="15"/>
      <c r="ADB160" s="15"/>
      <c r="ADC160" s="15"/>
      <c r="ADD160" s="15"/>
      <c r="ADE160" s="15"/>
      <c r="ADF160" s="15"/>
      <c r="ADG160" s="15"/>
      <c r="ADH160" s="15"/>
      <c r="ADI160" s="15"/>
      <c r="ADJ160" s="15"/>
      <c r="ADK160" s="15"/>
      <c r="ADL160" s="15"/>
      <c r="ADM160" s="15"/>
      <c r="ADN160" s="15"/>
      <c r="ADO160" s="15"/>
      <c r="ADP160" s="15"/>
      <c r="ADQ160" s="15"/>
      <c r="ADR160" s="15"/>
      <c r="ADS160" s="15"/>
      <c r="ADT160" s="15"/>
      <c r="ADU160" s="15"/>
      <c r="ADV160" s="15"/>
      <c r="ADW160" s="15"/>
      <c r="ADX160" s="15"/>
      <c r="ADY160" s="15"/>
      <c r="ADZ160" s="15"/>
      <c r="AEA160" s="15"/>
      <c r="AEB160" s="15"/>
      <c r="AEC160" s="15"/>
      <c r="AED160" s="15"/>
      <c r="AEE160" s="15"/>
      <c r="AEF160" s="15"/>
      <c r="AEG160" s="15"/>
      <c r="AEH160" s="15"/>
      <c r="AEI160" s="15"/>
      <c r="AEJ160" s="15"/>
      <c r="AEK160" s="15"/>
      <c r="AEL160" s="15"/>
      <c r="AEM160" s="15"/>
      <c r="AEN160" s="15"/>
      <c r="AEO160" s="15"/>
      <c r="AEP160" s="15"/>
      <c r="AEQ160" s="15"/>
      <c r="AER160" s="15"/>
      <c r="AES160" s="15"/>
      <c r="AET160" s="15"/>
      <c r="AEU160" s="15"/>
      <c r="AEV160" s="15"/>
      <c r="AEW160" s="15"/>
      <c r="AEX160" s="15"/>
      <c r="AEY160" s="15"/>
      <c r="AEZ160" s="15"/>
      <c r="AFA160" s="15"/>
      <c r="AFB160" s="15"/>
      <c r="AFC160" s="15"/>
      <c r="AFD160" s="15"/>
      <c r="AFE160" s="15"/>
      <c r="AFF160" s="15"/>
      <c r="AFG160" s="15"/>
      <c r="AFH160" s="15"/>
      <c r="AFI160" s="15"/>
      <c r="AFJ160" s="15"/>
      <c r="AFK160" s="15"/>
      <c r="AFL160" s="15"/>
      <c r="AFM160" s="15"/>
      <c r="AFN160" s="15"/>
      <c r="AFO160" s="15"/>
      <c r="AFP160" s="15"/>
      <c r="AFQ160" s="15"/>
      <c r="AFR160" s="15"/>
      <c r="AFS160" s="15"/>
      <c r="AFT160" s="15"/>
      <c r="AFU160" s="15"/>
      <c r="AFV160" s="15"/>
      <c r="AFW160" s="15"/>
      <c r="AFX160" s="15"/>
      <c r="AFY160" s="15"/>
      <c r="AFZ160" s="15"/>
      <c r="AGA160" s="15"/>
      <c r="AGB160" s="15"/>
      <c r="AGC160" s="15"/>
      <c r="AGD160" s="15"/>
      <c r="AGE160" s="15"/>
      <c r="AGF160" s="15"/>
      <c r="AGG160" s="15"/>
      <c r="AGH160" s="15"/>
      <c r="AGI160" s="15"/>
      <c r="AGJ160" s="15"/>
      <c r="AGK160" s="15"/>
      <c r="AGL160" s="15"/>
      <c r="AGM160" s="15"/>
      <c r="AGN160" s="15"/>
      <c r="AGO160" s="15"/>
      <c r="AGP160" s="15"/>
      <c r="AGQ160" s="15"/>
      <c r="AGR160" s="15"/>
      <c r="AGS160" s="15"/>
      <c r="AGT160" s="15"/>
      <c r="AGU160" s="15"/>
      <c r="AGV160" s="15"/>
      <c r="AGW160" s="15"/>
      <c r="AGX160" s="15"/>
      <c r="AGY160" s="15"/>
      <c r="AGZ160" s="15"/>
      <c r="AHA160" s="15"/>
      <c r="AHB160" s="15"/>
      <c r="AHC160" s="15"/>
      <c r="AHD160" s="15"/>
      <c r="AHE160" s="15"/>
      <c r="AHF160" s="15"/>
      <c r="AHG160" s="15"/>
      <c r="AHH160" s="15"/>
      <c r="AHI160" s="15"/>
      <c r="AHJ160" s="15"/>
      <c r="AHK160" s="15"/>
      <c r="AHL160" s="15"/>
      <c r="AHM160" s="15"/>
      <c r="AHN160" s="15"/>
      <c r="AHO160" s="15"/>
      <c r="AHP160" s="15"/>
      <c r="AHQ160" s="15"/>
      <c r="AHR160" s="15"/>
      <c r="AHS160" s="15"/>
      <c r="AHT160" s="15"/>
      <c r="AHU160" s="15"/>
      <c r="AHV160" s="15"/>
      <c r="AHW160" s="15"/>
      <c r="AHX160" s="15"/>
      <c r="AHY160" s="15"/>
      <c r="AHZ160" s="15"/>
      <c r="AIA160" s="15"/>
      <c r="AIB160" s="15"/>
      <c r="AIC160" s="15"/>
      <c r="AID160" s="15"/>
      <c r="AIE160" s="15"/>
      <c r="AIF160" s="15"/>
      <c r="AIG160" s="15"/>
      <c r="AIH160" s="15"/>
      <c r="AII160" s="15"/>
      <c r="AIJ160" s="15"/>
      <c r="AIK160" s="15"/>
      <c r="AIL160" s="15"/>
      <c r="AIM160" s="15"/>
      <c r="AIN160" s="15"/>
      <c r="AIO160" s="15"/>
      <c r="AIP160" s="15"/>
      <c r="AIQ160" s="15"/>
      <c r="AIR160" s="15"/>
      <c r="AIS160" s="15"/>
      <c r="AIT160" s="15"/>
      <c r="AIU160" s="15"/>
      <c r="AIV160" s="15"/>
      <c r="AIW160" s="15"/>
      <c r="AIX160" s="15"/>
      <c r="AIY160" s="15"/>
      <c r="AIZ160" s="15"/>
      <c r="AJA160" s="15"/>
      <c r="AJB160" s="15"/>
      <c r="AJC160" s="15"/>
      <c r="AJD160" s="15"/>
      <c r="AJE160" s="15"/>
      <c r="AJF160" s="15"/>
      <c r="AJG160" s="15"/>
      <c r="AJH160" s="15"/>
      <c r="AJI160" s="15"/>
      <c r="AJJ160" s="15"/>
      <c r="AJK160" s="15"/>
      <c r="AJL160" s="15"/>
      <c r="AJM160" s="15"/>
      <c r="AJN160" s="15"/>
      <c r="AJO160" s="15"/>
      <c r="AJP160" s="15"/>
      <c r="AJQ160" s="15"/>
      <c r="AJR160" s="15"/>
      <c r="AJS160" s="15"/>
      <c r="AJT160" s="15"/>
      <c r="AJU160" s="15"/>
      <c r="AJV160" s="15"/>
      <c r="AJW160" s="15"/>
      <c r="AJX160" s="15"/>
      <c r="AJY160" s="15"/>
      <c r="AJZ160" s="15"/>
      <c r="AKA160" s="15"/>
      <c r="AKB160" s="15"/>
      <c r="AKC160" s="15"/>
      <c r="AKD160" s="15"/>
      <c r="AKE160" s="15"/>
      <c r="AKF160" s="15"/>
      <c r="AKG160" s="15"/>
      <c r="AKH160" s="15"/>
      <c r="AKI160" s="15"/>
      <c r="AKJ160" s="15"/>
      <c r="AKK160" s="15"/>
      <c r="AKL160" s="15"/>
      <c r="AKM160" s="15"/>
      <c r="AKN160" s="15"/>
      <c r="AKO160" s="15"/>
      <c r="AKP160" s="15"/>
      <c r="AKQ160" s="15"/>
      <c r="AKR160" s="15"/>
      <c r="AKS160" s="15"/>
      <c r="AKT160" s="15"/>
      <c r="AKU160" s="15"/>
      <c r="AKV160" s="15"/>
      <c r="AKW160" s="15"/>
      <c r="AKX160" s="15"/>
      <c r="AKY160" s="15"/>
      <c r="AKZ160" s="15"/>
      <c r="ALA160" s="15"/>
      <c r="ALB160" s="15"/>
      <c r="ALC160" s="15"/>
      <c r="ALD160" s="15"/>
      <c r="ALE160" s="15"/>
      <c r="ALF160" s="15"/>
      <c r="ALG160" s="15"/>
      <c r="ALH160" s="15"/>
      <c r="ALI160" s="15"/>
      <c r="ALJ160" s="15"/>
      <c r="ALK160" s="15"/>
      <c r="ALL160" s="15"/>
      <c r="ALM160" s="15"/>
      <c r="ALN160" s="15"/>
      <c r="ALO160" s="15"/>
      <c r="ALP160" s="15"/>
      <c r="ALQ160" s="15"/>
      <c r="ALR160" s="15"/>
      <c r="ALS160" s="15"/>
      <c r="ALT160" s="15"/>
      <c r="ALU160" s="15"/>
      <c r="ALV160" s="15"/>
      <c r="ALW160" s="15"/>
      <c r="ALX160" s="15"/>
      <c r="ALY160" s="15"/>
      <c r="ALZ160" s="15"/>
      <c r="AMA160" s="15"/>
      <c r="AMB160" s="15"/>
      <c r="AMC160" s="15"/>
      <c r="AMD160" s="15"/>
      <c r="AME160" s="15"/>
      <c r="AMF160" s="15"/>
      <c r="AMG160" s="15"/>
      <c r="AMH160" s="15"/>
      <c r="AMI160" s="15"/>
      <c r="AMJ160" s="15"/>
      <c r="AMK160" s="15"/>
      <c r="AML160" s="15"/>
      <c r="AMM160" s="15"/>
      <c r="AMN160" s="15"/>
      <c r="AMO160" s="15"/>
      <c r="AMP160" s="15"/>
      <c r="AMQ160" s="15"/>
      <c r="AMR160" s="15"/>
      <c r="AMS160" s="15"/>
      <c r="AMT160" s="15"/>
      <c r="AMU160" s="15"/>
      <c r="AMV160" s="15"/>
      <c r="AMW160" s="15"/>
      <c r="AMX160" s="15"/>
      <c r="AMY160" s="15"/>
      <c r="AMZ160" s="15"/>
      <c r="ANA160" s="15"/>
      <c r="ANB160" s="15"/>
      <c r="ANC160" s="15"/>
      <c r="AND160" s="15"/>
      <c r="ANE160" s="15"/>
      <c r="ANF160" s="15"/>
      <c r="ANG160" s="15"/>
      <c r="ANH160" s="15"/>
      <c r="ANI160" s="15"/>
      <c r="ANJ160" s="15"/>
      <c r="ANK160" s="15"/>
      <c r="ANL160" s="15"/>
      <c r="ANM160" s="15"/>
      <c r="ANN160" s="15"/>
      <c r="ANO160" s="15"/>
      <c r="ANP160" s="15"/>
      <c r="ANQ160" s="15"/>
      <c r="ANR160" s="15"/>
      <c r="ANS160" s="15"/>
      <c r="ANT160" s="15"/>
      <c r="ANU160" s="15"/>
      <c r="ANV160" s="15"/>
      <c r="ANW160" s="15"/>
      <c r="ANX160" s="15"/>
      <c r="ANY160" s="15"/>
      <c r="ANZ160" s="15"/>
      <c r="AOA160" s="15"/>
      <c r="AOB160" s="15"/>
      <c r="AOC160" s="15"/>
      <c r="AOD160" s="15"/>
      <c r="AOE160" s="15"/>
      <c r="AOF160" s="15"/>
      <c r="AOG160" s="15"/>
      <c r="AOH160" s="15"/>
      <c r="AOI160" s="15"/>
      <c r="AOJ160" s="15"/>
      <c r="AOK160" s="15"/>
      <c r="AOL160" s="15"/>
      <c r="AOM160" s="15"/>
      <c r="AON160" s="15"/>
      <c r="AOO160" s="15"/>
      <c r="AOP160" s="15"/>
      <c r="AOQ160" s="15"/>
      <c r="AOR160" s="15"/>
      <c r="AOS160" s="15"/>
      <c r="AOT160" s="15"/>
      <c r="AOU160" s="15"/>
      <c r="AOV160" s="15"/>
      <c r="AOW160" s="15"/>
      <c r="AOX160" s="15"/>
      <c r="AOY160" s="15"/>
      <c r="AOZ160" s="15"/>
      <c r="APA160" s="15"/>
      <c r="APB160" s="15"/>
      <c r="APC160" s="15"/>
      <c r="APD160" s="15"/>
      <c r="APE160" s="15"/>
      <c r="APF160" s="15"/>
      <c r="APG160" s="15"/>
      <c r="APH160" s="15"/>
      <c r="API160" s="15"/>
      <c r="APJ160" s="15"/>
      <c r="APK160" s="15"/>
      <c r="APL160" s="15"/>
      <c r="APM160" s="15"/>
      <c r="APN160" s="15"/>
      <c r="APO160" s="15"/>
      <c r="APP160" s="15"/>
      <c r="APQ160" s="15"/>
      <c r="APR160" s="15"/>
      <c r="APS160" s="15"/>
      <c r="APT160" s="15"/>
      <c r="APU160" s="15"/>
      <c r="APV160" s="15"/>
      <c r="APW160" s="15"/>
      <c r="APX160" s="15"/>
      <c r="APY160" s="15"/>
      <c r="APZ160" s="15"/>
      <c r="AQA160" s="15"/>
      <c r="AQB160" s="15"/>
      <c r="AQC160" s="15"/>
      <c r="AQD160" s="15"/>
      <c r="AQE160" s="15"/>
      <c r="AQF160" s="15"/>
      <c r="AQG160" s="15"/>
      <c r="AQH160" s="15"/>
      <c r="AQI160" s="15"/>
      <c r="AQJ160" s="15"/>
      <c r="AQK160" s="15"/>
      <c r="AQL160" s="15"/>
      <c r="AQM160" s="15"/>
      <c r="AQN160" s="15"/>
      <c r="AQO160" s="15"/>
      <c r="AQP160" s="15"/>
      <c r="AQQ160" s="15"/>
      <c r="AQR160" s="15"/>
      <c r="AQS160" s="15"/>
      <c r="AQT160" s="15"/>
      <c r="AQU160" s="15"/>
      <c r="AQV160" s="15"/>
      <c r="AQW160" s="15"/>
      <c r="AQX160" s="15"/>
      <c r="AQY160" s="15"/>
      <c r="AQZ160" s="15"/>
      <c r="ARA160" s="15"/>
      <c r="ARB160" s="15"/>
      <c r="ARC160" s="15"/>
      <c r="ARD160" s="15"/>
      <c r="ARE160" s="15"/>
      <c r="ARF160" s="15"/>
      <c r="ARG160" s="15"/>
      <c r="ARH160" s="15"/>
      <c r="ARI160" s="15"/>
      <c r="ARJ160" s="15"/>
      <c r="ARK160" s="15"/>
      <c r="ARL160" s="15"/>
      <c r="ARM160" s="15"/>
      <c r="ARN160" s="15"/>
      <c r="ARO160" s="15"/>
      <c r="ARP160" s="15"/>
      <c r="ARQ160" s="15"/>
      <c r="ARR160" s="15"/>
      <c r="ARS160" s="15"/>
      <c r="ART160" s="15"/>
      <c r="ARU160" s="15"/>
      <c r="ARV160" s="15"/>
      <c r="ARW160" s="15"/>
      <c r="ARX160" s="15"/>
      <c r="ARY160" s="15"/>
      <c r="ARZ160" s="15"/>
      <c r="ASA160" s="15"/>
      <c r="ASB160" s="15"/>
      <c r="ASC160" s="15"/>
      <c r="ASD160" s="15"/>
      <c r="ASE160" s="15"/>
      <c r="ASF160" s="15"/>
      <c r="ASG160" s="15"/>
      <c r="ASH160" s="15"/>
      <c r="ASI160" s="15"/>
      <c r="ASJ160" s="15"/>
      <c r="ASK160" s="15"/>
      <c r="ASL160" s="15"/>
      <c r="ASM160" s="15"/>
      <c r="ASN160" s="15"/>
      <c r="ASO160" s="15"/>
      <c r="ASP160" s="15"/>
      <c r="ASQ160" s="15"/>
      <c r="ASR160" s="15"/>
      <c r="ASS160" s="15"/>
      <c r="AST160" s="15"/>
      <c r="ASU160" s="15"/>
      <c r="ASV160" s="15"/>
      <c r="ASW160" s="15"/>
      <c r="ASX160" s="15"/>
      <c r="ASY160" s="15"/>
      <c r="ASZ160" s="15"/>
      <c r="ATA160" s="15"/>
      <c r="ATB160" s="15"/>
      <c r="ATC160" s="15"/>
      <c r="ATD160" s="15"/>
      <c r="ATE160" s="15"/>
      <c r="ATF160" s="15"/>
      <c r="ATG160" s="15"/>
      <c r="ATH160" s="15"/>
      <c r="ATI160" s="15"/>
      <c r="ATJ160" s="15"/>
      <c r="ATK160" s="15"/>
      <c r="ATL160" s="15"/>
      <c r="ATM160" s="15"/>
      <c r="ATN160" s="15"/>
      <c r="ATO160" s="15"/>
      <c r="ATP160" s="15"/>
      <c r="ATQ160" s="15"/>
      <c r="ATR160" s="15"/>
      <c r="ATS160" s="15"/>
      <c r="ATT160" s="15"/>
      <c r="ATU160" s="15"/>
      <c r="ATV160" s="15"/>
      <c r="ATW160" s="15"/>
      <c r="ATX160" s="15"/>
      <c r="ATY160" s="15"/>
      <c r="ATZ160" s="15"/>
      <c r="AUA160" s="15"/>
      <c r="AUB160" s="15"/>
      <c r="AUC160" s="15"/>
      <c r="AUD160" s="15"/>
      <c r="AUE160" s="15"/>
      <c r="AUF160" s="15"/>
      <c r="AUG160" s="15"/>
      <c r="AUH160" s="15"/>
      <c r="AUI160" s="15"/>
      <c r="AUJ160" s="15"/>
      <c r="AUK160" s="15"/>
      <c r="AUL160" s="15"/>
      <c r="AUM160" s="15"/>
      <c r="AUN160" s="15"/>
      <c r="AUO160" s="15"/>
      <c r="AUP160" s="15"/>
      <c r="AUQ160" s="15"/>
      <c r="AUR160" s="15"/>
      <c r="AUS160" s="15"/>
      <c r="AUT160" s="15"/>
      <c r="AUU160" s="15"/>
      <c r="AUV160" s="15"/>
      <c r="AUW160" s="15"/>
      <c r="AUX160" s="15"/>
      <c r="AUY160" s="15"/>
      <c r="AUZ160" s="15"/>
      <c r="AVA160" s="15"/>
      <c r="AVB160" s="15"/>
      <c r="AVC160" s="15"/>
      <c r="AVD160" s="15"/>
      <c r="AVE160" s="15"/>
      <c r="AVF160" s="15"/>
      <c r="AVG160" s="15"/>
      <c r="AVH160" s="15"/>
      <c r="AVI160" s="15"/>
      <c r="AVJ160" s="15"/>
      <c r="AVK160" s="15"/>
      <c r="AVL160" s="15"/>
      <c r="AVM160" s="15"/>
      <c r="AVN160" s="15"/>
      <c r="AVO160" s="15"/>
      <c r="AVP160" s="15"/>
      <c r="AVQ160" s="15"/>
      <c r="AVR160" s="15"/>
      <c r="AVS160" s="15"/>
      <c r="AVT160" s="15"/>
      <c r="AVU160" s="15"/>
      <c r="AVV160" s="15"/>
      <c r="AVW160" s="15"/>
      <c r="AVX160" s="15"/>
      <c r="AVY160" s="15"/>
      <c r="AVZ160" s="15"/>
      <c r="AWA160" s="15"/>
      <c r="AWB160" s="15"/>
      <c r="AWC160" s="15"/>
      <c r="AWD160" s="15"/>
      <c r="AWE160" s="15"/>
      <c r="AWF160" s="15"/>
      <c r="AWG160" s="15"/>
      <c r="AWH160" s="15"/>
      <c r="AWI160" s="15"/>
      <c r="AWJ160" s="15"/>
      <c r="AWK160" s="15"/>
      <c r="AWL160" s="15"/>
      <c r="AWM160" s="15"/>
      <c r="AWN160" s="15"/>
      <c r="AWO160" s="15"/>
      <c r="AWP160" s="15"/>
      <c r="AWQ160" s="15"/>
      <c r="AWR160" s="15"/>
      <c r="AWS160" s="15"/>
      <c r="AWT160" s="15"/>
      <c r="AWU160" s="15"/>
      <c r="AWV160" s="15"/>
      <c r="AWW160" s="15"/>
      <c r="AWX160" s="15"/>
      <c r="AWY160" s="15"/>
      <c r="AWZ160" s="15"/>
      <c r="AXA160" s="15"/>
      <c r="AXB160" s="15"/>
      <c r="AXC160" s="15"/>
      <c r="AXD160" s="15"/>
      <c r="AXE160" s="15"/>
      <c r="AXF160" s="15"/>
      <c r="AXG160" s="15"/>
      <c r="AXH160" s="15"/>
      <c r="AXI160" s="15"/>
      <c r="AXJ160" s="15"/>
      <c r="AXK160" s="15"/>
      <c r="AXL160" s="15"/>
      <c r="AXM160" s="15"/>
      <c r="AXN160" s="15"/>
      <c r="AXO160" s="15"/>
      <c r="AXP160" s="15"/>
      <c r="AXQ160" s="15"/>
      <c r="AXR160" s="15"/>
      <c r="AXS160" s="15"/>
      <c r="AXT160" s="15"/>
      <c r="AXU160" s="15"/>
      <c r="AXV160" s="15"/>
      <c r="AXW160" s="15"/>
      <c r="AXX160" s="15"/>
      <c r="AXY160" s="15"/>
      <c r="AXZ160" s="15"/>
      <c r="AYA160" s="15"/>
      <c r="AYB160" s="15"/>
      <c r="AYC160" s="15"/>
      <c r="AYD160" s="15"/>
      <c r="AYE160" s="15"/>
      <c r="AYF160" s="15"/>
      <c r="AYG160" s="15"/>
      <c r="AYH160" s="15"/>
      <c r="AYI160" s="15"/>
      <c r="AYJ160" s="15"/>
      <c r="AYK160" s="15"/>
      <c r="AYL160" s="15"/>
      <c r="AYM160" s="15"/>
      <c r="AYN160" s="15"/>
      <c r="AYO160" s="15"/>
      <c r="AYP160" s="15"/>
      <c r="AYQ160" s="15"/>
      <c r="AYR160" s="15"/>
      <c r="AYS160" s="15"/>
      <c r="AYT160" s="15"/>
      <c r="AYU160" s="15"/>
      <c r="AYV160" s="15"/>
      <c r="AYW160" s="15"/>
      <c r="AYX160" s="15"/>
      <c r="AYY160" s="15"/>
      <c r="AYZ160" s="15"/>
      <c r="AZA160" s="15"/>
      <c r="AZB160" s="15"/>
      <c r="AZC160" s="15"/>
      <c r="AZD160" s="15"/>
      <c r="AZE160" s="15"/>
      <c r="AZF160" s="15"/>
      <c r="AZG160" s="15"/>
      <c r="AZH160" s="15"/>
      <c r="AZI160" s="15"/>
      <c r="AZJ160" s="15"/>
      <c r="AZK160" s="15"/>
      <c r="AZL160" s="15"/>
      <c r="AZM160" s="15"/>
      <c r="AZN160" s="15"/>
      <c r="AZO160" s="15"/>
      <c r="AZP160" s="15"/>
      <c r="AZQ160" s="15"/>
      <c r="AZR160" s="15"/>
      <c r="AZS160" s="15"/>
      <c r="AZT160" s="15"/>
      <c r="AZU160" s="15"/>
      <c r="AZV160" s="15"/>
      <c r="AZW160" s="15"/>
      <c r="AZX160" s="15"/>
      <c r="AZY160" s="15"/>
      <c r="AZZ160" s="15"/>
      <c r="BAA160" s="15"/>
      <c r="BAB160" s="15"/>
      <c r="BAC160" s="15"/>
      <c r="BAD160" s="15"/>
      <c r="BAE160" s="15"/>
      <c r="BAF160" s="15"/>
      <c r="BAG160" s="15"/>
      <c r="BAH160" s="15"/>
      <c r="BAI160" s="15"/>
      <c r="BAJ160" s="15"/>
      <c r="BAK160" s="15"/>
      <c r="BAL160" s="15"/>
      <c r="BAM160" s="15"/>
      <c r="BAN160" s="15"/>
      <c r="BAO160" s="15"/>
      <c r="BAP160" s="15"/>
      <c r="BAQ160" s="15"/>
      <c r="BAR160" s="15"/>
      <c r="BAS160" s="15"/>
      <c r="BAT160" s="15"/>
      <c r="BAU160" s="15"/>
      <c r="BAV160" s="15"/>
      <c r="BAW160" s="15"/>
      <c r="BAX160" s="15"/>
      <c r="BAY160" s="15"/>
      <c r="BAZ160" s="15"/>
      <c r="BBA160" s="15"/>
      <c r="BBB160" s="15"/>
      <c r="BBC160" s="15"/>
      <c r="BBD160" s="15"/>
      <c r="BBE160" s="15"/>
      <c r="BBF160" s="15"/>
      <c r="BBG160" s="15"/>
      <c r="BBH160" s="15"/>
      <c r="BBI160" s="15"/>
      <c r="BBJ160" s="15"/>
      <c r="BBK160" s="15"/>
      <c r="BBL160" s="15"/>
      <c r="BBM160" s="15"/>
      <c r="BBN160" s="15"/>
      <c r="BBO160" s="15"/>
      <c r="BBP160" s="15"/>
      <c r="BBQ160" s="15"/>
      <c r="BBR160" s="15"/>
      <c r="BBS160" s="15"/>
      <c r="BBT160" s="15"/>
      <c r="BBU160" s="15"/>
      <c r="BBV160" s="15"/>
      <c r="BBW160" s="15"/>
      <c r="BBX160" s="15"/>
      <c r="BBY160" s="15"/>
      <c r="BBZ160" s="15"/>
      <c r="BCA160" s="15"/>
      <c r="BCB160" s="15"/>
      <c r="BCC160" s="15"/>
      <c r="BCD160" s="15"/>
      <c r="BCE160" s="15"/>
      <c r="BCF160" s="15"/>
      <c r="BCG160" s="15"/>
      <c r="BCH160" s="15"/>
      <c r="BCI160" s="15"/>
      <c r="BCJ160" s="15"/>
      <c r="BCK160" s="15"/>
      <c r="BCL160" s="15"/>
      <c r="BCM160" s="15"/>
      <c r="BCN160" s="15"/>
      <c r="BCO160" s="15"/>
      <c r="BCP160" s="15"/>
      <c r="BCQ160" s="15"/>
      <c r="BCR160" s="15"/>
      <c r="BCS160" s="15"/>
      <c r="BCT160" s="15"/>
      <c r="BCU160" s="15"/>
      <c r="BCV160" s="15"/>
      <c r="BCW160" s="15"/>
      <c r="BCX160" s="15"/>
      <c r="BCY160" s="15"/>
      <c r="BCZ160" s="15"/>
      <c r="BDA160" s="15"/>
      <c r="BDB160" s="15"/>
      <c r="BDC160" s="15"/>
      <c r="BDD160" s="15"/>
      <c r="BDE160" s="15"/>
      <c r="BDF160" s="15"/>
      <c r="BDG160" s="15"/>
      <c r="BDH160" s="15"/>
      <c r="BDI160" s="15"/>
      <c r="BDJ160" s="15"/>
      <c r="BDK160" s="15"/>
      <c r="BDL160" s="15"/>
      <c r="BDM160" s="15"/>
      <c r="BDN160" s="15"/>
      <c r="BDO160" s="15"/>
      <c r="BDP160" s="15"/>
      <c r="BDQ160" s="15"/>
      <c r="BDR160" s="15"/>
      <c r="BDS160" s="15"/>
      <c r="BDT160" s="15"/>
      <c r="BDU160" s="15"/>
      <c r="BDV160" s="15"/>
      <c r="BDW160" s="15"/>
      <c r="BDX160" s="15"/>
      <c r="BDY160" s="15"/>
      <c r="BDZ160" s="15"/>
      <c r="BEA160" s="15"/>
      <c r="BEB160" s="15"/>
      <c r="BEC160" s="15"/>
      <c r="BED160" s="15"/>
      <c r="BEE160" s="15"/>
      <c r="BEF160" s="15"/>
      <c r="BEG160" s="15"/>
      <c r="BEH160" s="15"/>
      <c r="BEI160" s="15"/>
      <c r="BEJ160" s="15"/>
      <c r="BEK160" s="15"/>
      <c r="BEL160" s="15"/>
      <c r="BEM160" s="15"/>
      <c r="BEN160" s="15"/>
      <c r="BEO160" s="15"/>
      <c r="BEP160" s="15"/>
      <c r="BEQ160" s="15"/>
      <c r="BER160" s="15"/>
      <c r="BES160" s="15"/>
      <c r="BET160" s="15"/>
      <c r="BEU160" s="15"/>
      <c r="BEV160" s="15"/>
      <c r="BEW160" s="15"/>
      <c r="BEX160" s="15"/>
      <c r="BEY160" s="15"/>
      <c r="BEZ160" s="15"/>
      <c r="BFA160" s="15"/>
      <c r="BFB160" s="15"/>
      <c r="BFC160" s="15"/>
      <c r="BFD160" s="15"/>
      <c r="BFE160" s="15"/>
      <c r="BFF160" s="15"/>
      <c r="BFG160" s="15"/>
      <c r="BFH160" s="15"/>
      <c r="BFI160" s="15"/>
      <c r="BFJ160" s="15"/>
      <c r="BFK160" s="15"/>
      <c r="BFL160" s="15"/>
      <c r="BFM160" s="15"/>
      <c r="BFN160" s="15"/>
      <c r="BFO160" s="15"/>
      <c r="BFP160" s="15"/>
      <c r="BFQ160" s="15"/>
      <c r="BFR160" s="15"/>
      <c r="BFS160" s="15"/>
      <c r="BFT160" s="15"/>
      <c r="BFU160" s="15"/>
      <c r="BFV160" s="15"/>
      <c r="BFW160" s="15"/>
      <c r="BFX160" s="15"/>
      <c r="BFY160" s="15"/>
      <c r="BFZ160" s="15"/>
      <c r="BGA160" s="15"/>
      <c r="BGB160" s="15"/>
      <c r="BGC160" s="15"/>
      <c r="BGD160" s="15"/>
      <c r="BGE160" s="15"/>
      <c r="BGF160" s="15"/>
      <c r="BGG160" s="15"/>
      <c r="BGH160" s="15"/>
      <c r="BGI160" s="15"/>
      <c r="BGJ160" s="15"/>
      <c r="BGK160" s="15"/>
      <c r="BGL160" s="15"/>
      <c r="BGM160" s="15"/>
      <c r="BGN160" s="15"/>
      <c r="BGO160" s="15"/>
      <c r="BGP160" s="15"/>
      <c r="BGQ160" s="15"/>
      <c r="BGR160" s="15"/>
      <c r="BGS160" s="15"/>
      <c r="BGT160" s="15"/>
      <c r="BGU160" s="15"/>
      <c r="BGV160" s="15"/>
      <c r="BGW160" s="15"/>
      <c r="BGX160" s="15"/>
      <c r="BGY160" s="15"/>
      <c r="BGZ160" s="15"/>
      <c r="BHA160" s="15"/>
      <c r="BHB160" s="15"/>
      <c r="BHC160" s="15"/>
      <c r="BHD160" s="15"/>
      <c r="BHE160" s="15"/>
      <c r="BHF160" s="15"/>
      <c r="BHG160" s="15"/>
      <c r="BHH160" s="15"/>
      <c r="BHI160" s="15"/>
      <c r="BHJ160" s="15"/>
      <c r="BHK160" s="15"/>
      <c r="BHL160" s="15"/>
      <c r="BHM160" s="15"/>
      <c r="BHN160" s="15"/>
      <c r="BHO160" s="15"/>
      <c r="BHP160" s="15"/>
      <c r="BHQ160" s="15"/>
      <c r="BHR160" s="15"/>
      <c r="BHS160" s="15"/>
      <c r="BHT160" s="15"/>
      <c r="BHU160" s="15"/>
      <c r="BHV160" s="15"/>
      <c r="BHW160" s="15"/>
      <c r="BHX160" s="15"/>
      <c r="BHY160" s="15"/>
      <c r="BHZ160" s="15"/>
      <c r="BIA160" s="15"/>
      <c r="BIB160" s="15"/>
      <c r="BIC160" s="15"/>
      <c r="BID160" s="15"/>
      <c r="BIE160" s="15"/>
      <c r="BIF160" s="15"/>
      <c r="BIG160" s="15"/>
      <c r="BIH160" s="15"/>
      <c r="BII160" s="15"/>
      <c r="BIJ160" s="15"/>
      <c r="BIK160" s="15"/>
      <c r="BIL160" s="15"/>
      <c r="BIM160" s="15"/>
      <c r="BIN160" s="15"/>
      <c r="BIO160" s="15"/>
      <c r="BIP160" s="15"/>
      <c r="BIQ160" s="15"/>
      <c r="BIR160" s="15"/>
      <c r="BIS160" s="15"/>
      <c r="BIT160" s="15"/>
      <c r="BIU160" s="15"/>
      <c r="BIV160" s="15"/>
      <c r="BIW160" s="15"/>
      <c r="BIX160" s="15"/>
      <c r="BIY160" s="15"/>
      <c r="BIZ160" s="15"/>
      <c r="BJA160" s="15"/>
      <c r="BJB160" s="15"/>
      <c r="BJC160" s="15"/>
      <c r="BJD160" s="15"/>
      <c r="BJE160" s="15"/>
      <c r="BJF160" s="15"/>
      <c r="BJG160" s="15"/>
      <c r="BJH160" s="15"/>
      <c r="BJI160" s="15"/>
      <c r="BJJ160" s="15"/>
      <c r="BJK160" s="15"/>
      <c r="BJL160" s="15"/>
      <c r="BJM160" s="15"/>
      <c r="BJN160" s="15"/>
      <c r="BJO160" s="15"/>
      <c r="BJP160" s="15"/>
      <c r="BJQ160" s="15"/>
      <c r="BJR160" s="15"/>
      <c r="BJS160" s="15"/>
      <c r="BJT160" s="15"/>
      <c r="BJU160" s="15"/>
      <c r="BJV160" s="15"/>
      <c r="BJW160" s="15"/>
      <c r="BJX160" s="15"/>
      <c r="BJY160" s="15"/>
      <c r="BJZ160" s="15"/>
      <c r="BKA160" s="15"/>
      <c r="BKB160" s="15"/>
      <c r="BKC160" s="15"/>
      <c r="BKD160" s="15"/>
      <c r="BKE160" s="15"/>
      <c r="BKF160" s="15"/>
      <c r="BKG160" s="15"/>
      <c r="BKH160" s="15"/>
      <c r="BKI160" s="15"/>
      <c r="BKJ160" s="15"/>
      <c r="BKK160" s="15"/>
      <c r="BKL160" s="15"/>
      <c r="BKM160" s="15"/>
      <c r="BKN160" s="15"/>
      <c r="BKO160" s="15"/>
      <c r="BKP160" s="15"/>
      <c r="BKQ160" s="15"/>
      <c r="BKR160" s="15"/>
      <c r="BKS160" s="15"/>
      <c r="BKT160" s="15"/>
      <c r="BKU160" s="15"/>
      <c r="BKV160" s="15"/>
      <c r="BKW160" s="15"/>
      <c r="BKX160" s="15"/>
      <c r="BKY160" s="15"/>
      <c r="BKZ160" s="15"/>
      <c r="BLA160" s="15"/>
      <c r="BLB160" s="15"/>
      <c r="BLC160" s="15"/>
      <c r="BLD160" s="15"/>
      <c r="BLE160" s="15"/>
      <c r="BLF160" s="15"/>
      <c r="BLG160" s="15"/>
      <c r="BLH160" s="15"/>
      <c r="BLI160" s="15"/>
      <c r="BLJ160" s="15"/>
      <c r="BLK160" s="15"/>
      <c r="BLL160" s="15"/>
      <c r="BLM160" s="15"/>
      <c r="BLN160" s="15"/>
      <c r="BLO160" s="15"/>
      <c r="BLP160" s="15"/>
      <c r="BLQ160" s="15"/>
      <c r="BLR160" s="15"/>
      <c r="BLS160" s="15"/>
      <c r="BLT160" s="15"/>
      <c r="BLU160" s="15"/>
      <c r="BLV160" s="15"/>
      <c r="BLW160" s="15"/>
      <c r="BLX160" s="15"/>
      <c r="BLY160" s="15"/>
      <c r="BLZ160" s="15"/>
      <c r="BMA160" s="15"/>
      <c r="BMB160" s="15"/>
      <c r="BMC160" s="15"/>
      <c r="BMD160" s="15"/>
      <c r="BME160" s="15"/>
      <c r="BMF160" s="15"/>
      <c r="BMG160" s="15"/>
      <c r="BMH160" s="15"/>
      <c r="BMI160" s="15"/>
      <c r="BMJ160" s="15"/>
      <c r="BMK160" s="15"/>
      <c r="BML160" s="15"/>
      <c r="BMM160" s="15"/>
      <c r="BMN160" s="15"/>
      <c r="BMO160" s="15"/>
      <c r="BMP160" s="15"/>
      <c r="BMQ160" s="15"/>
      <c r="BMR160" s="15"/>
      <c r="BMS160" s="15"/>
      <c r="BMT160" s="15"/>
      <c r="BMU160" s="15"/>
      <c r="BMV160" s="15"/>
      <c r="BMW160" s="15"/>
      <c r="BMX160" s="15"/>
      <c r="BMY160" s="15"/>
      <c r="BMZ160" s="15"/>
      <c r="BNA160" s="15"/>
      <c r="BNB160" s="15"/>
      <c r="BNC160" s="15"/>
      <c r="BND160" s="15"/>
      <c r="BNE160" s="15"/>
      <c r="BNF160" s="15"/>
      <c r="BNG160" s="15"/>
      <c r="BNH160" s="15"/>
      <c r="BNI160" s="15"/>
      <c r="BNJ160" s="15"/>
      <c r="BNK160" s="15"/>
      <c r="BNL160" s="15"/>
      <c r="BNM160" s="15"/>
      <c r="BNN160" s="15"/>
      <c r="BNO160" s="15"/>
      <c r="BNP160" s="15"/>
      <c r="BNQ160" s="15"/>
      <c r="BNR160" s="15"/>
      <c r="BNS160" s="15"/>
      <c r="BNT160" s="15"/>
      <c r="BNU160" s="15"/>
      <c r="BNV160" s="15"/>
      <c r="BNW160" s="15"/>
      <c r="BNX160" s="15"/>
      <c r="BNY160" s="15"/>
      <c r="BNZ160" s="15"/>
      <c r="BOA160" s="15"/>
      <c r="BOB160" s="15"/>
      <c r="BOC160" s="15"/>
      <c r="BOD160" s="15"/>
      <c r="BOE160" s="15"/>
      <c r="BOF160" s="15"/>
      <c r="BOG160" s="15"/>
      <c r="BOH160" s="15"/>
      <c r="BOI160" s="15"/>
      <c r="BOJ160" s="15"/>
      <c r="BOK160" s="15"/>
      <c r="BOL160" s="15"/>
      <c r="BOM160" s="15"/>
      <c r="BON160" s="15"/>
      <c r="BOO160" s="15"/>
      <c r="BOP160" s="15"/>
      <c r="BOQ160" s="15"/>
      <c r="BOR160" s="15"/>
      <c r="BOS160" s="15"/>
      <c r="BOT160" s="15"/>
      <c r="BOU160" s="15"/>
      <c r="BOV160" s="15"/>
      <c r="BOW160" s="15"/>
      <c r="BOX160" s="15"/>
      <c r="BOY160" s="15"/>
      <c r="BOZ160" s="15"/>
      <c r="BPA160" s="15"/>
      <c r="BPB160" s="15"/>
      <c r="BPC160" s="15"/>
      <c r="BPD160" s="15"/>
      <c r="BPE160" s="15"/>
      <c r="BPF160" s="15"/>
      <c r="BPG160" s="15"/>
      <c r="BPH160" s="15"/>
      <c r="BPI160" s="15"/>
      <c r="BPJ160" s="15"/>
      <c r="BPK160" s="15"/>
      <c r="BPL160" s="15"/>
      <c r="BPM160" s="15"/>
      <c r="BPN160" s="15"/>
      <c r="BPO160" s="15"/>
      <c r="BPP160" s="15"/>
      <c r="BPQ160" s="15"/>
      <c r="BPR160" s="15"/>
      <c r="BPS160" s="15"/>
      <c r="BPT160" s="15"/>
      <c r="BPU160" s="15"/>
      <c r="BPV160" s="15"/>
      <c r="BPW160" s="15"/>
      <c r="BPX160" s="15"/>
      <c r="BPY160" s="15"/>
      <c r="BPZ160" s="15"/>
      <c r="BQA160" s="15"/>
      <c r="BQB160" s="15"/>
      <c r="BQC160" s="15"/>
      <c r="BQD160" s="15"/>
      <c r="BQE160" s="15"/>
      <c r="BQF160" s="15"/>
      <c r="BQG160" s="15"/>
      <c r="BQH160" s="15"/>
      <c r="BQI160" s="15"/>
      <c r="BQJ160" s="15"/>
      <c r="BQK160" s="15"/>
      <c r="BQL160" s="15"/>
      <c r="BQM160" s="15"/>
      <c r="BQN160" s="15"/>
      <c r="BQO160" s="15"/>
      <c r="BQP160" s="15"/>
      <c r="BQQ160" s="15"/>
      <c r="BQR160" s="15"/>
      <c r="BQS160" s="15"/>
      <c r="BQT160" s="15"/>
      <c r="BQU160" s="15"/>
      <c r="BQV160" s="15"/>
      <c r="BQW160" s="15"/>
      <c r="BQX160" s="15"/>
      <c r="BQY160" s="15"/>
      <c r="BQZ160" s="15"/>
      <c r="BRA160" s="15"/>
      <c r="BRB160" s="15"/>
      <c r="BRC160" s="15"/>
      <c r="BRD160" s="15"/>
      <c r="BRE160" s="15"/>
      <c r="BRF160" s="15"/>
      <c r="BRG160" s="15"/>
      <c r="BRH160" s="15"/>
      <c r="BRI160" s="15"/>
      <c r="BRJ160" s="15"/>
      <c r="BRK160" s="15"/>
      <c r="BRL160" s="15"/>
      <c r="BRM160" s="15"/>
      <c r="BRN160" s="15"/>
      <c r="BRO160" s="15"/>
      <c r="BRP160" s="15"/>
      <c r="BRQ160" s="15"/>
      <c r="BRR160" s="15"/>
      <c r="BRS160" s="15"/>
      <c r="BRT160" s="15"/>
      <c r="BRU160" s="15"/>
      <c r="BRV160" s="15"/>
      <c r="BRW160" s="15"/>
      <c r="BRX160" s="15"/>
      <c r="BRY160" s="15"/>
      <c r="BRZ160" s="15"/>
      <c r="BSA160" s="15"/>
      <c r="BSB160" s="15"/>
      <c r="BSC160" s="15"/>
      <c r="BSD160" s="15"/>
      <c r="BSE160" s="15"/>
      <c r="BSF160" s="15"/>
      <c r="BSG160" s="15"/>
      <c r="BSH160" s="15"/>
      <c r="BSI160" s="15"/>
      <c r="BSJ160" s="15"/>
      <c r="BSK160" s="15"/>
      <c r="BSL160" s="15"/>
      <c r="BSM160" s="15"/>
      <c r="BSN160" s="15"/>
      <c r="BSO160" s="15"/>
      <c r="BSP160" s="15"/>
      <c r="BSQ160" s="15"/>
      <c r="BSR160" s="15"/>
      <c r="BSS160" s="15"/>
      <c r="BST160" s="15"/>
      <c r="BSU160" s="15"/>
      <c r="BSV160" s="15"/>
      <c r="BSW160" s="15"/>
      <c r="BSX160" s="15"/>
      <c r="BSY160" s="15"/>
      <c r="BSZ160" s="15"/>
      <c r="BTA160" s="15"/>
      <c r="BTB160" s="15"/>
      <c r="BTC160" s="15"/>
      <c r="BTD160" s="15"/>
      <c r="BTE160" s="15"/>
      <c r="BTF160" s="15"/>
      <c r="BTG160" s="15"/>
      <c r="BTH160" s="15"/>
      <c r="BTI160" s="15"/>
      <c r="BTJ160" s="15"/>
      <c r="BTK160" s="15"/>
      <c r="BTL160" s="15"/>
      <c r="BTM160" s="15"/>
      <c r="BTN160" s="15"/>
      <c r="BTO160" s="15"/>
      <c r="BTP160" s="15"/>
      <c r="BTQ160" s="15"/>
      <c r="BTR160" s="15"/>
      <c r="BTS160" s="15"/>
      <c r="BTT160" s="15"/>
      <c r="BTU160" s="15"/>
      <c r="BTV160" s="15"/>
      <c r="BTW160" s="15"/>
      <c r="BTX160" s="15"/>
      <c r="BTY160" s="15"/>
      <c r="BTZ160" s="15"/>
      <c r="BUA160" s="15"/>
      <c r="BUB160" s="15"/>
      <c r="BUC160" s="15"/>
      <c r="BUD160" s="15"/>
      <c r="BUE160" s="15"/>
      <c r="BUF160" s="15"/>
      <c r="BUG160" s="15"/>
      <c r="BUH160" s="15"/>
      <c r="BUI160" s="15"/>
      <c r="BUJ160" s="15"/>
      <c r="BUK160" s="15"/>
      <c r="BUL160" s="15"/>
      <c r="BUM160" s="15"/>
      <c r="BUN160" s="15"/>
      <c r="BUO160" s="15"/>
      <c r="BUP160" s="15"/>
      <c r="BUQ160" s="15"/>
      <c r="BUR160" s="15"/>
      <c r="BUS160" s="15"/>
      <c r="BUT160" s="15"/>
      <c r="BUU160" s="15"/>
      <c r="BUV160" s="15"/>
      <c r="BUW160" s="15"/>
      <c r="BUX160" s="15"/>
      <c r="BUY160" s="15"/>
      <c r="BUZ160" s="15"/>
      <c r="BVA160" s="15"/>
      <c r="BVB160" s="15"/>
      <c r="BVC160" s="15"/>
      <c r="BVD160" s="15"/>
      <c r="BVE160" s="15"/>
      <c r="BVF160" s="15"/>
      <c r="BVG160" s="15"/>
      <c r="BVH160" s="15"/>
      <c r="BVI160" s="15"/>
      <c r="BVJ160" s="15"/>
      <c r="BVK160" s="15"/>
      <c r="BVL160" s="15"/>
      <c r="BVM160" s="15"/>
      <c r="BVN160" s="15"/>
      <c r="BVO160" s="15"/>
      <c r="BVP160" s="15"/>
      <c r="BVQ160" s="15"/>
      <c r="BVR160" s="15"/>
      <c r="BVS160" s="15"/>
      <c r="BVT160" s="15"/>
      <c r="BVU160" s="15"/>
      <c r="BVV160" s="15"/>
      <c r="BVW160" s="15"/>
      <c r="BVX160" s="15"/>
      <c r="BVY160" s="15"/>
      <c r="BVZ160" s="15"/>
      <c r="BWA160" s="15"/>
      <c r="BWB160" s="15"/>
      <c r="BWC160" s="15"/>
      <c r="BWD160" s="15"/>
      <c r="BWE160" s="15"/>
      <c r="BWF160" s="15"/>
      <c r="BWG160" s="15"/>
      <c r="BWH160" s="15"/>
      <c r="BWI160" s="15"/>
      <c r="BWJ160" s="15"/>
      <c r="BWK160" s="15"/>
      <c r="BWL160" s="15"/>
      <c r="BWM160" s="15"/>
      <c r="BWN160" s="15"/>
      <c r="BWO160" s="15"/>
      <c r="BWP160" s="15"/>
      <c r="BWQ160" s="15"/>
      <c r="BWR160" s="15"/>
      <c r="BWS160" s="15"/>
      <c r="BWT160" s="15"/>
      <c r="BWU160" s="15"/>
      <c r="BWV160" s="15"/>
      <c r="BWW160" s="15"/>
      <c r="BWX160" s="15"/>
      <c r="BWY160" s="15"/>
      <c r="BWZ160" s="15"/>
      <c r="BXA160" s="15"/>
      <c r="BXB160" s="15"/>
      <c r="BXC160" s="15"/>
      <c r="BXD160" s="15"/>
      <c r="BXE160" s="15"/>
      <c r="BXF160" s="15"/>
      <c r="BXG160" s="15"/>
      <c r="BXH160" s="15"/>
      <c r="BXI160" s="15"/>
      <c r="BXJ160" s="15"/>
      <c r="BXK160" s="15"/>
      <c r="BXL160" s="15"/>
      <c r="BXM160" s="15"/>
      <c r="BXN160" s="15"/>
      <c r="BXO160" s="15"/>
      <c r="BXP160" s="15"/>
      <c r="BXQ160" s="15"/>
      <c r="BXR160" s="15"/>
      <c r="BXS160" s="15"/>
      <c r="BXT160" s="15"/>
      <c r="BXU160" s="15"/>
      <c r="BXV160" s="15"/>
      <c r="BXW160" s="15"/>
      <c r="BXX160" s="15"/>
      <c r="BXY160" s="15"/>
      <c r="BXZ160" s="15"/>
      <c r="BYA160" s="15"/>
      <c r="BYB160" s="15"/>
      <c r="BYC160" s="15"/>
      <c r="BYD160" s="15"/>
      <c r="BYE160" s="15"/>
      <c r="BYF160" s="15"/>
      <c r="BYG160" s="15"/>
      <c r="BYH160" s="15"/>
      <c r="BYI160" s="15"/>
      <c r="BYJ160" s="15"/>
      <c r="BYK160" s="15"/>
      <c r="BYL160" s="15"/>
      <c r="BYM160" s="15"/>
      <c r="BYN160" s="15"/>
      <c r="BYO160" s="15"/>
      <c r="BYP160" s="15"/>
      <c r="BYQ160" s="15"/>
      <c r="BYR160" s="15"/>
      <c r="BYS160" s="15"/>
      <c r="BYT160" s="15"/>
      <c r="BYU160" s="15"/>
      <c r="BYV160" s="15"/>
      <c r="BYW160" s="15"/>
      <c r="BYX160" s="15"/>
      <c r="BYY160" s="15"/>
      <c r="BYZ160" s="15"/>
      <c r="BZA160" s="15"/>
      <c r="BZB160" s="15"/>
      <c r="BZC160" s="15"/>
      <c r="BZD160" s="15"/>
      <c r="BZE160" s="15"/>
      <c r="BZF160" s="15"/>
      <c r="BZG160" s="15"/>
      <c r="BZH160" s="15"/>
      <c r="BZI160" s="15"/>
      <c r="BZJ160" s="15"/>
      <c r="BZK160" s="15"/>
      <c r="BZL160" s="15"/>
      <c r="BZM160" s="15"/>
      <c r="BZN160" s="15"/>
      <c r="BZO160" s="15"/>
      <c r="BZP160" s="15"/>
      <c r="BZQ160" s="15"/>
      <c r="BZR160" s="15"/>
      <c r="BZS160" s="15"/>
      <c r="BZT160" s="15"/>
      <c r="BZU160" s="15"/>
      <c r="BZV160" s="15"/>
      <c r="BZW160" s="15"/>
      <c r="BZX160" s="15"/>
      <c r="BZY160" s="15"/>
      <c r="BZZ160" s="15"/>
      <c r="CAA160" s="15"/>
      <c r="CAB160" s="15"/>
      <c r="CAC160" s="15"/>
      <c r="CAD160" s="15"/>
      <c r="CAE160" s="15"/>
      <c r="CAF160" s="15"/>
      <c r="CAG160" s="15"/>
      <c r="CAH160" s="15"/>
      <c r="CAI160" s="15"/>
      <c r="CAJ160" s="15"/>
      <c r="CAK160" s="15"/>
      <c r="CAL160" s="15"/>
      <c r="CAM160" s="15"/>
      <c r="CAN160" s="15"/>
      <c r="CAO160" s="15"/>
      <c r="CAP160" s="15"/>
      <c r="CAQ160" s="15"/>
      <c r="CAR160" s="15"/>
      <c r="CAS160" s="15"/>
      <c r="CAT160" s="15"/>
      <c r="CAU160" s="15"/>
      <c r="CAV160" s="15"/>
      <c r="CAW160" s="15"/>
      <c r="CAX160" s="15"/>
      <c r="CAY160" s="15"/>
      <c r="CAZ160" s="15"/>
      <c r="CBA160" s="15"/>
      <c r="CBB160" s="15"/>
      <c r="CBC160" s="15"/>
      <c r="CBD160" s="15"/>
      <c r="CBE160" s="15"/>
      <c r="CBF160" s="15"/>
      <c r="CBG160" s="15"/>
      <c r="CBH160" s="15"/>
      <c r="CBI160" s="15"/>
      <c r="CBJ160" s="15"/>
      <c r="CBK160" s="15"/>
      <c r="CBL160" s="15"/>
      <c r="CBM160" s="15"/>
      <c r="CBN160" s="15"/>
      <c r="CBO160" s="15"/>
      <c r="CBP160" s="15"/>
      <c r="CBQ160" s="15"/>
      <c r="CBR160" s="15"/>
      <c r="CBS160" s="15"/>
      <c r="CBT160" s="15"/>
      <c r="CBU160" s="15"/>
      <c r="CBV160" s="15"/>
      <c r="CBW160" s="15"/>
      <c r="CBX160" s="15"/>
      <c r="CBY160" s="15"/>
      <c r="CBZ160" s="15"/>
      <c r="CCA160" s="15"/>
      <c r="CCB160" s="15"/>
      <c r="CCC160" s="15"/>
      <c r="CCD160" s="15"/>
      <c r="CCE160" s="15"/>
      <c r="CCF160" s="15"/>
      <c r="CCG160" s="15"/>
      <c r="CCH160" s="15"/>
      <c r="CCI160" s="15"/>
      <c r="CCJ160" s="15"/>
      <c r="CCK160" s="15"/>
      <c r="CCL160" s="15"/>
      <c r="CCM160" s="15"/>
      <c r="CCN160" s="15"/>
      <c r="CCO160" s="15"/>
      <c r="CCP160" s="15"/>
      <c r="CCQ160" s="15"/>
      <c r="CCR160" s="15"/>
      <c r="CCS160" s="15"/>
      <c r="CCT160" s="15"/>
      <c r="CCU160" s="15"/>
      <c r="CCV160" s="15"/>
      <c r="CCW160" s="15"/>
      <c r="CCX160" s="15"/>
      <c r="CCY160" s="15"/>
      <c r="CCZ160" s="15"/>
      <c r="CDA160" s="15"/>
      <c r="CDB160" s="15"/>
      <c r="CDC160" s="15"/>
      <c r="CDD160" s="15"/>
      <c r="CDE160" s="15"/>
      <c r="CDF160" s="15"/>
      <c r="CDG160" s="15"/>
      <c r="CDH160" s="15"/>
      <c r="CDI160" s="15"/>
      <c r="CDJ160" s="15"/>
      <c r="CDK160" s="15"/>
      <c r="CDL160" s="15"/>
      <c r="CDM160" s="15"/>
      <c r="CDN160" s="15"/>
      <c r="CDO160" s="15"/>
      <c r="CDP160" s="15"/>
      <c r="CDQ160" s="15"/>
      <c r="CDR160" s="15"/>
      <c r="CDS160" s="15"/>
      <c r="CDT160" s="15"/>
      <c r="CDU160" s="15"/>
      <c r="CDV160" s="15"/>
      <c r="CDW160" s="15"/>
      <c r="CDX160" s="15"/>
      <c r="CDY160" s="15"/>
      <c r="CDZ160" s="15"/>
      <c r="CEA160" s="15"/>
      <c r="CEB160" s="15"/>
      <c r="CEC160" s="15"/>
      <c r="CED160" s="15"/>
      <c r="CEE160" s="15"/>
      <c r="CEF160" s="15"/>
      <c r="CEG160" s="15"/>
      <c r="CEH160" s="15"/>
      <c r="CEI160" s="15"/>
      <c r="CEJ160" s="15"/>
      <c r="CEK160" s="15"/>
      <c r="CEL160" s="15"/>
      <c r="CEM160" s="15"/>
      <c r="CEN160" s="15"/>
      <c r="CEO160" s="15"/>
      <c r="CEP160" s="15"/>
      <c r="CEQ160" s="15"/>
      <c r="CER160" s="15"/>
      <c r="CES160" s="15"/>
      <c r="CET160" s="15"/>
      <c r="CEU160" s="15"/>
      <c r="CEV160" s="15"/>
      <c r="CEW160" s="15"/>
      <c r="CEX160" s="15"/>
      <c r="CEY160" s="15"/>
      <c r="CEZ160" s="15"/>
      <c r="CFA160" s="15"/>
      <c r="CFB160" s="15"/>
      <c r="CFC160" s="15"/>
      <c r="CFD160" s="15"/>
      <c r="CFE160" s="15"/>
      <c r="CFF160" s="15"/>
      <c r="CFG160" s="15"/>
      <c r="CFH160" s="15"/>
      <c r="CFI160" s="15"/>
      <c r="CFJ160" s="15"/>
      <c r="CFK160" s="15"/>
      <c r="CFL160" s="15"/>
      <c r="CFM160" s="15"/>
      <c r="CFN160" s="15"/>
      <c r="CFO160" s="15"/>
      <c r="CFP160" s="15"/>
      <c r="CFQ160" s="15"/>
      <c r="CFR160" s="15"/>
      <c r="CFS160" s="15"/>
      <c r="CFT160" s="15"/>
      <c r="CFU160" s="15"/>
      <c r="CFV160" s="15"/>
      <c r="CFW160" s="15"/>
      <c r="CFX160" s="15"/>
      <c r="CFY160" s="15"/>
      <c r="CFZ160" s="15"/>
      <c r="CGA160" s="15"/>
      <c r="CGB160" s="15"/>
      <c r="CGC160" s="15"/>
      <c r="CGD160" s="15"/>
      <c r="CGE160" s="15"/>
      <c r="CGF160" s="15"/>
      <c r="CGG160" s="15"/>
      <c r="CGH160" s="15"/>
      <c r="CGI160" s="15"/>
      <c r="CGJ160" s="15"/>
      <c r="CGK160" s="15"/>
      <c r="CGL160" s="15"/>
      <c r="CGM160" s="15"/>
      <c r="CGN160" s="15"/>
      <c r="CGO160" s="15"/>
      <c r="CGP160" s="15"/>
      <c r="CGQ160" s="15"/>
      <c r="CGR160" s="15"/>
      <c r="CGS160" s="15"/>
      <c r="CGT160" s="15"/>
      <c r="CGU160" s="15"/>
      <c r="CGV160" s="15"/>
      <c r="CGW160" s="15"/>
      <c r="CGX160" s="15"/>
      <c r="CGY160" s="15"/>
      <c r="CGZ160" s="15"/>
      <c r="CHA160" s="15"/>
      <c r="CHB160" s="15"/>
      <c r="CHC160" s="15"/>
      <c r="CHD160" s="15"/>
      <c r="CHE160" s="15"/>
      <c r="CHF160" s="15"/>
      <c r="CHG160" s="15"/>
      <c r="CHH160" s="15"/>
      <c r="CHI160" s="15"/>
      <c r="CHJ160" s="15"/>
      <c r="CHK160" s="15"/>
      <c r="CHL160" s="15"/>
      <c r="CHM160" s="15"/>
      <c r="CHN160" s="15"/>
      <c r="CHO160" s="15"/>
      <c r="CHP160" s="15"/>
      <c r="CHQ160" s="15"/>
      <c r="CHR160" s="15"/>
      <c r="CHS160" s="15"/>
      <c r="CHT160" s="15"/>
      <c r="CHU160" s="15"/>
      <c r="CHV160" s="15"/>
      <c r="CHW160" s="15"/>
      <c r="CHX160" s="15"/>
      <c r="CHY160" s="15"/>
      <c r="CHZ160" s="15"/>
      <c r="CIA160" s="15"/>
      <c r="CIB160" s="15"/>
      <c r="CIC160" s="15"/>
      <c r="CID160" s="15"/>
      <c r="CIE160" s="15"/>
      <c r="CIF160" s="15"/>
      <c r="CIG160" s="15"/>
      <c r="CIH160" s="15"/>
      <c r="CII160" s="15"/>
      <c r="CIJ160" s="15"/>
      <c r="CIK160" s="15"/>
      <c r="CIL160" s="15"/>
      <c r="CIM160" s="15"/>
      <c r="CIN160" s="15"/>
      <c r="CIO160" s="15"/>
      <c r="CIP160" s="15"/>
      <c r="CIQ160" s="15"/>
      <c r="CIR160" s="15"/>
      <c r="CIS160" s="15"/>
      <c r="CIT160" s="15"/>
      <c r="CIU160" s="15"/>
      <c r="CIV160" s="15"/>
      <c r="CIW160" s="15"/>
      <c r="CIX160" s="15"/>
      <c r="CIY160" s="15"/>
      <c r="CIZ160" s="15"/>
      <c r="CJA160" s="15"/>
      <c r="CJB160" s="15"/>
      <c r="CJC160" s="15"/>
      <c r="CJD160" s="15"/>
      <c r="CJE160" s="15"/>
      <c r="CJF160" s="15"/>
      <c r="CJG160" s="15"/>
      <c r="CJH160" s="15"/>
      <c r="CJI160" s="15"/>
      <c r="CJJ160" s="15"/>
      <c r="CJK160" s="15"/>
      <c r="CJL160" s="15"/>
      <c r="CJM160" s="15"/>
      <c r="CJN160" s="15"/>
      <c r="CJO160" s="15"/>
      <c r="CJP160" s="15"/>
      <c r="CJQ160" s="15"/>
      <c r="CJR160" s="15"/>
      <c r="CJS160" s="15"/>
      <c r="CJT160" s="15"/>
      <c r="CJU160" s="15"/>
      <c r="CJV160" s="15"/>
      <c r="CJW160" s="15"/>
      <c r="CJX160" s="15"/>
      <c r="CJY160" s="15"/>
      <c r="CJZ160" s="15"/>
      <c r="CKA160" s="15"/>
      <c r="CKB160" s="15"/>
      <c r="CKC160" s="15"/>
      <c r="CKD160" s="15"/>
      <c r="CKE160" s="15"/>
      <c r="CKF160" s="15"/>
      <c r="CKG160" s="15"/>
      <c r="CKH160" s="15"/>
      <c r="CKI160" s="15"/>
      <c r="CKJ160" s="15"/>
      <c r="CKK160" s="15"/>
      <c r="CKL160" s="15"/>
      <c r="CKM160" s="15"/>
      <c r="CKN160" s="15"/>
      <c r="CKO160" s="15"/>
      <c r="CKP160" s="15"/>
      <c r="CKQ160" s="15"/>
      <c r="CKR160" s="15"/>
      <c r="CKS160" s="15"/>
      <c r="CKT160" s="15"/>
      <c r="CKU160" s="15"/>
      <c r="CKV160" s="15"/>
      <c r="CKW160" s="15"/>
      <c r="CKX160" s="15"/>
      <c r="CKY160" s="15"/>
      <c r="CKZ160" s="15"/>
      <c r="CLA160" s="15"/>
      <c r="CLB160" s="15"/>
      <c r="CLC160" s="15"/>
      <c r="CLD160" s="15"/>
      <c r="CLE160" s="15"/>
      <c r="CLF160" s="15"/>
      <c r="CLG160" s="15"/>
      <c r="CLH160" s="15"/>
      <c r="CLI160" s="15"/>
      <c r="CLJ160" s="15"/>
      <c r="CLK160" s="15"/>
      <c r="CLL160" s="15"/>
      <c r="CLM160" s="15"/>
      <c r="CLN160" s="15"/>
      <c r="CLO160" s="15"/>
      <c r="CLP160" s="15"/>
      <c r="CLQ160" s="15"/>
      <c r="CLR160" s="15"/>
      <c r="CLS160" s="15"/>
      <c r="CLT160" s="15"/>
      <c r="CLU160" s="15"/>
      <c r="CLV160" s="15"/>
      <c r="CLW160" s="15"/>
      <c r="CLX160" s="15"/>
      <c r="CLY160" s="15"/>
      <c r="CLZ160" s="15"/>
      <c r="CMA160" s="15"/>
      <c r="CMB160" s="15"/>
      <c r="CMC160" s="15"/>
      <c r="CMD160" s="15"/>
      <c r="CME160" s="15"/>
      <c r="CMF160" s="15"/>
      <c r="CMG160" s="15"/>
      <c r="CMH160" s="15"/>
      <c r="CMI160" s="15"/>
      <c r="CMJ160" s="15"/>
      <c r="CMK160" s="15"/>
      <c r="CML160" s="15"/>
      <c r="CMM160" s="15"/>
      <c r="CMN160" s="15"/>
      <c r="CMO160" s="15"/>
      <c r="CMP160" s="15"/>
      <c r="CMQ160" s="15"/>
      <c r="CMR160" s="15"/>
      <c r="CMS160" s="15"/>
      <c r="CMT160" s="15"/>
      <c r="CMU160" s="15"/>
      <c r="CMV160" s="15"/>
      <c r="CMW160" s="15"/>
      <c r="CMX160" s="15"/>
      <c r="CMY160" s="15"/>
      <c r="CMZ160" s="15"/>
      <c r="CNA160" s="15"/>
      <c r="CNB160" s="15"/>
      <c r="CNC160" s="15"/>
      <c r="CND160" s="15"/>
      <c r="CNE160" s="15"/>
      <c r="CNF160" s="15"/>
      <c r="CNG160" s="15"/>
      <c r="CNH160" s="15"/>
      <c r="CNI160" s="15"/>
      <c r="CNJ160" s="15"/>
      <c r="CNK160" s="15"/>
      <c r="CNL160" s="15"/>
      <c r="CNM160" s="15"/>
      <c r="CNN160" s="15"/>
      <c r="CNO160" s="15"/>
      <c r="CNP160" s="15"/>
      <c r="CNQ160" s="15"/>
      <c r="CNR160" s="15"/>
      <c r="CNS160" s="15"/>
      <c r="CNT160" s="15"/>
      <c r="CNU160" s="15"/>
      <c r="CNV160" s="15"/>
      <c r="CNW160" s="15"/>
      <c r="CNX160" s="15"/>
      <c r="CNY160" s="15"/>
      <c r="CNZ160" s="15"/>
      <c r="COA160" s="15"/>
      <c r="COB160" s="15"/>
      <c r="COC160" s="15"/>
      <c r="COD160" s="15"/>
      <c r="COE160" s="15"/>
      <c r="COF160" s="15"/>
      <c r="COG160" s="15"/>
      <c r="COH160" s="15"/>
      <c r="COI160" s="15"/>
      <c r="COJ160" s="15"/>
      <c r="COK160" s="15"/>
      <c r="COL160" s="15"/>
      <c r="COM160" s="15"/>
      <c r="CON160" s="15"/>
      <c r="COO160" s="15"/>
      <c r="COP160" s="15"/>
      <c r="COQ160" s="15"/>
      <c r="COR160" s="15"/>
      <c r="COS160" s="15"/>
      <c r="COT160" s="15"/>
      <c r="COU160" s="15"/>
      <c r="COV160" s="15"/>
      <c r="COW160" s="15"/>
      <c r="COX160" s="15"/>
      <c r="COY160" s="15"/>
      <c r="COZ160" s="15"/>
      <c r="CPA160" s="15"/>
      <c r="CPB160" s="15"/>
      <c r="CPC160" s="15"/>
      <c r="CPD160" s="15"/>
      <c r="CPE160" s="15"/>
      <c r="CPF160" s="15"/>
      <c r="CPG160" s="15"/>
      <c r="CPH160" s="15"/>
      <c r="CPI160" s="15"/>
      <c r="CPJ160" s="15"/>
      <c r="CPK160" s="15"/>
      <c r="CPL160" s="15"/>
      <c r="CPM160" s="15"/>
      <c r="CPN160" s="15"/>
      <c r="CPO160" s="15"/>
      <c r="CPP160" s="15"/>
      <c r="CPQ160" s="15"/>
      <c r="CPR160" s="15"/>
      <c r="CPS160" s="15"/>
      <c r="CPT160" s="15"/>
      <c r="CPU160" s="15"/>
      <c r="CPV160" s="15"/>
      <c r="CPW160" s="15"/>
      <c r="CPX160" s="15"/>
      <c r="CPY160" s="15"/>
      <c r="CPZ160" s="15"/>
      <c r="CQA160" s="15"/>
      <c r="CQB160" s="15"/>
      <c r="CQC160" s="15"/>
      <c r="CQD160" s="15"/>
      <c r="CQE160" s="15"/>
      <c r="CQF160" s="15"/>
      <c r="CQG160" s="15"/>
      <c r="CQH160" s="15"/>
      <c r="CQI160" s="15"/>
      <c r="CQJ160" s="15"/>
      <c r="CQK160" s="15"/>
      <c r="CQL160" s="15"/>
      <c r="CQM160" s="15"/>
      <c r="CQN160" s="15"/>
      <c r="CQO160" s="15"/>
      <c r="CQP160" s="15"/>
      <c r="CQQ160" s="15"/>
      <c r="CQR160" s="15"/>
      <c r="CQS160" s="15"/>
      <c r="CQT160" s="15"/>
      <c r="CQU160" s="15"/>
      <c r="CQV160" s="15"/>
      <c r="CQW160" s="15"/>
      <c r="CQX160" s="15"/>
      <c r="CQY160" s="15"/>
      <c r="CQZ160" s="15"/>
      <c r="CRA160" s="15"/>
      <c r="CRB160" s="15"/>
      <c r="CRC160" s="15"/>
      <c r="CRD160" s="15"/>
      <c r="CRE160" s="15"/>
      <c r="CRF160" s="15"/>
      <c r="CRG160" s="15"/>
      <c r="CRH160" s="15"/>
      <c r="CRI160" s="15"/>
      <c r="CRJ160" s="15"/>
      <c r="CRK160" s="15"/>
      <c r="CRL160" s="15"/>
      <c r="CRM160" s="15"/>
      <c r="CRN160" s="15"/>
      <c r="CRO160" s="15"/>
      <c r="CRP160" s="15"/>
      <c r="CRQ160" s="15"/>
      <c r="CRR160" s="15"/>
      <c r="CRS160" s="15"/>
      <c r="CRT160" s="15"/>
      <c r="CRU160" s="15"/>
      <c r="CRV160" s="15"/>
      <c r="CRW160" s="15"/>
      <c r="CRX160" s="15"/>
      <c r="CRY160" s="15"/>
      <c r="CRZ160" s="15"/>
      <c r="CSA160" s="15"/>
      <c r="CSB160" s="15"/>
      <c r="CSC160" s="15"/>
      <c r="CSD160" s="15"/>
      <c r="CSE160" s="15"/>
      <c r="CSF160" s="15"/>
      <c r="CSG160" s="15"/>
      <c r="CSH160" s="15"/>
      <c r="CSI160" s="15"/>
      <c r="CSJ160" s="15"/>
      <c r="CSK160" s="15"/>
      <c r="CSL160" s="15"/>
      <c r="CSM160" s="15"/>
      <c r="CSN160" s="15"/>
      <c r="CSO160" s="15"/>
      <c r="CSP160" s="15"/>
      <c r="CSQ160" s="15"/>
      <c r="CSR160" s="15"/>
      <c r="CSS160" s="15"/>
      <c r="CST160" s="15"/>
      <c r="CSU160" s="15"/>
      <c r="CSV160" s="15"/>
      <c r="CSW160" s="15"/>
      <c r="CSX160" s="15"/>
      <c r="CSY160" s="15"/>
      <c r="CSZ160" s="15"/>
      <c r="CTA160" s="15"/>
      <c r="CTB160" s="15"/>
      <c r="CTC160" s="15"/>
      <c r="CTD160" s="15"/>
      <c r="CTE160" s="15"/>
      <c r="CTF160" s="15"/>
      <c r="CTG160" s="15"/>
      <c r="CTH160" s="15"/>
      <c r="CTI160" s="15"/>
      <c r="CTJ160" s="15"/>
      <c r="CTK160" s="15"/>
      <c r="CTL160" s="15"/>
      <c r="CTM160" s="15"/>
      <c r="CTN160" s="15"/>
      <c r="CTO160" s="15"/>
      <c r="CTP160" s="15"/>
      <c r="CTQ160" s="15"/>
      <c r="CTR160" s="15"/>
      <c r="CTS160" s="15"/>
      <c r="CTT160" s="15"/>
      <c r="CTU160" s="15"/>
      <c r="CTV160" s="15"/>
      <c r="CTW160" s="15"/>
      <c r="CTX160" s="15"/>
      <c r="CTY160" s="15"/>
      <c r="CTZ160" s="15"/>
      <c r="CUA160" s="15"/>
      <c r="CUB160" s="15"/>
      <c r="CUC160" s="15"/>
      <c r="CUD160" s="15"/>
      <c r="CUE160" s="15"/>
      <c r="CUF160" s="15"/>
      <c r="CUG160" s="15"/>
      <c r="CUH160" s="15"/>
      <c r="CUI160" s="15"/>
      <c r="CUJ160" s="15"/>
      <c r="CUK160" s="15"/>
      <c r="CUL160" s="15"/>
      <c r="CUM160" s="15"/>
      <c r="CUN160" s="15"/>
      <c r="CUO160" s="15"/>
      <c r="CUP160" s="15"/>
      <c r="CUQ160" s="15"/>
      <c r="CUR160" s="15"/>
      <c r="CUS160" s="15"/>
      <c r="CUT160" s="15"/>
      <c r="CUU160" s="15"/>
      <c r="CUV160" s="15"/>
      <c r="CUW160" s="15"/>
      <c r="CUX160" s="15"/>
      <c r="CUY160" s="15"/>
      <c r="CUZ160" s="15"/>
      <c r="CVA160" s="15"/>
      <c r="CVB160" s="15"/>
      <c r="CVC160" s="15"/>
      <c r="CVD160" s="15"/>
      <c r="CVE160" s="15"/>
      <c r="CVF160" s="15"/>
      <c r="CVG160" s="15"/>
      <c r="CVH160" s="15"/>
      <c r="CVI160" s="15"/>
      <c r="CVJ160" s="15"/>
      <c r="CVK160" s="15"/>
      <c r="CVL160" s="15"/>
      <c r="CVM160" s="15"/>
      <c r="CVN160" s="15"/>
      <c r="CVO160" s="15"/>
      <c r="CVP160" s="15"/>
      <c r="CVQ160" s="15"/>
      <c r="CVR160" s="15"/>
      <c r="CVS160" s="15"/>
      <c r="CVT160" s="15"/>
      <c r="CVU160" s="15"/>
      <c r="CVV160" s="15"/>
      <c r="CVW160" s="15"/>
      <c r="CVX160" s="15"/>
      <c r="CVY160" s="15"/>
      <c r="CVZ160" s="15"/>
      <c r="CWA160" s="15"/>
      <c r="CWB160" s="15"/>
      <c r="CWC160" s="15"/>
      <c r="CWD160" s="15"/>
      <c r="CWE160" s="15"/>
      <c r="CWF160" s="15"/>
      <c r="CWG160" s="15"/>
      <c r="CWH160" s="15"/>
      <c r="CWI160" s="15"/>
      <c r="CWJ160" s="15"/>
      <c r="CWK160" s="15"/>
      <c r="CWL160" s="15"/>
      <c r="CWM160" s="15"/>
      <c r="CWN160" s="15"/>
      <c r="CWO160" s="15"/>
      <c r="CWP160" s="15"/>
      <c r="CWQ160" s="15"/>
      <c r="CWR160" s="15"/>
      <c r="CWS160" s="15"/>
      <c r="CWT160" s="15"/>
      <c r="CWU160" s="15"/>
      <c r="CWV160" s="15"/>
      <c r="CWW160" s="15"/>
      <c r="CWX160" s="15"/>
      <c r="CWY160" s="15"/>
      <c r="CWZ160" s="15"/>
      <c r="CXA160" s="15"/>
      <c r="CXB160" s="15"/>
      <c r="CXC160" s="15"/>
      <c r="CXD160" s="15"/>
      <c r="CXE160" s="15"/>
      <c r="CXF160" s="15"/>
      <c r="CXG160" s="15"/>
      <c r="CXH160" s="15"/>
      <c r="CXI160" s="15"/>
      <c r="CXJ160" s="15"/>
      <c r="CXK160" s="15"/>
      <c r="CXL160" s="15"/>
      <c r="CXM160" s="15"/>
      <c r="CXN160" s="15"/>
      <c r="CXO160" s="15"/>
      <c r="CXP160" s="15"/>
      <c r="CXQ160" s="15"/>
      <c r="CXR160" s="15"/>
      <c r="CXS160" s="15"/>
      <c r="CXT160" s="15"/>
      <c r="CXU160" s="15"/>
      <c r="CXV160" s="15"/>
      <c r="CXW160" s="15"/>
      <c r="CXX160" s="15"/>
      <c r="CXY160" s="15"/>
      <c r="CXZ160" s="15"/>
      <c r="CYA160" s="15"/>
      <c r="CYB160" s="15"/>
      <c r="CYC160" s="15"/>
      <c r="CYD160" s="15"/>
      <c r="CYE160" s="15"/>
      <c r="CYF160" s="15"/>
      <c r="CYG160" s="15"/>
      <c r="CYH160" s="15"/>
      <c r="CYI160" s="15"/>
      <c r="CYJ160" s="15"/>
      <c r="CYK160" s="15"/>
      <c r="CYL160" s="15"/>
      <c r="CYM160" s="15"/>
      <c r="CYN160" s="15"/>
      <c r="CYO160" s="15"/>
      <c r="CYP160" s="15"/>
      <c r="CYQ160" s="15"/>
      <c r="CYR160" s="15"/>
      <c r="CYS160" s="15"/>
      <c r="CYT160" s="15"/>
      <c r="CYU160" s="15"/>
      <c r="CYV160" s="15"/>
      <c r="CYW160" s="15"/>
      <c r="CYX160" s="15"/>
      <c r="CYY160" s="15"/>
      <c r="CYZ160" s="15"/>
      <c r="CZA160" s="15"/>
      <c r="CZB160" s="15"/>
      <c r="CZC160" s="15"/>
      <c r="CZD160" s="15"/>
      <c r="CZE160" s="15"/>
      <c r="CZF160" s="15"/>
      <c r="CZG160" s="15"/>
      <c r="CZH160" s="15"/>
      <c r="CZI160" s="15"/>
      <c r="CZJ160" s="15"/>
      <c r="CZK160" s="15"/>
      <c r="CZL160" s="15"/>
      <c r="CZM160" s="15"/>
      <c r="CZN160" s="15"/>
      <c r="CZO160" s="15"/>
      <c r="CZP160" s="15"/>
      <c r="CZQ160" s="15"/>
      <c r="CZR160" s="15"/>
      <c r="CZS160" s="15"/>
      <c r="CZT160" s="15"/>
      <c r="CZU160" s="15"/>
      <c r="CZV160" s="15"/>
      <c r="CZW160" s="15"/>
      <c r="CZX160" s="15"/>
      <c r="CZY160" s="15"/>
      <c r="CZZ160" s="15"/>
      <c r="DAA160" s="15"/>
      <c r="DAB160" s="15"/>
      <c r="DAC160" s="15"/>
      <c r="DAD160" s="15"/>
      <c r="DAE160" s="15"/>
      <c r="DAF160" s="15"/>
      <c r="DAG160" s="15"/>
      <c r="DAH160" s="15"/>
      <c r="DAI160" s="15"/>
      <c r="DAJ160" s="15"/>
      <c r="DAK160" s="15"/>
      <c r="DAL160" s="15"/>
      <c r="DAM160" s="15"/>
      <c r="DAN160" s="15"/>
      <c r="DAO160" s="15"/>
      <c r="DAP160" s="15"/>
      <c r="DAQ160" s="15"/>
      <c r="DAR160" s="15"/>
      <c r="DAS160" s="15"/>
      <c r="DAT160" s="15"/>
      <c r="DAU160" s="15"/>
      <c r="DAV160" s="15"/>
      <c r="DAW160" s="15"/>
      <c r="DAX160" s="15"/>
      <c r="DAY160" s="15"/>
      <c r="DAZ160" s="15"/>
      <c r="DBA160" s="15"/>
      <c r="DBB160" s="15"/>
      <c r="DBC160" s="15"/>
      <c r="DBD160" s="15"/>
      <c r="DBE160" s="15"/>
      <c r="DBF160" s="15"/>
      <c r="DBG160" s="15"/>
      <c r="DBH160" s="15"/>
      <c r="DBI160" s="15"/>
      <c r="DBJ160" s="15"/>
      <c r="DBK160" s="15"/>
      <c r="DBL160" s="15"/>
      <c r="DBM160" s="15"/>
      <c r="DBN160" s="15"/>
      <c r="DBO160" s="15"/>
      <c r="DBP160" s="15"/>
      <c r="DBQ160" s="15"/>
      <c r="DBR160" s="15"/>
      <c r="DBS160" s="15"/>
      <c r="DBT160" s="15"/>
      <c r="DBU160" s="15"/>
      <c r="DBV160" s="15"/>
      <c r="DBW160" s="15"/>
      <c r="DBX160" s="15"/>
      <c r="DBY160" s="15"/>
      <c r="DBZ160" s="15"/>
      <c r="DCA160" s="15"/>
      <c r="DCB160" s="15"/>
      <c r="DCC160" s="15"/>
      <c r="DCD160" s="15"/>
      <c r="DCE160" s="15"/>
      <c r="DCF160" s="15"/>
      <c r="DCG160" s="15"/>
      <c r="DCH160" s="15"/>
      <c r="DCI160" s="15"/>
      <c r="DCJ160" s="15"/>
      <c r="DCK160" s="15"/>
      <c r="DCL160" s="15"/>
      <c r="DCM160" s="15"/>
      <c r="DCN160" s="15"/>
      <c r="DCO160" s="15"/>
      <c r="DCP160" s="15"/>
      <c r="DCQ160" s="15"/>
      <c r="DCR160" s="15"/>
      <c r="DCS160" s="15"/>
      <c r="DCT160" s="15"/>
      <c r="DCU160" s="15"/>
      <c r="DCV160" s="15"/>
      <c r="DCW160" s="15"/>
      <c r="DCX160" s="15"/>
      <c r="DCY160" s="15"/>
      <c r="DCZ160" s="15"/>
      <c r="DDA160" s="15"/>
      <c r="DDB160" s="15"/>
      <c r="DDC160" s="15"/>
      <c r="DDD160" s="15"/>
      <c r="DDE160" s="15"/>
      <c r="DDF160" s="15"/>
      <c r="DDG160" s="15"/>
      <c r="DDH160" s="15"/>
      <c r="DDI160" s="15"/>
      <c r="DDJ160" s="15"/>
      <c r="DDK160" s="15"/>
      <c r="DDL160" s="15"/>
      <c r="DDM160" s="15"/>
      <c r="DDN160" s="15"/>
      <c r="DDO160" s="15"/>
      <c r="DDP160" s="15"/>
      <c r="DDQ160" s="15"/>
      <c r="DDR160" s="15"/>
      <c r="DDS160" s="15"/>
      <c r="DDT160" s="15"/>
      <c r="DDU160" s="15"/>
      <c r="DDV160" s="15"/>
      <c r="DDW160" s="15"/>
      <c r="DDX160" s="15"/>
      <c r="DDY160" s="15"/>
      <c r="DDZ160" s="15"/>
      <c r="DEA160" s="15"/>
      <c r="DEB160" s="15"/>
      <c r="DEC160" s="15"/>
      <c r="DED160" s="15"/>
      <c r="DEE160" s="15"/>
      <c r="DEF160" s="15"/>
      <c r="DEG160" s="15"/>
      <c r="DEH160" s="15"/>
      <c r="DEI160" s="15"/>
      <c r="DEJ160" s="15"/>
      <c r="DEK160" s="15"/>
      <c r="DEL160" s="15"/>
      <c r="DEM160" s="15"/>
      <c r="DEN160" s="15"/>
      <c r="DEO160" s="15"/>
      <c r="DEP160" s="15"/>
      <c r="DEQ160" s="15"/>
      <c r="DER160" s="15"/>
      <c r="DES160" s="15"/>
      <c r="DET160" s="15"/>
      <c r="DEU160" s="15"/>
      <c r="DEV160" s="15"/>
      <c r="DEW160" s="15"/>
      <c r="DEX160" s="15"/>
      <c r="DEY160" s="15"/>
      <c r="DEZ160" s="15"/>
      <c r="DFA160" s="15"/>
      <c r="DFB160" s="15"/>
      <c r="DFC160" s="15"/>
      <c r="DFD160" s="15"/>
      <c r="DFE160" s="15"/>
      <c r="DFF160" s="15"/>
      <c r="DFG160" s="15"/>
      <c r="DFH160" s="15"/>
      <c r="DFI160" s="15"/>
      <c r="DFJ160" s="15"/>
      <c r="DFK160" s="15"/>
      <c r="DFL160" s="15"/>
      <c r="DFM160" s="15"/>
      <c r="DFN160" s="15"/>
      <c r="DFO160" s="15"/>
      <c r="DFP160" s="15"/>
      <c r="DFQ160" s="15"/>
      <c r="DFR160" s="15"/>
      <c r="DFS160" s="15"/>
      <c r="DFT160" s="15"/>
      <c r="DFU160" s="15"/>
      <c r="DFV160" s="15"/>
      <c r="DFW160" s="15"/>
      <c r="DFX160" s="15"/>
      <c r="DFY160" s="15"/>
      <c r="DFZ160" s="15"/>
      <c r="DGA160" s="15"/>
      <c r="DGB160" s="15"/>
      <c r="DGC160" s="15"/>
      <c r="DGD160" s="15"/>
      <c r="DGE160" s="15"/>
      <c r="DGF160" s="15"/>
      <c r="DGG160" s="15"/>
      <c r="DGH160" s="15"/>
      <c r="DGI160" s="15"/>
      <c r="DGJ160" s="15"/>
      <c r="DGK160" s="15"/>
      <c r="DGL160" s="15"/>
      <c r="DGM160" s="15"/>
      <c r="DGN160" s="15"/>
      <c r="DGO160" s="15"/>
      <c r="DGP160" s="15"/>
      <c r="DGQ160" s="15"/>
      <c r="DGR160" s="15"/>
      <c r="DGS160" s="15"/>
      <c r="DGT160" s="15"/>
      <c r="DGU160" s="15"/>
      <c r="DGV160" s="15"/>
      <c r="DGW160" s="15"/>
      <c r="DGX160" s="15"/>
      <c r="DGY160" s="15"/>
      <c r="DGZ160" s="15"/>
      <c r="DHA160" s="15"/>
      <c r="DHB160" s="15"/>
      <c r="DHC160" s="15"/>
      <c r="DHD160" s="15"/>
      <c r="DHE160" s="15"/>
      <c r="DHF160" s="15"/>
      <c r="DHG160" s="15"/>
      <c r="DHH160" s="15"/>
      <c r="DHI160" s="15"/>
      <c r="DHJ160" s="15"/>
      <c r="DHK160" s="15"/>
      <c r="DHL160" s="15"/>
      <c r="DHM160" s="15"/>
      <c r="DHN160" s="15"/>
      <c r="DHO160" s="15"/>
      <c r="DHP160" s="15"/>
      <c r="DHQ160" s="15"/>
      <c r="DHR160" s="15"/>
      <c r="DHS160" s="15"/>
      <c r="DHT160" s="15"/>
      <c r="DHU160" s="15"/>
      <c r="DHV160" s="15"/>
      <c r="DHW160" s="15"/>
      <c r="DHX160" s="15"/>
      <c r="DHY160" s="15"/>
      <c r="DHZ160" s="15"/>
      <c r="DIA160" s="15"/>
      <c r="DIB160" s="15"/>
      <c r="DIC160" s="15"/>
      <c r="DID160" s="15"/>
      <c r="DIE160" s="15"/>
      <c r="DIF160" s="15"/>
      <c r="DIG160" s="15"/>
      <c r="DIH160" s="15"/>
      <c r="DII160" s="15"/>
      <c r="DIJ160" s="15"/>
      <c r="DIK160" s="15"/>
      <c r="DIL160" s="15"/>
      <c r="DIM160" s="15"/>
      <c r="DIN160" s="15"/>
      <c r="DIO160" s="15"/>
      <c r="DIP160" s="15"/>
      <c r="DIQ160" s="15"/>
      <c r="DIR160" s="15"/>
      <c r="DIS160" s="15"/>
      <c r="DIT160" s="15"/>
      <c r="DIU160" s="15"/>
      <c r="DIV160" s="15"/>
      <c r="DIW160" s="15"/>
      <c r="DIX160" s="15"/>
      <c r="DIY160" s="15"/>
      <c r="DIZ160" s="15"/>
      <c r="DJA160" s="15"/>
      <c r="DJB160" s="15"/>
      <c r="DJC160" s="15"/>
      <c r="DJD160" s="15"/>
      <c r="DJE160" s="15"/>
      <c r="DJF160" s="15"/>
      <c r="DJG160" s="15"/>
      <c r="DJH160" s="15"/>
      <c r="DJI160" s="15"/>
      <c r="DJJ160" s="15"/>
      <c r="DJK160" s="15"/>
      <c r="DJL160" s="15"/>
      <c r="DJM160" s="15"/>
      <c r="DJN160" s="15"/>
      <c r="DJO160" s="15"/>
      <c r="DJP160" s="15"/>
      <c r="DJQ160" s="15"/>
      <c r="DJR160" s="15"/>
      <c r="DJS160" s="15"/>
      <c r="DJT160" s="15"/>
      <c r="DJU160" s="15"/>
      <c r="DJV160" s="15"/>
      <c r="DJW160" s="15"/>
      <c r="DJX160" s="15"/>
      <c r="DJY160" s="15"/>
      <c r="DJZ160" s="15"/>
      <c r="DKA160" s="15"/>
      <c r="DKB160" s="15"/>
      <c r="DKC160" s="15"/>
      <c r="DKD160" s="15"/>
      <c r="DKE160" s="15"/>
      <c r="DKF160" s="15"/>
      <c r="DKG160" s="15"/>
      <c r="DKH160" s="15"/>
      <c r="DKI160" s="15"/>
      <c r="DKJ160" s="15"/>
      <c r="DKK160" s="15"/>
      <c r="DKL160" s="15"/>
      <c r="DKM160" s="15"/>
      <c r="DKN160" s="15"/>
      <c r="DKO160" s="15"/>
      <c r="DKP160" s="15"/>
      <c r="DKQ160" s="15"/>
      <c r="DKR160" s="15"/>
      <c r="DKS160" s="15"/>
      <c r="DKT160" s="15"/>
      <c r="DKU160" s="15"/>
      <c r="DKV160" s="15"/>
      <c r="DKW160" s="15"/>
      <c r="DKX160" s="15"/>
      <c r="DKY160" s="15"/>
      <c r="DKZ160" s="15"/>
      <c r="DLA160" s="15"/>
      <c r="DLB160" s="15"/>
      <c r="DLC160" s="15"/>
      <c r="DLD160" s="15"/>
      <c r="DLE160" s="15"/>
      <c r="DLF160" s="15"/>
      <c r="DLG160" s="15"/>
      <c r="DLH160" s="15"/>
      <c r="DLI160" s="15"/>
      <c r="DLJ160" s="15"/>
      <c r="DLK160" s="15"/>
      <c r="DLL160" s="15"/>
      <c r="DLM160" s="15"/>
      <c r="DLN160" s="15"/>
      <c r="DLO160" s="15"/>
      <c r="DLP160" s="15"/>
      <c r="DLQ160" s="15"/>
      <c r="DLR160" s="15"/>
      <c r="DLS160" s="15"/>
      <c r="DLT160" s="15"/>
      <c r="DLU160" s="15"/>
      <c r="DLV160" s="15"/>
      <c r="DLW160" s="15"/>
      <c r="DLX160" s="15"/>
      <c r="DLY160" s="15"/>
      <c r="DLZ160" s="15"/>
      <c r="DMA160" s="15"/>
      <c r="DMB160" s="15"/>
      <c r="DMC160" s="15"/>
      <c r="DMD160" s="15"/>
      <c r="DME160" s="15"/>
      <c r="DMF160" s="15"/>
      <c r="DMG160" s="15"/>
      <c r="DMH160" s="15"/>
      <c r="DMI160" s="15"/>
      <c r="DMJ160" s="15"/>
      <c r="DMK160" s="15"/>
      <c r="DML160" s="15"/>
      <c r="DMM160" s="15"/>
      <c r="DMN160" s="15"/>
      <c r="DMO160" s="15"/>
      <c r="DMP160" s="15"/>
      <c r="DMQ160" s="15"/>
      <c r="DMR160" s="15"/>
      <c r="DMS160" s="15"/>
      <c r="DMT160" s="15"/>
      <c r="DMU160" s="15"/>
      <c r="DMV160" s="15"/>
      <c r="DMW160" s="15"/>
      <c r="DMX160" s="15"/>
      <c r="DMY160" s="15"/>
      <c r="DMZ160" s="15"/>
      <c r="DNA160" s="15"/>
      <c r="DNB160" s="15"/>
      <c r="DNC160" s="15"/>
      <c r="DND160" s="15"/>
      <c r="DNE160" s="15"/>
      <c r="DNF160" s="15"/>
      <c r="DNG160" s="15"/>
      <c r="DNH160" s="15"/>
      <c r="DNI160" s="15"/>
      <c r="DNJ160" s="15"/>
      <c r="DNK160" s="15"/>
      <c r="DNL160" s="15"/>
      <c r="DNM160" s="15"/>
      <c r="DNN160" s="15"/>
      <c r="DNO160" s="15"/>
      <c r="DNP160" s="15"/>
      <c r="DNQ160" s="15"/>
      <c r="DNR160" s="15"/>
      <c r="DNS160" s="15"/>
      <c r="DNT160" s="15"/>
      <c r="DNU160" s="15"/>
      <c r="DNV160" s="15"/>
      <c r="DNW160" s="15"/>
      <c r="DNX160" s="15"/>
      <c r="DNY160" s="15"/>
      <c r="DNZ160" s="15"/>
      <c r="DOA160" s="15"/>
      <c r="DOB160" s="15"/>
      <c r="DOC160" s="15"/>
      <c r="DOD160" s="15"/>
      <c r="DOE160" s="15"/>
      <c r="DOF160" s="15"/>
      <c r="DOG160" s="15"/>
      <c r="DOH160" s="15"/>
      <c r="DOI160" s="15"/>
      <c r="DOJ160" s="15"/>
      <c r="DOK160" s="15"/>
      <c r="DOL160" s="15"/>
      <c r="DOM160" s="15"/>
      <c r="DON160" s="15"/>
      <c r="DOO160" s="15"/>
      <c r="DOP160" s="15"/>
      <c r="DOQ160" s="15"/>
      <c r="DOR160" s="15"/>
      <c r="DOS160" s="15"/>
      <c r="DOT160" s="15"/>
      <c r="DOU160" s="15"/>
      <c r="DOV160" s="15"/>
      <c r="DOW160" s="15"/>
      <c r="DOX160" s="15"/>
      <c r="DOY160" s="15"/>
      <c r="DOZ160" s="15"/>
      <c r="DPA160" s="15"/>
      <c r="DPB160" s="15"/>
      <c r="DPC160" s="15"/>
      <c r="DPD160" s="15"/>
      <c r="DPE160" s="15"/>
      <c r="DPF160" s="15"/>
      <c r="DPG160" s="15"/>
      <c r="DPH160" s="15"/>
      <c r="DPI160" s="15"/>
      <c r="DPJ160" s="15"/>
      <c r="DPK160" s="15"/>
      <c r="DPL160" s="15"/>
      <c r="DPM160" s="15"/>
      <c r="DPN160" s="15"/>
      <c r="DPO160" s="15"/>
      <c r="DPP160" s="15"/>
      <c r="DPQ160" s="15"/>
      <c r="DPR160" s="15"/>
      <c r="DPS160" s="15"/>
      <c r="DPT160" s="15"/>
      <c r="DPU160" s="15"/>
      <c r="DPV160" s="15"/>
      <c r="DPW160" s="15"/>
      <c r="DPX160" s="15"/>
      <c r="DPY160" s="15"/>
      <c r="DPZ160" s="15"/>
      <c r="DQA160" s="15"/>
      <c r="DQB160" s="15"/>
      <c r="DQC160" s="15"/>
      <c r="DQD160" s="15"/>
      <c r="DQE160" s="15"/>
      <c r="DQF160" s="15"/>
      <c r="DQG160" s="15"/>
      <c r="DQH160" s="15"/>
      <c r="DQI160" s="15"/>
      <c r="DQJ160" s="15"/>
      <c r="DQK160" s="15"/>
      <c r="DQL160" s="15"/>
      <c r="DQM160" s="15"/>
      <c r="DQN160" s="15"/>
      <c r="DQO160" s="15"/>
      <c r="DQP160" s="15"/>
      <c r="DQQ160" s="15"/>
      <c r="DQR160" s="15"/>
      <c r="DQS160" s="15"/>
      <c r="DQT160" s="15"/>
      <c r="DQU160" s="15"/>
      <c r="DQV160" s="15"/>
      <c r="DQW160" s="15"/>
      <c r="DQX160" s="15"/>
      <c r="DQY160" s="15"/>
      <c r="DQZ160" s="15"/>
      <c r="DRA160" s="15"/>
      <c r="DRB160" s="15"/>
      <c r="DRC160" s="15"/>
      <c r="DRD160" s="15"/>
      <c r="DRE160" s="15"/>
      <c r="DRF160" s="15"/>
      <c r="DRG160" s="15"/>
      <c r="DRH160" s="15"/>
      <c r="DRI160" s="15"/>
      <c r="DRJ160" s="15"/>
      <c r="DRK160" s="15"/>
      <c r="DRL160" s="15"/>
      <c r="DRM160" s="15"/>
      <c r="DRN160" s="15"/>
      <c r="DRO160" s="15"/>
      <c r="DRP160" s="15"/>
      <c r="DRQ160" s="15"/>
      <c r="DRR160" s="15"/>
      <c r="DRS160" s="15"/>
      <c r="DRT160" s="15"/>
      <c r="DRU160" s="15"/>
      <c r="DRV160" s="15"/>
      <c r="DRW160" s="15"/>
      <c r="DRX160" s="15"/>
      <c r="DRY160" s="15"/>
      <c r="DRZ160" s="15"/>
      <c r="DSA160" s="15"/>
      <c r="DSB160" s="15"/>
      <c r="DSC160" s="15"/>
      <c r="DSD160" s="15"/>
      <c r="DSE160" s="15"/>
      <c r="DSF160" s="15"/>
      <c r="DSG160" s="15"/>
      <c r="DSH160" s="15"/>
      <c r="DSI160" s="15"/>
      <c r="DSJ160" s="15"/>
      <c r="DSK160" s="15"/>
      <c r="DSL160" s="15"/>
      <c r="DSM160" s="15"/>
      <c r="DSN160" s="15"/>
      <c r="DSO160" s="15"/>
      <c r="DSP160" s="15"/>
      <c r="DSQ160" s="15"/>
      <c r="DSR160" s="15"/>
      <c r="DSS160" s="15"/>
      <c r="DST160" s="15"/>
      <c r="DSU160" s="15"/>
      <c r="DSV160" s="15"/>
      <c r="DSW160" s="15"/>
      <c r="DSX160" s="15"/>
      <c r="DSY160" s="15"/>
      <c r="DSZ160" s="15"/>
      <c r="DTA160" s="15"/>
      <c r="DTB160" s="15"/>
      <c r="DTC160" s="15"/>
      <c r="DTD160" s="15"/>
      <c r="DTE160" s="15"/>
      <c r="DTF160" s="15"/>
      <c r="DTG160" s="15"/>
      <c r="DTH160" s="15"/>
      <c r="DTI160" s="15"/>
      <c r="DTJ160" s="15"/>
      <c r="DTK160" s="15"/>
      <c r="DTL160" s="15"/>
      <c r="DTM160" s="15"/>
      <c r="DTN160" s="15"/>
      <c r="DTO160" s="15"/>
      <c r="DTP160" s="15"/>
      <c r="DTQ160" s="15"/>
      <c r="DTR160" s="15"/>
      <c r="DTS160" s="15"/>
      <c r="DTT160" s="15"/>
      <c r="DTU160" s="15"/>
      <c r="DTV160" s="15"/>
      <c r="DTW160" s="15"/>
      <c r="DTX160" s="15"/>
      <c r="DTY160" s="15"/>
      <c r="DTZ160" s="15"/>
      <c r="DUA160" s="15"/>
      <c r="DUB160" s="15"/>
      <c r="DUC160" s="15"/>
      <c r="DUD160" s="15"/>
      <c r="DUE160" s="15"/>
      <c r="DUF160" s="15"/>
      <c r="DUG160" s="15"/>
      <c r="DUH160" s="15"/>
      <c r="DUI160" s="15"/>
      <c r="DUJ160" s="15"/>
      <c r="DUK160" s="15"/>
      <c r="DUL160" s="15"/>
      <c r="DUM160" s="15"/>
      <c r="DUN160" s="15"/>
      <c r="DUO160" s="15"/>
      <c r="DUP160" s="15"/>
      <c r="DUQ160" s="15"/>
      <c r="DUR160" s="15"/>
      <c r="DUS160" s="15"/>
      <c r="DUT160" s="15"/>
      <c r="DUU160" s="15"/>
      <c r="DUV160" s="15"/>
      <c r="DUW160" s="15"/>
      <c r="DUX160" s="15"/>
      <c r="DUY160" s="15"/>
      <c r="DUZ160" s="15"/>
      <c r="DVA160" s="15"/>
      <c r="DVB160" s="15"/>
      <c r="DVC160" s="15"/>
      <c r="DVD160" s="15"/>
      <c r="DVE160" s="15"/>
      <c r="DVF160" s="15"/>
      <c r="DVG160" s="15"/>
      <c r="DVH160" s="15"/>
      <c r="DVI160" s="15"/>
      <c r="DVJ160" s="15"/>
      <c r="DVK160" s="15"/>
      <c r="DVL160" s="15"/>
      <c r="DVM160" s="15"/>
      <c r="DVN160" s="15"/>
      <c r="DVO160" s="15"/>
      <c r="DVP160" s="15"/>
      <c r="DVQ160" s="15"/>
      <c r="DVR160" s="15"/>
      <c r="DVS160" s="15"/>
      <c r="DVT160" s="15"/>
      <c r="DVU160" s="15"/>
      <c r="DVV160" s="15"/>
      <c r="DVW160" s="15"/>
      <c r="DVX160" s="15"/>
      <c r="DVY160" s="15"/>
      <c r="DVZ160" s="15"/>
      <c r="DWA160" s="15"/>
      <c r="DWB160" s="15"/>
      <c r="DWC160" s="15"/>
      <c r="DWD160" s="15"/>
      <c r="DWE160" s="15"/>
      <c r="DWF160" s="15"/>
      <c r="DWG160" s="15"/>
      <c r="DWH160" s="15"/>
      <c r="DWI160" s="15"/>
      <c r="DWJ160" s="15"/>
      <c r="DWK160" s="15"/>
      <c r="DWL160" s="15"/>
      <c r="DWM160" s="15"/>
      <c r="DWN160" s="15"/>
      <c r="DWO160" s="15"/>
      <c r="DWP160" s="15"/>
      <c r="DWQ160" s="15"/>
      <c r="DWR160" s="15"/>
      <c r="DWS160" s="15"/>
      <c r="DWT160" s="15"/>
      <c r="DWU160" s="15"/>
      <c r="DWV160" s="15"/>
      <c r="DWW160" s="15"/>
      <c r="DWX160" s="15"/>
      <c r="DWY160" s="15"/>
      <c r="DWZ160" s="15"/>
      <c r="DXA160" s="15"/>
      <c r="DXB160" s="15"/>
      <c r="DXC160" s="15"/>
      <c r="DXD160" s="15"/>
      <c r="DXE160" s="15"/>
      <c r="DXF160" s="15"/>
      <c r="DXG160" s="15"/>
      <c r="DXH160" s="15"/>
      <c r="DXI160" s="15"/>
      <c r="DXJ160" s="15"/>
      <c r="DXK160" s="15"/>
      <c r="DXL160" s="15"/>
      <c r="DXM160" s="15"/>
      <c r="DXN160" s="15"/>
      <c r="DXO160" s="15"/>
      <c r="DXP160" s="15"/>
      <c r="DXQ160" s="15"/>
      <c r="DXR160" s="15"/>
      <c r="DXS160" s="15"/>
      <c r="DXT160" s="15"/>
      <c r="DXU160" s="15"/>
      <c r="DXV160" s="15"/>
      <c r="DXW160" s="15"/>
      <c r="DXX160" s="15"/>
      <c r="DXY160" s="15"/>
      <c r="DXZ160" s="15"/>
      <c r="DYA160" s="15"/>
      <c r="DYB160" s="15"/>
      <c r="DYC160" s="15"/>
      <c r="DYD160" s="15"/>
      <c r="DYE160" s="15"/>
      <c r="DYF160" s="15"/>
      <c r="DYG160" s="15"/>
      <c r="DYH160" s="15"/>
      <c r="DYI160" s="15"/>
      <c r="DYJ160" s="15"/>
      <c r="DYK160" s="15"/>
      <c r="DYL160" s="15"/>
      <c r="DYM160" s="15"/>
      <c r="DYN160" s="15"/>
      <c r="DYO160" s="15"/>
      <c r="DYP160" s="15"/>
      <c r="DYQ160" s="15"/>
      <c r="DYR160" s="15"/>
      <c r="DYS160" s="15"/>
      <c r="DYT160" s="15"/>
      <c r="DYU160" s="15"/>
      <c r="DYV160" s="15"/>
      <c r="DYW160" s="15"/>
      <c r="DYX160" s="15"/>
      <c r="DYY160" s="15"/>
      <c r="DYZ160" s="15"/>
      <c r="DZA160" s="15"/>
      <c r="DZB160" s="15"/>
      <c r="DZC160" s="15"/>
      <c r="DZD160" s="15"/>
      <c r="DZE160" s="15"/>
      <c r="DZF160" s="15"/>
      <c r="DZG160" s="15"/>
      <c r="DZH160" s="15"/>
      <c r="DZI160" s="15"/>
      <c r="DZJ160" s="15"/>
      <c r="DZK160" s="15"/>
      <c r="DZL160" s="15"/>
      <c r="DZM160" s="15"/>
      <c r="DZN160" s="15"/>
      <c r="DZO160" s="15"/>
      <c r="DZP160" s="15"/>
      <c r="DZQ160" s="15"/>
      <c r="DZR160" s="15"/>
      <c r="DZS160" s="15"/>
      <c r="DZT160" s="15"/>
      <c r="DZU160" s="15"/>
      <c r="DZV160" s="15"/>
      <c r="DZW160" s="15"/>
      <c r="DZX160" s="15"/>
      <c r="DZY160" s="15"/>
      <c r="DZZ160" s="15"/>
      <c r="EAA160" s="15"/>
      <c r="EAB160" s="15"/>
      <c r="EAC160" s="15"/>
      <c r="EAD160" s="15"/>
      <c r="EAE160" s="15"/>
      <c r="EAF160" s="15"/>
      <c r="EAG160" s="15"/>
      <c r="EAH160" s="15"/>
      <c r="EAI160" s="15"/>
      <c r="EAJ160" s="15"/>
      <c r="EAK160" s="15"/>
      <c r="EAL160" s="15"/>
      <c r="EAM160" s="15"/>
      <c r="EAN160" s="15"/>
      <c r="EAO160" s="15"/>
      <c r="EAP160" s="15"/>
      <c r="EAQ160" s="15"/>
      <c r="EAR160" s="15"/>
      <c r="EAS160" s="15"/>
      <c r="EAT160" s="15"/>
      <c r="EAU160" s="15"/>
      <c r="EAV160" s="15"/>
      <c r="EAW160" s="15"/>
      <c r="EAX160" s="15"/>
      <c r="EAY160" s="15"/>
      <c r="EAZ160" s="15"/>
      <c r="EBA160" s="15"/>
      <c r="EBB160" s="15"/>
      <c r="EBC160" s="15"/>
      <c r="EBD160" s="15"/>
      <c r="EBE160" s="15"/>
      <c r="EBF160" s="15"/>
      <c r="EBG160" s="15"/>
      <c r="EBH160" s="15"/>
      <c r="EBI160" s="15"/>
      <c r="EBJ160" s="15"/>
      <c r="EBK160" s="15"/>
      <c r="EBL160" s="15"/>
      <c r="EBM160" s="15"/>
      <c r="EBN160" s="15"/>
      <c r="EBO160" s="15"/>
      <c r="EBP160" s="15"/>
      <c r="EBQ160" s="15"/>
      <c r="EBR160" s="15"/>
      <c r="EBS160" s="15"/>
      <c r="EBT160" s="15"/>
      <c r="EBU160" s="15"/>
      <c r="EBV160" s="15"/>
      <c r="EBW160" s="15"/>
      <c r="EBX160" s="15"/>
      <c r="EBY160" s="15"/>
      <c r="EBZ160" s="15"/>
      <c r="ECA160" s="15"/>
      <c r="ECB160" s="15"/>
      <c r="ECC160" s="15"/>
      <c r="ECD160" s="15"/>
      <c r="ECE160" s="15"/>
      <c r="ECF160" s="15"/>
      <c r="ECG160" s="15"/>
      <c r="ECH160" s="15"/>
      <c r="ECI160" s="15"/>
      <c r="ECJ160" s="15"/>
      <c r="ECK160" s="15"/>
      <c r="ECL160" s="15"/>
      <c r="ECM160" s="15"/>
      <c r="ECN160" s="15"/>
      <c r="ECO160" s="15"/>
      <c r="ECP160" s="15"/>
      <c r="ECQ160" s="15"/>
      <c r="ECR160" s="15"/>
      <c r="ECS160" s="15"/>
      <c r="ECT160" s="15"/>
      <c r="ECU160" s="15"/>
      <c r="ECV160" s="15"/>
      <c r="ECW160" s="15"/>
      <c r="ECX160" s="15"/>
      <c r="ECY160" s="15"/>
      <c r="ECZ160" s="15"/>
      <c r="EDA160" s="15"/>
      <c r="EDB160" s="15"/>
      <c r="EDC160" s="15"/>
      <c r="EDD160" s="15"/>
      <c r="EDE160" s="15"/>
      <c r="EDF160" s="15"/>
      <c r="EDG160" s="15"/>
      <c r="EDH160" s="15"/>
      <c r="EDI160" s="15"/>
      <c r="EDJ160" s="15"/>
      <c r="EDK160" s="15"/>
      <c r="EDL160" s="15"/>
      <c r="EDM160" s="15"/>
      <c r="EDN160" s="15"/>
      <c r="EDO160" s="15"/>
      <c r="EDP160" s="15"/>
      <c r="EDQ160" s="15"/>
      <c r="EDR160" s="15"/>
      <c r="EDS160" s="15"/>
      <c r="EDT160" s="15"/>
      <c r="EDU160" s="15"/>
      <c r="EDV160" s="15"/>
      <c r="EDW160" s="15"/>
      <c r="EDX160" s="15"/>
      <c r="EDY160" s="15"/>
      <c r="EDZ160" s="15"/>
      <c r="EEA160" s="15"/>
      <c r="EEB160" s="15"/>
      <c r="EEC160" s="15"/>
      <c r="EED160" s="15"/>
      <c r="EEE160" s="15"/>
      <c r="EEF160" s="15"/>
      <c r="EEG160" s="15"/>
      <c r="EEH160" s="15"/>
      <c r="EEI160" s="15"/>
      <c r="EEJ160" s="15"/>
      <c r="EEK160" s="15"/>
      <c r="EEL160" s="15"/>
      <c r="EEM160" s="15"/>
      <c r="EEN160" s="15"/>
      <c r="EEO160" s="15"/>
      <c r="EEP160" s="15"/>
      <c r="EEQ160" s="15"/>
      <c r="EER160" s="15"/>
      <c r="EES160" s="15"/>
      <c r="EET160" s="15"/>
      <c r="EEU160" s="15"/>
      <c r="EEV160" s="15"/>
      <c r="EEW160" s="15"/>
      <c r="EEX160" s="15"/>
      <c r="EEY160" s="15"/>
      <c r="EEZ160" s="15"/>
      <c r="EFA160" s="15"/>
      <c r="EFB160" s="15"/>
      <c r="EFC160" s="15"/>
      <c r="EFD160" s="15"/>
      <c r="EFE160" s="15"/>
      <c r="EFF160" s="15"/>
      <c r="EFG160" s="15"/>
      <c r="EFH160" s="15"/>
      <c r="EFI160" s="15"/>
      <c r="EFJ160" s="15"/>
      <c r="EFK160" s="15"/>
      <c r="EFL160" s="15"/>
      <c r="EFM160" s="15"/>
      <c r="EFN160" s="15"/>
      <c r="EFO160" s="15"/>
      <c r="EFP160" s="15"/>
      <c r="EFQ160" s="15"/>
      <c r="EFR160" s="15"/>
      <c r="EFS160" s="15"/>
      <c r="EFT160" s="15"/>
      <c r="EFU160" s="15"/>
      <c r="EFV160" s="15"/>
      <c r="EFW160" s="15"/>
      <c r="EFX160" s="15"/>
      <c r="EFY160" s="15"/>
      <c r="EFZ160" s="15"/>
      <c r="EGA160" s="15"/>
      <c r="EGB160" s="15"/>
      <c r="EGC160" s="15"/>
      <c r="EGD160" s="15"/>
      <c r="EGE160" s="15"/>
      <c r="EGF160" s="15"/>
      <c r="EGG160" s="15"/>
      <c r="EGH160" s="15"/>
      <c r="EGI160" s="15"/>
      <c r="EGJ160" s="15"/>
      <c r="EGK160" s="15"/>
      <c r="EGL160" s="15"/>
      <c r="EGM160" s="15"/>
      <c r="EGN160" s="15"/>
      <c r="EGO160" s="15"/>
      <c r="EGP160" s="15"/>
      <c r="EGQ160" s="15"/>
      <c r="EGR160" s="15"/>
      <c r="EGS160" s="15"/>
      <c r="EGT160" s="15"/>
      <c r="EGU160" s="15"/>
      <c r="EGV160" s="15"/>
      <c r="EGW160" s="15"/>
      <c r="EGX160" s="15"/>
      <c r="EGY160" s="15"/>
      <c r="EGZ160" s="15"/>
      <c r="EHA160" s="15"/>
      <c r="EHB160" s="15"/>
      <c r="EHC160" s="15"/>
      <c r="EHD160" s="15"/>
      <c r="EHE160" s="15"/>
      <c r="EHF160" s="15"/>
      <c r="EHG160" s="15"/>
      <c r="EHH160" s="15"/>
      <c r="EHI160" s="15"/>
      <c r="EHJ160" s="15"/>
      <c r="EHK160" s="15"/>
      <c r="EHL160" s="15"/>
      <c r="EHM160" s="15"/>
      <c r="EHN160" s="15"/>
      <c r="EHO160" s="15"/>
      <c r="EHP160" s="15"/>
      <c r="EHQ160" s="15"/>
      <c r="EHR160" s="15"/>
      <c r="EHS160" s="15"/>
      <c r="EHT160" s="15"/>
      <c r="EHU160" s="15"/>
      <c r="EHV160" s="15"/>
      <c r="EHW160" s="15"/>
      <c r="EHX160" s="15"/>
      <c r="EHY160" s="15"/>
      <c r="EHZ160" s="15"/>
      <c r="EIA160" s="15"/>
      <c r="EIB160" s="15"/>
      <c r="EIC160" s="15"/>
      <c r="EID160" s="15"/>
      <c r="EIE160" s="15"/>
      <c r="EIF160" s="15"/>
      <c r="EIG160" s="15"/>
      <c r="EIH160" s="15"/>
      <c r="EII160" s="15"/>
      <c r="EIJ160" s="15"/>
      <c r="EIK160" s="15"/>
      <c r="EIL160" s="15"/>
      <c r="EIM160" s="15"/>
      <c r="EIN160" s="15"/>
      <c r="EIO160" s="15"/>
      <c r="EIP160" s="15"/>
      <c r="EIQ160" s="15"/>
      <c r="EIR160" s="15"/>
      <c r="EIS160" s="15"/>
      <c r="EIT160" s="15"/>
      <c r="EIU160" s="15"/>
      <c r="EIV160" s="15"/>
      <c r="EIW160" s="15"/>
      <c r="EIX160" s="15"/>
      <c r="EIY160" s="15"/>
      <c r="EIZ160" s="15"/>
      <c r="EJA160" s="15"/>
      <c r="EJB160" s="15"/>
      <c r="EJC160" s="15"/>
      <c r="EJD160" s="15"/>
      <c r="EJE160" s="15"/>
      <c r="EJF160" s="15"/>
      <c r="EJG160" s="15"/>
      <c r="EJH160" s="15"/>
      <c r="EJI160" s="15"/>
      <c r="EJJ160" s="15"/>
      <c r="EJK160" s="15"/>
      <c r="EJL160" s="15"/>
      <c r="EJM160" s="15"/>
      <c r="EJN160" s="15"/>
      <c r="EJO160" s="15"/>
      <c r="EJP160" s="15"/>
      <c r="EJQ160" s="15"/>
      <c r="EJR160" s="15"/>
      <c r="EJS160" s="15"/>
      <c r="EJT160" s="15"/>
      <c r="EJU160" s="15"/>
      <c r="EJV160" s="15"/>
      <c r="EJW160" s="15"/>
      <c r="EJX160" s="15"/>
      <c r="EJY160" s="15"/>
      <c r="EJZ160" s="15"/>
      <c r="EKA160" s="15"/>
      <c r="EKB160" s="15"/>
      <c r="EKC160" s="15"/>
      <c r="EKD160" s="15"/>
      <c r="EKE160" s="15"/>
      <c r="EKF160" s="15"/>
      <c r="EKG160" s="15"/>
      <c r="EKH160" s="15"/>
      <c r="EKI160" s="15"/>
      <c r="EKJ160" s="15"/>
      <c r="EKK160" s="15"/>
      <c r="EKL160" s="15"/>
      <c r="EKM160" s="15"/>
      <c r="EKN160" s="15"/>
      <c r="EKO160" s="15"/>
      <c r="EKP160" s="15"/>
      <c r="EKQ160" s="15"/>
      <c r="EKR160" s="15"/>
      <c r="EKS160" s="15"/>
      <c r="EKT160" s="15"/>
      <c r="EKU160" s="15"/>
      <c r="EKV160" s="15"/>
      <c r="EKW160" s="15"/>
      <c r="EKX160" s="15"/>
      <c r="EKY160" s="15"/>
      <c r="EKZ160" s="15"/>
      <c r="ELA160" s="15"/>
      <c r="ELB160" s="15"/>
      <c r="ELC160" s="15"/>
      <c r="ELD160" s="15"/>
      <c r="ELE160" s="15"/>
      <c r="ELF160" s="15"/>
      <c r="ELG160" s="15"/>
      <c r="ELH160" s="15"/>
      <c r="ELI160" s="15"/>
      <c r="ELJ160" s="15"/>
      <c r="ELK160" s="15"/>
      <c r="ELL160" s="15"/>
      <c r="ELM160" s="15"/>
      <c r="ELN160" s="15"/>
      <c r="ELO160" s="15"/>
      <c r="ELP160" s="15"/>
      <c r="ELQ160" s="15"/>
      <c r="ELR160" s="15"/>
      <c r="ELS160" s="15"/>
      <c r="ELT160" s="15"/>
      <c r="ELU160" s="15"/>
      <c r="ELV160" s="15"/>
      <c r="ELW160" s="15"/>
      <c r="ELX160" s="15"/>
      <c r="ELY160" s="15"/>
      <c r="ELZ160" s="15"/>
      <c r="EMA160" s="15"/>
      <c r="EMB160" s="15"/>
      <c r="EMC160" s="15"/>
      <c r="EMD160" s="15"/>
      <c r="EME160" s="15"/>
      <c r="EMF160" s="15"/>
      <c r="EMG160" s="15"/>
      <c r="EMH160" s="15"/>
      <c r="EMI160" s="15"/>
      <c r="EMJ160" s="15"/>
      <c r="EMK160" s="15"/>
      <c r="EML160" s="15"/>
      <c r="EMM160" s="15"/>
      <c r="EMN160" s="15"/>
      <c r="EMO160" s="15"/>
      <c r="EMP160" s="15"/>
      <c r="EMQ160" s="15"/>
      <c r="EMR160" s="15"/>
      <c r="EMS160" s="15"/>
      <c r="EMT160" s="15"/>
      <c r="EMU160" s="15"/>
      <c r="EMV160" s="15"/>
      <c r="EMW160" s="15"/>
      <c r="EMX160" s="15"/>
      <c r="EMY160" s="15"/>
      <c r="EMZ160" s="15"/>
      <c r="ENA160" s="15"/>
      <c r="ENB160" s="15"/>
      <c r="ENC160" s="15"/>
      <c r="END160" s="15"/>
      <c r="ENE160" s="15"/>
      <c r="ENF160" s="15"/>
      <c r="ENG160" s="15"/>
      <c r="ENH160" s="15"/>
      <c r="ENI160" s="15"/>
      <c r="ENJ160" s="15"/>
      <c r="ENK160" s="15"/>
      <c r="ENL160" s="15"/>
      <c r="ENM160" s="15"/>
      <c r="ENN160" s="15"/>
      <c r="ENO160" s="15"/>
      <c r="ENP160" s="15"/>
      <c r="ENQ160" s="15"/>
      <c r="ENR160" s="15"/>
      <c r="ENS160" s="15"/>
      <c r="ENT160" s="15"/>
      <c r="ENU160" s="15"/>
      <c r="ENV160" s="15"/>
      <c r="ENW160" s="15"/>
      <c r="ENX160" s="15"/>
      <c r="ENY160" s="15"/>
      <c r="ENZ160" s="15"/>
      <c r="EOA160" s="15"/>
      <c r="EOB160" s="15"/>
      <c r="EOC160" s="15"/>
      <c r="EOD160" s="15"/>
      <c r="EOE160" s="15"/>
      <c r="EOF160" s="15"/>
      <c r="EOG160" s="15"/>
      <c r="EOH160" s="15"/>
      <c r="EOI160" s="15"/>
      <c r="EOJ160" s="15"/>
      <c r="EOK160" s="15"/>
      <c r="EOL160" s="15"/>
      <c r="EOM160" s="15"/>
      <c r="EON160" s="15"/>
      <c r="EOO160" s="15"/>
      <c r="EOP160" s="15"/>
      <c r="EOQ160" s="15"/>
      <c r="EOR160" s="15"/>
      <c r="EOS160" s="15"/>
      <c r="EOT160" s="15"/>
      <c r="EOU160" s="15"/>
      <c r="EOV160" s="15"/>
      <c r="EOW160" s="15"/>
      <c r="EOX160" s="15"/>
      <c r="EOY160" s="15"/>
      <c r="EOZ160" s="15"/>
      <c r="EPA160" s="15"/>
      <c r="EPB160" s="15"/>
      <c r="EPC160" s="15"/>
      <c r="EPD160" s="15"/>
      <c r="EPE160" s="15"/>
      <c r="EPF160" s="15"/>
      <c r="EPG160" s="15"/>
      <c r="EPH160" s="15"/>
      <c r="EPI160" s="15"/>
      <c r="EPJ160" s="15"/>
      <c r="EPK160" s="15"/>
      <c r="EPL160" s="15"/>
      <c r="EPM160" s="15"/>
      <c r="EPN160" s="15"/>
      <c r="EPO160" s="15"/>
      <c r="EPP160" s="15"/>
      <c r="EPQ160" s="15"/>
      <c r="EPR160" s="15"/>
      <c r="EPS160" s="15"/>
      <c r="EPT160" s="15"/>
      <c r="EPU160" s="15"/>
      <c r="EPV160" s="15"/>
      <c r="EPW160" s="15"/>
      <c r="EPX160" s="15"/>
      <c r="EPY160" s="15"/>
      <c r="EPZ160" s="15"/>
      <c r="EQA160" s="15"/>
      <c r="EQB160" s="15"/>
      <c r="EQC160" s="15"/>
      <c r="EQD160" s="15"/>
      <c r="EQE160" s="15"/>
      <c r="EQF160" s="15"/>
      <c r="EQG160" s="15"/>
      <c r="EQH160" s="15"/>
      <c r="EQI160" s="15"/>
      <c r="EQJ160" s="15"/>
      <c r="EQK160" s="15"/>
      <c r="EQL160" s="15"/>
      <c r="EQM160" s="15"/>
      <c r="EQN160" s="15"/>
      <c r="EQO160" s="15"/>
      <c r="EQP160" s="15"/>
      <c r="EQQ160" s="15"/>
      <c r="EQR160" s="15"/>
      <c r="EQS160" s="15"/>
      <c r="EQT160" s="15"/>
      <c r="EQU160" s="15"/>
      <c r="EQV160" s="15"/>
      <c r="EQW160" s="15"/>
      <c r="EQX160" s="15"/>
      <c r="EQY160" s="15"/>
      <c r="EQZ160" s="15"/>
      <c r="ERA160" s="15"/>
      <c r="ERB160" s="15"/>
      <c r="ERC160" s="15"/>
      <c r="ERD160" s="15"/>
      <c r="ERE160" s="15"/>
      <c r="ERF160" s="15"/>
      <c r="ERG160" s="15"/>
      <c r="ERH160" s="15"/>
      <c r="ERI160" s="15"/>
      <c r="ERJ160" s="15"/>
      <c r="ERK160" s="15"/>
      <c r="ERL160" s="15"/>
      <c r="ERM160" s="15"/>
      <c r="ERN160" s="15"/>
      <c r="ERO160" s="15"/>
      <c r="ERP160" s="15"/>
      <c r="ERQ160" s="15"/>
      <c r="ERR160" s="15"/>
      <c r="ERS160" s="15"/>
      <c r="ERT160" s="15"/>
      <c r="ERU160" s="15"/>
      <c r="ERV160" s="15"/>
      <c r="ERW160" s="15"/>
      <c r="ERX160" s="15"/>
      <c r="ERY160" s="15"/>
      <c r="ERZ160" s="15"/>
      <c r="ESA160" s="15"/>
      <c r="ESB160" s="15"/>
      <c r="ESC160" s="15"/>
      <c r="ESD160" s="15"/>
      <c r="ESE160" s="15"/>
      <c r="ESF160" s="15"/>
      <c r="ESG160" s="15"/>
      <c r="ESH160" s="15"/>
      <c r="ESI160" s="15"/>
      <c r="ESJ160" s="15"/>
      <c r="ESK160" s="15"/>
      <c r="ESL160" s="15"/>
      <c r="ESM160" s="15"/>
      <c r="ESN160" s="15"/>
      <c r="ESO160" s="15"/>
      <c r="ESP160" s="15"/>
      <c r="ESQ160" s="15"/>
      <c r="ESR160" s="15"/>
      <c r="ESS160" s="15"/>
      <c r="EST160" s="15"/>
      <c r="ESU160" s="15"/>
      <c r="ESV160" s="15"/>
      <c r="ESW160" s="15"/>
      <c r="ESX160" s="15"/>
      <c r="ESY160" s="15"/>
      <c r="ESZ160" s="15"/>
      <c r="ETA160" s="15"/>
      <c r="ETB160" s="15"/>
      <c r="ETC160" s="15"/>
      <c r="ETD160" s="15"/>
      <c r="ETE160" s="15"/>
      <c r="ETF160" s="15"/>
      <c r="ETG160" s="15"/>
      <c r="ETH160" s="15"/>
      <c r="ETI160" s="15"/>
      <c r="ETJ160" s="15"/>
      <c r="ETK160" s="15"/>
      <c r="ETL160" s="15"/>
      <c r="ETM160" s="15"/>
      <c r="ETN160" s="15"/>
      <c r="ETO160" s="15"/>
      <c r="ETP160" s="15"/>
      <c r="ETQ160" s="15"/>
      <c r="ETR160" s="15"/>
      <c r="ETS160" s="15"/>
      <c r="ETT160" s="15"/>
      <c r="ETU160" s="15"/>
      <c r="ETV160" s="15"/>
      <c r="ETW160" s="15"/>
      <c r="ETX160" s="15"/>
      <c r="ETY160" s="15"/>
      <c r="ETZ160" s="15"/>
      <c r="EUA160" s="15"/>
      <c r="EUB160" s="15"/>
      <c r="EUC160" s="15"/>
      <c r="EUD160" s="15"/>
      <c r="EUE160" s="15"/>
      <c r="EUF160" s="15"/>
      <c r="EUG160" s="15"/>
      <c r="EUH160" s="15"/>
      <c r="EUI160" s="15"/>
      <c r="EUJ160" s="15"/>
      <c r="EUK160" s="15"/>
      <c r="EUL160" s="15"/>
      <c r="EUM160" s="15"/>
      <c r="EUN160" s="15"/>
      <c r="EUO160" s="15"/>
      <c r="EUP160" s="15"/>
      <c r="EUQ160" s="15"/>
      <c r="EUR160" s="15"/>
      <c r="EUS160" s="15"/>
      <c r="EUT160" s="15"/>
      <c r="EUU160" s="15"/>
      <c r="EUV160" s="15"/>
      <c r="EUW160" s="15"/>
      <c r="EUX160" s="15"/>
      <c r="EUY160" s="15"/>
      <c r="EUZ160" s="15"/>
      <c r="EVA160" s="15"/>
      <c r="EVB160" s="15"/>
      <c r="EVC160" s="15"/>
      <c r="EVD160" s="15"/>
      <c r="EVE160" s="15"/>
      <c r="EVF160" s="15"/>
      <c r="EVG160" s="15"/>
      <c r="EVH160" s="15"/>
      <c r="EVI160" s="15"/>
      <c r="EVJ160" s="15"/>
      <c r="EVK160" s="15"/>
      <c r="EVL160" s="15"/>
      <c r="EVM160" s="15"/>
      <c r="EVN160" s="15"/>
      <c r="EVO160" s="15"/>
      <c r="EVP160" s="15"/>
      <c r="EVQ160" s="15"/>
      <c r="EVR160" s="15"/>
      <c r="EVS160" s="15"/>
      <c r="EVT160" s="15"/>
      <c r="EVU160" s="15"/>
      <c r="EVV160" s="15"/>
      <c r="EVW160" s="15"/>
      <c r="EVX160" s="15"/>
      <c r="EVY160" s="15"/>
      <c r="EVZ160" s="15"/>
      <c r="EWA160" s="15"/>
      <c r="EWB160" s="15"/>
      <c r="EWC160" s="15"/>
      <c r="EWD160" s="15"/>
      <c r="EWE160" s="15"/>
      <c r="EWF160" s="15"/>
      <c r="EWG160" s="15"/>
      <c r="EWH160" s="15"/>
      <c r="EWI160" s="15"/>
      <c r="EWJ160" s="15"/>
      <c r="EWK160" s="15"/>
      <c r="EWL160" s="15"/>
      <c r="EWM160" s="15"/>
      <c r="EWN160" s="15"/>
      <c r="EWO160" s="15"/>
      <c r="EWP160" s="15"/>
      <c r="EWQ160" s="15"/>
      <c r="EWR160" s="15"/>
      <c r="EWS160" s="15"/>
      <c r="EWT160" s="15"/>
      <c r="EWU160" s="15"/>
      <c r="EWV160" s="15"/>
      <c r="EWW160" s="15"/>
      <c r="EWX160" s="15"/>
      <c r="EWY160" s="15"/>
      <c r="EWZ160" s="15"/>
      <c r="EXA160" s="15"/>
      <c r="EXB160" s="15"/>
      <c r="EXC160" s="15"/>
      <c r="EXD160" s="15"/>
      <c r="EXE160" s="15"/>
      <c r="EXF160" s="15"/>
      <c r="EXG160" s="15"/>
      <c r="EXH160" s="15"/>
      <c r="EXI160" s="15"/>
      <c r="EXJ160" s="15"/>
      <c r="EXK160" s="15"/>
      <c r="EXL160" s="15"/>
      <c r="EXM160" s="15"/>
      <c r="EXN160" s="15"/>
      <c r="EXO160" s="15"/>
      <c r="EXP160" s="15"/>
      <c r="EXQ160" s="15"/>
      <c r="EXR160" s="15"/>
      <c r="EXS160" s="15"/>
      <c r="EXT160" s="15"/>
      <c r="EXU160" s="15"/>
      <c r="EXV160" s="15"/>
      <c r="EXW160" s="15"/>
      <c r="EXX160" s="15"/>
      <c r="EXY160" s="15"/>
      <c r="EXZ160" s="15"/>
      <c r="EYA160" s="15"/>
      <c r="EYB160" s="15"/>
      <c r="EYC160" s="15"/>
      <c r="EYD160" s="15"/>
      <c r="EYE160" s="15"/>
      <c r="EYF160" s="15"/>
      <c r="EYG160" s="15"/>
      <c r="EYH160" s="15"/>
      <c r="EYI160" s="15"/>
      <c r="EYJ160" s="15"/>
      <c r="EYK160" s="15"/>
      <c r="EYL160" s="15"/>
      <c r="EYM160" s="15"/>
      <c r="EYN160" s="15"/>
      <c r="EYO160" s="15"/>
      <c r="EYP160" s="15"/>
      <c r="EYQ160" s="15"/>
      <c r="EYR160" s="15"/>
      <c r="EYS160" s="15"/>
      <c r="EYT160" s="15"/>
      <c r="EYU160" s="15"/>
      <c r="EYV160" s="15"/>
      <c r="EYW160" s="15"/>
      <c r="EYX160" s="15"/>
      <c r="EYY160" s="15"/>
      <c r="EYZ160" s="15"/>
      <c r="EZA160" s="15"/>
      <c r="EZB160" s="15"/>
      <c r="EZC160" s="15"/>
      <c r="EZD160" s="15"/>
      <c r="EZE160" s="15"/>
      <c r="EZF160" s="15"/>
      <c r="EZG160" s="15"/>
      <c r="EZH160" s="15"/>
      <c r="EZI160" s="15"/>
      <c r="EZJ160" s="15"/>
      <c r="EZK160" s="15"/>
      <c r="EZL160" s="15"/>
      <c r="EZM160" s="15"/>
      <c r="EZN160" s="15"/>
      <c r="EZO160" s="15"/>
      <c r="EZP160" s="15"/>
      <c r="EZQ160" s="15"/>
      <c r="EZR160" s="15"/>
      <c r="EZS160" s="15"/>
      <c r="EZT160" s="15"/>
      <c r="EZU160" s="15"/>
      <c r="EZV160" s="15"/>
      <c r="EZW160" s="15"/>
      <c r="EZX160" s="15"/>
      <c r="EZY160" s="15"/>
      <c r="EZZ160" s="15"/>
      <c r="FAA160" s="15"/>
      <c r="FAB160" s="15"/>
      <c r="FAC160" s="15"/>
      <c r="FAD160" s="15"/>
      <c r="FAE160" s="15"/>
      <c r="FAF160" s="15"/>
      <c r="FAG160" s="15"/>
      <c r="FAH160" s="15"/>
      <c r="FAI160" s="15"/>
      <c r="FAJ160" s="15"/>
      <c r="FAK160" s="15"/>
      <c r="FAL160" s="15"/>
      <c r="FAM160" s="15"/>
      <c r="FAN160" s="15"/>
      <c r="FAO160" s="15"/>
      <c r="FAP160" s="15"/>
      <c r="FAQ160" s="15"/>
      <c r="FAR160" s="15"/>
      <c r="FAS160" s="15"/>
      <c r="FAT160" s="15"/>
      <c r="FAU160" s="15"/>
      <c r="FAV160" s="15"/>
      <c r="FAW160" s="15"/>
      <c r="FAX160" s="15"/>
      <c r="FAY160" s="15"/>
      <c r="FAZ160" s="15"/>
      <c r="FBA160" s="15"/>
      <c r="FBB160" s="15"/>
      <c r="FBC160" s="15"/>
      <c r="FBD160" s="15"/>
      <c r="FBE160" s="15"/>
      <c r="FBF160" s="15"/>
      <c r="FBG160" s="15"/>
      <c r="FBH160" s="15"/>
      <c r="FBI160" s="15"/>
      <c r="FBJ160" s="15"/>
      <c r="FBK160" s="15"/>
      <c r="FBL160" s="15"/>
      <c r="FBM160" s="15"/>
      <c r="FBN160" s="15"/>
      <c r="FBO160" s="15"/>
      <c r="FBP160" s="15"/>
      <c r="FBQ160" s="15"/>
      <c r="FBR160" s="15"/>
      <c r="FBS160" s="15"/>
      <c r="FBT160" s="15"/>
      <c r="FBU160" s="15"/>
      <c r="FBV160" s="15"/>
      <c r="FBW160" s="15"/>
      <c r="FBX160" s="15"/>
      <c r="FBY160" s="15"/>
      <c r="FBZ160" s="15"/>
      <c r="FCA160" s="15"/>
      <c r="FCB160" s="15"/>
      <c r="FCC160" s="15"/>
      <c r="FCD160" s="15"/>
      <c r="FCE160" s="15"/>
      <c r="FCF160" s="15"/>
      <c r="FCG160" s="15"/>
      <c r="FCH160" s="15"/>
      <c r="FCI160" s="15"/>
      <c r="FCJ160" s="15"/>
      <c r="FCK160" s="15"/>
      <c r="FCL160" s="15"/>
      <c r="FCM160" s="15"/>
      <c r="FCN160" s="15"/>
      <c r="FCO160" s="15"/>
      <c r="FCP160" s="15"/>
      <c r="FCQ160" s="15"/>
      <c r="FCR160" s="15"/>
      <c r="FCS160" s="15"/>
      <c r="FCT160" s="15"/>
      <c r="FCU160" s="15"/>
      <c r="FCV160" s="15"/>
      <c r="FCW160" s="15"/>
      <c r="FCX160" s="15"/>
      <c r="FCY160" s="15"/>
      <c r="FCZ160" s="15"/>
      <c r="FDA160" s="15"/>
      <c r="FDB160" s="15"/>
      <c r="FDC160" s="15"/>
      <c r="FDD160" s="15"/>
      <c r="FDE160" s="15"/>
      <c r="FDF160" s="15"/>
      <c r="FDG160" s="15"/>
      <c r="FDH160" s="15"/>
      <c r="FDI160" s="15"/>
      <c r="FDJ160" s="15"/>
      <c r="FDK160" s="15"/>
      <c r="FDL160" s="15"/>
      <c r="FDM160" s="15"/>
      <c r="FDN160" s="15"/>
      <c r="FDO160" s="15"/>
      <c r="FDP160" s="15"/>
      <c r="FDQ160" s="15"/>
      <c r="FDR160" s="15"/>
      <c r="FDS160" s="15"/>
      <c r="FDT160" s="15"/>
      <c r="FDU160" s="15"/>
      <c r="FDV160" s="15"/>
      <c r="FDW160" s="15"/>
      <c r="FDX160" s="15"/>
      <c r="FDY160" s="15"/>
      <c r="FDZ160" s="15"/>
      <c r="FEA160" s="15"/>
      <c r="FEB160" s="15"/>
      <c r="FEC160" s="15"/>
      <c r="FED160" s="15"/>
      <c r="FEE160" s="15"/>
      <c r="FEF160" s="15"/>
      <c r="FEG160" s="15"/>
      <c r="FEH160" s="15"/>
      <c r="FEI160" s="15"/>
      <c r="FEJ160" s="15"/>
      <c r="FEK160" s="15"/>
      <c r="FEL160" s="15"/>
      <c r="FEM160" s="15"/>
      <c r="FEN160" s="15"/>
      <c r="FEO160" s="15"/>
      <c r="FEP160" s="15"/>
      <c r="FEQ160" s="15"/>
      <c r="FER160" s="15"/>
      <c r="FES160" s="15"/>
      <c r="FET160" s="15"/>
      <c r="FEU160" s="15"/>
      <c r="FEV160" s="15"/>
      <c r="FEW160" s="15"/>
      <c r="FEX160" s="15"/>
      <c r="FEY160" s="15"/>
      <c r="FEZ160" s="15"/>
      <c r="FFA160" s="15"/>
      <c r="FFB160" s="15"/>
      <c r="FFC160" s="15"/>
      <c r="FFD160" s="15"/>
      <c r="FFE160" s="15"/>
      <c r="FFF160" s="15"/>
      <c r="FFG160" s="15"/>
      <c r="FFH160" s="15"/>
      <c r="FFI160" s="15"/>
      <c r="FFJ160" s="15"/>
      <c r="FFK160" s="15"/>
      <c r="FFL160" s="15"/>
      <c r="FFM160" s="15"/>
      <c r="FFN160" s="15"/>
      <c r="FFO160" s="15"/>
      <c r="FFP160" s="15"/>
      <c r="FFQ160" s="15"/>
      <c r="FFR160" s="15"/>
      <c r="FFS160" s="15"/>
      <c r="FFT160" s="15"/>
      <c r="FFU160" s="15"/>
      <c r="FFV160" s="15"/>
      <c r="FFW160" s="15"/>
      <c r="FFX160" s="15"/>
      <c r="FFY160" s="15"/>
      <c r="FFZ160" s="15"/>
      <c r="FGA160" s="15"/>
      <c r="FGB160" s="15"/>
      <c r="FGC160" s="15"/>
      <c r="FGD160" s="15"/>
      <c r="FGE160" s="15"/>
      <c r="FGF160" s="15"/>
      <c r="FGG160" s="15"/>
      <c r="FGH160" s="15"/>
      <c r="FGI160" s="15"/>
      <c r="FGJ160" s="15"/>
      <c r="FGK160" s="15"/>
      <c r="FGL160" s="15"/>
      <c r="FGM160" s="15"/>
      <c r="FGN160" s="15"/>
      <c r="FGO160" s="15"/>
      <c r="FGP160" s="15"/>
      <c r="FGQ160" s="15"/>
      <c r="FGR160" s="15"/>
      <c r="FGS160" s="15"/>
      <c r="FGT160" s="15"/>
      <c r="FGU160" s="15"/>
      <c r="FGV160" s="15"/>
      <c r="FGW160" s="15"/>
      <c r="FGX160" s="15"/>
      <c r="FGY160" s="15"/>
      <c r="FGZ160" s="15"/>
      <c r="FHA160" s="15"/>
      <c r="FHB160" s="15"/>
      <c r="FHC160" s="15"/>
      <c r="FHD160" s="15"/>
      <c r="FHE160" s="15"/>
      <c r="FHF160" s="15"/>
      <c r="FHG160" s="15"/>
      <c r="FHH160" s="15"/>
      <c r="FHI160" s="15"/>
      <c r="FHJ160" s="15"/>
      <c r="FHK160" s="15"/>
      <c r="FHL160" s="15"/>
      <c r="FHM160" s="15"/>
      <c r="FHN160" s="15"/>
      <c r="FHO160" s="15"/>
      <c r="FHP160" s="15"/>
      <c r="FHQ160" s="15"/>
      <c r="FHR160" s="15"/>
      <c r="FHS160" s="15"/>
      <c r="FHT160" s="15"/>
      <c r="FHU160" s="15"/>
      <c r="FHV160" s="15"/>
      <c r="FHW160" s="15"/>
      <c r="FHX160" s="15"/>
      <c r="FHY160" s="15"/>
      <c r="FHZ160" s="15"/>
      <c r="FIA160" s="15"/>
      <c r="FIB160" s="15"/>
      <c r="FIC160" s="15"/>
      <c r="FID160" s="15"/>
      <c r="FIE160" s="15"/>
      <c r="FIF160" s="15"/>
      <c r="FIG160" s="15"/>
      <c r="FIH160" s="15"/>
      <c r="FII160" s="15"/>
      <c r="FIJ160" s="15"/>
      <c r="FIK160" s="15"/>
      <c r="FIL160" s="15"/>
      <c r="FIM160" s="15"/>
      <c r="FIN160" s="15"/>
      <c r="FIO160" s="15"/>
      <c r="FIP160" s="15"/>
      <c r="FIQ160" s="15"/>
      <c r="FIR160" s="15"/>
      <c r="FIS160" s="15"/>
      <c r="FIT160" s="15"/>
      <c r="FIU160" s="15"/>
      <c r="FIV160" s="15"/>
      <c r="FIW160" s="15"/>
      <c r="FIX160" s="15"/>
      <c r="FIY160" s="15"/>
      <c r="FIZ160" s="15"/>
      <c r="FJA160" s="15"/>
      <c r="FJB160" s="15"/>
      <c r="FJC160" s="15"/>
      <c r="FJD160" s="15"/>
      <c r="FJE160" s="15"/>
      <c r="FJF160" s="15"/>
      <c r="FJG160" s="15"/>
      <c r="FJH160" s="15"/>
      <c r="FJI160" s="15"/>
      <c r="FJJ160" s="15"/>
      <c r="FJK160" s="15"/>
      <c r="FJL160" s="15"/>
      <c r="FJM160" s="15"/>
      <c r="FJN160" s="15"/>
      <c r="FJO160" s="15"/>
      <c r="FJP160" s="15"/>
      <c r="FJQ160" s="15"/>
      <c r="FJR160" s="15"/>
      <c r="FJS160" s="15"/>
      <c r="FJT160" s="15"/>
      <c r="FJU160" s="15"/>
      <c r="FJV160" s="15"/>
      <c r="FJW160" s="15"/>
      <c r="FJX160" s="15"/>
      <c r="FJY160" s="15"/>
      <c r="FJZ160" s="15"/>
      <c r="FKA160" s="15"/>
      <c r="FKB160" s="15"/>
      <c r="FKC160" s="15"/>
      <c r="FKD160" s="15"/>
      <c r="FKE160" s="15"/>
      <c r="FKF160" s="15"/>
      <c r="FKG160" s="15"/>
      <c r="FKH160" s="15"/>
      <c r="FKI160" s="15"/>
      <c r="FKJ160" s="15"/>
      <c r="FKK160" s="15"/>
      <c r="FKL160" s="15"/>
      <c r="FKM160" s="15"/>
      <c r="FKN160" s="15"/>
      <c r="FKO160" s="15"/>
      <c r="FKP160" s="15"/>
      <c r="FKQ160" s="15"/>
      <c r="FKR160" s="15"/>
      <c r="FKS160" s="15"/>
      <c r="FKT160" s="15"/>
      <c r="FKU160" s="15"/>
      <c r="FKV160" s="15"/>
      <c r="FKW160" s="15"/>
      <c r="FKX160" s="15"/>
      <c r="FKY160" s="15"/>
      <c r="FKZ160" s="15"/>
      <c r="FLA160" s="15"/>
      <c r="FLB160" s="15"/>
      <c r="FLC160" s="15"/>
      <c r="FLD160" s="15"/>
      <c r="FLE160" s="15"/>
      <c r="FLF160" s="15"/>
      <c r="FLG160" s="15"/>
      <c r="FLH160" s="15"/>
      <c r="FLI160" s="15"/>
      <c r="FLJ160" s="15"/>
      <c r="FLK160" s="15"/>
      <c r="FLL160" s="15"/>
      <c r="FLM160" s="15"/>
      <c r="FLN160" s="15"/>
      <c r="FLO160" s="15"/>
      <c r="FLP160" s="15"/>
      <c r="FLQ160" s="15"/>
      <c r="FLR160" s="15"/>
      <c r="FLS160" s="15"/>
      <c r="FLT160" s="15"/>
      <c r="FLU160" s="15"/>
      <c r="FLV160" s="15"/>
      <c r="FLW160" s="15"/>
      <c r="FLX160" s="15"/>
      <c r="FLY160" s="15"/>
      <c r="FLZ160" s="15"/>
      <c r="FMA160" s="15"/>
      <c r="FMB160" s="15"/>
      <c r="FMC160" s="15"/>
      <c r="FMD160" s="15"/>
      <c r="FME160" s="15"/>
      <c r="FMF160" s="15"/>
      <c r="FMG160" s="15"/>
      <c r="FMH160" s="15"/>
      <c r="FMI160" s="15"/>
      <c r="FMJ160" s="15"/>
      <c r="FMK160" s="15"/>
      <c r="FML160" s="15"/>
      <c r="FMM160" s="15"/>
      <c r="FMN160" s="15"/>
      <c r="FMO160" s="15"/>
      <c r="FMP160" s="15"/>
      <c r="FMQ160" s="15"/>
      <c r="FMR160" s="15"/>
      <c r="FMS160" s="15"/>
      <c r="FMT160" s="15"/>
      <c r="FMU160" s="15"/>
      <c r="FMV160" s="15"/>
      <c r="FMW160" s="15"/>
      <c r="FMX160" s="15"/>
      <c r="FMY160" s="15"/>
      <c r="FMZ160" s="15"/>
      <c r="FNA160" s="15"/>
      <c r="FNB160" s="15"/>
      <c r="FNC160" s="15"/>
      <c r="FND160" s="15"/>
      <c r="FNE160" s="15"/>
      <c r="FNF160" s="15"/>
      <c r="FNG160" s="15"/>
      <c r="FNH160" s="15"/>
      <c r="FNI160" s="15"/>
      <c r="FNJ160" s="15"/>
      <c r="FNK160" s="15"/>
      <c r="FNL160" s="15"/>
      <c r="FNM160" s="15"/>
      <c r="FNN160" s="15"/>
      <c r="FNO160" s="15"/>
      <c r="FNP160" s="15"/>
      <c r="FNQ160" s="15"/>
      <c r="FNR160" s="15"/>
      <c r="FNS160" s="15"/>
      <c r="FNT160" s="15"/>
      <c r="FNU160" s="15"/>
      <c r="FNV160" s="15"/>
      <c r="FNW160" s="15"/>
      <c r="FNX160" s="15"/>
      <c r="FNY160" s="15"/>
      <c r="FNZ160" s="15"/>
      <c r="FOA160" s="15"/>
      <c r="FOB160" s="15"/>
      <c r="FOC160" s="15"/>
      <c r="FOD160" s="15"/>
      <c r="FOE160" s="15"/>
      <c r="FOF160" s="15"/>
      <c r="FOG160" s="15"/>
      <c r="FOH160" s="15"/>
      <c r="FOI160" s="15"/>
      <c r="FOJ160" s="15"/>
      <c r="FOK160" s="15"/>
      <c r="FOL160" s="15"/>
      <c r="FOM160" s="15"/>
      <c r="FON160" s="15"/>
      <c r="FOO160" s="15"/>
      <c r="FOP160" s="15"/>
      <c r="FOQ160" s="15"/>
      <c r="FOR160" s="15"/>
      <c r="FOS160" s="15"/>
      <c r="FOT160" s="15"/>
      <c r="FOU160" s="15"/>
      <c r="FOV160" s="15"/>
      <c r="FOW160" s="15"/>
      <c r="FOX160" s="15"/>
      <c r="FOY160" s="15"/>
      <c r="FOZ160" s="15"/>
      <c r="FPA160" s="15"/>
      <c r="FPB160" s="15"/>
      <c r="FPC160" s="15"/>
      <c r="FPD160" s="15"/>
      <c r="FPE160" s="15"/>
      <c r="FPF160" s="15"/>
      <c r="FPG160" s="15"/>
      <c r="FPH160" s="15"/>
      <c r="FPI160" s="15"/>
      <c r="FPJ160" s="15"/>
      <c r="FPK160" s="15"/>
      <c r="FPL160" s="15"/>
      <c r="FPM160" s="15"/>
      <c r="FPN160" s="15"/>
      <c r="FPO160" s="15"/>
      <c r="FPP160" s="15"/>
      <c r="FPQ160" s="15"/>
      <c r="FPR160" s="15"/>
      <c r="FPS160" s="15"/>
      <c r="FPT160" s="15"/>
      <c r="FPU160" s="15"/>
      <c r="FPV160" s="15"/>
      <c r="FPW160" s="15"/>
      <c r="FPX160" s="15"/>
      <c r="FPY160" s="15"/>
      <c r="FPZ160" s="15"/>
      <c r="FQA160" s="15"/>
      <c r="FQB160" s="15"/>
      <c r="FQC160" s="15"/>
      <c r="FQD160" s="15"/>
      <c r="FQE160" s="15"/>
      <c r="FQF160" s="15"/>
      <c r="FQG160" s="15"/>
      <c r="FQH160" s="15"/>
      <c r="FQI160" s="15"/>
      <c r="FQJ160" s="15"/>
      <c r="FQK160" s="15"/>
      <c r="FQL160" s="15"/>
      <c r="FQM160" s="15"/>
      <c r="FQN160" s="15"/>
      <c r="FQO160" s="15"/>
      <c r="FQP160" s="15"/>
      <c r="FQQ160" s="15"/>
      <c r="FQR160" s="15"/>
      <c r="FQS160" s="15"/>
      <c r="FQT160" s="15"/>
      <c r="FQU160" s="15"/>
      <c r="FQV160" s="15"/>
      <c r="FQW160" s="15"/>
      <c r="FQX160" s="15"/>
      <c r="FQY160" s="15"/>
      <c r="FQZ160" s="15"/>
      <c r="FRA160" s="15"/>
      <c r="FRB160" s="15"/>
      <c r="FRC160" s="15"/>
      <c r="FRD160" s="15"/>
      <c r="FRE160" s="15"/>
      <c r="FRF160" s="15"/>
      <c r="FRG160" s="15"/>
      <c r="FRH160" s="15"/>
      <c r="FRI160" s="15"/>
      <c r="FRJ160" s="15"/>
      <c r="FRK160" s="15"/>
      <c r="FRL160" s="15"/>
      <c r="FRM160" s="15"/>
      <c r="FRN160" s="15"/>
      <c r="FRO160" s="15"/>
      <c r="FRP160" s="15"/>
      <c r="FRQ160" s="15"/>
      <c r="FRR160" s="15"/>
      <c r="FRS160" s="15"/>
      <c r="FRT160" s="15"/>
      <c r="FRU160" s="15"/>
      <c r="FRV160" s="15"/>
      <c r="FRW160" s="15"/>
      <c r="FRX160" s="15"/>
      <c r="FRY160" s="15"/>
      <c r="FRZ160" s="15"/>
      <c r="FSA160" s="15"/>
      <c r="FSB160" s="15"/>
      <c r="FSC160" s="15"/>
      <c r="FSD160" s="15"/>
      <c r="FSE160" s="15"/>
      <c r="FSF160" s="15"/>
      <c r="FSG160" s="15"/>
      <c r="FSH160" s="15"/>
      <c r="FSI160" s="15"/>
      <c r="FSJ160" s="15"/>
      <c r="FSK160" s="15"/>
      <c r="FSL160" s="15"/>
      <c r="FSM160" s="15"/>
      <c r="FSN160" s="15"/>
      <c r="FSO160" s="15"/>
      <c r="FSP160" s="15"/>
      <c r="FSQ160" s="15"/>
      <c r="FSR160" s="15"/>
      <c r="FSS160" s="15"/>
      <c r="FST160" s="15"/>
      <c r="FSU160" s="15"/>
      <c r="FSV160" s="15"/>
      <c r="FSW160" s="15"/>
      <c r="FSX160" s="15"/>
      <c r="FSY160" s="15"/>
      <c r="FSZ160" s="15"/>
      <c r="FTA160" s="15"/>
      <c r="FTB160" s="15"/>
      <c r="FTC160" s="15"/>
      <c r="FTD160" s="15"/>
      <c r="FTE160" s="15"/>
      <c r="FTF160" s="15"/>
      <c r="FTG160" s="15"/>
      <c r="FTH160" s="15"/>
      <c r="FTI160" s="15"/>
      <c r="FTJ160" s="15"/>
      <c r="FTK160" s="15"/>
      <c r="FTL160" s="15"/>
      <c r="FTM160" s="15"/>
      <c r="FTN160" s="15"/>
      <c r="FTO160" s="15"/>
      <c r="FTP160" s="15"/>
      <c r="FTQ160" s="15"/>
      <c r="FTR160" s="15"/>
      <c r="FTS160" s="15"/>
      <c r="FTT160" s="15"/>
      <c r="FTU160" s="15"/>
      <c r="FTV160" s="15"/>
      <c r="FTW160" s="15"/>
      <c r="FTX160" s="15"/>
      <c r="FTY160" s="15"/>
      <c r="FTZ160" s="15"/>
      <c r="FUA160" s="15"/>
      <c r="FUB160" s="15"/>
      <c r="FUC160" s="15"/>
      <c r="FUD160" s="15"/>
      <c r="FUE160" s="15"/>
      <c r="FUF160" s="15"/>
      <c r="FUG160" s="15"/>
      <c r="FUH160" s="15"/>
      <c r="FUI160" s="15"/>
      <c r="FUJ160" s="15"/>
      <c r="FUK160" s="15"/>
      <c r="FUL160" s="15"/>
      <c r="FUM160" s="15"/>
      <c r="FUN160" s="15"/>
      <c r="FUO160" s="15"/>
      <c r="FUP160" s="15"/>
      <c r="FUQ160" s="15"/>
      <c r="FUR160" s="15"/>
      <c r="FUS160" s="15"/>
      <c r="FUT160" s="15"/>
      <c r="FUU160" s="15"/>
      <c r="FUV160" s="15"/>
      <c r="FUW160" s="15"/>
      <c r="FUX160" s="15"/>
      <c r="FUY160" s="15"/>
      <c r="FUZ160" s="15"/>
      <c r="FVA160" s="15"/>
      <c r="FVB160" s="15"/>
      <c r="FVC160" s="15"/>
      <c r="FVD160" s="15"/>
      <c r="FVE160" s="15"/>
      <c r="FVF160" s="15"/>
      <c r="FVG160" s="15"/>
      <c r="FVH160" s="15"/>
      <c r="FVI160" s="15"/>
      <c r="FVJ160" s="15"/>
      <c r="FVK160" s="15"/>
      <c r="FVL160" s="15"/>
      <c r="FVM160" s="15"/>
      <c r="FVN160" s="15"/>
      <c r="FVO160" s="15"/>
      <c r="FVP160" s="15"/>
      <c r="FVQ160" s="15"/>
      <c r="FVR160" s="15"/>
      <c r="FVS160" s="15"/>
      <c r="FVT160" s="15"/>
      <c r="FVU160" s="15"/>
      <c r="FVV160" s="15"/>
      <c r="FVW160" s="15"/>
      <c r="FVX160" s="15"/>
      <c r="FVY160" s="15"/>
      <c r="FVZ160" s="15"/>
      <c r="FWA160" s="15"/>
      <c r="FWB160" s="15"/>
      <c r="FWC160" s="15"/>
      <c r="FWD160" s="15"/>
      <c r="FWE160" s="15"/>
      <c r="FWF160" s="15"/>
      <c r="FWG160" s="15"/>
      <c r="FWH160" s="15"/>
      <c r="FWI160" s="15"/>
      <c r="FWJ160" s="15"/>
      <c r="FWK160" s="15"/>
      <c r="FWL160" s="15"/>
      <c r="FWM160" s="15"/>
      <c r="FWN160" s="15"/>
      <c r="FWO160" s="15"/>
      <c r="FWP160" s="15"/>
      <c r="FWQ160" s="15"/>
      <c r="FWR160" s="15"/>
      <c r="FWS160" s="15"/>
      <c r="FWT160" s="15"/>
      <c r="FWU160" s="15"/>
      <c r="FWV160" s="15"/>
      <c r="FWW160" s="15"/>
      <c r="FWX160" s="15"/>
      <c r="FWY160" s="15"/>
      <c r="FWZ160" s="15"/>
      <c r="FXA160" s="15"/>
      <c r="FXB160" s="15"/>
      <c r="FXC160" s="15"/>
      <c r="FXD160" s="15"/>
      <c r="FXE160" s="15"/>
      <c r="FXF160" s="15"/>
      <c r="FXG160" s="15"/>
      <c r="FXH160" s="15"/>
      <c r="FXI160" s="15"/>
      <c r="FXJ160" s="15"/>
      <c r="FXK160" s="15"/>
      <c r="FXL160" s="15"/>
      <c r="FXM160" s="15"/>
      <c r="FXN160" s="15"/>
      <c r="FXO160" s="15"/>
      <c r="FXP160" s="15"/>
      <c r="FXQ160" s="15"/>
      <c r="FXR160" s="15"/>
      <c r="FXS160" s="15"/>
      <c r="FXT160" s="15"/>
      <c r="FXU160" s="15"/>
      <c r="FXV160" s="15"/>
      <c r="FXW160" s="15"/>
      <c r="FXX160" s="15"/>
      <c r="FXY160" s="15"/>
      <c r="FXZ160" s="15"/>
      <c r="FYA160" s="15"/>
      <c r="FYB160" s="15"/>
      <c r="FYC160" s="15"/>
      <c r="FYD160" s="15"/>
      <c r="FYE160" s="15"/>
      <c r="FYF160" s="15"/>
      <c r="FYG160" s="15"/>
      <c r="FYH160" s="15"/>
      <c r="FYI160" s="15"/>
      <c r="FYJ160" s="15"/>
      <c r="FYK160" s="15"/>
      <c r="FYL160" s="15"/>
      <c r="FYM160" s="15"/>
      <c r="FYN160" s="15"/>
      <c r="FYO160" s="15"/>
      <c r="FYP160" s="15"/>
      <c r="FYQ160" s="15"/>
      <c r="FYR160" s="15"/>
      <c r="FYS160" s="15"/>
      <c r="FYT160" s="15"/>
      <c r="FYU160" s="15"/>
      <c r="FYV160" s="15"/>
      <c r="FYW160" s="15"/>
      <c r="FYX160" s="15"/>
      <c r="FYY160" s="15"/>
      <c r="FYZ160" s="15"/>
      <c r="FZA160" s="15"/>
      <c r="FZB160" s="15"/>
      <c r="FZC160" s="15"/>
      <c r="FZD160" s="15"/>
      <c r="FZE160" s="15"/>
      <c r="FZF160" s="15"/>
      <c r="FZG160" s="15"/>
      <c r="FZH160" s="15"/>
      <c r="FZI160" s="15"/>
      <c r="FZJ160" s="15"/>
      <c r="FZK160" s="15"/>
      <c r="FZL160" s="15"/>
      <c r="FZM160" s="15"/>
      <c r="FZN160" s="15"/>
      <c r="FZO160" s="15"/>
      <c r="FZP160" s="15"/>
      <c r="FZQ160" s="15"/>
      <c r="FZR160" s="15"/>
      <c r="FZS160" s="15"/>
      <c r="FZT160" s="15"/>
      <c r="FZU160" s="15"/>
      <c r="FZV160" s="15"/>
      <c r="FZW160" s="15"/>
      <c r="FZX160" s="15"/>
      <c r="FZY160" s="15"/>
      <c r="FZZ160" s="15"/>
      <c r="GAA160" s="15"/>
      <c r="GAB160" s="15"/>
      <c r="GAC160" s="15"/>
      <c r="GAD160" s="15"/>
      <c r="GAE160" s="15"/>
      <c r="GAF160" s="15"/>
      <c r="GAG160" s="15"/>
      <c r="GAH160" s="15"/>
      <c r="GAI160" s="15"/>
      <c r="GAJ160" s="15"/>
      <c r="GAK160" s="15"/>
      <c r="GAL160" s="15"/>
      <c r="GAM160" s="15"/>
      <c r="GAN160" s="15"/>
      <c r="GAO160" s="15"/>
      <c r="GAP160" s="15"/>
      <c r="GAQ160" s="15"/>
      <c r="GAR160" s="15"/>
      <c r="GAS160" s="15"/>
      <c r="GAT160" s="15"/>
      <c r="GAU160" s="15"/>
      <c r="GAV160" s="15"/>
      <c r="GAW160" s="15"/>
      <c r="GAX160" s="15"/>
      <c r="GAY160" s="15"/>
      <c r="GAZ160" s="15"/>
      <c r="GBA160" s="15"/>
      <c r="GBB160" s="15"/>
      <c r="GBC160" s="15"/>
      <c r="GBD160" s="15"/>
      <c r="GBE160" s="15"/>
      <c r="GBF160" s="15"/>
      <c r="GBG160" s="15"/>
      <c r="GBH160" s="15"/>
      <c r="GBI160" s="15"/>
      <c r="GBJ160" s="15"/>
      <c r="GBK160" s="15"/>
      <c r="GBL160" s="15"/>
      <c r="GBM160" s="15"/>
      <c r="GBN160" s="15"/>
      <c r="GBO160" s="15"/>
      <c r="GBP160" s="15"/>
      <c r="GBQ160" s="15"/>
      <c r="GBR160" s="15"/>
      <c r="GBS160" s="15"/>
      <c r="GBT160" s="15"/>
      <c r="GBU160" s="15"/>
      <c r="GBV160" s="15"/>
      <c r="GBW160" s="15"/>
      <c r="GBX160" s="15"/>
      <c r="GBY160" s="15"/>
      <c r="GBZ160" s="15"/>
      <c r="GCA160" s="15"/>
      <c r="GCB160" s="15"/>
      <c r="GCC160" s="15"/>
      <c r="GCD160" s="15"/>
      <c r="GCE160" s="15"/>
      <c r="GCF160" s="15"/>
      <c r="GCG160" s="15"/>
      <c r="GCH160" s="15"/>
      <c r="GCI160" s="15"/>
      <c r="GCJ160" s="15"/>
      <c r="GCK160" s="15"/>
      <c r="GCL160" s="15"/>
      <c r="GCM160" s="15"/>
      <c r="GCN160" s="15"/>
      <c r="GCO160" s="15"/>
      <c r="GCP160" s="15"/>
      <c r="GCQ160" s="15"/>
      <c r="GCR160" s="15"/>
      <c r="GCS160" s="15"/>
      <c r="GCT160" s="15"/>
      <c r="GCU160" s="15"/>
      <c r="GCV160" s="15"/>
      <c r="GCW160" s="15"/>
      <c r="GCX160" s="15"/>
      <c r="GCY160" s="15"/>
      <c r="GCZ160" s="15"/>
      <c r="GDA160" s="15"/>
      <c r="GDB160" s="15"/>
      <c r="GDC160" s="15"/>
      <c r="GDD160" s="15"/>
      <c r="GDE160" s="15"/>
      <c r="GDF160" s="15"/>
      <c r="GDG160" s="15"/>
      <c r="GDH160" s="15"/>
      <c r="GDI160" s="15"/>
      <c r="GDJ160" s="15"/>
      <c r="GDK160" s="15"/>
      <c r="GDL160" s="15"/>
      <c r="GDM160" s="15"/>
      <c r="GDN160" s="15"/>
      <c r="GDO160" s="15"/>
      <c r="GDP160" s="15"/>
      <c r="GDQ160" s="15"/>
      <c r="GDR160" s="15"/>
      <c r="GDS160" s="15"/>
      <c r="GDT160" s="15"/>
      <c r="GDU160" s="15"/>
      <c r="GDV160" s="15"/>
      <c r="GDW160" s="15"/>
      <c r="GDX160" s="15"/>
      <c r="GDY160" s="15"/>
      <c r="GDZ160" s="15"/>
      <c r="GEA160" s="15"/>
      <c r="GEB160" s="15"/>
      <c r="GEC160" s="15"/>
      <c r="GED160" s="15"/>
      <c r="GEE160" s="15"/>
      <c r="GEF160" s="15"/>
      <c r="GEG160" s="15"/>
      <c r="GEH160" s="15"/>
      <c r="GEI160" s="15"/>
      <c r="GEJ160" s="15"/>
      <c r="GEK160" s="15"/>
      <c r="GEL160" s="15"/>
      <c r="GEM160" s="15"/>
      <c r="GEN160" s="15"/>
      <c r="GEO160" s="15"/>
      <c r="GEP160" s="15"/>
      <c r="GEQ160" s="15"/>
      <c r="GER160" s="15"/>
      <c r="GES160" s="15"/>
      <c r="GET160" s="15"/>
      <c r="GEU160" s="15"/>
      <c r="GEV160" s="15"/>
      <c r="GEW160" s="15"/>
      <c r="GEX160" s="15"/>
      <c r="GEY160" s="15"/>
      <c r="GEZ160" s="15"/>
      <c r="GFA160" s="15"/>
      <c r="GFB160" s="15"/>
      <c r="GFC160" s="15"/>
      <c r="GFD160" s="15"/>
      <c r="GFE160" s="15"/>
      <c r="GFF160" s="15"/>
      <c r="GFG160" s="15"/>
      <c r="GFH160" s="15"/>
      <c r="GFI160" s="15"/>
      <c r="GFJ160" s="15"/>
      <c r="GFK160" s="15"/>
      <c r="GFL160" s="15"/>
      <c r="GFM160" s="15"/>
      <c r="GFN160" s="15"/>
      <c r="GFO160" s="15"/>
      <c r="GFP160" s="15"/>
      <c r="GFQ160" s="15"/>
      <c r="GFR160" s="15"/>
      <c r="GFS160" s="15"/>
      <c r="GFT160" s="15"/>
      <c r="GFU160" s="15"/>
      <c r="GFV160" s="15"/>
      <c r="GFW160" s="15"/>
      <c r="GFX160" s="15"/>
      <c r="GFY160" s="15"/>
      <c r="GFZ160" s="15"/>
      <c r="GGA160" s="15"/>
      <c r="GGB160" s="15"/>
      <c r="GGC160" s="15"/>
      <c r="GGD160" s="15"/>
      <c r="GGE160" s="15"/>
      <c r="GGF160" s="15"/>
      <c r="GGG160" s="15"/>
      <c r="GGH160" s="15"/>
      <c r="GGI160" s="15"/>
      <c r="GGJ160" s="15"/>
      <c r="GGK160" s="15"/>
      <c r="GGL160" s="15"/>
      <c r="GGM160" s="15"/>
      <c r="GGN160" s="15"/>
      <c r="GGO160" s="15"/>
      <c r="GGP160" s="15"/>
      <c r="GGQ160" s="15"/>
      <c r="GGR160" s="15"/>
      <c r="GGS160" s="15"/>
      <c r="GGT160" s="15"/>
      <c r="GGU160" s="15"/>
      <c r="GGV160" s="15"/>
      <c r="GGW160" s="15"/>
      <c r="GGX160" s="15"/>
      <c r="GGY160" s="15"/>
      <c r="GGZ160" s="15"/>
      <c r="GHA160" s="15"/>
      <c r="GHB160" s="15"/>
      <c r="GHC160" s="15"/>
      <c r="GHD160" s="15"/>
      <c r="GHE160" s="15"/>
      <c r="GHF160" s="15"/>
      <c r="GHG160" s="15"/>
      <c r="GHH160" s="15"/>
      <c r="GHI160" s="15"/>
      <c r="GHJ160" s="15"/>
      <c r="GHK160" s="15"/>
      <c r="GHL160" s="15"/>
      <c r="GHM160" s="15"/>
      <c r="GHN160" s="15"/>
      <c r="GHO160" s="15"/>
      <c r="GHP160" s="15"/>
      <c r="GHQ160" s="15"/>
      <c r="GHR160" s="15"/>
      <c r="GHS160" s="15"/>
      <c r="GHT160" s="15"/>
      <c r="GHU160" s="15"/>
      <c r="GHV160" s="15"/>
      <c r="GHW160" s="15"/>
      <c r="GHX160" s="15"/>
      <c r="GHY160" s="15"/>
      <c r="GHZ160" s="15"/>
      <c r="GIA160" s="15"/>
      <c r="GIB160" s="15"/>
      <c r="GIC160" s="15"/>
      <c r="GID160" s="15"/>
      <c r="GIE160" s="15"/>
      <c r="GIF160" s="15"/>
      <c r="GIG160" s="15"/>
      <c r="GIH160" s="15"/>
      <c r="GII160" s="15"/>
      <c r="GIJ160" s="15"/>
      <c r="GIK160" s="15"/>
      <c r="GIL160" s="15"/>
      <c r="GIM160" s="15"/>
      <c r="GIN160" s="15"/>
      <c r="GIO160" s="15"/>
      <c r="GIP160" s="15"/>
      <c r="GIQ160" s="15"/>
      <c r="GIR160" s="15"/>
      <c r="GIS160" s="15"/>
      <c r="GIT160" s="15"/>
      <c r="GIU160" s="15"/>
      <c r="GIV160" s="15"/>
      <c r="GIW160" s="15"/>
      <c r="GIX160" s="15"/>
      <c r="GIY160" s="15"/>
      <c r="GIZ160" s="15"/>
      <c r="GJA160" s="15"/>
      <c r="GJB160" s="15"/>
      <c r="GJC160" s="15"/>
      <c r="GJD160" s="15"/>
      <c r="GJE160" s="15"/>
      <c r="GJF160" s="15"/>
      <c r="GJG160" s="15"/>
      <c r="GJH160" s="15"/>
      <c r="GJI160" s="15"/>
      <c r="GJJ160" s="15"/>
      <c r="GJK160" s="15"/>
      <c r="GJL160" s="15"/>
      <c r="GJM160" s="15"/>
      <c r="GJN160" s="15"/>
      <c r="GJO160" s="15"/>
      <c r="GJP160" s="15"/>
      <c r="GJQ160" s="15"/>
      <c r="GJR160" s="15"/>
      <c r="GJS160" s="15"/>
      <c r="GJT160" s="15"/>
      <c r="GJU160" s="15"/>
      <c r="GJV160" s="15"/>
      <c r="GJW160" s="15"/>
      <c r="GJX160" s="15"/>
      <c r="GJY160" s="15"/>
      <c r="GJZ160" s="15"/>
      <c r="GKA160" s="15"/>
      <c r="GKB160" s="15"/>
      <c r="GKC160" s="15"/>
      <c r="GKD160" s="15"/>
      <c r="GKE160" s="15"/>
      <c r="GKF160" s="15"/>
      <c r="GKG160" s="15"/>
      <c r="GKH160" s="15"/>
      <c r="GKI160" s="15"/>
      <c r="GKJ160" s="15"/>
      <c r="GKK160" s="15"/>
      <c r="GKL160" s="15"/>
      <c r="GKM160" s="15"/>
      <c r="GKN160" s="15"/>
      <c r="GKO160" s="15"/>
      <c r="GKP160" s="15"/>
      <c r="GKQ160" s="15"/>
      <c r="GKR160" s="15"/>
      <c r="GKS160" s="15"/>
      <c r="GKT160" s="15"/>
      <c r="GKU160" s="15"/>
      <c r="GKV160" s="15"/>
      <c r="GKW160" s="15"/>
      <c r="GKX160" s="15"/>
      <c r="GKY160" s="15"/>
      <c r="GKZ160" s="15"/>
      <c r="GLA160" s="15"/>
      <c r="GLB160" s="15"/>
      <c r="GLC160" s="15"/>
      <c r="GLD160" s="15"/>
      <c r="GLE160" s="15"/>
      <c r="GLF160" s="15"/>
      <c r="GLG160" s="15"/>
      <c r="GLH160" s="15"/>
      <c r="GLI160" s="15"/>
      <c r="GLJ160" s="15"/>
      <c r="GLK160" s="15"/>
      <c r="GLL160" s="15"/>
      <c r="GLM160" s="15"/>
      <c r="GLN160" s="15"/>
      <c r="GLO160" s="15"/>
      <c r="GLP160" s="15"/>
      <c r="GLQ160" s="15"/>
      <c r="GLR160" s="15"/>
      <c r="GLS160" s="15"/>
      <c r="GLT160" s="15"/>
      <c r="GLU160" s="15"/>
      <c r="GLV160" s="15"/>
      <c r="GLW160" s="15"/>
      <c r="GLX160" s="15"/>
      <c r="GLY160" s="15"/>
      <c r="GLZ160" s="15"/>
      <c r="GMA160" s="15"/>
      <c r="GMB160" s="15"/>
      <c r="GMC160" s="15"/>
      <c r="GMD160" s="15"/>
      <c r="GME160" s="15"/>
      <c r="GMF160" s="15"/>
      <c r="GMG160" s="15"/>
      <c r="GMH160" s="15"/>
      <c r="GMI160" s="15"/>
      <c r="GMJ160" s="15"/>
      <c r="GMK160" s="15"/>
      <c r="GML160" s="15"/>
      <c r="GMM160" s="15"/>
      <c r="GMN160" s="15"/>
      <c r="GMO160" s="15"/>
      <c r="GMP160" s="15"/>
      <c r="GMQ160" s="15"/>
      <c r="GMR160" s="15"/>
      <c r="GMS160" s="15"/>
      <c r="GMT160" s="15"/>
      <c r="GMU160" s="15"/>
      <c r="GMV160" s="15"/>
      <c r="GMW160" s="15"/>
      <c r="GMX160" s="15"/>
      <c r="GMY160" s="15"/>
      <c r="GMZ160" s="15"/>
      <c r="GNA160" s="15"/>
      <c r="GNB160" s="15"/>
      <c r="GNC160" s="15"/>
      <c r="GND160" s="15"/>
      <c r="GNE160" s="15"/>
      <c r="GNF160" s="15"/>
      <c r="GNG160" s="15"/>
      <c r="GNH160" s="15"/>
      <c r="GNI160" s="15"/>
      <c r="GNJ160" s="15"/>
      <c r="GNK160" s="15"/>
      <c r="GNL160" s="15"/>
      <c r="GNM160" s="15"/>
      <c r="GNN160" s="15"/>
      <c r="GNO160" s="15"/>
      <c r="GNP160" s="15"/>
      <c r="GNQ160" s="15"/>
      <c r="GNR160" s="15"/>
      <c r="GNS160" s="15"/>
      <c r="GNT160" s="15"/>
      <c r="GNU160" s="15"/>
      <c r="GNV160" s="15"/>
      <c r="GNW160" s="15"/>
      <c r="GNX160" s="15"/>
      <c r="GNY160" s="15"/>
      <c r="GNZ160" s="15"/>
      <c r="GOA160" s="15"/>
      <c r="GOB160" s="15"/>
      <c r="GOC160" s="15"/>
      <c r="GOD160" s="15"/>
      <c r="GOE160" s="15"/>
      <c r="GOF160" s="15"/>
      <c r="GOG160" s="15"/>
      <c r="GOH160" s="15"/>
      <c r="GOI160" s="15"/>
      <c r="GOJ160" s="15"/>
      <c r="GOK160" s="15"/>
      <c r="GOL160" s="15"/>
      <c r="GOM160" s="15"/>
      <c r="GON160" s="15"/>
      <c r="GOO160" s="15"/>
      <c r="GOP160" s="15"/>
      <c r="GOQ160" s="15"/>
      <c r="GOR160" s="15"/>
      <c r="GOS160" s="15"/>
      <c r="GOT160" s="15"/>
      <c r="GOU160" s="15"/>
      <c r="GOV160" s="15"/>
      <c r="GOW160" s="15"/>
      <c r="GOX160" s="15"/>
      <c r="GOY160" s="15"/>
      <c r="GOZ160" s="15"/>
      <c r="GPA160" s="15"/>
      <c r="GPB160" s="15"/>
      <c r="GPC160" s="15"/>
      <c r="GPD160" s="15"/>
      <c r="GPE160" s="15"/>
      <c r="GPF160" s="15"/>
      <c r="GPG160" s="15"/>
      <c r="GPH160" s="15"/>
      <c r="GPI160" s="15"/>
      <c r="GPJ160" s="15"/>
      <c r="GPK160" s="15"/>
      <c r="GPL160" s="15"/>
      <c r="GPM160" s="15"/>
      <c r="GPN160" s="15"/>
      <c r="GPO160" s="15"/>
      <c r="GPP160" s="15"/>
      <c r="GPQ160" s="15"/>
      <c r="GPR160" s="15"/>
      <c r="GPS160" s="15"/>
      <c r="GPT160" s="15"/>
      <c r="GPU160" s="15"/>
      <c r="GPV160" s="15"/>
      <c r="GPW160" s="15"/>
      <c r="GPX160" s="15"/>
      <c r="GPY160" s="15"/>
      <c r="GPZ160" s="15"/>
      <c r="GQA160" s="15"/>
      <c r="GQB160" s="15"/>
      <c r="GQC160" s="15"/>
      <c r="GQD160" s="15"/>
      <c r="GQE160" s="15"/>
      <c r="GQF160" s="15"/>
      <c r="GQG160" s="15"/>
      <c r="GQH160" s="15"/>
      <c r="GQI160" s="15"/>
      <c r="GQJ160" s="15"/>
      <c r="GQK160" s="15"/>
      <c r="GQL160" s="15"/>
      <c r="GQM160" s="15"/>
      <c r="GQN160" s="15"/>
      <c r="GQO160" s="15"/>
      <c r="GQP160" s="15"/>
      <c r="GQQ160" s="15"/>
      <c r="GQR160" s="15"/>
      <c r="GQS160" s="15"/>
      <c r="GQT160" s="15"/>
      <c r="GQU160" s="15"/>
      <c r="GQV160" s="15"/>
      <c r="GQW160" s="15"/>
      <c r="GQX160" s="15"/>
      <c r="GQY160" s="15"/>
      <c r="GQZ160" s="15"/>
      <c r="GRA160" s="15"/>
      <c r="GRB160" s="15"/>
      <c r="GRC160" s="15"/>
      <c r="GRD160" s="15"/>
      <c r="GRE160" s="15"/>
      <c r="GRF160" s="15"/>
      <c r="GRG160" s="15"/>
      <c r="GRH160" s="15"/>
      <c r="GRI160" s="15"/>
      <c r="GRJ160" s="15"/>
      <c r="GRK160" s="15"/>
      <c r="GRL160" s="15"/>
      <c r="GRM160" s="15"/>
      <c r="GRN160" s="15"/>
      <c r="GRO160" s="15"/>
      <c r="GRP160" s="15"/>
      <c r="GRQ160" s="15"/>
      <c r="GRR160" s="15"/>
      <c r="GRS160" s="15"/>
      <c r="GRT160" s="15"/>
      <c r="GRU160" s="15"/>
      <c r="GRV160" s="15"/>
      <c r="GRW160" s="15"/>
      <c r="GRX160" s="15"/>
      <c r="GRY160" s="15"/>
      <c r="GRZ160" s="15"/>
      <c r="GSA160" s="15"/>
      <c r="GSB160" s="15"/>
      <c r="GSC160" s="15"/>
      <c r="GSD160" s="15"/>
      <c r="GSE160" s="15"/>
      <c r="GSF160" s="15"/>
      <c r="GSG160" s="15"/>
      <c r="GSH160" s="15"/>
      <c r="GSI160" s="15"/>
      <c r="GSJ160" s="15"/>
      <c r="GSK160" s="15"/>
      <c r="GSL160" s="15"/>
      <c r="GSM160" s="15"/>
      <c r="GSN160" s="15"/>
      <c r="GSO160" s="15"/>
      <c r="GSP160" s="15"/>
      <c r="GSQ160" s="15"/>
      <c r="GSR160" s="15"/>
      <c r="GSS160" s="15"/>
      <c r="GST160" s="15"/>
      <c r="GSU160" s="15"/>
      <c r="GSV160" s="15"/>
      <c r="GSW160" s="15"/>
      <c r="GSX160" s="15"/>
      <c r="GSY160" s="15"/>
      <c r="GSZ160" s="15"/>
      <c r="GTA160" s="15"/>
      <c r="GTB160" s="15"/>
      <c r="GTC160" s="15"/>
      <c r="GTD160" s="15"/>
      <c r="GTE160" s="15"/>
      <c r="GTF160" s="15"/>
      <c r="GTG160" s="15"/>
      <c r="GTH160" s="15"/>
      <c r="GTI160" s="15"/>
      <c r="GTJ160" s="15"/>
      <c r="GTK160" s="15"/>
      <c r="GTL160" s="15"/>
      <c r="GTM160" s="15"/>
      <c r="GTN160" s="15"/>
      <c r="GTO160" s="15"/>
      <c r="GTP160" s="15"/>
      <c r="GTQ160" s="15"/>
      <c r="GTR160" s="15"/>
      <c r="GTS160" s="15"/>
      <c r="GTT160" s="15"/>
      <c r="GTU160" s="15"/>
      <c r="GTV160" s="15"/>
      <c r="GTW160" s="15"/>
      <c r="GTX160" s="15"/>
      <c r="GTY160" s="15"/>
      <c r="GTZ160" s="15"/>
      <c r="GUA160" s="15"/>
      <c r="GUB160" s="15"/>
      <c r="GUC160" s="15"/>
      <c r="GUD160" s="15"/>
      <c r="GUE160" s="15"/>
      <c r="GUF160" s="15"/>
      <c r="GUG160" s="15"/>
      <c r="GUH160" s="15"/>
      <c r="GUI160" s="15"/>
      <c r="GUJ160" s="15"/>
      <c r="GUK160" s="15"/>
      <c r="GUL160" s="15"/>
      <c r="GUM160" s="15"/>
      <c r="GUN160" s="15"/>
      <c r="GUO160" s="15"/>
      <c r="GUP160" s="15"/>
      <c r="GUQ160" s="15"/>
      <c r="GUR160" s="15"/>
      <c r="GUS160" s="15"/>
      <c r="GUT160" s="15"/>
      <c r="GUU160" s="15"/>
      <c r="GUV160" s="15"/>
      <c r="GUW160" s="15"/>
      <c r="GUX160" s="15"/>
      <c r="GUY160" s="15"/>
      <c r="GUZ160" s="15"/>
      <c r="GVA160" s="15"/>
      <c r="GVB160" s="15"/>
      <c r="GVC160" s="15"/>
      <c r="GVD160" s="15"/>
      <c r="GVE160" s="15"/>
      <c r="GVF160" s="15"/>
      <c r="GVG160" s="15"/>
      <c r="GVH160" s="15"/>
      <c r="GVI160" s="15"/>
      <c r="GVJ160" s="15"/>
      <c r="GVK160" s="15"/>
      <c r="GVL160" s="15"/>
      <c r="GVM160" s="15"/>
      <c r="GVN160" s="15"/>
      <c r="GVO160" s="15"/>
      <c r="GVP160" s="15"/>
      <c r="GVQ160" s="15"/>
      <c r="GVR160" s="15"/>
      <c r="GVS160" s="15"/>
      <c r="GVT160" s="15"/>
      <c r="GVU160" s="15"/>
      <c r="GVV160" s="15"/>
      <c r="GVW160" s="15"/>
      <c r="GVX160" s="15"/>
      <c r="GVY160" s="15"/>
      <c r="GVZ160" s="15"/>
      <c r="GWA160" s="15"/>
      <c r="GWB160" s="15"/>
      <c r="GWC160" s="15"/>
      <c r="GWD160" s="15"/>
      <c r="GWE160" s="15"/>
      <c r="GWF160" s="15"/>
      <c r="GWG160" s="15"/>
      <c r="GWH160" s="15"/>
      <c r="GWI160" s="15"/>
      <c r="GWJ160" s="15"/>
      <c r="GWK160" s="15"/>
      <c r="GWL160" s="15"/>
      <c r="GWM160" s="15"/>
      <c r="GWN160" s="15"/>
      <c r="GWO160" s="15"/>
      <c r="GWP160" s="15"/>
      <c r="GWQ160" s="15"/>
      <c r="GWR160" s="15"/>
      <c r="GWS160" s="15"/>
      <c r="GWT160" s="15"/>
      <c r="GWU160" s="15"/>
      <c r="GWV160" s="15"/>
      <c r="GWW160" s="15"/>
      <c r="GWX160" s="15"/>
      <c r="GWY160" s="15"/>
      <c r="GWZ160" s="15"/>
      <c r="GXA160" s="15"/>
      <c r="GXB160" s="15"/>
      <c r="GXC160" s="15"/>
      <c r="GXD160" s="15"/>
      <c r="GXE160" s="15"/>
      <c r="GXF160" s="15"/>
      <c r="GXG160" s="15"/>
      <c r="GXH160" s="15"/>
      <c r="GXI160" s="15"/>
      <c r="GXJ160" s="15"/>
      <c r="GXK160" s="15"/>
      <c r="GXL160" s="15"/>
      <c r="GXM160" s="15"/>
      <c r="GXN160" s="15"/>
      <c r="GXO160" s="15"/>
      <c r="GXP160" s="15"/>
      <c r="GXQ160" s="15"/>
      <c r="GXR160" s="15"/>
      <c r="GXS160" s="15"/>
      <c r="GXT160" s="15"/>
      <c r="GXU160" s="15"/>
      <c r="GXV160" s="15"/>
      <c r="GXW160" s="15"/>
      <c r="GXX160" s="15"/>
      <c r="GXY160" s="15"/>
      <c r="GXZ160" s="15"/>
      <c r="GYA160" s="15"/>
      <c r="GYB160" s="15"/>
      <c r="GYC160" s="15"/>
      <c r="GYD160" s="15"/>
      <c r="GYE160" s="15"/>
      <c r="GYF160" s="15"/>
      <c r="GYG160" s="15"/>
      <c r="GYH160" s="15"/>
      <c r="GYI160" s="15"/>
      <c r="GYJ160" s="15"/>
      <c r="GYK160" s="15"/>
      <c r="GYL160" s="15"/>
      <c r="GYM160" s="15"/>
      <c r="GYN160" s="15"/>
      <c r="GYO160" s="15"/>
      <c r="GYP160" s="15"/>
      <c r="GYQ160" s="15"/>
      <c r="GYR160" s="15"/>
      <c r="GYS160" s="15"/>
      <c r="GYT160" s="15"/>
      <c r="GYU160" s="15"/>
      <c r="GYV160" s="15"/>
      <c r="GYW160" s="15"/>
      <c r="GYX160" s="15"/>
      <c r="GYY160" s="15"/>
      <c r="GYZ160" s="15"/>
      <c r="GZA160" s="15"/>
      <c r="GZB160" s="15"/>
      <c r="GZC160" s="15"/>
      <c r="GZD160" s="15"/>
      <c r="GZE160" s="15"/>
      <c r="GZF160" s="15"/>
      <c r="GZG160" s="15"/>
      <c r="GZH160" s="15"/>
      <c r="GZI160" s="15"/>
      <c r="GZJ160" s="15"/>
      <c r="GZK160" s="15"/>
      <c r="GZL160" s="15"/>
      <c r="GZM160" s="15"/>
      <c r="GZN160" s="15"/>
      <c r="GZO160" s="15"/>
      <c r="GZP160" s="15"/>
      <c r="GZQ160" s="15"/>
      <c r="GZR160" s="15"/>
      <c r="GZS160" s="15"/>
      <c r="GZT160" s="15"/>
      <c r="GZU160" s="15"/>
      <c r="GZV160" s="15"/>
      <c r="GZW160" s="15"/>
      <c r="GZX160" s="15"/>
      <c r="GZY160" s="15"/>
      <c r="GZZ160" s="15"/>
      <c r="HAA160" s="15"/>
      <c r="HAB160" s="15"/>
      <c r="HAC160" s="15"/>
      <c r="HAD160" s="15"/>
      <c r="HAE160" s="15"/>
      <c r="HAF160" s="15"/>
      <c r="HAG160" s="15"/>
      <c r="HAH160" s="15"/>
      <c r="HAI160" s="15"/>
      <c r="HAJ160" s="15"/>
      <c r="HAK160" s="15"/>
      <c r="HAL160" s="15"/>
      <c r="HAM160" s="15"/>
      <c r="HAN160" s="15"/>
      <c r="HAO160" s="15"/>
      <c r="HAP160" s="15"/>
      <c r="HAQ160" s="15"/>
      <c r="HAR160" s="15"/>
      <c r="HAS160" s="15"/>
      <c r="HAT160" s="15"/>
      <c r="HAU160" s="15"/>
      <c r="HAV160" s="15"/>
      <c r="HAW160" s="15"/>
      <c r="HAX160" s="15"/>
      <c r="HAY160" s="15"/>
      <c r="HAZ160" s="15"/>
      <c r="HBA160" s="15"/>
      <c r="HBB160" s="15"/>
      <c r="HBC160" s="15"/>
      <c r="HBD160" s="15"/>
      <c r="HBE160" s="15"/>
      <c r="HBF160" s="15"/>
      <c r="HBG160" s="15"/>
      <c r="HBH160" s="15"/>
      <c r="HBI160" s="15"/>
      <c r="HBJ160" s="15"/>
      <c r="HBK160" s="15"/>
      <c r="HBL160" s="15"/>
      <c r="HBM160" s="15"/>
      <c r="HBN160" s="15"/>
      <c r="HBO160" s="15"/>
      <c r="HBP160" s="15"/>
      <c r="HBQ160" s="15"/>
      <c r="HBR160" s="15"/>
      <c r="HBS160" s="15"/>
      <c r="HBT160" s="15"/>
      <c r="HBU160" s="15"/>
      <c r="HBV160" s="15"/>
      <c r="HBW160" s="15"/>
      <c r="HBX160" s="15"/>
      <c r="HBY160" s="15"/>
      <c r="HBZ160" s="15"/>
      <c r="HCA160" s="15"/>
      <c r="HCB160" s="15"/>
      <c r="HCC160" s="15"/>
      <c r="HCD160" s="15"/>
      <c r="HCE160" s="15"/>
      <c r="HCF160" s="15"/>
      <c r="HCG160" s="15"/>
      <c r="HCH160" s="15"/>
      <c r="HCI160" s="15"/>
      <c r="HCJ160" s="15"/>
      <c r="HCK160" s="15"/>
      <c r="HCL160" s="15"/>
      <c r="HCM160" s="15"/>
      <c r="HCN160" s="15"/>
      <c r="HCO160" s="15"/>
      <c r="HCP160" s="15"/>
      <c r="HCQ160" s="15"/>
      <c r="HCR160" s="15"/>
      <c r="HCS160" s="15"/>
      <c r="HCT160" s="15"/>
      <c r="HCU160" s="15"/>
      <c r="HCV160" s="15"/>
      <c r="HCW160" s="15"/>
      <c r="HCX160" s="15"/>
      <c r="HCY160" s="15"/>
      <c r="HCZ160" s="15"/>
      <c r="HDA160" s="15"/>
      <c r="HDB160" s="15"/>
      <c r="HDC160" s="15"/>
      <c r="HDD160" s="15"/>
      <c r="HDE160" s="15"/>
      <c r="HDF160" s="15"/>
      <c r="HDG160" s="15"/>
      <c r="HDH160" s="15"/>
      <c r="HDI160" s="15"/>
      <c r="HDJ160" s="15"/>
      <c r="HDK160" s="15"/>
      <c r="HDL160" s="15"/>
      <c r="HDM160" s="15"/>
      <c r="HDN160" s="15"/>
      <c r="HDO160" s="15"/>
      <c r="HDP160" s="15"/>
      <c r="HDQ160" s="15"/>
      <c r="HDR160" s="15"/>
      <c r="HDS160" s="15"/>
      <c r="HDT160" s="15"/>
      <c r="HDU160" s="15"/>
      <c r="HDV160" s="15"/>
      <c r="HDW160" s="15"/>
      <c r="HDX160" s="15"/>
      <c r="HDY160" s="15"/>
      <c r="HDZ160" s="15"/>
      <c r="HEA160" s="15"/>
      <c r="HEB160" s="15"/>
      <c r="HEC160" s="15"/>
      <c r="HED160" s="15"/>
      <c r="HEE160" s="15"/>
      <c r="HEF160" s="15"/>
      <c r="HEG160" s="15"/>
      <c r="HEH160" s="15"/>
      <c r="HEI160" s="15"/>
      <c r="HEJ160" s="15"/>
      <c r="HEK160" s="15"/>
      <c r="HEL160" s="15"/>
      <c r="HEM160" s="15"/>
      <c r="HEN160" s="15"/>
      <c r="HEO160" s="15"/>
      <c r="HEP160" s="15"/>
      <c r="HEQ160" s="15"/>
      <c r="HER160" s="15"/>
      <c r="HES160" s="15"/>
      <c r="HET160" s="15"/>
      <c r="HEU160" s="15"/>
      <c r="HEV160" s="15"/>
      <c r="HEW160" s="15"/>
      <c r="HEX160" s="15"/>
      <c r="HEY160" s="15"/>
      <c r="HEZ160" s="15"/>
      <c r="HFA160" s="15"/>
      <c r="HFB160" s="15"/>
      <c r="HFC160" s="15"/>
      <c r="HFD160" s="15"/>
      <c r="HFE160" s="15"/>
      <c r="HFF160" s="15"/>
      <c r="HFG160" s="15"/>
      <c r="HFH160" s="15"/>
      <c r="HFI160" s="15"/>
      <c r="HFJ160" s="15"/>
      <c r="HFK160" s="15"/>
      <c r="HFL160" s="15"/>
      <c r="HFM160" s="15"/>
      <c r="HFN160" s="15"/>
      <c r="HFO160" s="15"/>
      <c r="HFP160" s="15"/>
      <c r="HFQ160" s="15"/>
      <c r="HFR160" s="15"/>
      <c r="HFS160" s="15"/>
      <c r="HFT160" s="15"/>
      <c r="HFU160" s="15"/>
      <c r="HFV160" s="15"/>
      <c r="HFW160" s="15"/>
      <c r="HFX160" s="15"/>
      <c r="HFY160" s="15"/>
      <c r="HFZ160" s="15"/>
      <c r="HGA160" s="15"/>
      <c r="HGB160" s="15"/>
      <c r="HGC160" s="15"/>
      <c r="HGD160" s="15"/>
      <c r="HGE160" s="15"/>
      <c r="HGF160" s="15"/>
      <c r="HGG160" s="15"/>
      <c r="HGH160" s="15"/>
      <c r="HGI160" s="15"/>
      <c r="HGJ160" s="15"/>
      <c r="HGK160" s="15"/>
      <c r="HGL160" s="15"/>
      <c r="HGM160" s="15"/>
      <c r="HGN160" s="15"/>
      <c r="HGO160" s="15"/>
      <c r="HGP160" s="15"/>
      <c r="HGQ160" s="15"/>
      <c r="HGR160" s="15"/>
      <c r="HGS160" s="15"/>
      <c r="HGT160" s="15"/>
      <c r="HGU160" s="15"/>
      <c r="HGV160" s="15"/>
      <c r="HGW160" s="15"/>
      <c r="HGX160" s="15"/>
      <c r="HGY160" s="15"/>
      <c r="HGZ160" s="15"/>
      <c r="HHA160" s="15"/>
      <c r="HHB160" s="15"/>
      <c r="HHC160" s="15"/>
      <c r="HHD160" s="15"/>
      <c r="HHE160" s="15"/>
      <c r="HHF160" s="15"/>
      <c r="HHG160" s="15"/>
      <c r="HHH160" s="15"/>
      <c r="HHI160" s="15"/>
      <c r="HHJ160" s="15"/>
      <c r="HHK160" s="15"/>
      <c r="HHL160" s="15"/>
      <c r="HHM160" s="15"/>
      <c r="HHN160" s="15"/>
      <c r="HHO160" s="15"/>
      <c r="HHP160" s="15"/>
      <c r="HHQ160" s="15"/>
      <c r="HHR160" s="15"/>
      <c r="HHS160" s="15"/>
      <c r="HHT160" s="15"/>
      <c r="HHU160" s="15"/>
      <c r="HHV160" s="15"/>
      <c r="HHW160" s="15"/>
      <c r="HHX160" s="15"/>
      <c r="HHY160" s="15"/>
      <c r="HHZ160" s="15"/>
      <c r="HIA160" s="15"/>
      <c r="HIB160" s="15"/>
      <c r="HIC160" s="15"/>
      <c r="HID160" s="15"/>
      <c r="HIE160" s="15"/>
      <c r="HIF160" s="15"/>
      <c r="HIG160" s="15"/>
      <c r="HIH160" s="15"/>
      <c r="HII160" s="15"/>
      <c r="HIJ160" s="15"/>
      <c r="HIK160" s="15"/>
      <c r="HIL160" s="15"/>
      <c r="HIM160" s="15"/>
      <c r="HIN160" s="15"/>
      <c r="HIO160" s="15"/>
      <c r="HIP160" s="15"/>
      <c r="HIQ160" s="15"/>
      <c r="HIR160" s="15"/>
      <c r="HIS160" s="15"/>
      <c r="HIT160" s="15"/>
      <c r="HIU160" s="15"/>
      <c r="HIV160" s="15"/>
      <c r="HIW160" s="15"/>
      <c r="HIX160" s="15"/>
      <c r="HIY160" s="15"/>
      <c r="HIZ160" s="15"/>
      <c r="HJA160" s="15"/>
      <c r="HJB160" s="15"/>
      <c r="HJC160" s="15"/>
      <c r="HJD160" s="15"/>
      <c r="HJE160" s="15"/>
      <c r="HJF160" s="15"/>
      <c r="HJG160" s="15"/>
      <c r="HJH160" s="15"/>
      <c r="HJI160" s="15"/>
      <c r="HJJ160" s="15"/>
      <c r="HJK160" s="15"/>
      <c r="HJL160" s="15"/>
      <c r="HJM160" s="15"/>
      <c r="HJN160" s="15"/>
      <c r="HJO160" s="15"/>
      <c r="HJP160" s="15"/>
      <c r="HJQ160" s="15"/>
      <c r="HJR160" s="15"/>
      <c r="HJS160" s="15"/>
      <c r="HJT160" s="15"/>
      <c r="HJU160" s="15"/>
      <c r="HJV160" s="15"/>
      <c r="HJW160" s="15"/>
      <c r="HJX160" s="15"/>
      <c r="HJY160" s="15"/>
      <c r="HJZ160" s="15"/>
      <c r="HKA160" s="15"/>
      <c r="HKB160" s="15"/>
      <c r="HKC160" s="15"/>
      <c r="HKD160" s="15"/>
      <c r="HKE160" s="15"/>
      <c r="HKF160" s="15"/>
      <c r="HKG160" s="15"/>
      <c r="HKH160" s="15"/>
      <c r="HKI160" s="15"/>
      <c r="HKJ160" s="15"/>
      <c r="HKK160" s="15"/>
      <c r="HKL160" s="15"/>
      <c r="HKM160" s="15"/>
      <c r="HKN160" s="15"/>
      <c r="HKO160" s="15"/>
      <c r="HKP160" s="15"/>
      <c r="HKQ160" s="15"/>
      <c r="HKR160" s="15"/>
      <c r="HKS160" s="15"/>
      <c r="HKT160" s="15"/>
      <c r="HKU160" s="15"/>
      <c r="HKV160" s="15"/>
      <c r="HKW160" s="15"/>
      <c r="HKX160" s="15"/>
      <c r="HKY160" s="15"/>
      <c r="HKZ160" s="15"/>
      <c r="HLA160" s="15"/>
      <c r="HLB160" s="15"/>
      <c r="HLC160" s="15"/>
      <c r="HLD160" s="15"/>
      <c r="HLE160" s="15"/>
      <c r="HLF160" s="15"/>
      <c r="HLG160" s="15"/>
      <c r="HLH160" s="15"/>
      <c r="HLI160" s="15"/>
      <c r="HLJ160" s="15"/>
      <c r="HLK160" s="15"/>
      <c r="HLL160" s="15"/>
      <c r="HLM160" s="15"/>
      <c r="HLN160" s="15"/>
      <c r="HLO160" s="15"/>
      <c r="HLP160" s="15"/>
      <c r="HLQ160" s="15"/>
      <c r="HLR160" s="15"/>
      <c r="HLS160" s="15"/>
      <c r="HLT160" s="15"/>
      <c r="HLU160" s="15"/>
      <c r="HLV160" s="15"/>
      <c r="HLW160" s="15"/>
      <c r="HLX160" s="15"/>
      <c r="HLY160" s="15"/>
      <c r="HLZ160" s="15"/>
      <c r="HMA160" s="15"/>
      <c r="HMB160" s="15"/>
      <c r="HMC160" s="15"/>
      <c r="HMD160" s="15"/>
      <c r="HME160" s="15"/>
      <c r="HMF160" s="15"/>
      <c r="HMG160" s="15"/>
      <c r="HMH160" s="15"/>
      <c r="HMI160" s="15"/>
      <c r="HMJ160" s="15"/>
      <c r="HMK160" s="15"/>
      <c r="HML160" s="15"/>
      <c r="HMM160" s="15"/>
      <c r="HMN160" s="15"/>
      <c r="HMO160" s="15"/>
      <c r="HMP160" s="15"/>
      <c r="HMQ160" s="15"/>
      <c r="HMR160" s="15"/>
      <c r="HMS160" s="15"/>
      <c r="HMT160" s="15"/>
      <c r="HMU160" s="15"/>
      <c r="HMV160" s="15"/>
      <c r="HMW160" s="15"/>
      <c r="HMX160" s="15"/>
      <c r="HMY160" s="15"/>
      <c r="HMZ160" s="15"/>
      <c r="HNA160" s="15"/>
      <c r="HNB160" s="15"/>
      <c r="HNC160" s="15"/>
      <c r="HND160" s="15"/>
      <c r="HNE160" s="15"/>
      <c r="HNF160" s="15"/>
      <c r="HNG160" s="15"/>
      <c r="HNH160" s="15"/>
      <c r="HNI160" s="15"/>
      <c r="HNJ160" s="15"/>
      <c r="HNK160" s="15"/>
      <c r="HNL160" s="15"/>
      <c r="HNM160" s="15"/>
      <c r="HNN160" s="15"/>
      <c r="HNO160" s="15"/>
      <c r="HNP160" s="15"/>
      <c r="HNQ160" s="15"/>
      <c r="HNR160" s="15"/>
      <c r="HNS160" s="15"/>
      <c r="HNT160" s="15"/>
      <c r="HNU160" s="15"/>
      <c r="HNV160" s="15"/>
      <c r="HNW160" s="15"/>
      <c r="HNX160" s="15"/>
      <c r="HNY160" s="15"/>
      <c r="HNZ160" s="15"/>
      <c r="HOA160" s="15"/>
      <c r="HOB160" s="15"/>
      <c r="HOC160" s="15"/>
      <c r="HOD160" s="15"/>
      <c r="HOE160" s="15"/>
      <c r="HOF160" s="15"/>
      <c r="HOG160" s="15"/>
      <c r="HOH160" s="15"/>
      <c r="HOI160" s="15"/>
      <c r="HOJ160" s="15"/>
      <c r="HOK160" s="15"/>
      <c r="HOL160" s="15"/>
      <c r="HOM160" s="15"/>
      <c r="HON160" s="15"/>
      <c r="HOO160" s="15"/>
      <c r="HOP160" s="15"/>
      <c r="HOQ160" s="15"/>
      <c r="HOR160" s="15"/>
      <c r="HOS160" s="15"/>
      <c r="HOT160" s="15"/>
      <c r="HOU160" s="15"/>
      <c r="HOV160" s="15"/>
      <c r="HOW160" s="15"/>
      <c r="HOX160" s="15"/>
      <c r="HOY160" s="15"/>
      <c r="HOZ160" s="15"/>
      <c r="HPA160" s="15"/>
      <c r="HPB160" s="15"/>
      <c r="HPC160" s="15"/>
      <c r="HPD160" s="15"/>
      <c r="HPE160" s="15"/>
      <c r="HPF160" s="15"/>
      <c r="HPG160" s="15"/>
      <c r="HPH160" s="15"/>
      <c r="HPI160" s="15"/>
      <c r="HPJ160" s="15"/>
      <c r="HPK160" s="15"/>
      <c r="HPL160" s="15"/>
      <c r="HPM160" s="15"/>
      <c r="HPN160" s="15"/>
      <c r="HPO160" s="15"/>
      <c r="HPP160" s="15"/>
      <c r="HPQ160" s="15"/>
      <c r="HPR160" s="15"/>
      <c r="HPS160" s="15"/>
      <c r="HPT160" s="15"/>
      <c r="HPU160" s="15"/>
      <c r="HPV160" s="15"/>
      <c r="HPW160" s="15"/>
      <c r="HPX160" s="15"/>
      <c r="HPY160" s="15"/>
      <c r="HPZ160" s="15"/>
      <c r="HQA160" s="15"/>
      <c r="HQB160" s="15"/>
      <c r="HQC160" s="15"/>
      <c r="HQD160" s="15"/>
      <c r="HQE160" s="15"/>
      <c r="HQF160" s="15"/>
      <c r="HQG160" s="15"/>
      <c r="HQH160" s="15"/>
      <c r="HQI160" s="15"/>
      <c r="HQJ160" s="15"/>
      <c r="HQK160" s="15"/>
      <c r="HQL160" s="15"/>
      <c r="HQM160" s="15"/>
      <c r="HQN160" s="15"/>
      <c r="HQO160" s="15"/>
      <c r="HQP160" s="15"/>
      <c r="HQQ160" s="15"/>
      <c r="HQR160" s="15"/>
      <c r="HQS160" s="15"/>
      <c r="HQT160" s="15"/>
      <c r="HQU160" s="15"/>
      <c r="HQV160" s="15"/>
      <c r="HQW160" s="15"/>
      <c r="HQX160" s="15"/>
      <c r="HQY160" s="15"/>
      <c r="HQZ160" s="15"/>
      <c r="HRA160" s="15"/>
      <c r="HRB160" s="15"/>
      <c r="HRC160" s="15"/>
      <c r="HRD160" s="15"/>
      <c r="HRE160" s="15"/>
      <c r="HRF160" s="15"/>
      <c r="HRG160" s="15"/>
      <c r="HRH160" s="15"/>
      <c r="HRI160" s="15"/>
      <c r="HRJ160" s="15"/>
      <c r="HRK160" s="15"/>
      <c r="HRL160" s="15"/>
      <c r="HRM160" s="15"/>
      <c r="HRN160" s="15"/>
      <c r="HRO160" s="15"/>
      <c r="HRP160" s="15"/>
      <c r="HRQ160" s="15"/>
      <c r="HRR160" s="15"/>
      <c r="HRS160" s="15"/>
      <c r="HRT160" s="15"/>
      <c r="HRU160" s="15"/>
      <c r="HRV160" s="15"/>
      <c r="HRW160" s="15"/>
      <c r="HRX160" s="15"/>
      <c r="HRY160" s="15"/>
      <c r="HRZ160" s="15"/>
      <c r="HSA160" s="15"/>
      <c r="HSB160" s="15"/>
      <c r="HSC160" s="15"/>
      <c r="HSD160" s="15"/>
      <c r="HSE160" s="15"/>
      <c r="HSF160" s="15"/>
      <c r="HSG160" s="15"/>
      <c r="HSH160" s="15"/>
      <c r="HSI160" s="15"/>
      <c r="HSJ160" s="15"/>
      <c r="HSK160" s="15"/>
      <c r="HSL160" s="15"/>
      <c r="HSM160" s="15"/>
      <c r="HSN160" s="15"/>
      <c r="HSO160" s="15"/>
      <c r="HSP160" s="15"/>
      <c r="HSQ160" s="15"/>
      <c r="HSR160" s="15"/>
      <c r="HSS160" s="15"/>
      <c r="HST160" s="15"/>
      <c r="HSU160" s="15"/>
      <c r="HSV160" s="15"/>
      <c r="HSW160" s="15"/>
      <c r="HSX160" s="15"/>
      <c r="HSY160" s="15"/>
      <c r="HSZ160" s="15"/>
      <c r="HTA160" s="15"/>
      <c r="HTB160" s="15"/>
      <c r="HTC160" s="15"/>
      <c r="HTD160" s="15"/>
      <c r="HTE160" s="15"/>
      <c r="HTF160" s="15"/>
      <c r="HTG160" s="15"/>
      <c r="HTH160" s="15"/>
      <c r="HTI160" s="15"/>
      <c r="HTJ160" s="15"/>
      <c r="HTK160" s="15"/>
      <c r="HTL160" s="15"/>
      <c r="HTM160" s="15"/>
      <c r="HTN160" s="15"/>
      <c r="HTO160" s="15"/>
      <c r="HTP160" s="15"/>
      <c r="HTQ160" s="15"/>
      <c r="HTR160" s="15"/>
      <c r="HTS160" s="15"/>
      <c r="HTT160" s="15"/>
      <c r="HTU160" s="15"/>
      <c r="HTV160" s="15"/>
      <c r="HTW160" s="15"/>
      <c r="HTX160" s="15"/>
      <c r="HTY160" s="15"/>
      <c r="HTZ160" s="15"/>
      <c r="HUA160" s="15"/>
      <c r="HUB160" s="15"/>
      <c r="HUC160" s="15"/>
      <c r="HUD160" s="15"/>
      <c r="HUE160" s="15"/>
      <c r="HUF160" s="15"/>
      <c r="HUG160" s="15"/>
      <c r="HUH160" s="15"/>
      <c r="HUI160" s="15"/>
      <c r="HUJ160" s="15"/>
      <c r="HUK160" s="15"/>
      <c r="HUL160" s="15"/>
      <c r="HUM160" s="15"/>
      <c r="HUN160" s="15"/>
      <c r="HUO160" s="15"/>
      <c r="HUP160" s="15"/>
      <c r="HUQ160" s="15"/>
      <c r="HUR160" s="15"/>
      <c r="HUS160" s="15"/>
      <c r="HUT160" s="15"/>
      <c r="HUU160" s="15"/>
      <c r="HUV160" s="15"/>
      <c r="HUW160" s="15"/>
      <c r="HUX160" s="15"/>
      <c r="HUY160" s="15"/>
      <c r="HUZ160" s="15"/>
      <c r="HVA160" s="15"/>
      <c r="HVB160" s="15"/>
      <c r="HVC160" s="15"/>
      <c r="HVD160" s="15"/>
      <c r="HVE160" s="15"/>
      <c r="HVF160" s="15"/>
      <c r="HVG160" s="15"/>
      <c r="HVH160" s="15"/>
      <c r="HVI160" s="15"/>
      <c r="HVJ160" s="15"/>
      <c r="HVK160" s="15"/>
      <c r="HVL160" s="15"/>
      <c r="HVM160" s="15"/>
      <c r="HVN160" s="15"/>
      <c r="HVO160" s="15"/>
      <c r="HVP160" s="15"/>
      <c r="HVQ160" s="15"/>
      <c r="HVR160" s="15"/>
      <c r="HVS160" s="15"/>
      <c r="HVT160" s="15"/>
      <c r="HVU160" s="15"/>
      <c r="HVV160" s="15"/>
      <c r="HVW160" s="15"/>
      <c r="HVX160" s="15"/>
      <c r="HVY160" s="15"/>
      <c r="HVZ160" s="15"/>
      <c r="HWA160" s="15"/>
      <c r="HWB160" s="15"/>
      <c r="HWC160" s="15"/>
      <c r="HWD160" s="15"/>
      <c r="HWE160" s="15"/>
      <c r="HWF160" s="15"/>
      <c r="HWG160" s="15"/>
      <c r="HWH160" s="15"/>
      <c r="HWI160" s="15"/>
      <c r="HWJ160" s="15"/>
      <c r="HWK160" s="15"/>
      <c r="HWL160" s="15"/>
      <c r="HWM160" s="15"/>
      <c r="HWN160" s="15"/>
      <c r="HWO160" s="15"/>
      <c r="HWP160" s="15"/>
      <c r="HWQ160" s="15"/>
      <c r="HWR160" s="15"/>
      <c r="HWS160" s="15"/>
      <c r="HWT160" s="15"/>
      <c r="HWU160" s="15"/>
      <c r="HWV160" s="15"/>
      <c r="HWW160" s="15"/>
      <c r="HWX160" s="15"/>
      <c r="HWY160" s="15"/>
      <c r="HWZ160" s="15"/>
      <c r="HXA160" s="15"/>
      <c r="HXB160" s="15"/>
      <c r="HXC160" s="15"/>
      <c r="HXD160" s="15"/>
      <c r="HXE160" s="15"/>
      <c r="HXF160" s="15"/>
      <c r="HXG160" s="15"/>
      <c r="HXH160" s="15"/>
      <c r="HXI160" s="15"/>
      <c r="HXJ160" s="15"/>
      <c r="HXK160" s="15"/>
      <c r="HXL160" s="15"/>
      <c r="HXM160" s="15"/>
      <c r="HXN160" s="15"/>
      <c r="HXO160" s="15"/>
      <c r="HXP160" s="15"/>
      <c r="HXQ160" s="15"/>
      <c r="HXR160" s="15"/>
      <c r="HXS160" s="15"/>
      <c r="HXT160" s="15"/>
      <c r="HXU160" s="15"/>
      <c r="HXV160" s="15"/>
      <c r="HXW160" s="15"/>
      <c r="HXX160" s="15"/>
      <c r="HXY160" s="15"/>
      <c r="HXZ160" s="15"/>
      <c r="HYA160" s="15"/>
      <c r="HYB160" s="15"/>
      <c r="HYC160" s="15"/>
      <c r="HYD160" s="15"/>
      <c r="HYE160" s="15"/>
      <c r="HYF160" s="15"/>
      <c r="HYG160" s="15"/>
      <c r="HYH160" s="15"/>
      <c r="HYI160" s="15"/>
      <c r="HYJ160" s="15"/>
      <c r="HYK160" s="15"/>
      <c r="HYL160" s="15"/>
      <c r="HYM160" s="15"/>
      <c r="HYN160" s="15"/>
      <c r="HYO160" s="15"/>
      <c r="HYP160" s="15"/>
      <c r="HYQ160" s="15"/>
      <c r="HYR160" s="15"/>
      <c r="HYS160" s="15"/>
      <c r="HYT160" s="15"/>
      <c r="HYU160" s="15"/>
      <c r="HYV160" s="15"/>
      <c r="HYW160" s="15"/>
      <c r="HYX160" s="15"/>
      <c r="HYY160" s="15"/>
      <c r="HYZ160" s="15"/>
      <c r="HZA160" s="15"/>
      <c r="HZB160" s="15"/>
      <c r="HZC160" s="15"/>
      <c r="HZD160" s="15"/>
      <c r="HZE160" s="15"/>
      <c r="HZF160" s="15"/>
      <c r="HZG160" s="15"/>
      <c r="HZH160" s="15"/>
      <c r="HZI160" s="15"/>
      <c r="HZJ160" s="15"/>
      <c r="HZK160" s="15"/>
      <c r="HZL160" s="15"/>
      <c r="HZM160" s="15"/>
      <c r="HZN160" s="15"/>
      <c r="HZO160" s="15"/>
      <c r="HZP160" s="15"/>
      <c r="HZQ160" s="15"/>
      <c r="HZR160" s="15"/>
      <c r="HZS160" s="15"/>
      <c r="HZT160" s="15"/>
      <c r="HZU160" s="15"/>
      <c r="HZV160" s="15"/>
      <c r="HZW160" s="15"/>
      <c r="HZX160" s="15"/>
      <c r="HZY160" s="15"/>
      <c r="HZZ160" s="15"/>
      <c r="IAA160" s="15"/>
      <c r="IAB160" s="15"/>
      <c r="IAC160" s="15"/>
      <c r="IAD160" s="15"/>
      <c r="IAE160" s="15"/>
      <c r="IAF160" s="15"/>
      <c r="IAG160" s="15"/>
      <c r="IAH160" s="15"/>
      <c r="IAI160" s="15"/>
      <c r="IAJ160" s="15"/>
      <c r="IAK160" s="15"/>
      <c r="IAL160" s="15"/>
      <c r="IAM160" s="15"/>
      <c r="IAN160" s="15"/>
      <c r="IAO160" s="15"/>
      <c r="IAP160" s="15"/>
      <c r="IAQ160" s="15"/>
      <c r="IAR160" s="15"/>
      <c r="IAS160" s="15"/>
      <c r="IAT160" s="15"/>
      <c r="IAU160" s="15"/>
      <c r="IAV160" s="15"/>
      <c r="IAW160" s="15"/>
      <c r="IAX160" s="15"/>
      <c r="IAY160" s="15"/>
      <c r="IAZ160" s="15"/>
      <c r="IBA160" s="15"/>
      <c r="IBB160" s="15"/>
      <c r="IBC160" s="15"/>
      <c r="IBD160" s="15"/>
      <c r="IBE160" s="15"/>
      <c r="IBF160" s="15"/>
      <c r="IBG160" s="15"/>
      <c r="IBH160" s="15"/>
      <c r="IBI160" s="15"/>
      <c r="IBJ160" s="15"/>
      <c r="IBK160" s="15"/>
      <c r="IBL160" s="15"/>
      <c r="IBM160" s="15"/>
      <c r="IBN160" s="15"/>
      <c r="IBO160" s="15"/>
      <c r="IBP160" s="15"/>
      <c r="IBQ160" s="15"/>
      <c r="IBR160" s="15"/>
      <c r="IBS160" s="15"/>
      <c r="IBT160" s="15"/>
      <c r="IBU160" s="15"/>
      <c r="IBV160" s="15"/>
      <c r="IBW160" s="15"/>
      <c r="IBX160" s="15"/>
      <c r="IBY160" s="15"/>
      <c r="IBZ160" s="15"/>
      <c r="ICA160" s="15"/>
      <c r="ICB160" s="15"/>
      <c r="ICC160" s="15"/>
      <c r="ICD160" s="15"/>
      <c r="ICE160" s="15"/>
      <c r="ICF160" s="15"/>
      <c r="ICG160" s="15"/>
      <c r="ICH160" s="15"/>
      <c r="ICI160" s="15"/>
      <c r="ICJ160" s="15"/>
      <c r="ICK160" s="15"/>
      <c r="ICL160" s="15"/>
      <c r="ICM160" s="15"/>
      <c r="ICN160" s="15"/>
      <c r="ICO160" s="15"/>
      <c r="ICP160" s="15"/>
      <c r="ICQ160" s="15"/>
      <c r="ICR160" s="15"/>
      <c r="ICS160" s="15"/>
      <c r="ICT160" s="15"/>
      <c r="ICU160" s="15"/>
      <c r="ICV160" s="15"/>
      <c r="ICW160" s="15"/>
      <c r="ICX160" s="15"/>
      <c r="ICY160" s="15"/>
      <c r="ICZ160" s="15"/>
      <c r="IDA160" s="15"/>
      <c r="IDB160" s="15"/>
      <c r="IDC160" s="15"/>
      <c r="IDD160" s="15"/>
      <c r="IDE160" s="15"/>
      <c r="IDF160" s="15"/>
      <c r="IDG160" s="15"/>
      <c r="IDH160" s="15"/>
      <c r="IDI160" s="15"/>
      <c r="IDJ160" s="15"/>
      <c r="IDK160" s="15"/>
      <c r="IDL160" s="15"/>
      <c r="IDM160" s="15"/>
      <c r="IDN160" s="15"/>
      <c r="IDO160" s="15"/>
      <c r="IDP160" s="15"/>
      <c r="IDQ160" s="15"/>
      <c r="IDR160" s="15"/>
      <c r="IDS160" s="15"/>
      <c r="IDT160" s="15"/>
      <c r="IDU160" s="15"/>
      <c r="IDV160" s="15"/>
      <c r="IDW160" s="15"/>
      <c r="IDX160" s="15"/>
      <c r="IDY160" s="15"/>
      <c r="IDZ160" s="15"/>
      <c r="IEA160" s="15"/>
      <c r="IEB160" s="15"/>
      <c r="IEC160" s="15"/>
      <c r="IED160" s="15"/>
      <c r="IEE160" s="15"/>
      <c r="IEF160" s="15"/>
      <c r="IEG160" s="15"/>
      <c r="IEH160" s="15"/>
      <c r="IEI160" s="15"/>
      <c r="IEJ160" s="15"/>
      <c r="IEK160" s="15"/>
      <c r="IEL160" s="15"/>
      <c r="IEM160" s="15"/>
      <c r="IEN160" s="15"/>
      <c r="IEO160" s="15"/>
      <c r="IEP160" s="15"/>
      <c r="IEQ160" s="15"/>
      <c r="IER160" s="15"/>
      <c r="IES160" s="15"/>
      <c r="IET160" s="15"/>
      <c r="IEU160" s="15"/>
      <c r="IEV160" s="15"/>
      <c r="IEW160" s="15"/>
      <c r="IEX160" s="15"/>
      <c r="IEY160" s="15"/>
      <c r="IEZ160" s="15"/>
      <c r="IFA160" s="15"/>
      <c r="IFB160" s="15"/>
      <c r="IFC160" s="15"/>
      <c r="IFD160" s="15"/>
      <c r="IFE160" s="15"/>
      <c r="IFF160" s="15"/>
      <c r="IFG160" s="15"/>
      <c r="IFH160" s="15"/>
      <c r="IFI160" s="15"/>
      <c r="IFJ160" s="15"/>
      <c r="IFK160" s="15"/>
      <c r="IFL160" s="15"/>
      <c r="IFM160" s="15"/>
      <c r="IFN160" s="15"/>
      <c r="IFO160" s="15"/>
      <c r="IFP160" s="15"/>
      <c r="IFQ160" s="15"/>
      <c r="IFR160" s="15"/>
      <c r="IFS160" s="15"/>
      <c r="IFT160" s="15"/>
      <c r="IFU160" s="15"/>
      <c r="IFV160" s="15"/>
      <c r="IFW160" s="15"/>
      <c r="IFX160" s="15"/>
      <c r="IFY160" s="15"/>
      <c r="IFZ160" s="15"/>
      <c r="IGA160" s="15"/>
      <c r="IGB160" s="15"/>
      <c r="IGC160" s="15"/>
      <c r="IGD160" s="15"/>
      <c r="IGE160" s="15"/>
      <c r="IGF160" s="15"/>
      <c r="IGG160" s="15"/>
      <c r="IGH160" s="15"/>
      <c r="IGI160" s="15"/>
      <c r="IGJ160" s="15"/>
      <c r="IGK160" s="15"/>
      <c r="IGL160" s="15"/>
      <c r="IGM160" s="15"/>
      <c r="IGN160" s="15"/>
      <c r="IGO160" s="15"/>
      <c r="IGP160" s="15"/>
      <c r="IGQ160" s="15"/>
      <c r="IGR160" s="15"/>
      <c r="IGS160" s="15"/>
      <c r="IGT160" s="15"/>
      <c r="IGU160" s="15"/>
      <c r="IGV160" s="15"/>
      <c r="IGW160" s="15"/>
      <c r="IGX160" s="15"/>
      <c r="IGY160" s="15"/>
      <c r="IGZ160" s="15"/>
      <c r="IHA160" s="15"/>
      <c r="IHB160" s="15"/>
      <c r="IHC160" s="15"/>
      <c r="IHD160" s="15"/>
      <c r="IHE160" s="15"/>
      <c r="IHF160" s="15"/>
      <c r="IHG160" s="15"/>
      <c r="IHH160" s="15"/>
      <c r="IHI160" s="15"/>
      <c r="IHJ160" s="15"/>
      <c r="IHK160" s="15"/>
      <c r="IHL160" s="15"/>
      <c r="IHM160" s="15"/>
      <c r="IHN160" s="15"/>
      <c r="IHO160" s="15"/>
      <c r="IHP160" s="15"/>
      <c r="IHQ160" s="15"/>
      <c r="IHR160" s="15"/>
      <c r="IHS160" s="15"/>
      <c r="IHT160" s="15"/>
      <c r="IHU160" s="15"/>
      <c r="IHV160" s="15"/>
      <c r="IHW160" s="15"/>
      <c r="IHX160" s="15"/>
      <c r="IHY160" s="15"/>
      <c r="IHZ160" s="15"/>
      <c r="IIA160" s="15"/>
      <c r="IIB160" s="15"/>
      <c r="IIC160" s="15"/>
      <c r="IID160" s="15"/>
      <c r="IIE160" s="15"/>
      <c r="IIF160" s="15"/>
      <c r="IIG160" s="15"/>
      <c r="IIH160" s="15"/>
      <c r="III160" s="15"/>
      <c r="IIJ160" s="15"/>
      <c r="IIK160" s="15"/>
      <c r="IIL160" s="15"/>
      <c r="IIM160" s="15"/>
      <c r="IIN160" s="15"/>
      <c r="IIO160" s="15"/>
      <c r="IIP160" s="15"/>
      <c r="IIQ160" s="15"/>
      <c r="IIR160" s="15"/>
      <c r="IIS160" s="15"/>
      <c r="IIT160" s="15"/>
      <c r="IIU160" s="15"/>
      <c r="IIV160" s="15"/>
      <c r="IIW160" s="15"/>
      <c r="IIX160" s="15"/>
      <c r="IIY160" s="15"/>
      <c r="IIZ160" s="15"/>
      <c r="IJA160" s="15"/>
      <c r="IJB160" s="15"/>
      <c r="IJC160" s="15"/>
      <c r="IJD160" s="15"/>
      <c r="IJE160" s="15"/>
      <c r="IJF160" s="15"/>
      <c r="IJG160" s="15"/>
      <c r="IJH160" s="15"/>
      <c r="IJI160" s="15"/>
      <c r="IJJ160" s="15"/>
      <c r="IJK160" s="15"/>
      <c r="IJL160" s="15"/>
      <c r="IJM160" s="15"/>
      <c r="IJN160" s="15"/>
      <c r="IJO160" s="15"/>
      <c r="IJP160" s="15"/>
      <c r="IJQ160" s="15"/>
      <c r="IJR160" s="15"/>
      <c r="IJS160" s="15"/>
      <c r="IJT160" s="15"/>
      <c r="IJU160" s="15"/>
      <c r="IJV160" s="15"/>
      <c r="IJW160" s="15"/>
      <c r="IJX160" s="15"/>
      <c r="IJY160" s="15"/>
      <c r="IJZ160" s="15"/>
      <c r="IKA160" s="15"/>
      <c r="IKB160" s="15"/>
      <c r="IKC160" s="15"/>
      <c r="IKD160" s="15"/>
      <c r="IKE160" s="15"/>
      <c r="IKF160" s="15"/>
      <c r="IKG160" s="15"/>
      <c r="IKH160" s="15"/>
      <c r="IKI160" s="15"/>
      <c r="IKJ160" s="15"/>
      <c r="IKK160" s="15"/>
      <c r="IKL160" s="15"/>
      <c r="IKM160" s="15"/>
      <c r="IKN160" s="15"/>
      <c r="IKO160" s="15"/>
      <c r="IKP160" s="15"/>
      <c r="IKQ160" s="15"/>
      <c r="IKR160" s="15"/>
      <c r="IKS160" s="15"/>
      <c r="IKT160" s="15"/>
      <c r="IKU160" s="15"/>
      <c r="IKV160" s="15"/>
      <c r="IKW160" s="15"/>
      <c r="IKX160" s="15"/>
      <c r="IKY160" s="15"/>
      <c r="IKZ160" s="15"/>
      <c r="ILA160" s="15"/>
      <c r="ILB160" s="15"/>
      <c r="ILC160" s="15"/>
      <c r="ILD160" s="15"/>
      <c r="ILE160" s="15"/>
      <c r="ILF160" s="15"/>
      <c r="ILG160" s="15"/>
      <c r="ILH160" s="15"/>
      <c r="ILI160" s="15"/>
      <c r="ILJ160" s="15"/>
      <c r="ILK160" s="15"/>
      <c r="ILL160" s="15"/>
      <c r="ILM160" s="15"/>
      <c r="ILN160" s="15"/>
      <c r="ILO160" s="15"/>
      <c r="ILP160" s="15"/>
      <c r="ILQ160" s="15"/>
      <c r="ILR160" s="15"/>
      <c r="ILS160" s="15"/>
      <c r="ILT160" s="15"/>
      <c r="ILU160" s="15"/>
      <c r="ILV160" s="15"/>
      <c r="ILW160" s="15"/>
      <c r="ILX160" s="15"/>
      <c r="ILY160" s="15"/>
      <c r="ILZ160" s="15"/>
      <c r="IMA160" s="15"/>
      <c r="IMB160" s="15"/>
      <c r="IMC160" s="15"/>
      <c r="IMD160" s="15"/>
      <c r="IME160" s="15"/>
      <c r="IMF160" s="15"/>
      <c r="IMG160" s="15"/>
      <c r="IMH160" s="15"/>
      <c r="IMI160" s="15"/>
      <c r="IMJ160" s="15"/>
      <c r="IMK160" s="15"/>
      <c r="IML160" s="15"/>
      <c r="IMM160" s="15"/>
      <c r="IMN160" s="15"/>
      <c r="IMO160" s="15"/>
      <c r="IMP160" s="15"/>
      <c r="IMQ160" s="15"/>
      <c r="IMR160" s="15"/>
      <c r="IMS160" s="15"/>
      <c r="IMT160" s="15"/>
      <c r="IMU160" s="15"/>
      <c r="IMV160" s="15"/>
      <c r="IMW160" s="15"/>
      <c r="IMX160" s="15"/>
      <c r="IMY160" s="15"/>
      <c r="IMZ160" s="15"/>
      <c r="INA160" s="15"/>
      <c r="INB160" s="15"/>
      <c r="INC160" s="15"/>
      <c r="IND160" s="15"/>
      <c r="INE160" s="15"/>
      <c r="INF160" s="15"/>
      <c r="ING160" s="15"/>
      <c r="INH160" s="15"/>
      <c r="INI160" s="15"/>
      <c r="INJ160" s="15"/>
      <c r="INK160" s="15"/>
      <c r="INL160" s="15"/>
      <c r="INM160" s="15"/>
      <c r="INN160" s="15"/>
      <c r="INO160" s="15"/>
      <c r="INP160" s="15"/>
      <c r="INQ160" s="15"/>
      <c r="INR160" s="15"/>
      <c r="INS160" s="15"/>
      <c r="INT160" s="15"/>
      <c r="INU160" s="15"/>
      <c r="INV160" s="15"/>
      <c r="INW160" s="15"/>
      <c r="INX160" s="15"/>
      <c r="INY160" s="15"/>
      <c r="INZ160" s="15"/>
      <c r="IOA160" s="15"/>
      <c r="IOB160" s="15"/>
      <c r="IOC160" s="15"/>
      <c r="IOD160" s="15"/>
      <c r="IOE160" s="15"/>
      <c r="IOF160" s="15"/>
      <c r="IOG160" s="15"/>
      <c r="IOH160" s="15"/>
      <c r="IOI160" s="15"/>
      <c r="IOJ160" s="15"/>
      <c r="IOK160" s="15"/>
      <c r="IOL160" s="15"/>
      <c r="IOM160" s="15"/>
      <c r="ION160" s="15"/>
      <c r="IOO160" s="15"/>
      <c r="IOP160" s="15"/>
      <c r="IOQ160" s="15"/>
      <c r="IOR160" s="15"/>
      <c r="IOS160" s="15"/>
      <c r="IOT160" s="15"/>
      <c r="IOU160" s="15"/>
      <c r="IOV160" s="15"/>
      <c r="IOW160" s="15"/>
      <c r="IOX160" s="15"/>
      <c r="IOY160" s="15"/>
      <c r="IOZ160" s="15"/>
      <c r="IPA160" s="15"/>
      <c r="IPB160" s="15"/>
      <c r="IPC160" s="15"/>
      <c r="IPD160" s="15"/>
      <c r="IPE160" s="15"/>
      <c r="IPF160" s="15"/>
      <c r="IPG160" s="15"/>
      <c r="IPH160" s="15"/>
      <c r="IPI160" s="15"/>
      <c r="IPJ160" s="15"/>
      <c r="IPK160" s="15"/>
      <c r="IPL160" s="15"/>
      <c r="IPM160" s="15"/>
      <c r="IPN160" s="15"/>
      <c r="IPO160" s="15"/>
      <c r="IPP160" s="15"/>
      <c r="IPQ160" s="15"/>
      <c r="IPR160" s="15"/>
      <c r="IPS160" s="15"/>
      <c r="IPT160" s="15"/>
      <c r="IPU160" s="15"/>
      <c r="IPV160" s="15"/>
      <c r="IPW160" s="15"/>
      <c r="IPX160" s="15"/>
      <c r="IPY160" s="15"/>
      <c r="IPZ160" s="15"/>
      <c r="IQA160" s="15"/>
      <c r="IQB160" s="15"/>
      <c r="IQC160" s="15"/>
      <c r="IQD160" s="15"/>
      <c r="IQE160" s="15"/>
      <c r="IQF160" s="15"/>
      <c r="IQG160" s="15"/>
      <c r="IQH160" s="15"/>
      <c r="IQI160" s="15"/>
      <c r="IQJ160" s="15"/>
      <c r="IQK160" s="15"/>
      <c r="IQL160" s="15"/>
      <c r="IQM160" s="15"/>
      <c r="IQN160" s="15"/>
      <c r="IQO160" s="15"/>
      <c r="IQP160" s="15"/>
      <c r="IQQ160" s="15"/>
      <c r="IQR160" s="15"/>
      <c r="IQS160" s="15"/>
      <c r="IQT160" s="15"/>
      <c r="IQU160" s="15"/>
      <c r="IQV160" s="15"/>
      <c r="IQW160" s="15"/>
      <c r="IQX160" s="15"/>
      <c r="IQY160" s="15"/>
      <c r="IQZ160" s="15"/>
      <c r="IRA160" s="15"/>
      <c r="IRB160" s="15"/>
      <c r="IRC160" s="15"/>
      <c r="IRD160" s="15"/>
      <c r="IRE160" s="15"/>
      <c r="IRF160" s="15"/>
      <c r="IRG160" s="15"/>
      <c r="IRH160" s="15"/>
      <c r="IRI160" s="15"/>
      <c r="IRJ160" s="15"/>
      <c r="IRK160" s="15"/>
      <c r="IRL160" s="15"/>
      <c r="IRM160" s="15"/>
      <c r="IRN160" s="15"/>
      <c r="IRO160" s="15"/>
      <c r="IRP160" s="15"/>
      <c r="IRQ160" s="15"/>
      <c r="IRR160" s="15"/>
      <c r="IRS160" s="15"/>
      <c r="IRT160" s="15"/>
      <c r="IRU160" s="15"/>
      <c r="IRV160" s="15"/>
      <c r="IRW160" s="15"/>
      <c r="IRX160" s="15"/>
      <c r="IRY160" s="15"/>
      <c r="IRZ160" s="15"/>
      <c r="ISA160" s="15"/>
      <c r="ISB160" s="15"/>
      <c r="ISC160" s="15"/>
      <c r="ISD160" s="15"/>
      <c r="ISE160" s="15"/>
      <c r="ISF160" s="15"/>
      <c r="ISG160" s="15"/>
      <c r="ISH160" s="15"/>
      <c r="ISI160" s="15"/>
      <c r="ISJ160" s="15"/>
      <c r="ISK160" s="15"/>
      <c r="ISL160" s="15"/>
      <c r="ISM160" s="15"/>
      <c r="ISN160" s="15"/>
      <c r="ISO160" s="15"/>
      <c r="ISP160" s="15"/>
      <c r="ISQ160" s="15"/>
      <c r="ISR160" s="15"/>
      <c r="ISS160" s="15"/>
      <c r="IST160" s="15"/>
      <c r="ISU160" s="15"/>
      <c r="ISV160" s="15"/>
      <c r="ISW160" s="15"/>
      <c r="ISX160" s="15"/>
      <c r="ISY160" s="15"/>
      <c r="ISZ160" s="15"/>
      <c r="ITA160" s="15"/>
      <c r="ITB160" s="15"/>
      <c r="ITC160" s="15"/>
      <c r="ITD160" s="15"/>
      <c r="ITE160" s="15"/>
      <c r="ITF160" s="15"/>
      <c r="ITG160" s="15"/>
      <c r="ITH160" s="15"/>
      <c r="ITI160" s="15"/>
      <c r="ITJ160" s="15"/>
      <c r="ITK160" s="15"/>
      <c r="ITL160" s="15"/>
      <c r="ITM160" s="15"/>
      <c r="ITN160" s="15"/>
      <c r="ITO160" s="15"/>
      <c r="ITP160" s="15"/>
      <c r="ITQ160" s="15"/>
      <c r="ITR160" s="15"/>
      <c r="ITS160" s="15"/>
      <c r="ITT160" s="15"/>
      <c r="ITU160" s="15"/>
      <c r="ITV160" s="15"/>
      <c r="ITW160" s="15"/>
      <c r="ITX160" s="15"/>
      <c r="ITY160" s="15"/>
      <c r="ITZ160" s="15"/>
      <c r="IUA160" s="15"/>
      <c r="IUB160" s="15"/>
      <c r="IUC160" s="15"/>
      <c r="IUD160" s="15"/>
      <c r="IUE160" s="15"/>
      <c r="IUF160" s="15"/>
      <c r="IUG160" s="15"/>
      <c r="IUH160" s="15"/>
      <c r="IUI160" s="15"/>
      <c r="IUJ160" s="15"/>
      <c r="IUK160" s="15"/>
      <c r="IUL160" s="15"/>
      <c r="IUM160" s="15"/>
      <c r="IUN160" s="15"/>
      <c r="IUO160" s="15"/>
      <c r="IUP160" s="15"/>
      <c r="IUQ160" s="15"/>
      <c r="IUR160" s="15"/>
      <c r="IUS160" s="15"/>
      <c r="IUT160" s="15"/>
      <c r="IUU160" s="15"/>
      <c r="IUV160" s="15"/>
      <c r="IUW160" s="15"/>
      <c r="IUX160" s="15"/>
      <c r="IUY160" s="15"/>
      <c r="IUZ160" s="15"/>
      <c r="IVA160" s="15"/>
      <c r="IVB160" s="15"/>
      <c r="IVC160" s="15"/>
      <c r="IVD160" s="15"/>
      <c r="IVE160" s="15"/>
      <c r="IVF160" s="15"/>
      <c r="IVG160" s="15"/>
      <c r="IVH160" s="15"/>
      <c r="IVI160" s="15"/>
      <c r="IVJ160" s="15"/>
      <c r="IVK160" s="15"/>
      <c r="IVL160" s="15"/>
      <c r="IVM160" s="15"/>
      <c r="IVN160" s="15"/>
      <c r="IVO160" s="15"/>
      <c r="IVP160" s="15"/>
      <c r="IVQ160" s="15"/>
      <c r="IVR160" s="15"/>
      <c r="IVS160" s="15"/>
      <c r="IVT160" s="15"/>
      <c r="IVU160" s="15"/>
      <c r="IVV160" s="15"/>
      <c r="IVW160" s="15"/>
      <c r="IVX160" s="15"/>
      <c r="IVY160" s="15"/>
      <c r="IVZ160" s="15"/>
      <c r="IWA160" s="15"/>
      <c r="IWB160" s="15"/>
      <c r="IWC160" s="15"/>
      <c r="IWD160" s="15"/>
      <c r="IWE160" s="15"/>
      <c r="IWF160" s="15"/>
      <c r="IWG160" s="15"/>
      <c r="IWH160" s="15"/>
      <c r="IWI160" s="15"/>
      <c r="IWJ160" s="15"/>
      <c r="IWK160" s="15"/>
      <c r="IWL160" s="15"/>
      <c r="IWM160" s="15"/>
      <c r="IWN160" s="15"/>
      <c r="IWO160" s="15"/>
      <c r="IWP160" s="15"/>
      <c r="IWQ160" s="15"/>
      <c r="IWR160" s="15"/>
      <c r="IWS160" s="15"/>
      <c r="IWT160" s="15"/>
      <c r="IWU160" s="15"/>
      <c r="IWV160" s="15"/>
      <c r="IWW160" s="15"/>
      <c r="IWX160" s="15"/>
      <c r="IWY160" s="15"/>
      <c r="IWZ160" s="15"/>
      <c r="IXA160" s="15"/>
      <c r="IXB160" s="15"/>
      <c r="IXC160" s="15"/>
      <c r="IXD160" s="15"/>
      <c r="IXE160" s="15"/>
      <c r="IXF160" s="15"/>
      <c r="IXG160" s="15"/>
      <c r="IXH160" s="15"/>
      <c r="IXI160" s="15"/>
      <c r="IXJ160" s="15"/>
      <c r="IXK160" s="15"/>
      <c r="IXL160" s="15"/>
      <c r="IXM160" s="15"/>
      <c r="IXN160" s="15"/>
      <c r="IXO160" s="15"/>
      <c r="IXP160" s="15"/>
      <c r="IXQ160" s="15"/>
      <c r="IXR160" s="15"/>
      <c r="IXS160" s="15"/>
      <c r="IXT160" s="15"/>
      <c r="IXU160" s="15"/>
      <c r="IXV160" s="15"/>
      <c r="IXW160" s="15"/>
      <c r="IXX160" s="15"/>
      <c r="IXY160" s="15"/>
      <c r="IXZ160" s="15"/>
      <c r="IYA160" s="15"/>
      <c r="IYB160" s="15"/>
      <c r="IYC160" s="15"/>
      <c r="IYD160" s="15"/>
      <c r="IYE160" s="15"/>
      <c r="IYF160" s="15"/>
      <c r="IYG160" s="15"/>
      <c r="IYH160" s="15"/>
      <c r="IYI160" s="15"/>
      <c r="IYJ160" s="15"/>
      <c r="IYK160" s="15"/>
      <c r="IYL160" s="15"/>
      <c r="IYM160" s="15"/>
      <c r="IYN160" s="15"/>
      <c r="IYO160" s="15"/>
      <c r="IYP160" s="15"/>
      <c r="IYQ160" s="15"/>
      <c r="IYR160" s="15"/>
      <c r="IYS160" s="15"/>
      <c r="IYT160" s="15"/>
      <c r="IYU160" s="15"/>
      <c r="IYV160" s="15"/>
      <c r="IYW160" s="15"/>
      <c r="IYX160" s="15"/>
      <c r="IYY160" s="15"/>
      <c r="IYZ160" s="15"/>
      <c r="IZA160" s="15"/>
      <c r="IZB160" s="15"/>
      <c r="IZC160" s="15"/>
      <c r="IZD160" s="15"/>
      <c r="IZE160" s="15"/>
      <c r="IZF160" s="15"/>
      <c r="IZG160" s="15"/>
      <c r="IZH160" s="15"/>
      <c r="IZI160" s="15"/>
      <c r="IZJ160" s="15"/>
      <c r="IZK160" s="15"/>
      <c r="IZL160" s="15"/>
      <c r="IZM160" s="15"/>
      <c r="IZN160" s="15"/>
      <c r="IZO160" s="15"/>
      <c r="IZP160" s="15"/>
      <c r="IZQ160" s="15"/>
      <c r="IZR160" s="15"/>
      <c r="IZS160" s="15"/>
      <c r="IZT160" s="15"/>
      <c r="IZU160" s="15"/>
      <c r="IZV160" s="15"/>
      <c r="IZW160" s="15"/>
      <c r="IZX160" s="15"/>
      <c r="IZY160" s="15"/>
      <c r="IZZ160" s="15"/>
      <c r="JAA160" s="15"/>
      <c r="JAB160" s="15"/>
      <c r="JAC160" s="15"/>
      <c r="JAD160" s="15"/>
      <c r="JAE160" s="15"/>
      <c r="JAF160" s="15"/>
      <c r="JAG160" s="15"/>
      <c r="JAH160" s="15"/>
      <c r="JAI160" s="15"/>
      <c r="JAJ160" s="15"/>
      <c r="JAK160" s="15"/>
      <c r="JAL160" s="15"/>
      <c r="JAM160" s="15"/>
      <c r="JAN160" s="15"/>
      <c r="JAO160" s="15"/>
      <c r="JAP160" s="15"/>
      <c r="JAQ160" s="15"/>
      <c r="JAR160" s="15"/>
      <c r="JAS160" s="15"/>
      <c r="JAT160" s="15"/>
      <c r="JAU160" s="15"/>
      <c r="JAV160" s="15"/>
      <c r="JAW160" s="15"/>
      <c r="JAX160" s="15"/>
      <c r="JAY160" s="15"/>
      <c r="JAZ160" s="15"/>
      <c r="JBA160" s="15"/>
      <c r="JBB160" s="15"/>
      <c r="JBC160" s="15"/>
      <c r="JBD160" s="15"/>
      <c r="JBE160" s="15"/>
      <c r="JBF160" s="15"/>
      <c r="JBG160" s="15"/>
      <c r="JBH160" s="15"/>
      <c r="JBI160" s="15"/>
      <c r="JBJ160" s="15"/>
      <c r="JBK160" s="15"/>
      <c r="JBL160" s="15"/>
      <c r="JBM160" s="15"/>
      <c r="JBN160" s="15"/>
      <c r="JBO160" s="15"/>
      <c r="JBP160" s="15"/>
      <c r="JBQ160" s="15"/>
      <c r="JBR160" s="15"/>
      <c r="JBS160" s="15"/>
      <c r="JBT160" s="15"/>
      <c r="JBU160" s="15"/>
      <c r="JBV160" s="15"/>
      <c r="JBW160" s="15"/>
      <c r="JBX160" s="15"/>
      <c r="JBY160" s="15"/>
      <c r="JBZ160" s="15"/>
      <c r="JCA160" s="15"/>
      <c r="JCB160" s="15"/>
      <c r="JCC160" s="15"/>
      <c r="JCD160" s="15"/>
      <c r="JCE160" s="15"/>
      <c r="JCF160" s="15"/>
      <c r="JCG160" s="15"/>
      <c r="JCH160" s="15"/>
      <c r="JCI160" s="15"/>
      <c r="JCJ160" s="15"/>
      <c r="JCK160" s="15"/>
      <c r="JCL160" s="15"/>
      <c r="JCM160" s="15"/>
      <c r="JCN160" s="15"/>
      <c r="JCO160" s="15"/>
      <c r="JCP160" s="15"/>
      <c r="JCQ160" s="15"/>
      <c r="JCR160" s="15"/>
      <c r="JCS160" s="15"/>
      <c r="JCT160" s="15"/>
      <c r="JCU160" s="15"/>
      <c r="JCV160" s="15"/>
      <c r="JCW160" s="15"/>
      <c r="JCX160" s="15"/>
      <c r="JCY160" s="15"/>
      <c r="JCZ160" s="15"/>
      <c r="JDA160" s="15"/>
      <c r="JDB160" s="15"/>
      <c r="JDC160" s="15"/>
      <c r="JDD160" s="15"/>
      <c r="JDE160" s="15"/>
      <c r="JDF160" s="15"/>
      <c r="JDG160" s="15"/>
      <c r="JDH160" s="15"/>
      <c r="JDI160" s="15"/>
      <c r="JDJ160" s="15"/>
      <c r="JDK160" s="15"/>
      <c r="JDL160" s="15"/>
      <c r="JDM160" s="15"/>
      <c r="JDN160" s="15"/>
      <c r="JDO160" s="15"/>
      <c r="JDP160" s="15"/>
      <c r="JDQ160" s="15"/>
      <c r="JDR160" s="15"/>
      <c r="JDS160" s="15"/>
      <c r="JDT160" s="15"/>
      <c r="JDU160" s="15"/>
      <c r="JDV160" s="15"/>
      <c r="JDW160" s="15"/>
      <c r="JDX160" s="15"/>
      <c r="JDY160" s="15"/>
      <c r="JDZ160" s="15"/>
      <c r="JEA160" s="15"/>
      <c r="JEB160" s="15"/>
      <c r="JEC160" s="15"/>
      <c r="JED160" s="15"/>
      <c r="JEE160" s="15"/>
      <c r="JEF160" s="15"/>
      <c r="JEG160" s="15"/>
      <c r="JEH160" s="15"/>
      <c r="JEI160" s="15"/>
      <c r="JEJ160" s="15"/>
      <c r="JEK160" s="15"/>
      <c r="JEL160" s="15"/>
      <c r="JEM160" s="15"/>
      <c r="JEN160" s="15"/>
      <c r="JEO160" s="15"/>
      <c r="JEP160" s="15"/>
      <c r="JEQ160" s="15"/>
      <c r="JER160" s="15"/>
      <c r="JES160" s="15"/>
      <c r="JET160" s="15"/>
      <c r="JEU160" s="15"/>
      <c r="JEV160" s="15"/>
      <c r="JEW160" s="15"/>
      <c r="JEX160" s="15"/>
      <c r="JEY160" s="15"/>
      <c r="JEZ160" s="15"/>
      <c r="JFA160" s="15"/>
      <c r="JFB160" s="15"/>
      <c r="JFC160" s="15"/>
      <c r="JFD160" s="15"/>
      <c r="JFE160" s="15"/>
      <c r="JFF160" s="15"/>
      <c r="JFG160" s="15"/>
      <c r="JFH160" s="15"/>
      <c r="JFI160" s="15"/>
      <c r="JFJ160" s="15"/>
      <c r="JFK160" s="15"/>
      <c r="JFL160" s="15"/>
      <c r="JFM160" s="15"/>
      <c r="JFN160" s="15"/>
      <c r="JFO160" s="15"/>
      <c r="JFP160" s="15"/>
      <c r="JFQ160" s="15"/>
      <c r="JFR160" s="15"/>
      <c r="JFS160" s="15"/>
      <c r="JFT160" s="15"/>
      <c r="JFU160" s="15"/>
      <c r="JFV160" s="15"/>
      <c r="JFW160" s="15"/>
      <c r="JFX160" s="15"/>
      <c r="JFY160" s="15"/>
      <c r="JFZ160" s="15"/>
      <c r="JGA160" s="15"/>
      <c r="JGB160" s="15"/>
      <c r="JGC160" s="15"/>
      <c r="JGD160" s="15"/>
      <c r="JGE160" s="15"/>
      <c r="JGF160" s="15"/>
      <c r="JGG160" s="15"/>
      <c r="JGH160" s="15"/>
      <c r="JGI160" s="15"/>
      <c r="JGJ160" s="15"/>
      <c r="JGK160" s="15"/>
      <c r="JGL160" s="15"/>
      <c r="JGM160" s="15"/>
      <c r="JGN160" s="15"/>
      <c r="JGO160" s="15"/>
      <c r="JGP160" s="15"/>
      <c r="JGQ160" s="15"/>
      <c r="JGR160" s="15"/>
      <c r="JGS160" s="15"/>
      <c r="JGT160" s="15"/>
      <c r="JGU160" s="15"/>
      <c r="JGV160" s="15"/>
      <c r="JGW160" s="15"/>
      <c r="JGX160" s="15"/>
      <c r="JGY160" s="15"/>
      <c r="JGZ160" s="15"/>
      <c r="JHA160" s="15"/>
      <c r="JHB160" s="15"/>
      <c r="JHC160" s="15"/>
      <c r="JHD160" s="15"/>
      <c r="JHE160" s="15"/>
      <c r="JHF160" s="15"/>
      <c r="JHG160" s="15"/>
      <c r="JHH160" s="15"/>
      <c r="JHI160" s="15"/>
      <c r="JHJ160" s="15"/>
      <c r="JHK160" s="15"/>
      <c r="JHL160" s="15"/>
      <c r="JHM160" s="15"/>
      <c r="JHN160" s="15"/>
      <c r="JHO160" s="15"/>
      <c r="JHP160" s="15"/>
      <c r="JHQ160" s="15"/>
      <c r="JHR160" s="15"/>
      <c r="JHS160" s="15"/>
      <c r="JHT160" s="15"/>
      <c r="JHU160" s="15"/>
      <c r="JHV160" s="15"/>
      <c r="JHW160" s="15"/>
      <c r="JHX160" s="15"/>
      <c r="JHY160" s="15"/>
      <c r="JHZ160" s="15"/>
      <c r="JIA160" s="15"/>
      <c r="JIB160" s="15"/>
      <c r="JIC160" s="15"/>
      <c r="JID160" s="15"/>
      <c r="JIE160" s="15"/>
      <c r="JIF160" s="15"/>
      <c r="JIG160" s="15"/>
      <c r="JIH160" s="15"/>
      <c r="JII160" s="15"/>
      <c r="JIJ160" s="15"/>
      <c r="JIK160" s="15"/>
      <c r="JIL160" s="15"/>
      <c r="JIM160" s="15"/>
      <c r="JIN160" s="15"/>
      <c r="JIO160" s="15"/>
      <c r="JIP160" s="15"/>
      <c r="JIQ160" s="15"/>
      <c r="JIR160" s="15"/>
      <c r="JIS160" s="15"/>
      <c r="JIT160" s="15"/>
      <c r="JIU160" s="15"/>
      <c r="JIV160" s="15"/>
      <c r="JIW160" s="15"/>
      <c r="JIX160" s="15"/>
      <c r="JIY160" s="15"/>
      <c r="JIZ160" s="15"/>
      <c r="JJA160" s="15"/>
      <c r="JJB160" s="15"/>
      <c r="JJC160" s="15"/>
      <c r="JJD160" s="15"/>
      <c r="JJE160" s="15"/>
      <c r="JJF160" s="15"/>
      <c r="JJG160" s="15"/>
      <c r="JJH160" s="15"/>
      <c r="JJI160" s="15"/>
      <c r="JJJ160" s="15"/>
      <c r="JJK160" s="15"/>
      <c r="JJL160" s="15"/>
      <c r="JJM160" s="15"/>
      <c r="JJN160" s="15"/>
      <c r="JJO160" s="15"/>
      <c r="JJP160" s="15"/>
      <c r="JJQ160" s="15"/>
      <c r="JJR160" s="15"/>
      <c r="JJS160" s="15"/>
      <c r="JJT160" s="15"/>
      <c r="JJU160" s="15"/>
      <c r="JJV160" s="15"/>
      <c r="JJW160" s="15"/>
      <c r="JJX160" s="15"/>
      <c r="JJY160" s="15"/>
      <c r="JJZ160" s="15"/>
      <c r="JKA160" s="15"/>
      <c r="JKB160" s="15"/>
      <c r="JKC160" s="15"/>
      <c r="JKD160" s="15"/>
      <c r="JKE160" s="15"/>
      <c r="JKF160" s="15"/>
      <c r="JKG160" s="15"/>
      <c r="JKH160" s="15"/>
      <c r="JKI160" s="15"/>
      <c r="JKJ160" s="15"/>
      <c r="JKK160" s="15"/>
      <c r="JKL160" s="15"/>
      <c r="JKM160" s="15"/>
      <c r="JKN160" s="15"/>
      <c r="JKO160" s="15"/>
      <c r="JKP160" s="15"/>
      <c r="JKQ160" s="15"/>
      <c r="JKR160" s="15"/>
      <c r="JKS160" s="15"/>
      <c r="JKT160" s="15"/>
      <c r="JKU160" s="15"/>
      <c r="JKV160" s="15"/>
      <c r="JKW160" s="15"/>
      <c r="JKX160" s="15"/>
      <c r="JKY160" s="15"/>
      <c r="JKZ160" s="15"/>
      <c r="JLA160" s="15"/>
      <c r="JLB160" s="15"/>
      <c r="JLC160" s="15"/>
      <c r="JLD160" s="15"/>
      <c r="JLE160" s="15"/>
      <c r="JLF160" s="15"/>
      <c r="JLG160" s="15"/>
      <c r="JLH160" s="15"/>
      <c r="JLI160" s="15"/>
      <c r="JLJ160" s="15"/>
      <c r="JLK160" s="15"/>
      <c r="JLL160" s="15"/>
      <c r="JLM160" s="15"/>
      <c r="JLN160" s="15"/>
      <c r="JLO160" s="15"/>
      <c r="JLP160" s="15"/>
      <c r="JLQ160" s="15"/>
      <c r="JLR160" s="15"/>
      <c r="JLS160" s="15"/>
      <c r="JLT160" s="15"/>
      <c r="JLU160" s="15"/>
      <c r="JLV160" s="15"/>
      <c r="JLW160" s="15"/>
      <c r="JLX160" s="15"/>
      <c r="JLY160" s="15"/>
      <c r="JLZ160" s="15"/>
      <c r="JMA160" s="15"/>
      <c r="JMB160" s="15"/>
      <c r="JMC160" s="15"/>
      <c r="JMD160" s="15"/>
      <c r="JME160" s="15"/>
      <c r="JMF160" s="15"/>
      <c r="JMG160" s="15"/>
      <c r="JMH160" s="15"/>
      <c r="JMI160" s="15"/>
      <c r="JMJ160" s="15"/>
      <c r="JMK160" s="15"/>
      <c r="JML160" s="15"/>
      <c r="JMM160" s="15"/>
      <c r="JMN160" s="15"/>
      <c r="JMO160" s="15"/>
      <c r="JMP160" s="15"/>
      <c r="JMQ160" s="15"/>
      <c r="JMR160" s="15"/>
      <c r="JMS160" s="15"/>
      <c r="JMT160" s="15"/>
      <c r="JMU160" s="15"/>
      <c r="JMV160" s="15"/>
      <c r="JMW160" s="15"/>
      <c r="JMX160" s="15"/>
      <c r="JMY160" s="15"/>
      <c r="JMZ160" s="15"/>
      <c r="JNA160" s="15"/>
      <c r="JNB160" s="15"/>
      <c r="JNC160" s="15"/>
      <c r="JND160" s="15"/>
      <c r="JNE160" s="15"/>
      <c r="JNF160" s="15"/>
      <c r="JNG160" s="15"/>
      <c r="JNH160" s="15"/>
      <c r="JNI160" s="15"/>
      <c r="JNJ160" s="15"/>
      <c r="JNK160" s="15"/>
      <c r="JNL160" s="15"/>
      <c r="JNM160" s="15"/>
      <c r="JNN160" s="15"/>
      <c r="JNO160" s="15"/>
      <c r="JNP160" s="15"/>
      <c r="JNQ160" s="15"/>
      <c r="JNR160" s="15"/>
      <c r="JNS160" s="15"/>
      <c r="JNT160" s="15"/>
      <c r="JNU160" s="15"/>
      <c r="JNV160" s="15"/>
      <c r="JNW160" s="15"/>
      <c r="JNX160" s="15"/>
      <c r="JNY160" s="15"/>
      <c r="JNZ160" s="15"/>
      <c r="JOA160" s="15"/>
      <c r="JOB160" s="15"/>
      <c r="JOC160" s="15"/>
      <c r="JOD160" s="15"/>
      <c r="JOE160" s="15"/>
      <c r="JOF160" s="15"/>
      <c r="JOG160" s="15"/>
      <c r="JOH160" s="15"/>
      <c r="JOI160" s="15"/>
      <c r="JOJ160" s="15"/>
      <c r="JOK160" s="15"/>
      <c r="JOL160" s="15"/>
      <c r="JOM160" s="15"/>
      <c r="JON160" s="15"/>
      <c r="JOO160" s="15"/>
      <c r="JOP160" s="15"/>
      <c r="JOQ160" s="15"/>
      <c r="JOR160" s="15"/>
      <c r="JOS160" s="15"/>
      <c r="JOT160" s="15"/>
      <c r="JOU160" s="15"/>
      <c r="JOV160" s="15"/>
      <c r="JOW160" s="15"/>
      <c r="JOX160" s="15"/>
      <c r="JOY160" s="15"/>
      <c r="JOZ160" s="15"/>
      <c r="JPA160" s="15"/>
      <c r="JPB160" s="15"/>
      <c r="JPC160" s="15"/>
      <c r="JPD160" s="15"/>
      <c r="JPE160" s="15"/>
      <c r="JPF160" s="15"/>
      <c r="JPG160" s="15"/>
      <c r="JPH160" s="15"/>
      <c r="JPI160" s="15"/>
      <c r="JPJ160" s="15"/>
      <c r="JPK160" s="15"/>
      <c r="JPL160" s="15"/>
      <c r="JPM160" s="15"/>
      <c r="JPN160" s="15"/>
      <c r="JPO160" s="15"/>
      <c r="JPP160" s="15"/>
      <c r="JPQ160" s="15"/>
      <c r="JPR160" s="15"/>
      <c r="JPS160" s="15"/>
      <c r="JPT160" s="15"/>
      <c r="JPU160" s="15"/>
      <c r="JPV160" s="15"/>
      <c r="JPW160" s="15"/>
      <c r="JPX160" s="15"/>
      <c r="JPY160" s="15"/>
      <c r="JPZ160" s="15"/>
      <c r="JQA160" s="15"/>
      <c r="JQB160" s="15"/>
      <c r="JQC160" s="15"/>
      <c r="JQD160" s="15"/>
      <c r="JQE160" s="15"/>
      <c r="JQF160" s="15"/>
      <c r="JQG160" s="15"/>
      <c r="JQH160" s="15"/>
      <c r="JQI160" s="15"/>
      <c r="JQJ160" s="15"/>
      <c r="JQK160" s="15"/>
      <c r="JQL160" s="15"/>
      <c r="JQM160" s="15"/>
      <c r="JQN160" s="15"/>
      <c r="JQO160" s="15"/>
      <c r="JQP160" s="15"/>
      <c r="JQQ160" s="15"/>
      <c r="JQR160" s="15"/>
      <c r="JQS160" s="15"/>
      <c r="JQT160" s="15"/>
      <c r="JQU160" s="15"/>
      <c r="JQV160" s="15"/>
      <c r="JQW160" s="15"/>
      <c r="JQX160" s="15"/>
      <c r="JQY160" s="15"/>
      <c r="JQZ160" s="15"/>
      <c r="JRA160" s="15"/>
      <c r="JRB160" s="15"/>
      <c r="JRC160" s="15"/>
      <c r="JRD160" s="15"/>
      <c r="JRE160" s="15"/>
      <c r="JRF160" s="15"/>
      <c r="JRG160" s="15"/>
      <c r="JRH160" s="15"/>
      <c r="JRI160" s="15"/>
      <c r="JRJ160" s="15"/>
      <c r="JRK160" s="15"/>
      <c r="JRL160" s="15"/>
      <c r="JRM160" s="15"/>
      <c r="JRN160" s="15"/>
      <c r="JRO160" s="15"/>
      <c r="JRP160" s="15"/>
      <c r="JRQ160" s="15"/>
      <c r="JRR160" s="15"/>
      <c r="JRS160" s="15"/>
      <c r="JRT160" s="15"/>
      <c r="JRU160" s="15"/>
      <c r="JRV160" s="15"/>
      <c r="JRW160" s="15"/>
      <c r="JRX160" s="15"/>
      <c r="JRY160" s="15"/>
      <c r="JRZ160" s="15"/>
      <c r="JSA160" s="15"/>
      <c r="JSB160" s="15"/>
      <c r="JSC160" s="15"/>
      <c r="JSD160" s="15"/>
      <c r="JSE160" s="15"/>
      <c r="JSF160" s="15"/>
      <c r="JSG160" s="15"/>
      <c r="JSH160" s="15"/>
      <c r="JSI160" s="15"/>
      <c r="JSJ160" s="15"/>
      <c r="JSK160" s="15"/>
      <c r="JSL160" s="15"/>
      <c r="JSM160" s="15"/>
      <c r="JSN160" s="15"/>
      <c r="JSO160" s="15"/>
      <c r="JSP160" s="15"/>
      <c r="JSQ160" s="15"/>
      <c r="JSR160" s="15"/>
      <c r="JSS160" s="15"/>
      <c r="JST160" s="15"/>
      <c r="JSU160" s="15"/>
      <c r="JSV160" s="15"/>
      <c r="JSW160" s="15"/>
      <c r="JSX160" s="15"/>
      <c r="JSY160" s="15"/>
      <c r="JSZ160" s="15"/>
      <c r="JTA160" s="15"/>
      <c r="JTB160" s="15"/>
      <c r="JTC160" s="15"/>
      <c r="JTD160" s="15"/>
      <c r="JTE160" s="15"/>
      <c r="JTF160" s="15"/>
      <c r="JTG160" s="15"/>
      <c r="JTH160" s="15"/>
      <c r="JTI160" s="15"/>
      <c r="JTJ160" s="15"/>
      <c r="JTK160" s="15"/>
      <c r="JTL160" s="15"/>
      <c r="JTM160" s="15"/>
      <c r="JTN160" s="15"/>
      <c r="JTO160" s="15"/>
      <c r="JTP160" s="15"/>
      <c r="JTQ160" s="15"/>
      <c r="JTR160" s="15"/>
      <c r="JTS160" s="15"/>
      <c r="JTT160" s="15"/>
      <c r="JTU160" s="15"/>
      <c r="JTV160" s="15"/>
      <c r="JTW160" s="15"/>
      <c r="JTX160" s="15"/>
      <c r="JTY160" s="15"/>
      <c r="JTZ160" s="15"/>
      <c r="JUA160" s="15"/>
      <c r="JUB160" s="15"/>
      <c r="JUC160" s="15"/>
      <c r="JUD160" s="15"/>
      <c r="JUE160" s="15"/>
      <c r="JUF160" s="15"/>
      <c r="JUG160" s="15"/>
      <c r="JUH160" s="15"/>
      <c r="JUI160" s="15"/>
      <c r="JUJ160" s="15"/>
      <c r="JUK160" s="15"/>
      <c r="JUL160" s="15"/>
      <c r="JUM160" s="15"/>
      <c r="JUN160" s="15"/>
      <c r="JUO160" s="15"/>
      <c r="JUP160" s="15"/>
      <c r="JUQ160" s="15"/>
      <c r="JUR160" s="15"/>
      <c r="JUS160" s="15"/>
      <c r="JUT160" s="15"/>
      <c r="JUU160" s="15"/>
      <c r="JUV160" s="15"/>
      <c r="JUW160" s="15"/>
      <c r="JUX160" s="15"/>
      <c r="JUY160" s="15"/>
      <c r="JUZ160" s="15"/>
      <c r="JVA160" s="15"/>
      <c r="JVB160" s="15"/>
      <c r="JVC160" s="15"/>
      <c r="JVD160" s="15"/>
      <c r="JVE160" s="15"/>
      <c r="JVF160" s="15"/>
      <c r="JVG160" s="15"/>
      <c r="JVH160" s="15"/>
      <c r="JVI160" s="15"/>
      <c r="JVJ160" s="15"/>
      <c r="JVK160" s="15"/>
      <c r="JVL160" s="15"/>
      <c r="JVM160" s="15"/>
      <c r="JVN160" s="15"/>
      <c r="JVO160" s="15"/>
      <c r="JVP160" s="15"/>
      <c r="JVQ160" s="15"/>
      <c r="JVR160" s="15"/>
      <c r="JVS160" s="15"/>
      <c r="JVT160" s="15"/>
      <c r="JVU160" s="15"/>
      <c r="JVV160" s="15"/>
      <c r="JVW160" s="15"/>
      <c r="JVX160" s="15"/>
      <c r="JVY160" s="15"/>
      <c r="JVZ160" s="15"/>
      <c r="JWA160" s="15"/>
      <c r="JWB160" s="15"/>
      <c r="JWC160" s="15"/>
      <c r="JWD160" s="15"/>
      <c r="JWE160" s="15"/>
      <c r="JWF160" s="15"/>
      <c r="JWG160" s="15"/>
      <c r="JWH160" s="15"/>
      <c r="JWI160" s="15"/>
      <c r="JWJ160" s="15"/>
      <c r="JWK160" s="15"/>
      <c r="JWL160" s="15"/>
      <c r="JWM160" s="15"/>
      <c r="JWN160" s="15"/>
      <c r="JWO160" s="15"/>
      <c r="JWP160" s="15"/>
      <c r="JWQ160" s="15"/>
      <c r="JWR160" s="15"/>
      <c r="JWS160" s="15"/>
      <c r="JWT160" s="15"/>
      <c r="JWU160" s="15"/>
      <c r="JWV160" s="15"/>
      <c r="JWW160" s="15"/>
      <c r="JWX160" s="15"/>
      <c r="JWY160" s="15"/>
      <c r="JWZ160" s="15"/>
      <c r="JXA160" s="15"/>
      <c r="JXB160" s="15"/>
      <c r="JXC160" s="15"/>
      <c r="JXD160" s="15"/>
      <c r="JXE160" s="15"/>
      <c r="JXF160" s="15"/>
      <c r="JXG160" s="15"/>
      <c r="JXH160" s="15"/>
      <c r="JXI160" s="15"/>
      <c r="JXJ160" s="15"/>
      <c r="JXK160" s="15"/>
      <c r="JXL160" s="15"/>
      <c r="JXM160" s="15"/>
      <c r="JXN160" s="15"/>
      <c r="JXO160" s="15"/>
      <c r="JXP160" s="15"/>
      <c r="JXQ160" s="15"/>
      <c r="JXR160" s="15"/>
      <c r="JXS160" s="15"/>
      <c r="JXT160" s="15"/>
      <c r="JXU160" s="15"/>
      <c r="JXV160" s="15"/>
      <c r="JXW160" s="15"/>
      <c r="JXX160" s="15"/>
      <c r="JXY160" s="15"/>
      <c r="JXZ160" s="15"/>
      <c r="JYA160" s="15"/>
      <c r="JYB160" s="15"/>
      <c r="JYC160" s="15"/>
      <c r="JYD160" s="15"/>
      <c r="JYE160" s="15"/>
      <c r="JYF160" s="15"/>
      <c r="JYG160" s="15"/>
      <c r="JYH160" s="15"/>
      <c r="JYI160" s="15"/>
      <c r="JYJ160" s="15"/>
      <c r="JYK160" s="15"/>
      <c r="JYL160" s="15"/>
      <c r="JYM160" s="15"/>
      <c r="JYN160" s="15"/>
      <c r="JYO160" s="15"/>
      <c r="JYP160" s="15"/>
      <c r="JYQ160" s="15"/>
      <c r="JYR160" s="15"/>
      <c r="JYS160" s="15"/>
      <c r="JYT160" s="15"/>
      <c r="JYU160" s="15"/>
      <c r="JYV160" s="15"/>
      <c r="JYW160" s="15"/>
      <c r="JYX160" s="15"/>
      <c r="JYY160" s="15"/>
      <c r="JYZ160" s="15"/>
      <c r="JZA160" s="15"/>
      <c r="JZB160" s="15"/>
      <c r="JZC160" s="15"/>
      <c r="JZD160" s="15"/>
      <c r="JZE160" s="15"/>
      <c r="JZF160" s="15"/>
      <c r="JZG160" s="15"/>
      <c r="JZH160" s="15"/>
      <c r="JZI160" s="15"/>
      <c r="JZJ160" s="15"/>
      <c r="JZK160" s="15"/>
      <c r="JZL160" s="15"/>
      <c r="JZM160" s="15"/>
      <c r="JZN160" s="15"/>
      <c r="JZO160" s="15"/>
      <c r="JZP160" s="15"/>
      <c r="JZQ160" s="15"/>
      <c r="JZR160" s="15"/>
      <c r="JZS160" s="15"/>
      <c r="JZT160" s="15"/>
      <c r="JZU160" s="15"/>
      <c r="JZV160" s="15"/>
      <c r="JZW160" s="15"/>
      <c r="JZX160" s="15"/>
      <c r="JZY160" s="15"/>
      <c r="JZZ160" s="15"/>
      <c r="KAA160" s="15"/>
      <c r="KAB160" s="15"/>
      <c r="KAC160" s="15"/>
      <c r="KAD160" s="15"/>
      <c r="KAE160" s="15"/>
      <c r="KAF160" s="15"/>
      <c r="KAG160" s="15"/>
      <c r="KAH160" s="15"/>
      <c r="KAI160" s="15"/>
      <c r="KAJ160" s="15"/>
      <c r="KAK160" s="15"/>
      <c r="KAL160" s="15"/>
      <c r="KAM160" s="15"/>
      <c r="KAN160" s="15"/>
      <c r="KAO160" s="15"/>
      <c r="KAP160" s="15"/>
      <c r="KAQ160" s="15"/>
      <c r="KAR160" s="15"/>
      <c r="KAS160" s="15"/>
      <c r="KAT160" s="15"/>
      <c r="KAU160" s="15"/>
      <c r="KAV160" s="15"/>
      <c r="KAW160" s="15"/>
      <c r="KAX160" s="15"/>
      <c r="KAY160" s="15"/>
      <c r="KAZ160" s="15"/>
      <c r="KBA160" s="15"/>
      <c r="KBB160" s="15"/>
      <c r="KBC160" s="15"/>
      <c r="KBD160" s="15"/>
      <c r="KBE160" s="15"/>
      <c r="KBF160" s="15"/>
      <c r="KBG160" s="15"/>
      <c r="KBH160" s="15"/>
      <c r="KBI160" s="15"/>
      <c r="KBJ160" s="15"/>
      <c r="KBK160" s="15"/>
      <c r="KBL160" s="15"/>
      <c r="KBM160" s="15"/>
      <c r="KBN160" s="15"/>
      <c r="KBO160" s="15"/>
      <c r="KBP160" s="15"/>
      <c r="KBQ160" s="15"/>
      <c r="KBR160" s="15"/>
      <c r="KBS160" s="15"/>
      <c r="KBT160" s="15"/>
      <c r="KBU160" s="15"/>
      <c r="KBV160" s="15"/>
      <c r="KBW160" s="15"/>
      <c r="KBX160" s="15"/>
      <c r="KBY160" s="15"/>
      <c r="KBZ160" s="15"/>
      <c r="KCA160" s="15"/>
      <c r="KCB160" s="15"/>
      <c r="KCC160" s="15"/>
      <c r="KCD160" s="15"/>
      <c r="KCE160" s="15"/>
      <c r="KCF160" s="15"/>
      <c r="KCG160" s="15"/>
      <c r="KCH160" s="15"/>
      <c r="KCI160" s="15"/>
      <c r="KCJ160" s="15"/>
      <c r="KCK160" s="15"/>
      <c r="KCL160" s="15"/>
      <c r="KCM160" s="15"/>
      <c r="KCN160" s="15"/>
      <c r="KCO160" s="15"/>
      <c r="KCP160" s="15"/>
      <c r="KCQ160" s="15"/>
      <c r="KCR160" s="15"/>
      <c r="KCS160" s="15"/>
      <c r="KCT160" s="15"/>
      <c r="KCU160" s="15"/>
      <c r="KCV160" s="15"/>
      <c r="KCW160" s="15"/>
      <c r="KCX160" s="15"/>
      <c r="KCY160" s="15"/>
      <c r="KCZ160" s="15"/>
      <c r="KDA160" s="15"/>
      <c r="KDB160" s="15"/>
      <c r="KDC160" s="15"/>
      <c r="KDD160" s="15"/>
      <c r="KDE160" s="15"/>
      <c r="KDF160" s="15"/>
      <c r="KDG160" s="15"/>
      <c r="KDH160" s="15"/>
      <c r="KDI160" s="15"/>
      <c r="KDJ160" s="15"/>
      <c r="KDK160" s="15"/>
      <c r="KDL160" s="15"/>
      <c r="KDM160" s="15"/>
      <c r="KDN160" s="15"/>
      <c r="KDO160" s="15"/>
      <c r="KDP160" s="15"/>
      <c r="KDQ160" s="15"/>
      <c r="KDR160" s="15"/>
      <c r="KDS160" s="15"/>
      <c r="KDT160" s="15"/>
      <c r="KDU160" s="15"/>
      <c r="KDV160" s="15"/>
      <c r="KDW160" s="15"/>
      <c r="KDX160" s="15"/>
      <c r="KDY160" s="15"/>
      <c r="KDZ160" s="15"/>
      <c r="KEA160" s="15"/>
      <c r="KEB160" s="15"/>
      <c r="KEC160" s="15"/>
      <c r="KED160" s="15"/>
      <c r="KEE160" s="15"/>
      <c r="KEF160" s="15"/>
      <c r="KEG160" s="15"/>
      <c r="KEH160" s="15"/>
      <c r="KEI160" s="15"/>
      <c r="KEJ160" s="15"/>
      <c r="KEK160" s="15"/>
      <c r="KEL160" s="15"/>
      <c r="KEM160" s="15"/>
      <c r="KEN160" s="15"/>
      <c r="KEO160" s="15"/>
      <c r="KEP160" s="15"/>
      <c r="KEQ160" s="15"/>
      <c r="KER160" s="15"/>
      <c r="KES160" s="15"/>
      <c r="KET160" s="15"/>
      <c r="KEU160" s="15"/>
      <c r="KEV160" s="15"/>
      <c r="KEW160" s="15"/>
      <c r="KEX160" s="15"/>
      <c r="KEY160" s="15"/>
      <c r="KEZ160" s="15"/>
      <c r="KFA160" s="15"/>
      <c r="KFB160" s="15"/>
      <c r="KFC160" s="15"/>
      <c r="KFD160" s="15"/>
      <c r="KFE160" s="15"/>
      <c r="KFF160" s="15"/>
      <c r="KFG160" s="15"/>
      <c r="KFH160" s="15"/>
      <c r="KFI160" s="15"/>
      <c r="KFJ160" s="15"/>
      <c r="KFK160" s="15"/>
      <c r="KFL160" s="15"/>
      <c r="KFM160" s="15"/>
      <c r="KFN160" s="15"/>
      <c r="KFO160" s="15"/>
      <c r="KFP160" s="15"/>
      <c r="KFQ160" s="15"/>
      <c r="KFR160" s="15"/>
      <c r="KFS160" s="15"/>
      <c r="KFT160" s="15"/>
      <c r="KFU160" s="15"/>
      <c r="KFV160" s="15"/>
      <c r="KFW160" s="15"/>
      <c r="KFX160" s="15"/>
      <c r="KFY160" s="15"/>
      <c r="KFZ160" s="15"/>
      <c r="KGA160" s="15"/>
      <c r="KGB160" s="15"/>
      <c r="KGC160" s="15"/>
      <c r="KGD160" s="15"/>
      <c r="KGE160" s="15"/>
      <c r="KGF160" s="15"/>
      <c r="KGG160" s="15"/>
      <c r="KGH160" s="15"/>
      <c r="KGI160" s="15"/>
      <c r="KGJ160" s="15"/>
      <c r="KGK160" s="15"/>
      <c r="KGL160" s="15"/>
      <c r="KGM160" s="15"/>
      <c r="KGN160" s="15"/>
      <c r="KGO160" s="15"/>
      <c r="KGP160" s="15"/>
      <c r="KGQ160" s="15"/>
      <c r="KGR160" s="15"/>
      <c r="KGS160" s="15"/>
      <c r="KGT160" s="15"/>
      <c r="KGU160" s="15"/>
      <c r="KGV160" s="15"/>
      <c r="KGW160" s="15"/>
      <c r="KGX160" s="15"/>
      <c r="KGY160" s="15"/>
      <c r="KGZ160" s="15"/>
      <c r="KHA160" s="15"/>
      <c r="KHB160" s="15"/>
      <c r="KHC160" s="15"/>
      <c r="KHD160" s="15"/>
      <c r="KHE160" s="15"/>
      <c r="KHF160" s="15"/>
      <c r="KHG160" s="15"/>
      <c r="KHH160" s="15"/>
      <c r="KHI160" s="15"/>
      <c r="KHJ160" s="15"/>
      <c r="KHK160" s="15"/>
      <c r="KHL160" s="15"/>
      <c r="KHM160" s="15"/>
      <c r="KHN160" s="15"/>
      <c r="KHO160" s="15"/>
      <c r="KHP160" s="15"/>
      <c r="KHQ160" s="15"/>
      <c r="KHR160" s="15"/>
      <c r="KHS160" s="15"/>
      <c r="KHT160" s="15"/>
      <c r="KHU160" s="15"/>
      <c r="KHV160" s="15"/>
      <c r="KHW160" s="15"/>
      <c r="KHX160" s="15"/>
      <c r="KHY160" s="15"/>
      <c r="KHZ160" s="15"/>
      <c r="KIA160" s="15"/>
      <c r="KIB160" s="15"/>
      <c r="KIC160" s="15"/>
      <c r="KID160" s="15"/>
      <c r="KIE160" s="15"/>
      <c r="KIF160" s="15"/>
      <c r="KIG160" s="15"/>
      <c r="KIH160" s="15"/>
      <c r="KII160" s="15"/>
      <c r="KIJ160" s="15"/>
      <c r="KIK160" s="15"/>
      <c r="KIL160" s="15"/>
      <c r="KIM160" s="15"/>
      <c r="KIN160" s="15"/>
      <c r="KIO160" s="15"/>
      <c r="KIP160" s="15"/>
      <c r="KIQ160" s="15"/>
      <c r="KIR160" s="15"/>
      <c r="KIS160" s="15"/>
      <c r="KIT160" s="15"/>
      <c r="KIU160" s="15"/>
      <c r="KIV160" s="15"/>
      <c r="KIW160" s="15"/>
      <c r="KIX160" s="15"/>
      <c r="KIY160" s="15"/>
      <c r="KIZ160" s="15"/>
      <c r="KJA160" s="15"/>
      <c r="KJB160" s="15"/>
      <c r="KJC160" s="15"/>
      <c r="KJD160" s="15"/>
      <c r="KJE160" s="15"/>
      <c r="KJF160" s="15"/>
      <c r="KJG160" s="15"/>
      <c r="KJH160" s="15"/>
      <c r="KJI160" s="15"/>
      <c r="KJJ160" s="15"/>
      <c r="KJK160" s="15"/>
      <c r="KJL160" s="15"/>
      <c r="KJM160" s="15"/>
      <c r="KJN160" s="15"/>
      <c r="KJO160" s="15"/>
      <c r="KJP160" s="15"/>
      <c r="KJQ160" s="15"/>
      <c r="KJR160" s="15"/>
      <c r="KJS160" s="15"/>
      <c r="KJT160" s="15"/>
      <c r="KJU160" s="15"/>
      <c r="KJV160" s="15"/>
      <c r="KJW160" s="15"/>
      <c r="KJX160" s="15"/>
      <c r="KJY160" s="15"/>
      <c r="KJZ160" s="15"/>
      <c r="KKA160" s="15"/>
      <c r="KKB160" s="15"/>
      <c r="KKC160" s="15"/>
      <c r="KKD160" s="15"/>
      <c r="KKE160" s="15"/>
      <c r="KKF160" s="15"/>
      <c r="KKG160" s="15"/>
      <c r="KKH160" s="15"/>
      <c r="KKI160" s="15"/>
      <c r="KKJ160" s="15"/>
      <c r="KKK160" s="15"/>
      <c r="KKL160" s="15"/>
      <c r="KKM160" s="15"/>
      <c r="KKN160" s="15"/>
      <c r="KKO160" s="15"/>
      <c r="KKP160" s="15"/>
      <c r="KKQ160" s="15"/>
      <c r="KKR160" s="15"/>
      <c r="KKS160" s="15"/>
      <c r="KKT160" s="15"/>
      <c r="KKU160" s="15"/>
      <c r="KKV160" s="15"/>
      <c r="KKW160" s="15"/>
      <c r="KKX160" s="15"/>
      <c r="KKY160" s="15"/>
      <c r="KKZ160" s="15"/>
      <c r="KLA160" s="15"/>
      <c r="KLB160" s="15"/>
      <c r="KLC160" s="15"/>
      <c r="KLD160" s="15"/>
      <c r="KLE160" s="15"/>
      <c r="KLF160" s="15"/>
      <c r="KLG160" s="15"/>
      <c r="KLH160" s="15"/>
      <c r="KLI160" s="15"/>
      <c r="KLJ160" s="15"/>
      <c r="KLK160" s="15"/>
      <c r="KLL160" s="15"/>
      <c r="KLM160" s="15"/>
      <c r="KLN160" s="15"/>
      <c r="KLO160" s="15"/>
      <c r="KLP160" s="15"/>
      <c r="KLQ160" s="15"/>
      <c r="KLR160" s="15"/>
      <c r="KLS160" s="15"/>
      <c r="KLT160" s="15"/>
      <c r="KLU160" s="15"/>
      <c r="KLV160" s="15"/>
      <c r="KLW160" s="15"/>
      <c r="KLX160" s="15"/>
      <c r="KLY160" s="15"/>
      <c r="KLZ160" s="15"/>
      <c r="KMA160" s="15"/>
      <c r="KMB160" s="15"/>
      <c r="KMC160" s="15"/>
      <c r="KMD160" s="15"/>
      <c r="KME160" s="15"/>
      <c r="KMF160" s="15"/>
      <c r="KMG160" s="15"/>
      <c r="KMH160" s="15"/>
      <c r="KMI160" s="15"/>
      <c r="KMJ160" s="15"/>
      <c r="KMK160" s="15"/>
      <c r="KML160" s="15"/>
      <c r="KMM160" s="15"/>
      <c r="KMN160" s="15"/>
      <c r="KMO160" s="15"/>
      <c r="KMP160" s="15"/>
      <c r="KMQ160" s="15"/>
      <c r="KMR160" s="15"/>
      <c r="KMS160" s="15"/>
      <c r="KMT160" s="15"/>
      <c r="KMU160" s="15"/>
      <c r="KMV160" s="15"/>
      <c r="KMW160" s="15"/>
      <c r="KMX160" s="15"/>
      <c r="KMY160" s="15"/>
      <c r="KMZ160" s="15"/>
      <c r="KNA160" s="15"/>
      <c r="KNB160" s="15"/>
      <c r="KNC160" s="15"/>
      <c r="KND160" s="15"/>
      <c r="KNE160" s="15"/>
      <c r="KNF160" s="15"/>
      <c r="KNG160" s="15"/>
      <c r="KNH160" s="15"/>
      <c r="KNI160" s="15"/>
      <c r="KNJ160" s="15"/>
      <c r="KNK160" s="15"/>
      <c r="KNL160" s="15"/>
      <c r="KNM160" s="15"/>
      <c r="KNN160" s="15"/>
      <c r="KNO160" s="15"/>
      <c r="KNP160" s="15"/>
      <c r="KNQ160" s="15"/>
      <c r="KNR160" s="15"/>
      <c r="KNS160" s="15"/>
      <c r="KNT160" s="15"/>
      <c r="KNU160" s="15"/>
      <c r="KNV160" s="15"/>
      <c r="KNW160" s="15"/>
      <c r="KNX160" s="15"/>
      <c r="KNY160" s="15"/>
      <c r="KNZ160" s="15"/>
      <c r="KOA160" s="15"/>
      <c r="KOB160" s="15"/>
      <c r="KOC160" s="15"/>
      <c r="KOD160" s="15"/>
      <c r="KOE160" s="15"/>
      <c r="KOF160" s="15"/>
      <c r="KOG160" s="15"/>
      <c r="KOH160" s="15"/>
      <c r="KOI160" s="15"/>
      <c r="KOJ160" s="15"/>
      <c r="KOK160" s="15"/>
      <c r="KOL160" s="15"/>
      <c r="KOM160" s="15"/>
      <c r="KON160" s="15"/>
      <c r="KOO160" s="15"/>
      <c r="KOP160" s="15"/>
      <c r="KOQ160" s="15"/>
      <c r="KOR160" s="15"/>
      <c r="KOS160" s="15"/>
      <c r="KOT160" s="15"/>
      <c r="KOU160" s="15"/>
      <c r="KOV160" s="15"/>
      <c r="KOW160" s="15"/>
      <c r="KOX160" s="15"/>
      <c r="KOY160" s="15"/>
      <c r="KOZ160" s="15"/>
      <c r="KPA160" s="15"/>
      <c r="KPB160" s="15"/>
      <c r="KPC160" s="15"/>
      <c r="KPD160" s="15"/>
      <c r="KPE160" s="15"/>
      <c r="KPF160" s="15"/>
      <c r="KPG160" s="15"/>
      <c r="KPH160" s="15"/>
      <c r="KPI160" s="15"/>
      <c r="KPJ160" s="15"/>
      <c r="KPK160" s="15"/>
      <c r="KPL160" s="15"/>
      <c r="KPM160" s="15"/>
      <c r="KPN160" s="15"/>
      <c r="KPO160" s="15"/>
      <c r="KPP160" s="15"/>
      <c r="KPQ160" s="15"/>
      <c r="KPR160" s="15"/>
      <c r="KPS160" s="15"/>
      <c r="KPT160" s="15"/>
      <c r="KPU160" s="15"/>
      <c r="KPV160" s="15"/>
      <c r="KPW160" s="15"/>
      <c r="KPX160" s="15"/>
      <c r="KPY160" s="15"/>
      <c r="KPZ160" s="15"/>
      <c r="KQA160" s="15"/>
      <c r="KQB160" s="15"/>
      <c r="KQC160" s="15"/>
      <c r="KQD160" s="15"/>
      <c r="KQE160" s="15"/>
      <c r="KQF160" s="15"/>
      <c r="KQG160" s="15"/>
      <c r="KQH160" s="15"/>
      <c r="KQI160" s="15"/>
      <c r="KQJ160" s="15"/>
      <c r="KQK160" s="15"/>
      <c r="KQL160" s="15"/>
      <c r="KQM160" s="15"/>
      <c r="KQN160" s="15"/>
      <c r="KQO160" s="15"/>
      <c r="KQP160" s="15"/>
      <c r="KQQ160" s="15"/>
      <c r="KQR160" s="15"/>
      <c r="KQS160" s="15"/>
      <c r="KQT160" s="15"/>
      <c r="KQU160" s="15"/>
      <c r="KQV160" s="15"/>
      <c r="KQW160" s="15"/>
      <c r="KQX160" s="15"/>
      <c r="KQY160" s="15"/>
      <c r="KQZ160" s="15"/>
      <c r="KRA160" s="15"/>
      <c r="KRB160" s="15"/>
      <c r="KRC160" s="15"/>
      <c r="KRD160" s="15"/>
      <c r="KRE160" s="15"/>
      <c r="KRF160" s="15"/>
      <c r="KRG160" s="15"/>
      <c r="KRH160" s="15"/>
      <c r="KRI160" s="15"/>
      <c r="KRJ160" s="15"/>
      <c r="KRK160" s="15"/>
      <c r="KRL160" s="15"/>
      <c r="KRM160" s="15"/>
      <c r="KRN160" s="15"/>
      <c r="KRO160" s="15"/>
      <c r="KRP160" s="15"/>
      <c r="KRQ160" s="15"/>
      <c r="KRR160" s="15"/>
      <c r="KRS160" s="15"/>
      <c r="KRT160" s="15"/>
      <c r="KRU160" s="15"/>
      <c r="KRV160" s="15"/>
      <c r="KRW160" s="15"/>
      <c r="KRX160" s="15"/>
      <c r="KRY160" s="15"/>
      <c r="KRZ160" s="15"/>
      <c r="KSA160" s="15"/>
      <c r="KSB160" s="15"/>
      <c r="KSC160" s="15"/>
      <c r="KSD160" s="15"/>
      <c r="KSE160" s="15"/>
      <c r="KSF160" s="15"/>
      <c r="KSG160" s="15"/>
      <c r="KSH160" s="15"/>
      <c r="KSI160" s="15"/>
      <c r="KSJ160" s="15"/>
      <c r="KSK160" s="15"/>
      <c r="KSL160" s="15"/>
      <c r="KSM160" s="15"/>
      <c r="KSN160" s="15"/>
      <c r="KSO160" s="15"/>
      <c r="KSP160" s="15"/>
      <c r="KSQ160" s="15"/>
      <c r="KSR160" s="15"/>
      <c r="KSS160" s="15"/>
      <c r="KST160" s="15"/>
      <c r="KSU160" s="15"/>
      <c r="KSV160" s="15"/>
      <c r="KSW160" s="15"/>
      <c r="KSX160" s="15"/>
      <c r="KSY160" s="15"/>
      <c r="KSZ160" s="15"/>
      <c r="KTA160" s="15"/>
      <c r="KTB160" s="15"/>
      <c r="KTC160" s="15"/>
      <c r="KTD160" s="15"/>
      <c r="KTE160" s="15"/>
      <c r="KTF160" s="15"/>
      <c r="KTG160" s="15"/>
      <c r="KTH160" s="15"/>
      <c r="KTI160" s="15"/>
      <c r="KTJ160" s="15"/>
      <c r="KTK160" s="15"/>
      <c r="KTL160" s="15"/>
      <c r="KTM160" s="15"/>
      <c r="KTN160" s="15"/>
      <c r="KTO160" s="15"/>
      <c r="KTP160" s="15"/>
      <c r="KTQ160" s="15"/>
      <c r="KTR160" s="15"/>
      <c r="KTS160" s="15"/>
      <c r="KTT160" s="15"/>
      <c r="KTU160" s="15"/>
      <c r="KTV160" s="15"/>
      <c r="KTW160" s="15"/>
      <c r="KTX160" s="15"/>
      <c r="KTY160" s="15"/>
      <c r="KTZ160" s="15"/>
      <c r="KUA160" s="15"/>
      <c r="KUB160" s="15"/>
      <c r="KUC160" s="15"/>
      <c r="KUD160" s="15"/>
      <c r="KUE160" s="15"/>
      <c r="KUF160" s="15"/>
      <c r="KUG160" s="15"/>
      <c r="KUH160" s="15"/>
      <c r="KUI160" s="15"/>
      <c r="KUJ160" s="15"/>
      <c r="KUK160" s="15"/>
      <c r="KUL160" s="15"/>
      <c r="KUM160" s="15"/>
      <c r="KUN160" s="15"/>
      <c r="KUO160" s="15"/>
      <c r="KUP160" s="15"/>
      <c r="KUQ160" s="15"/>
      <c r="KUR160" s="15"/>
      <c r="KUS160" s="15"/>
      <c r="KUT160" s="15"/>
      <c r="KUU160" s="15"/>
      <c r="KUV160" s="15"/>
      <c r="KUW160" s="15"/>
      <c r="KUX160" s="15"/>
      <c r="KUY160" s="15"/>
      <c r="KUZ160" s="15"/>
      <c r="KVA160" s="15"/>
      <c r="KVB160" s="15"/>
      <c r="KVC160" s="15"/>
      <c r="KVD160" s="15"/>
      <c r="KVE160" s="15"/>
      <c r="KVF160" s="15"/>
      <c r="KVG160" s="15"/>
      <c r="KVH160" s="15"/>
      <c r="KVI160" s="15"/>
      <c r="KVJ160" s="15"/>
      <c r="KVK160" s="15"/>
      <c r="KVL160" s="15"/>
      <c r="KVM160" s="15"/>
      <c r="KVN160" s="15"/>
      <c r="KVO160" s="15"/>
      <c r="KVP160" s="15"/>
      <c r="KVQ160" s="15"/>
      <c r="KVR160" s="15"/>
      <c r="KVS160" s="15"/>
      <c r="KVT160" s="15"/>
      <c r="KVU160" s="15"/>
      <c r="KVV160" s="15"/>
      <c r="KVW160" s="15"/>
      <c r="KVX160" s="15"/>
      <c r="KVY160" s="15"/>
      <c r="KVZ160" s="15"/>
      <c r="KWA160" s="15"/>
      <c r="KWB160" s="15"/>
      <c r="KWC160" s="15"/>
      <c r="KWD160" s="15"/>
      <c r="KWE160" s="15"/>
      <c r="KWF160" s="15"/>
      <c r="KWG160" s="15"/>
      <c r="KWH160" s="15"/>
      <c r="KWI160" s="15"/>
      <c r="KWJ160" s="15"/>
      <c r="KWK160" s="15"/>
      <c r="KWL160" s="15"/>
      <c r="KWM160" s="15"/>
      <c r="KWN160" s="15"/>
      <c r="KWO160" s="15"/>
      <c r="KWP160" s="15"/>
      <c r="KWQ160" s="15"/>
      <c r="KWR160" s="15"/>
      <c r="KWS160" s="15"/>
      <c r="KWT160" s="15"/>
      <c r="KWU160" s="15"/>
      <c r="KWV160" s="15"/>
      <c r="KWW160" s="15"/>
      <c r="KWX160" s="15"/>
      <c r="KWY160" s="15"/>
      <c r="KWZ160" s="15"/>
      <c r="KXA160" s="15"/>
      <c r="KXB160" s="15"/>
      <c r="KXC160" s="15"/>
      <c r="KXD160" s="15"/>
      <c r="KXE160" s="15"/>
      <c r="KXF160" s="15"/>
      <c r="KXG160" s="15"/>
      <c r="KXH160" s="15"/>
      <c r="KXI160" s="15"/>
      <c r="KXJ160" s="15"/>
      <c r="KXK160" s="15"/>
      <c r="KXL160" s="15"/>
      <c r="KXM160" s="15"/>
      <c r="KXN160" s="15"/>
      <c r="KXO160" s="15"/>
      <c r="KXP160" s="15"/>
      <c r="KXQ160" s="15"/>
      <c r="KXR160" s="15"/>
      <c r="KXS160" s="15"/>
      <c r="KXT160" s="15"/>
      <c r="KXU160" s="15"/>
      <c r="KXV160" s="15"/>
      <c r="KXW160" s="15"/>
      <c r="KXX160" s="15"/>
      <c r="KXY160" s="15"/>
      <c r="KXZ160" s="15"/>
      <c r="KYA160" s="15"/>
      <c r="KYB160" s="15"/>
      <c r="KYC160" s="15"/>
      <c r="KYD160" s="15"/>
      <c r="KYE160" s="15"/>
      <c r="KYF160" s="15"/>
      <c r="KYG160" s="15"/>
      <c r="KYH160" s="15"/>
      <c r="KYI160" s="15"/>
      <c r="KYJ160" s="15"/>
      <c r="KYK160" s="15"/>
      <c r="KYL160" s="15"/>
      <c r="KYM160" s="15"/>
      <c r="KYN160" s="15"/>
      <c r="KYO160" s="15"/>
      <c r="KYP160" s="15"/>
      <c r="KYQ160" s="15"/>
      <c r="KYR160" s="15"/>
      <c r="KYS160" s="15"/>
      <c r="KYT160" s="15"/>
      <c r="KYU160" s="15"/>
      <c r="KYV160" s="15"/>
      <c r="KYW160" s="15"/>
      <c r="KYX160" s="15"/>
      <c r="KYY160" s="15"/>
      <c r="KYZ160" s="15"/>
      <c r="KZA160" s="15"/>
      <c r="KZB160" s="15"/>
      <c r="KZC160" s="15"/>
      <c r="KZD160" s="15"/>
      <c r="KZE160" s="15"/>
      <c r="KZF160" s="15"/>
      <c r="KZG160" s="15"/>
      <c r="KZH160" s="15"/>
      <c r="KZI160" s="15"/>
      <c r="KZJ160" s="15"/>
      <c r="KZK160" s="15"/>
      <c r="KZL160" s="15"/>
      <c r="KZM160" s="15"/>
      <c r="KZN160" s="15"/>
      <c r="KZO160" s="15"/>
      <c r="KZP160" s="15"/>
      <c r="KZQ160" s="15"/>
      <c r="KZR160" s="15"/>
      <c r="KZS160" s="15"/>
      <c r="KZT160" s="15"/>
      <c r="KZU160" s="15"/>
      <c r="KZV160" s="15"/>
      <c r="KZW160" s="15"/>
      <c r="KZX160" s="15"/>
      <c r="KZY160" s="15"/>
      <c r="KZZ160" s="15"/>
      <c r="LAA160" s="15"/>
      <c r="LAB160" s="15"/>
      <c r="LAC160" s="15"/>
      <c r="LAD160" s="15"/>
      <c r="LAE160" s="15"/>
      <c r="LAF160" s="15"/>
      <c r="LAG160" s="15"/>
      <c r="LAH160" s="15"/>
      <c r="LAI160" s="15"/>
      <c r="LAJ160" s="15"/>
      <c r="LAK160" s="15"/>
      <c r="LAL160" s="15"/>
      <c r="LAM160" s="15"/>
      <c r="LAN160" s="15"/>
      <c r="LAO160" s="15"/>
      <c r="LAP160" s="15"/>
      <c r="LAQ160" s="15"/>
      <c r="LAR160" s="15"/>
      <c r="LAS160" s="15"/>
      <c r="LAT160" s="15"/>
      <c r="LAU160" s="15"/>
      <c r="LAV160" s="15"/>
      <c r="LAW160" s="15"/>
      <c r="LAX160" s="15"/>
      <c r="LAY160" s="15"/>
      <c r="LAZ160" s="15"/>
      <c r="LBA160" s="15"/>
      <c r="LBB160" s="15"/>
      <c r="LBC160" s="15"/>
      <c r="LBD160" s="15"/>
      <c r="LBE160" s="15"/>
      <c r="LBF160" s="15"/>
      <c r="LBG160" s="15"/>
      <c r="LBH160" s="15"/>
      <c r="LBI160" s="15"/>
      <c r="LBJ160" s="15"/>
      <c r="LBK160" s="15"/>
      <c r="LBL160" s="15"/>
      <c r="LBM160" s="15"/>
      <c r="LBN160" s="15"/>
      <c r="LBO160" s="15"/>
      <c r="LBP160" s="15"/>
      <c r="LBQ160" s="15"/>
      <c r="LBR160" s="15"/>
      <c r="LBS160" s="15"/>
      <c r="LBT160" s="15"/>
      <c r="LBU160" s="15"/>
      <c r="LBV160" s="15"/>
      <c r="LBW160" s="15"/>
      <c r="LBX160" s="15"/>
      <c r="LBY160" s="15"/>
      <c r="LBZ160" s="15"/>
      <c r="LCA160" s="15"/>
      <c r="LCB160" s="15"/>
      <c r="LCC160" s="15"/>
      <c r="LCD160" s="15"/>
      <c r="LCE160" s="15"/>
      <c r="LCF160" s="15"/>
      <c r="LCG160" s="15"/>
      <c r="LCH160" s="15"/>
      <c r="LCI160" s="15"/>
      <c r="LCJ160" s="15"/>
      <c r="LCK160" s="15"/>
      <c r="LCL160" s="15"/>
      <c r="LCM160" s="15"/>
      <c r="LCN160" s="15"/>
      <c r="LCO160" s="15"/>
      <c r="LCP160" s="15"/>
      <c r="LCQ160" s="15"/>
      <c r="LCR160" s="15"/>
      <c r="LCS160" s="15"/>
      <c r="LCT160" s="15"/>
      <c r="LCU160" s="15"/>
      <c r="LCV160" s="15"/>
      <c r="LCW160" s="15"/>
      <c r="LCX160" s="15"/>
      <c r="LCY160" s="15"/>
      <c r="LCZ160" s="15"/>
      <c r="LDA160" s="15"/>
      <c r="LDB160" s="15"/>
      <c r="LDC160" s="15"/>
      <c r="LDD160" s="15"/>
      <c r="LDE160" s="15"/>
      <c r="LDF160" s="15"/>
      <c r="LDG160" s="15"/>
      <c r="LDH160" s="15"/>
      <c r="LDI160" s="15"/>
      <c r="LDJ160" s="15"/>
      <c r="LDK160" s="15"/>
      <c r="LDL160" s="15"/>
      <c r="LDM160" s="15"/>
      <c r="LDN160" s="15"/>
      <c r="LDO160" s="15"/>
      <c r="LDP160" s="15"/>
      <c r="LDQ160" s="15"/>
      <c r="LDR160" s="15"/>
      <c r="LDS160" s="15"/>
      <c r="LDT160" s="15"/>
      <c r="LDU160" s="15"/>
      <c r="LDV160" s="15"/>
      <c r="LDW160" s="15"/>
      <c r="LDX160" s="15"/>
      <c r="LDY160" s="15"/>
      <c r="LDZ160" s="15"/>
      <c r="LEA160" s="15"/>
      <c r="LEB160" s="15"/>
      <c r="LEC160" s="15"/>
      <c r="LED160" s="15"/>
      <c r="LEE160" s="15"/>
      <c r="LEF160" s="15"/>
      <c r="LEG160" s="15"/>
      <c r="LEH160" s="15"/>
      <c r="LEI160" s="15"/>
      <c r="LEJ160" s="15"/>
      <c r="LEK160" s="15"/>
      <c r="LEL160" s="15"/>
      <c r="LEM160" s="15"/>
      <c r="LEN160" s="15"/>
      <c r="LEO160" s="15"/>
      <c r="LEP160" s="15"/>
      <c r="LEQ160" s="15"/>
      <c r="LER160" s="15"/>
      <c r="LES160" s="15"/>
      <c r="LET160" s="15"/>
      <c r="LEU160" s="15"/>
      <c r="LEV160" s="15"/>
      <c r="LEW160" s="15"/>
      <c r="LEX160" s="15"/>
      <c r="LEY160" s="15"/>
      <c r="LEZ160" s="15"/>
      <c r="LFA160" s="15"/>
      <c r="LFB160" s="15"/>
      <c r="LFC160" s="15"/>
      <c r="LFD160" s="15"/>
      <c r="LFE160" s="15"/>
      <c r="LFF160" s="15"/>
      <c r="LFG160" s="15"/>
      <c r="LFH160" s="15"/>
      <c r="LFI160" s="15"/>
      <c r="LFJ160" s="15"/>
      <c r="LFK160" s="15"/>
      <c r="LFL160" s="15"/>
      <c r="LFM160" s="15"/>
      <c r="LFN160" s="15"/>
      <c r="LFO160" s="15"/>
      <c r="LFP160" s="15"/>
      <c r="LFQ160" s="15"/>
      <c r="LFR160" s="15"/>
      <c r="LFS160" s="15"/>
      <c r="LFT160" s="15"/>
      <c r="LFU160" s="15"/>
      <c r="LFV160" s="15"/>
      <c r="LFW160" s="15"/>
      <c r="LFX160" s="15"/>
      <c r="LFY160" s="15"/>
      <c r="LFZ160" s="15"/>
      <c r="LGA160" s="15"/>
      <c r="LGB160" s="15"/>
      <c r="LGC160" s="15"/>
      <c r="LGD160" s="15"/>
      <c r="LGE160" s="15"/>
      <c r="LGF160" s="15"/>
      <c r="LGG160" s="15"/>
      <c r="LGH160" s="15"/>
      <c r="LGI160" s="15"/>
      <c r="LGJ160" s="15"/>
      <c r="LGK160" s="15"/>
      <c r="LGL160" s="15"/>
      <c r="LGM160" s="15"/>
      <c r="LGN160" s="15"/>
      <c r="LGO160" s="15"/>
      <c r="LGP160" s="15"/>
      <c r="LGQ160" s="15"/>
      <c r="LGR160" s="15"/>
      <c r="LGS160" s="15"/>
      <c r="LGT160" s="15"/>
      <c r="LGU160" s="15"/>
      <c r="LGV160" s="15"/>
      <c r="LGW160" s="15"/>
      <c r="LGX160" s="15"/>
      <c r="LGY160" s="15"/>
      <c r="LGZ160" s="15"/>
      <c r="LHA160" s="15"/>
      <c r="LHB160" s="15"/>
      <c r="LHC160" s="15"/>
      <c r="LHD160" s="15"/>
      <c r="LHE160" s="15"/>
      <c r="LHF160" s="15"/>
      <c r="LHG160" s="15"/>
      <c r="LHH160" s="15"/>
      <c r="LHI160" s="15"/>
      <c r="LHJ160" s="15"/>
      <c r="LHK160" s="15"/>
      <c r="LHL160" s="15"/>
      <c r="LHM160" s="15"/>
      <c r="LHN160" s="15"/>
      <c r="LHO160" s="15"/>
      <c r="LHP160" s="15"/>
      <c r="LHQ160" s="15"/>
      <c r="LHR160" s="15"/>
      <c r="LHS160" s="15"/>
      <c r="LHT160" s="15"/>
      <c r="LHU160" s="15"/>
      <c r="LHV160" s="15"/>
      <c r="LHW160" s="15"/>
      <c r="LHX160" s="15"/>
      <c r="LHY160" s="15"/>
      <c r="LHZ160" s="15"/>
      <c r="LIA160" s="15"/>
      <c r="LIB160" s="15"/>
      <c r="LIC160" s="15"/>
      <c r="LID160" s="15"/>
      <c r="LIE160" s="15"/>
      <c r="LIF160" s="15"/>
      <c r="LIG160" s="15"/>
      <c r="LIH160" s="15"/>
      <c r="LII160" s="15"/>
      <c r="LIJ160" s="15"/>
      <c r="LIK160" s="15"/>
      <c r="LIL160" s="15"/>
      <c r="LIM160" s="15"/>
      <c r="LIN160" s="15"/>
      <c r="LIO160" s="15"/>
      <c r="LIP160" s="15"/>
      <c r="LIQ160" s="15"/>
      <c r="LIR160" s="15"/>
      <c r="LIS160" s="15"/>
      <c r="LIT160" s="15"/>
      <c r="LIU160" s="15"/>
      <c r="LIV160" s="15"/>
      <c r="LIW160" s="15"/>
      <c r="LIX160" s="15"/>
      <c r="LIY160" s="15"/>
      <c r="LIZ160" s="15"/>
      <c r="LJA160" s="15"/>
      <c r="LJB160" s="15"/>
      <c r="LJC160" s="15"/>
      <c r="LJD160" s="15"/>
      <c r="LJE160" s="15"/>
      <c r="LJF160" s="15"/>
      <c r="LJG160" s="15"/>
      <c r="LJH160" s="15"/>
      <c r="LJI160" s="15"/>
      <c r="LJJ160" s="15"/>
      <c r="LJK160" s="15"/>
      <c r="LJL160" s="15"/>
      <c r="LJM160" s="15"/>
      <c r="LJN160" s="15"/>
      <c r="LJO160" s="15"/>
      <c r="LJP160" s="15"/>
      <c r="LJQ160" s="15"/>
      <c r="LJR160" s="15"/>
      <c r="LJS160" s="15"/>
      <c r="LJT160" s="15"/>
      <c r="LJU160" s="15"/>
      <c r="LJV160" s="15"/>
      <c r="LJW160" s="15"/>
      <c r="LJX160" s="15"/>
      <c r="LJY160" s="15"/>
      <c r="LJZ160" s="15"/>
      <c r="LKA160" s="15"/>
      <c r="LKB160" s="15"/>
      <c r="LKC160" s="15"/>
      <c r="LKD160" s="15"/>
      <c r="LKE160" s="15"/>
      <c r="LKF160" s="15"/>
      <c r="LKG160" s="15"/>
      <c r="LKH160" s="15"/>
      <c r="LKI160" s="15"/>
      <c r="LKJ160" s="15"/>
      <c r="LKK160" s="15"/>
      <c r="LKL160" s="15"/>
      <c r="LKM160" s="15"/>
      <c r="LKN160" s="15"/>
      <c r="LKO160" s="15"/>
      <c r="LKP160" s="15"/>
      <c r="LKQ160" s="15"/>
      <c r="LKR160" s="15"/>
      <c r="LKS160" s="15"/>
      <c r="LKT160" s="15"/>
      <c r="LKU160" s="15"/>
      <c r="LKV160" s="15"/>
      <c r="LKW160" s="15"/>
      <c r="LKX160" s="15"/>
      <c r="LKY160" s="15"/>
      <c r="LKZ160" s="15"/>
      <c r="LLA160" s="15"/>
      <c r="LLB160" s="15"/>
      <c r="LLC160" s="15"/>
      <c r="LLD160" s="15"/>
      <c r="LLE160" s="15"/>
      <c r="LLF160" s="15"/>
      <c r="LLG160" s="15"/>
      <c r="LLH160" s="15"/>
      <c r="LLI160" s="15"/>
      <c r="LLJ160" s="15"/>
      <c r="LLK160" s="15"/>
      <c r="LLL160" s="15"/>
      <c r="LLM160" s="15"/>
      <c r="LLN160" s="15"/>
      <c r="LLO160" s="15"/>
      <c r="LLP160" s="15"/>
      <c r="LLQ160" s="15"/>
      <c r="LLR160" s="15"/>
      <c r="LLS160" s="15"/>
      <c r="LLT160" s="15"/>
      <c r="LLU160" s="15"/>
      <c r="LLV160" s="15"/>
      <c r="LLW160" s="15"/>
      <c r="LLX160" s="15"/>
      <c r="LLY160" s="15"/>
      <c r="LLZ160" s="15"/>
      <c r="LMA160" s="15"/>
      <c r="LMB160" s="15"/>
      <c r="LMC160" s="15"/>
      <c r="LMD160" s="15"/>
      <c r="LME160" s="15"/>
      <c r="LMF160" s="15"/>
      <c r="LMG160" s="15"/>
      <c r="LMH160" s="15"/>
      <c r="LMI160" s="15"/>
      <c r="LMJ160" s="15"/>
      <c r="LMK160" s="15"/>
      <c r="LML160" s="15"/>
      <c r="LMM160" s="15"/>
      <c r="LMN160" s="15"/>
      <c r="LMO160" s="15"/>
      <c r="LMP160" s="15"/>
      <c r="LMQ160" s="15"/>
      <c r="LMR160" s="15"/>
      <c r="LMS160" s="15"/>
      <c r="LMT160" s="15"/>
      <c r="LMU160" s="15"/>
      <c r="LMV160" s="15"/>
      <c r="LMW160" s="15"/>
      <c r="LMX160" s="15"/>
      <c r="LMY160" s="15"/>
      <c r="LMZ160" s="15"/>
      <c r="LNA160" s="15"/>
      <c r="LNB160" s="15"/>
      <c r="LNC160" s="15"/>
      <c r="LND160" s="15"/>
      <c r="LNE160" s="15"/>
      <c r="LNF160" s="15"/>
      <c r="LNG160" s="15"/>
      <c r="LNH160" s="15"/>
      <c r="LNI160" s="15"/>
      <c r="LNJ160" s="15"/>
      <c r="LNK160" s="15"/>
      <c r="LNL160" s="15"/>
      <c r="LNM160" s="15"/>
      <c r="LNN160" s="15"/>
      <c r="LNO160" s="15"/>
      <c r="LNP160" s="15"/>
      <c r="LNQ160" s="15"/>
      <c r="LNR160" s="15"/>
      <c r="LNS160" s="15"/>
      <c r="LNT160" s="15"/>
      <c r="LNU160" s="15"/>
      <c r="LNV160" s="15"/>
      <c r="LNW160" s="15"/>
      <c r="LNX160" s="15"/>
      <c r="LNY160" s="15"/>
      <c r="LNZ160" s="15"/>
      <c r="LOA160" s="15"/>
      <c r="LOB160" s="15"/>
      <c r="LOC160" s="15"/>
      <c r="LOD160" s="15"/>
      <c r="LOE160" s="15"/>
      <c r="LOF160" s="15"/>
      <c r="LOG160" s="15"/>
      <c r="LOH160" s="15"/>
      <c r="LOI160" s="15"/>
      <c r="LOJ160" s="15"/>
      <c r="LOK160" s="15"/>
      <c r="LOL160" s="15"/>
      <c r="LOM160" s="15"/>
      <c r="LON160" s="15"/>
      <c r="LOO160" s="15"/>
      <c r="LOP160" s="15"/>
      <c r="LOQ160" s="15"/>
      <c r="LOR160" s="15"/>
      <c r="LOS160" s="15"/>
      <c r="LOT160" s="15"/>
      <c r="LOU160" s="15"/>
      <c r="LOV160" s="15"/>
      <c r="LOW160" s="15"/>
      <c r="LOX160" s="15"/>
      <c r="LOY160" s="15"/>
      <c r="LOZ160" s="15"/>
      <c r="LPA160" s="15"/>
      <c r="LPB160" s="15"/>
      <c r="LPC160" s="15"/>
      <c r="LPD160" s="15"/>
      <c r="LPE160" s="15"/>
      <c r="LPF160" s="15"/>
      <c r="LPG160" s="15"/>
      <c r="LPH160" s="15"/>
      <c r="LPI160" s="15"/>
      <c r="LPJ160" s="15"/>
      <c r="LPK160" s="15"/>
      <c r="LPL160" s="15"/>
      <c r="LPM160" s="15"/>
      <c r="LPN160" s="15"/>
      <c r="LPO160" s="15"/>
      <c r="LPP160" s="15"/>
      <c r="LPQ160" s="15"/>
      <c r="LPR160" s="15"/>
      <c r="LPS160" s="15"/>
      <c r="LPT160" s="15"/>
      <c r="LPU160" s="15"/>
      <c r="LPV160" s="15"/>
      <c r="LPW160" s="15"/>
      <c r="LPX160" s="15"/>
      <c r="LPY160" s="15"/>
      <c r="LPZ160" s="15"/>
      <c r="LQA160" s="15"/>
      <c r="LQB160" s="15"/>
      <c r="LQC160" s="15"/>
      <c r="LQD160" s="15"/>
      <c r="LQE160" s="15"/>
      <c r="LQF160" s="15"/>
      <c r="LQG160" s="15"/>
      <c r="LQH160" s="15"/>
      <c r="LQI160" s="15"/>
      <c r="LQJ160" s="15"/>
      <c r="LQK160" s="15"/>
      <c r="LQL160" s="15"/>
      <c r="LQM160" s="15"/>
      <c r="LQN160" s="15"/>
      <c r="LQO160" s="15"/>
      <c r="LQP160" s="15"/>
      <c r="LQQ160" s="15"/>
      <c r="LQR160" s="15"/>
      <c r="LQS160" s="15"/>
      <c r="LQT160" s="15"/>
      <c r="LQU160" s="15"/>
      <c r="LQV160" s="15"/>
      <c r="LQW160" s="15"/>
      <c r="LQX160" s="15"/>
      <c r="LQY160" s="15"/>
      <c r="LQZ160" s="15"/>
      <c r="LRA160" s="15"/>
      <c r="LRB160" s="15"/>
      <c r="LRC160" s="15"/>
      <c r="LRD160" s="15"/>
      <c r="LRE160" s="15"/>
      <c r="LRF160" s="15"/>
      <c r="LRG160" s="15"/>
      <c r="LRH160" s="15"/>
      <c r="LRI160" s="15"/>
      <c r="LRJ160" s="15"/>
      <c r="LRK160" s="15"/>
      <c r="LRL160" s="15"/>
      <c r="LRM160" s="15"/>
      <c r="LRN160" s="15"/>
      <c r="LRO160" s="15"/>
      <c r="LRP160" s="15"/>
      <c r="LRQ160" s="15"/>
      <c r="LRR160" s="15"/>
      <c r="LRS160" s="15"/>
      <c r="LRT160" s="15"/>
      <c r="LRU160" s="15"/>
      <c r="LRV160" s="15"/>
      <c r="LRW160" s="15"/>
      <c r="LRX160" s="15"/>
      <c r="LRY160" s="15"/>
      <c r="LRZ160" s="15"/>
      <c r="LSA160" s="15"/>
      <c r="LSB160" s="15"/>
      <c r="LSC160" s="15"/>
      <c r="LSD160" s="15"/>
      <c r="LSE160" s="15"/>
      <c r="LSF160" s="15"/>
      <c r="LSG160" s="15"/>
      <c r="LSH160" s="15"/>
      <c r="LSI160" s="15"/>
      <c r="LSJ160" s="15"/>
      <c r="LSK160" s="15"/>
      <c r="LSL160" s="15"/>
      <c r="LSM160" s="15"/>
      <c r="LSN160" s="15"/>
      <c r="LSO160" s="15"/>
      <c r="LSP160" s="15"/>
      <c r="LSQ160" s="15"/>
      <c r="LSR160" s="15"/>
      <c r="LSS160" s="15"/>
      <c r="LST160" s="15"/>
      <c r="LSU160" s="15"/>
      <c r="LSV160" s="15"/>
      <c r="LSW160" s="15"/>
      <c r="LSX160" s="15"/>
      <c r="LSY160" s="15"/>
      <c r="LSZ160" s="15"/>
      <c r="LTA160" s="15"/>
      <c r="LTB160" s="15"/>
      <c r="LTC160" s="15"/>
      <c r="LTD160" s="15"/>
      <c r="LTE160" s="15"/>
      <c r="LTF160" s="15"/>
      <c r="LTG160" s="15"/>
      <c r="LTH160" s="15"/>
      <c r="LTI160" s="15"/>
      <c r="LTJ160" s="15"/>
      <c r="LTK160" s="15"/>
      <c r="LTL160" s="15"/>
      <c r="LTM160" s="15"/>
      <c r="LTN160" s="15"/>
      <c r="LTO160" s="15"/>
      <c r="LTP160" s="15"/>
      <c r="LTQ160" s="15"/>
      <c r="LTR160" s="15"/>
      <c r="LTS160" s="15"/>
      <c r="LTT160" s="15"/>
      <c r="LTU160" s="15"/>
      <c r="LTV160" s="15"/>
      <c r="LTW160" s="15"/>
      <c r="LTX160" s="15"/>
      <c r="LTY160" s="15"/>
      <c r="LTZ160" s="15"/>
      <c r="LUA160" s="15"/>
      <c r="LUB160" s="15"/>
      <c r="LUC160" s="15"/>
      <c r="LUD160" s="15"/>
      <c r="LUE160" s="15"/>
      <c r="LUF160" s="15"/>
      <c r="LUG160" s="15"/>
      <c r="LUH160" s="15"/>
      <c r="LUI160" s="15"/>
      <c r="LUJ160" s="15"/>
      <c r="LUK160" s="15"/>
      <c r="LUL160" s="15"/>
      <c r="LUM160" s="15"/>
      <c r="LUN160" s="15"/>
      <c r="LUO160" s="15"/>
      <c r="LUP160" s="15"/>
      <c r="LUQ160" s="15"/>
      <c r="LUR160" s="15"/>
      <c r="LUS160" s="15"/>
      <c r="LUT160" s="15"/>
      <c r="LUU160" s="15"/>
      <c r="LUV160" s="15"/>
      <c r="LUW160" s="15"/>
      <c r="LUX160" s="15"/>
      <c r="LUY160" s="15"/>
      <c r="LUZ160" s="15"/>
      <c r="LVA160" s="15"/>
      <c r="LVB160" s="15"/>
      <c r="LVC160" s="15"/>
      <c r="LVD160" s="15"/>
      <c r="LVE160" s="15"/>
      <c r="LVF160" s="15"/>
      <c r="LVG160" s="15"/>
      <c r="LVH160" s="15"/>
      <c r="LVI160" s="15"/>
      <c r="LVJ160" s="15"/>
      <c r="LVK160" s="15"/>
      <c r="LVL160" s="15"/>
      <c r="LVM160" s="15"/>
      <c r="LVN160" s="15"/>
      <c r="LVO160" s="15"/>
      <c r="LVP160" s="15"/>
      <c r="LVQ160" s="15"/>
      <c r="LVR160" s="15"/>
      <c r="LVS160" s="15"/>
      <c r="LVT160" s="15"/>
      <c r="LVU160" s="15"/>
      <c r="LVV160" s="15"/>
      <c r="LVW160" s="15"/>
      <c r="LVX160" s="15"/>
      <c r="LVY160" s="15"/>
      <c r="LVZ160" s="15"/>
      <c r="LWA160" s="15"/>
      <c r="LWB160" s="15"/>
      <c r="LWC160" s="15"/>
      <c r="LWD160" s="15"/>
      <c r="LWE160" s="15"/>
      <c r="LWF160" s="15"/>
      <c r="LWG160" s="15"/>
      <c r="LWH160" s="15"/>
      <c r="LWI160" s="15"/>
      <c r="LWJ160" s="15"/>
      <c r="LWK160" s="15"/>
      <c r="LWL160" s="15"/>
      <c r="LWM160" s="15"/>
      <c r="LWN160" s="15"/>
      <c r="LWO160" s="15"/>
      <c r="LWP160" s="15"/>
      <c r="LWQ160" s="15"/>
      <c r="LWR160" s="15"/>
      <c r="LWS160" s="15"/>
      <c r="LWT160" s="15"/>
      <c r="LWU160" s="15"/>
      <c r="LWV160" s="15"/>
      <c r="LWW160" s="15"/>
      <c r="LWX160" s="15"/>
      <c r="LWY160" s="15"/>
      <c r="LWZ160" s="15"/>
      <c r="LXA160" s="15"/>
      <c r="LXB160" s="15"/>
      <c r="LXC160" s="15"/>
      <c r="LXD160" s="15"/>
      <c r="LXE160" s="15"/>
      <c r="LXF160" s="15"/>
      <c r="LXG160" s="15"/>
      <c r="LXH160" s="15"/>
      <c r="LXI160" s="15"/>
      <c r="LXJ160" s="15"/>
      <c r="LXK160" s="15"/>
      <c r="LXL160" s="15"/>
      <c r="LXM160" s="15"/>
      <c r="LXN160" s="15"/>
      <c r="LXO160" s="15"/>
      <c r="LXP160" s="15"/>
      <c r="LXQ160" s="15"/>
      <c r="LXR160" s="15"/>
      <c r="LXS160" s="15"/>
      <c r="LXT160" s="15"/>
      <c r="LXU160" s="15"/>
      <c r="LXV160" s="15"/>
      <c r="LXW160" s="15"/>
      <c r="LXX160" s="15"/>
      <c r="LXY160" s="15"/>
      <c r="LXZ160" s="15"/>
      <c r="LYA160" s="15"/>
      <c r="LYB160" s="15"/>
      <c r="LYC160" s="15"/>
      <c r="LYD160" s="15"/>
      <c r="LYE160" s="15"/>
      <c r="LYF160" s="15"/>
      <c r="LYG160" s="15"/>
      <c r="LYH160" s="15"/>
      <c r="LYI160" s="15"/>
      <c r="LYJ160" s="15"/>
      <c r="LYK160" s="15"/>
      <c r="LYL160" s="15"/>
      <c r="LYM160" s="15"/>
      <c r="LYN160" s="15"/>
      <c r="LYO160" s="15"/>
      <c r="LYP160" s="15"/>
      <c r="LYQ160" s="15"/>
      <c r="LYR160" s="15"/>
      <c r="LYS160" s="15"/>
      <c r="LYT160" s="15"/>
      <c r="LYU160" s="15"/>
      <c r="LYV160" s="15"/>
      <c r="LYW160" s="15"/>
      <c r="LYX160" s="15"/>
      <c r="LYY160" s="15"/>
      <c r="LYZ160" s="15"/>
      <c r="LZA160" s="15"/>
      <c r="LZB160" s="15"/>
      <c r="LZC160" s="15"/>
      <c r="LZD160" s="15"/>
      <c r="LZE160" s="15"/>
      <c r="LZF160" s="15"/>
      <c r="LZG160" s="15"/>
      <c r="LZH160" s="15"/>
      <c r="LZI160" s="15"/>
      <c r="LZJ160" s="15"/>
      <c r="LZK160" s="15"/>
      <c r="LZL160" s="15"/>
      <c r="LZM160" s="15"/>
      <c r="LZN160" s="15"/>
      <c r="LZO160" s="15"/>
      <c r="LZP160" s="15"/>
      <c r="LZQ160" s="15"/>
      <c r="LZR160" s="15"/>
      <c r="LZS160" s="15"/>
      <c r="LZT160" s="15"/>
      <c r="LZU160" s="15"/>
      <c r="LZV160" s="15"/>
      <c r="LZW160" s="15"/>
      <c r="LZX160" s="15"/>
      <c r="LZY160" s="15"/>
      <c r="LZZ160" s="15"/>
      <c r="MAA160" s="15"/>
      <c r="MAB160" s="15"/>
      <c r="MAC160" s="15"/>
      <c r="MAD160" s="15"/>
      <c r="MAE160" s="15"/>
      <c r="MAF160" s="15"/>
      <c r="MAG160" s="15"/>
      <c r="MAH160" s="15"/>
      <c r="MAI160" s="15"/>
      <c r="MAJ160" s="15"/>
      <c r="MAK160" s="15"/>
      <c r="MAL160" s="15"/>
      <c r="MAM160" s="15"/>
      <c r="MAN160" s="15"/>
      <c r="MAO160" s="15"/>
      <c r="MAP160" s="15"/>
      <c r="MAQ160" s="15"/>
      <c r="MAR160" s="15"/>
      <c r="MAS160" s="15"/>
      <c r="MAT160" s="15"/>
      <c r="MAU160" s="15"/>
      <c r="MAV160" s="15"/>
      <c r="MAW160" s="15"/>
      <c r="MAX160" s="15"/>
      <c r="MAY160" s="15"/>
      <c r="MAZ160" s="15"/>
      <c r="MBA160" s="15"/>
      <c r="MBB160" s="15"/>
      <c r="MBC160" s="15"/>
      <c r="MBD160" s="15"/>
      <c r="MBE160" s="15"/>
      <c r="MBF160" s="15"/>
      <c r="MBG160" s="15"/>
      <c r="MBH160" s="15"/>
      <c r="MBI160" s="15"/>
      <c r="MBJ160" s="15"/>
      <c r="MBK160" s="15"/>
      <c r="MBL160" s="15"/>
      <c r="MBM160" s="15"/>
      <c r="MBN160" s="15"/>
      <c r="MBO160" s="15"/>
      <c r="MBP160" s="15"/>
      <c r="MBQ160" s="15"/>
      <c r="MBR160" s="15"/>
      <c r="MBS160" s="15"/>
      <c r="MBT160" s="15"/>
      <c r="MBU160" s="15"/>
      <c r="MBV160" s="15"/>
      <c r="MBW160" s="15"/>
      <c r="MBX160" s="15"/>
      <c r="MBY160" s="15"/>
      <c r="MBZ160" s="15"/>
      <c r="MCA160" s="15"/>
      <c r="MCB160" s="15"/>
      <c r="MCC160" s="15"/>
      <c r="MCD160" s="15"/>
      <c r="MCE160" s="15"/>
      <c r="MCF160" s="15"/>
      <c r="MCG160" s="15"/>
      <c r="MCH160" s="15"/>
      <c r="MCI160" s="15"/>
      <c r="MCJ160" s="15"/>
      <c r="MCK160" s="15"/>
      <c r="MCL160" s="15"/>
      <c r="MCM160" s="15"/>
      <c r="MCN160" s="15"/>
      <c r="MCO160" s="15"/>
      <c r="MCP160" s="15"/>
      <c r="MCQ160" s="15"/>
      <c r="MCR160" s="15"/>
      <c r="MCS160" s="15"/>
      <c r="MCT160" s="15"/>
      <c r="MCU160" s="15"/>
      <c r="MCV160" s="15"/>
      <c r="MCW160" s="15"/>
      <c r="MCX160" s="15"/>
      <c r="MCY160" s="15"/>
      <c r="MCZ160" s="15"/>
      <c r="MDA160" s="15"/>
      <c r="MDB160" s="15"/>
      <c r="MDC160" s="15"/>
      <c r="MDD160" s="15"/>
      <c r="MDE160" s="15"/>
      <c r="MDF160" s="15"/>
      <c r="MDG160" s="15"/>
      <c r="MDH160" s="15"/>
      <c r="MDI160" s="15"/>
      <c r="MDJ160" s="15"/>
      <c r="MDK160" s="15"/>
      <c r="MDL160" s="15"/>
      <c r="MDM160" s="15"/>
      <c r="MDN160" s="15"/>
      <c r="MDO160" s="15"/>
      <c r="MDP160" s="15"/>
      <c r="MDQ160" s="15"/>
      <c r="MDR160" s="15"/>
      <c r="MDS160" s="15"/>
      <c r="MDT160" s="15"/>
      <c r="MDU160" s="15"/>
      <c r="MDV160" s="15"/>
      <c r="MDW160" s="15"/>
      <c r="MDX160" s="15"/>
      <c r="MDY160" s="15"/>
      <c r="MDZ160" s="15"/>
      <c r="MEA160" s="15"/>
      <c r="MEB160" s="15"/>
      <c r="MEC160" s="15"/>
      <c r="MED160" s="15"/>
      <c r="MEE160" s="15"/>
      <c r="MEF160" s="15"/>
      <c r="MEG160" s="15"/>
      <c r="MEH160" s="15"/>
      <c r="MEI160" s="15"/>
      <c r="MEJ160" s="15"/>
      <c r="MEK160" s="15"/>
      <c r="MEL160" s="15"/>
      <c r="MEM160" s="15"/>
      <c r="MEN160" s="15"/>
      <c r="MEO160" s="15"/>
      <c r="MEP160" s="15"/>
      <c r="MEQ160" s="15"/>
      <c r="MER160" s="15"/>
      <c r="MES160" s="15"/>
      <c r="MET160" s="15"/>
      <c r="MEU160" s="15"/>
      <c r="MEV160" s="15"/>
      <c r="MEW160" s="15"/>
      <c r="MEX160" s="15"/>
      <c r="MEY160" s="15"/>
      <c r="MEZ160" s="15"/>
      <c r="MFA160" s="15"/>
      <c r="MFB160" s="15"/>
      <c r="MFC160" s="15"/>
      <c r="MFD160" s="15"/>
      <c r="MFE160" s="15"/>
      <c r="MFF160" s="15"/>
      <c r="MFG160" s="15"/>
      <c r="MFH160" s="15"/>
      <c r="MFI160" s="15"/>
      <c r="MFJ160" s="15"/>
      <c r="MFK160" s="15"/>
      <c r="MFL160" s="15"/>
      <c r="MFM160" s="15"/>
      <c r="MFN160" s="15"/>
      <c r="MFO160" s="15"/>
      <c r="MFP160" s="15"/>
      <c r="MFQ160" s="15"/>
      <c r="MFR160" s="15"/>
      <c r="MFS160" s="15"/>
      <c r="MFT160" s="15"/>
      <c r="MFU160" s="15"/>
      <c r="MFV160" s="15"/>
      <c r="MFW160" s="15"/>
      <c r="MFX160" s="15"/>
      <c r="MFY160" s="15"/>
      <c r="MFZ160" s="15"/>
      <c r="MGA160" s="15"/>
      <c r="MGB160" s="15"/>
      <c r="MGC160" s="15"/>
      <c r="MGD160" s="15"/>
      <c r="MGE160" s="15"/>
      <c r="MGF160" s="15"/>
      <c r="MGG160" s="15"/>
      <c r="MGH160" s="15"/>
      <c r="MGI160" s="15"/>
      <c r="MGJ160" s="15"/>
      <c r="MGK160" s="15"/>
      <c r="MGL160" s="15"/>
      <c r="MGM160" s="15"/>
      <c r="MGN160" s="15"/>
      <c r="MGO160" s="15"/>
      <c r="MGP160" s="15"/>
      <c r="MGQ160" s="15"/>
      <c r="MGR160" s="15"/>
      <c r="MGS160" s="15"/>
      <c r="MGT160" s="15"/>
      <c r="MGU160" s="15"/>
      <c r="MGV160" s="15"/>
      <c r="MGW160" s="15"/>
      <c r="MGX160" s="15"/>
      <c r="MGY160" s="15"/>
      <c r="MGZ160" s="15"/>
      <c r="MHA160" s="15"/>
      <c r="MHB160" s="15"/>
      <c r="MHC160" s="15"/>
      <c r="MHD160" s="15"/>
      <c r="MHE160" s="15"/>
      <c r="MHF160" s="15"/>
      <c r="MHG160" s="15"/>
      <c r="MHH160" s="15"/>
      <c r="MHI160" s="15"/>
      <c r="MHJ160" s="15"/>
      <c r="MHK160" s="15"/>
      <c r="MHL160" s="15"/>
      <c r="MHM160" s="15"/>
      <c r="MHN160" s="15"/>
      <c r="MHO160" s="15"/>
      <c r="MHP160" s="15"/>
      <c r="MHQ160" s="15"/>
      <c r="MHR160" s="15"/>
      <c r="MHS160" s="15"/>
      <c r="MHT160" s="15"/>
      <c r="MHU160" s="15"/>
      <c r="MHV160" s="15"/>
      <c r="MHW160" s="15"/>
      <c r="MHX160" s="15"/>
      <c r="MHY160" s="15"/>
      <c r="MHZ160" s="15"/>
      <c r="MIA160" s="15"/>
      <c r="MIB160" s="15"/>
      <c r="MIC160" s="15"/>
      <c r="MID160" s="15"/>
      <c r="MIE160" s="15"/>
      <c r="MIF160" s="15"/>
      <c r="MIG160" s="15"/>
      <c r="MIH160" s="15"/>
      <c r="MII160" s="15"/>
      <c r="MIJ160" s="15"/>
      <c r="MIK160" s="15"/>
      <c r="MIL160" s="15"/>
      <c r="MIM160" s="15"/>
      <c r="MIN160" s="15"/>
      <c r="MIO160" s="15"/>
      <c r="MIP160" s="15"/>
      <c r="MIQ160" s="15"/>
      <c r="MIR160" s="15"/>
      <c r="MIS160" s="15"/>
      <c r="MIT160" s="15"/>
      <c r="MIU160" s="15"/>
      <c r="MIV160" s="15"/>
      <c r="MIW160" s="15"/>
      <c r="MIX160" s="15"/>
      <c r="MIY160" s="15"/>
      <c r="MIZ160" s="15"/>
      <c r="MJA160" s="15"/>
      <c r="MJB160" s="15"/>
      <c r="MJC160" s="15"/>
      <c r="MJD160" s="15"/>
      <c r="MJE160" s="15"/>
      <c r="MJF160" s="15"/>
      <c r="MJG160" s="15"/>
      <c r="MJH160" s="15"/>
      <c r="MJI160" s="15"/>
      <c r="MJJ160" s="15"/>
      <c r="MJK160" s="15"/>
      <c r="MJL160" s="15"/>
      <c r="MJM160" s="15"/>
      <c r="MJN160" s="15"/>
      <c r="MJO160" s="15"/>
      <c r="MJP160" s="15"/>
      <c r="MJQ160" s="15"/>
      <c r="MJR160" s="15"/>
      <c r="MJS160" s="15"/>
      <c r="MJT160" s="15"/>
      <c r="MJU160" s="15"/>
      <c r="MJV160" s="15"/>
      <c r="MJW160" s="15"/>
      <c r="MJX160" s="15"/>
      <c r="MJY160" s="15"/>
      <c r="MJZ160" s="15"/>
      <c r="MKA160" s="15"/>
      <c r="MKB160" s="15"/>
      <c r="MKC160" s="15"/>
      <c r="MKD160" s="15"/>
      <c r="MKE160" s="15"/>
      <c r="MKF160" s="15"/>
      <c r="MKG160" s="15"/>
      <c r="MKH160" s="15"/>
      <c r="MKI160" s="15"/>
      <c r="MKJ160" s="15"/>
      <c r="MKK160" s="15"/>
      <c r="MKL160" s="15"/>
      <c r="MKM160" s="15"/>
      <c r="MKN160" s="15"/>
      <c r="MKO160" s="15"/>
      <c r="MKP160" s="15"/>
      <c r="MKQ160" s="15"/>
      <c r="MKR160" s="15"/>
      <c r="MKS160" s="15"/>
      <c r="MKT160" s="15"/>
      <c r="MKU160" s="15"/>
      <c r="MKV160" s="15"/>
      <c r="MKW160" s="15"/>
      <c r="MKX160" s="15"/>
      <c r="MKY160" s="15"/>
      <c r="MKZ160" s="15"/>
      <c r="MLA160" s="15"/>
      <c r="MLB160" s="15"/>
      <c r="MLC160" s="15"/>
      <c r="MLD160" s="15"/>
      <c r="MLE160" s="15"/>
      <c r="MLF160" s="15"/>
      <c r="MLG160" s="15"/>
      <c r="MLH160" s="15"/>
      <c r="MLI160" s="15"/>
      <c r="MLJ160" s="15"/>
      <c r="MLK160" s="15"/>
      <c r="MLL160" s="15"/>
      <c r="MLM160" s="15"/>
      <c r="MLN160" s="15"/>
      <c r="MLO160" s="15"/>
      <c r="MLP160" s="15"/>
      <c r="MLQ160" s="15"/>
      <c r="MLR160" s="15"/>
      <c r="MLS160" s="15"/>
      <c r="MLT160" s="15"/>
      <c r="MLU160" s="15"/>
      <c r="MLV160" s="15"/>
      <c r="MLW160" s="15"/>
      <c r="MLX160" s="15"/>
      <c r="MLY160" s="15"/>
      <c r="MLZ160" s="15"/>
      <c r="MMA160" s="15"/>
      <c r="MMB160" s="15"/>
      <c r="MMC160" s="15"/>
      <c r="MMD160" s="15"/>
      <c r="MME160" s="15"/>
      <c r="MMF160" s="15"/>
      <c r="MMG160" s="15"/>
      <c r="MMH160" s="15"/>
      <c r="MMI160" s="15"/>
      <c r="MMJ160" s="15"/>
      <c r="MMK160" s="15"/>
      <c r="MML160" s="15"/>
      <c r="MMM160" s="15"/>
      <c r="MMN160" s="15"/>
      <c r="MMO160" s="15"/>
      <c r="MMP160" s="15"/>
      <c r="MMQ160" s="15"/>
      <c r="MMR160" s="15"/>
      <c r="MMS160" s="15"/>
      <c r="MMT160" s="15"/>
      <c r="MMU160" s="15"/>
      <c r="MMV160" s="15"/>
      <c r="MMW160" s="15"/>
      <c r="MMX160" s="15"/>
      <c r="MMY160" s="15"/>
      <c r="MMZ160" s="15"/>
      <c r="MNA160" s="15"/>
      <c r="MNB160" s="15"/>
      <c r="MNC160" s="15"/>
      <c r="MND160" s="15"/>
      <c r="MNE160" s="15"/>
      <c r="MNF160" s="15"/>
      <c r="MNG160" s="15"/>
      <c r="MNH160" s="15"/>
      <c r="MNI160" s="15"/>
      <c r="MNJ160" s="15"/>
      <c r="MNK160" s="15"/>
      <c r="MNL160" s="15"/>
      <c r="MNM160" s="15"/>
      <c r="MNN160" s="15"/>
      <c r="MNO160" s="15"/>
      <c r="MNP160" s="15"/>
      <c r="MNQ160" s="15"/>
      <c r="MNR160" s="15"/>
      <c r="MNS160" s="15"/>
      <c r="MNT160" s="15"/>
      <c r="MNU160" s="15"/>
      <c r="MNV160" s="15"/>
      <c r="MNW160" s="15"/>
      <c r="MNX160" s="15"/>
      <c r="MNY160" s="15"/>
      <c r="MNZ160" s="15"/>
      <c r="MOA160" s="15"/>
      <c r="MOB160" s="15"/>
      <c r="MOC160" s="15"/>
      <c r="MOD160" s="15"/>
      <c r="MOE160" s="15"/>
      <c r="MOF160" s="15"/>
      <c r="MOG160" s="15"/>
      <c r="MOH160" s="15"/>
      <c r="MOI160" s="15"/>
      <c r="MOJ160" s="15"/>
      <c r="MOK160" s="15"/>
      <c r="MOL160" s="15"/>
      <c r="MOM160" s="15"/>
      <c r="MON160" s="15"/>
      <c r="MOO160" s="15"/>
      <c r="MOP160" s="15"/>
      <c r="MOQ160" s="15"/>
      <c r="MOR160" s="15"/>
      <c r="MOS160" s="15"/>
      <c r="MOT160" s="15"/>
      <c r="MOU160" s="15"/>
      <c r="MOV160" s="15"/>
      <c r="MOW160" s="15"/>
      <c r="MOX160" s="15"/>
      <c r="MOY160" s="15"/>
      <c r="MOZ160" s="15"/>
      <c r="MPA160" s="15"/>
      <c r="MPB160" s="15"/>
      <c r="MPC160" s="15"/>
      <c r="MPD160" s="15"/>
      <c r="MPE160" s="15"/>
      <c r="MPF160" s="15"/>
      <c r="MPG160" s="15"/>
      <c r="MPH160" s="15"/>
      <c r="MPI160" s="15"/>
      <c r="MPJ160" s="15"/>
      <c r="MPK160" s="15"/>
      <c r="MPL160" s="15"/>
      <c r="MPM160" s="15"/>
      <c r="MPN160" s="15"/>
      <c r="MPO160" s="15"/>
      <c r="MPP160" s="15"/>
      <c r="MPQ160" s="15"/>
      <c r="MPR160" s="15"/>
      <c r="MPS160" s="15"/>
      <c r="MPT160" s="15"/>
      <c r="MPU160" s="15"/>
      <c r="MPV160" s="15"/>
      <c r="MPW160" s="15"/>
      <c r="MPX160" s="15"/>
      <c r="MPY160" s="15"/>
      <c r="MPZ160" s="15"/>
      <c r="MQA160" s="15"/>
      <c r="MQB160" s="15"/>
      <c r="MQC160" s="15"/>
      <c r="MQD160" s="15"/>
      <c r="MQE160" s="15"/>
      <c r="MQF160" s="15"/>
      <c r="MQG160" s="15"/>
      <c r="MQH160" s="15"/>
      <c r="MQI160" s="15"/>
      <c r="MQJ160" s="15"/>
      <c r="MQK160" s="15"/>
      <c r="MQL160" s="15"/>
      <c r="MQM160" s="15"/>
      <c r="MQN160" s="15"/>
      <c r="MQO160" s="15"/>
      <c r="MQP160" s="15"/>
      <c r="MQQ160" s="15"/>
      <c r="MQR160" s="15"/>
      <c r="MQS160" s="15"/>
      <c r="MQT160" s="15"/>
      <c r="MQU160" s="15"/>
      <c r="MQV160" s="15"/>
      <c r="MQW160" s="15"/>
      <c r="MQX160" s="15"/>
      <c r="MQY160" s="15"/>
      <c r="MQZ160" s="15"/>
      <c r="MRA160" s="15"/>
      <c r="MRB160" s="15"/>
      <c r="MRC160" s="15"/>
      <c r="MRD160" s="15"/>
      <c r="MRE160" s="15"/>
      <c r="MRF160" s="15"/>
      <c r="MRG160" s="15"/>
      <c r="MRH160" s="15"/>
      <c r="MRI160" s="15"/>
      <c r="MRJ160" s="15"/>
      <c r="MRK160" s="15"/>
      <c r="MRL160" s="15"/>
      <c r="MRM160" s="15"/>
      <c r="MRN160" s="15"/>
      <c r="MRO160" s="15"/>
      <c r="MRP160" s="15"/>
      <c r="MRQ160" s="15"/>
      <c r="MRR160" s="15"/>
      <c r="MRS160" s="15"/>
      <c r="MRT160" s="15"/>
      <c r="MRU160" s="15"/>
      <c r="MRV160" s="15"/>
      <c r="MRW160" s="15"/>
      <c r="MRX160" s="15"/>
      <c r="MRY160" s="15"/>
      <c r="MRZ160" s="15"/>
      <c r="MSA160" s="15"/>
      <c r="MSB160" s="15"/>
      <c r="MSC160" s="15"/>
      <c r="MSD160" s="15"/>
      <c r="MSE160" s="15"/>
      <c r="MSF160" s="15"/>
      <c r="MSG160" s="15"/>
      <c r="MSH160" s="15"/>
      <c r="MSI160" s="15"/>
      <c r="MSJ160" s="15"/>
      <c r="MSK160" s="15"/>
      <c r="MSL160" s="15"/>
      <c r="MSM160" s="15"/>
      <c r="MSN160" s="15"/>
      <c r="MSO160" s="15"/>
      <c r="MSP160" s="15"/>
      <c r="MSQ160" s="15"/>
      <c r="MSR160" s="15"/>
      <c r="MSS160" s="15"/>
      <c r="MST160" s="15"/>
      <c r="MSU160" s="15"/>
      <c r="MSV160" s="15"/>
      <c r="MSW160" s="15"/>
      <c r="MSX160" s="15"/>
      <c r="MSY160" s="15"/>
      <c r="MSZ160" s="15"/>
      <c r="MTA160" s="15"/>
      <c r="MTB160" s="15"/>
      <c r="MTC160" s="15"/>
      <c r="MTD160" s="15"/>
      <c r="MTE160" s="15"/>
      <c r="MTF160" s="15"/>
      <c r="MTG160" s="15"/>
      <c r="MTH160" s="15"/>
      <c r="MTI160" s="15"/>
      <c r="MTJ160" s="15"/>
      <c r="MTK160" s="15"/>
      <c r="MTL160" s="15"/>
      <c r="MTM160" s="15"/>
      <c r="MTN160" s="15"/>
      <c r="MTO160" s="15"/>
      <c r="MTP160" s="15"/>
      <c r="MTQ160" s="15"/>
      <c r="MTR160" s="15"/>
      <c r="MTS160" s="15"/>
      <c r="MTT160" s="15"/>
      <c r="MTU160" s="15"/>
      <c r="MTV160" s="15"/>
      <c r="MTW160" s="15"/>
      <c r="MTX160" s="15"/>
      <c r="MTY160" s="15"/>
      <c r="MTZ160" s="15"/>
      <c r="MUA160" s="15"/>
      <c r="MUB160" s="15"/>
      <c r="MUC160" s="15"/>
      <c r="MUD160" s="15"/>
      <c r="MUE160" s="15"/>
      <c r="MUF160" s="15"/>
      <c r="MUG160" s="15"/>
      <c r="MUH160" s="15"/>
      <c r="MUI160" s="15"/>
      <c r="MUJ160" s="15"/>
      <c r="MUK160" s="15"/>
      <c r="MUL160" s="15"/>
      <c r="MUM160" s="15"/>
      <c r="MUN160" s="15"/>
      <c r="MUO160" s="15"/>
      <c r="MUP160" s="15"/>
      <c r="MUQ160" s="15"/>
      <c r="MUR160" s="15"/>
      <c r="MUS160" s="15"/>
      <c r="MUT160" s="15"/>
      <c r="MUU160" s="15"/>
      <c r="MUV160" s="15"/>
      <c r="MUW160" s="15"/>
      <c r="MUX160" s="15"/>
      <c r="MUY160" s="15"/>
      <c r="MUZ160" s="15"/>
      <c r="MVA160" s="15"/>
      <c r="MVB160" s="15"/>
      <c r="MVC160" s="15"/>
      <c r="MVD160" s="15"/>
      <c r="MVE160" s="15"/>
      <c r="MVF160" s="15"/>
      <c r="MVG160" s="15"/>
      <c r="MVH160" s="15"/>
      <c r="MVI160" s="15"/>
      <c r="MVJ160" s="15"/>
      <c r="MVK160" s="15"/>
      <c r="MVL160" s="15"/>
      <c r="MVM160" s="15"/>
      <c r="MVN160" s="15"/>
      <c r="MVO160" s="15"/>
      <c r="MVP160" s="15"/>
      <c r="MVQ160" s="15"/>
      <c r="MVR160" s="15"/>
      <c r="MVS160" s="15"/>
      <c r="MVT160" s="15"/>
      <c r="MVU160" s="15"/>
      <c r="MVV160" s="15"/>
      <c r="MVW160" s="15"/>
      <c r="MVX160" s="15"/>
      <c r="MVY160" s="15"/>
      <c r="MVZ160" s="15"/>
      <c r="MWA160" s="15"/>
      <c r="MWB160" s="15"/>
      <c r="MWC160" s="15"/>
      <c r="MWD160" s="15"/>
      <c r="MWE160" s="15"/>
      <c r="MWF160" s="15"/>
      <c r="MWG160" s="15"/>
      <c r="MWH160" s="15"/>
      <c r="MWI160" s="15"/>
      <c r="MWJ160" s="15"/>
      <c r="MWK160" s="15"/>
      <c r="MWL160" s="15"/>
      <c r="MWM160" s="15"/>
      <c r="MWN160" s="15"/>
      <c r="MWO160" s="15"/>
      <c r="MWP160" s="15"/>
      <c r="MWQ160" s="15"/>
      <c r="MWR160" s="15"/>
      <c r="MWS160" s="15"/>
      <c r="MWT160" s="15"/>
      <c r="MWU160" s="15"/>
      <c r="MWV160" s="15"/>
      <c r="MWW160" s="15"/>
      <c r="MWX160" s="15"/>
      <c r="MWY160" s="15"/>
      <c r="MWZ160" s="15"/>
      <c r="MXA160" s="15"/>
      <c r="MXB160" s="15"/>
      <c r="MXC160" s="15"/>
      <c r="MXD160" s="15"/>
      <c r="MXE160" s="15"/>
      <c r="MXF160" s="15"/>
      <c r="MXG160" s="15"/>
      <c r="MXH160" s="15"/>
      <c r="MXI160" s="15"/>
      <c r="MXJ160" s="15"/>
      <c r="MXK160" s="15"/>
      <c r="MXL160" s="15"/>
      <c r="MXM160" s="15"/>
      <c r="MXN160" s="15"/>
      <c r="MXO160" s="15"/>
      <c r="MXP160" s="15"/>
      <c r="MXQ160" s="15"/>
      <c r="MXR160" s="15"/>
      <c r="MXS160" s="15"/>
      <c r="MXT160" s="15"/>
      <c r="MXU160" s="15"/>
      <c r="MXV160" s="15"/>
      <c r="MXW160" s="15"/>
      <c r="MXX160" s="15"/>
      <c r="MXY160" s="15"/>
      <c r="MXZ160" s="15"/>
      <c r="MYA160" s="15"/>
      <c r="MYB160" s="15"/>
      <c r="MYC160" s="15"/>
      <c r="MYD160" s="15"/>
      <c r="MYE160" s="15"/>
      <c r="MYF160" s="15"/>
      <c r="MYG160" s="15"/>
      <c r="MYH160" s="15"/>
      <c r="MYI160" s="15"/>
      <c r="MYJ160" s="15"/>
      <c r="MYK160" s="15"/>
      <c r="MYL160" s="15"/>
      <c r="MYM160" s="15"/>
      <c r="MYN160" s="15"/>
      <c r="MYO160" s="15"/>
      <c r="MYP160" s="15"/>
      <c r="MYQ160" s="15"/>
      <c r="MYR160" s="15"/>
      <c r="MYS160" s="15"/>
      <c r="MYT160" s="15"/>
      <c r="MYU160" s="15"/>
      <c r="MYV160" s="15"/>
      <c r="MYW160" s="15"/>
      <c r="MYX160" s="15"/>
      <c r="MYY160" s="15"/>
      <c r="MYZ160" s="15"/>
      <c r="MZA160" s="15"/>
      <c r="MZB160" s="15"/>
      <c r="MZC160" s="15"/>
      <c r="MZD160" s="15"/>
      <c r="MZE160" s="15"/>
      <c r="MZF160" s="15"/>
      <c r="MZG160" s="15"/>
      <c r="MZH160" s="15"/>
      <c r="MZI160" s="15"/>
      <c r="MZJ160" s="15"/>
      <c r="MZK160" s="15"/>
      <c r="MZL160" s="15"/>
      <c r="MZM160" s="15"/>
      <c r="MZN160" s="15"/>
      <c r="MZO160" s="15"/>
      <c r="MZP160" s="15"/>
      <c r="MZQ160" s="15"/>
      <c r="MZR160" s="15"/>
      <c r="MZS160" s="15"/>
      <c r="MZT160" s="15"/>
      <c r="MZU160" s="15"/>
      <c r="MZV160" s="15"/>
      <c r="MZW160" s="15"/>
      <c r="MZX160" s="15"/>
      <c r="MZY160" s="15"/>
      <c r="MZZ160" s="15"/>
      <c r="NAA160" s="15"/>
      <c r="NAB160" s="15"/>
      <c r="NAC160" s="15"/>
      <c r="NAD160" s="15"/>
      <c r="NAE160" s="15"/>
      <c r="NAF160" s="15"/>
      <c r="NAG160" s="15"/>
      <c r="NAH160" s="15"/>
      <c r="NAI160" s="15"/>
      <c r="NAJ160" s="15"/>
      <c r="NAK160" s="15"/>
      <c r="NAL160" s="15"/>
      <c r="NAM160" s="15"/>
      <c r="NAN160" s="15"/>
      <c r="NAO160" s="15"/>
      <c r="NAP160" s="15"/>
      <c r="NAQ160" s="15"/>
      <c r="NAR160" s="15"/>
      <c r="NAS160" s="15"/>
      <c r="NAT160" s="15"/>
      <c r="NAU160" s="15"/>
      <c r="NAV160" s="15"/>
      <c r="NAW160" s="15"/>
      <c r="NAX160" s="15"/>
      <c r="NAY160" s="15"/>
      <c r="NAZ160" s="15"/>
      <c r="NBA160" s="15"/>
      <c r="NBB160" s="15"/>
      <c r="NBC160" s="15"/>
      <c r="NBD160" s="15"/>
      <c r="NBE160" s="15"/>
      <c r="NBF160" s="15"/>
      <c r="NBG160" s="15"/>
      <c r="NBH160" s="15"/>
      <c r="NBI160" s="15"/>
      <c r="NBJ160" s="15"/>
      <c r="NBK160" s="15"/>
      <c r="NBL160" s="15"/>
      <c r="NBM160" s="15"/>
      <c r="NBN160" s="15"/>
      <c r="NBO160" s="15"/>
      <c r="NBP160" s="15"/>
      <c r="NBQ160" s="15"/>
      <c r="NBR160" s="15"/>
      <c r="NBS160" s="15"/>
      <c r="NBT160" s="15"/>
      <c r="NBU160" s="15"/>
      <c r="NBV160" s="15"/>
      <c r="NBW160" s="15"/>
      <c r="NBX160" s="15"/>
      <c r="NBY160" s="15"/>
      <c r="NBZ160" s="15"/>
      <c r="NCA160" s="15"/>
      <c r="NCB160" s="15"/>
      <c r="NCC160" s="15"/>
      <c r="NCD160" s="15"/>
      <c r="NCE160" s="15"/>
      <c r="NCF160" s="15"/>
      <c r="NCG160" s="15"/>
      <c r="NCH160" s="15"/>
      <c r="NCI160" s="15"/>
      <c r="NCJ160" s="15"/>
      <c r="NCK160" s="15"/>
      <c r="NCL160" s="15"/>
      <c r="NCM160" s="15"/>
      <c r="NCN160" s="15"/>
      <c r="NCO160" s="15"/>
      <c r="NCP160" s="15"/>
      <c r="NCQ160" s="15"/>
      <c r="NCR160" s="15"/>
      <c r="NCS160" s="15"/>
      <c r="NCT160" s="15"/>
      <c r="NCU160" s="15"/>
      <c r="NCV160" s="15"/>
      <c r="NCW160" s="15"/>
      <c r="NCX160" s="15"/>
      <c r="NCY160" s="15"/>
      <c r="NCZ160" s="15"/>
      <c r="NDA160" s="15"/>
      <c r="NDB160" s="15"/>
      <c r="NDC160" s="15"/>
      <c r="NDD160" s="15"/>
      <c r="NDE160" s="15"/>
      <c r="NDF160" s="15"/>
      <c r="NDG160" s="15"/>
      <c r="NDH160" s="15"/>
      <c r="NDI160" s="15"/>
      <c r="NDJ160" s="15"/>
      <c r="NDK160" s="15"/>
      <c r="NDL160" s="15"/>
      <c r="NDM160" s="15"/>
      <c r="NDN160" s="15"/>
      <c r="NDO160" s="15"/>
      <c r="NDP160" s="15"/>
      <c r="NDQ160" s="15"/>
      <c r="NDR160" s="15"/>
      <c r="NDS160" s="15"/>
      <c r="NDT160" s="15"/>
      <c r="NDU160" s="15"/>
      <c r="NDV160" s="15"/>
      <c r="NDW160" s="15"/>
      <c r="NDX160" s="15"/>
      <c r="NDY160" s="15"/>
      <c r="NDZ160" s="15"/>
      <c r="NEA160" s="15"/>
      <c r="NEB160" s="15"/>
      <c r="NEC160" s="15"/>
      <c r="NED160" s="15"/>
      <c r="NEE160" s="15"/>
      <c r="NEF160" s="15"/>
      <c r="NEG160" s="15"/>
      <c r="NEH160" s="15"/>
      <c r="NEI160" s="15"/>
      <c r="NEJ160" s="15"/>
      <c r="NEK160" s="15"/>
      <c r="NEL160" s="15"/>
      <c r="NEM160" s="15"/>
      <c r="NEN160" s="15"/>
      <c r="NEO160" s="15"/>
      <c r="NEP160" s="15"/>
      <c r="NEQ160" s="15"/>
      <c r="NER160" s="15"/>
      <c r="NES160" s="15"/>
      <c r="NET160" s="15"/>
      <c r="NEU160" s="15"/>
      <c r="NEV160" s="15"/>
      <c r="NEW160" s="15"/>
      <c r="NEX160" s="15"/>
      <c r="NEY160" s="15"/>
      <c r="NEZ160" s="15"/>
      <c r="NFA160" s="15"/>
      <c r="NFB160" s="15"/>
      <c r="NFC160" s="15"/>
      <c r="NFD160" s="15"/>
      <c r="NFE160" s="15"/>
      <c r="NFF160" s="15"/>
      <c r="NFG160" s="15"/>
      <c r="NFH160" s="15"/>
      <c r="NFI160" s="15"/>
      <c r="NFJ160" s="15"/>
      <c r="NFK160" s="15"/>
      <c r="NFL160" s="15"/>
      <c r="NFM160" s="15"/>
      <c r="NFN160" s="15"/>
      <c r="NFO160" s="15"/>
      <c r="NFP160" s="15"/>
      <c r="NFQ160" s="15"/>
      <c r="NFR160" s="15"/>
      <c r="NFS160" s="15"/>
      <c r="NFT160" s="15"/>
      <c r="NFU160" s="15"/>
      <c r="NFV160" s="15"/>
      <c r="NFW160" s="15"/>
      <c r="NFX160" s="15"/>
      <c r="NFY160" s="15"/>
      <c r="NFZ160" s="15"/>
      <c r="NGA160" s="15"/>
      <c r="NGB160" s="15"/>
      <c r="NGC160" s="15"/>
      <c r="NGD160" s="15"/>
      <c r="NGE160" s="15"/>
      <c r="NGF160" s="15"/>
      <c r="NGG160" s="15"/>
      <c r="NGH160" s="15"/>
      <c r="NGI160" s="15"/>
      <c r="NGJ160" s="15"/>
      <c r="NGK160" s="15"/>
      <c r="NGL160" s="15"/>
      <c r="NGM160" s="15"/>
      <c r="NGN160" s="15"/>
      <c r="NGO160" s="15"/>
      <c r="NGP160" s="15"/>
      <c r="NGQ160" s="15"/>
      <c r="NGR160" s="15"/>
      <c r="NGS160" s="15"/>
      <c r="NGT160" s="15"/>
      <c r="NGU160" s="15"/>
      <c r="NGV160" s="15"/>
      <c r="NGW160" s="15"/>
      <c r="NGX160" s="15"/>
      <c r="NGY160" s="15"/>
      <c r="NGZ160" s="15"/>
      <c r="NHA160" s="15"/>
      <c r="NHB160" s="15"/>
      <c r="NHC160" s="15"/>
      <c r="NHD160" s="15"/>
      <c r="NHE160" s="15"/>
      <c r="NHF160" s="15"/>
      <c r="NHG160" s="15"/>
      <c r="NHH160" s="15"/>
      <c r="NHI160" s="15"/>
      <c r="NHJ160" s="15"/>
      <c r="NHK160" s="15"/>
      <c r="NHL160" s="15"/>
      <c r="NHM160" s="15"/>
      <c r="NHN160" s="15"/>
      <c r="NHO160" s="15"/>
      <c r="NHP160" s="15"/>
      <c r="NHQ160" s="15"/>
      <c r="NHR160" s="15"/>
      <c r="NHS160" s="15"/>
      <c r="NHT160" s="15"/>
      <c r="NHU160" s="15"/>
      <c r="NHV160" s="15"/>
      <c r="NHW160" s="15"/>
      <c r="NHX160" s="15"/>
      <c r="NHY160" s="15"/>
      <c r="NHZ160" s="15"/>
      <c r="NIA160" s="15"/>
      <c r="NIB160" s="15"/>
      <c r="NIC160" s="15"/>
      <c r="NID160" s="15"/>
      <c r="NIE160" s="15"/>
      <c r="NIF160" s="15"/>
      <c r="NIG160" s="15"/>
      <c r="NIH160" s="15"/>
      <c r="NII160" s="15"/>
      <c r="NIJ160" s="15"/>
      <c r="NIK160" s="15"/>
      <c r="NIL160" s="15"/>
      <c r="NIM160" s="15"/>
      <c r="NIN160" s="15"/>
      <c r="NIO160" s="15"/>
      <c r="NIP160" s="15"/>
      <c r="NIQ160" s="15"/>
      <c r="NIR160" s="15"/>
      <c r="NIS160" s="15"/>
      <c r="NIT160" s="15"/>
      <c r="NIU160" s="15"/>
      <c r="NIV160" s="15"/>
      <c r="NIW160" s="15"/>
      <c r="NIX160" s="15"/>
      <c r="NIY160" s="15"/>
      <c r="NIZ160" s="15"/>
      <c r="NJA160" s="15"/>
      <c r="NJB160" s="15"/>
      <c r="NJC160" s="15"/>
      <c r="NJD160" s="15"/>
      <c r="NJE160" s="15"/>
      <c r="NJF160" s="15"/>
      <c r="NJG160" s="15"/>
      <c r="NJH160" s="15"/>
      <c r="NJI160" s="15"/>
      <c r="NJJ160" s="15"/>
      <c r="NJK160" s="15"/>
      <c r="NJL160" s="15"/>
      <c r="NJM160" s="15"/>
      <c r="NJN160" s="15"/>
      <c r="NJO160" s="15"/>
      <c r="NJP160" s="15"/>
      <c r="NJQ160" s="15"/>
      <c r="NJR160" s="15"/>
      <c r="NJS160" s="15"/>
      <c r="NJT160" s="15"/>
      <c r="NJU160" s="15"/>
      <c r="NJV160" s="15"/>
      <c r="NJW160" s="15"/>
      <c r="NJX160" s="15"/>
      <c r="NJY160" s="15"/>
      <c r="NJZ160" s="15"/>
      <c r="NKA160" s="15"/>
      <c r="NKB160" s="15"/>
      <c r="NKC160" s="15"/>
      <c r="NKD160" s="15"/>
      <c r="NKE160" s="15"/>
      <c r="NKF160" s="15"/>
      <c r="NKG160" s="15"/>
      <c r="NKH160" s="15"/>
      <c r="NKI160" s="15"/>
      <c r="NKJ160" s="15"/>
      <c r="NKK160" s="15"/>
      <c r="NKL160" s="15"/>
      <c r="NKM160" s="15"/>
      <c r="NKN160" s="15"/>
      <c r="NKO160" s="15"/>
      <c r="NKP160" s="15"/>
      <c r="NKQ160" s="15"/>
      <c r="NKR160" s="15"/>
      <c r="NKS160" s="15"/>
      <c r="NKT160" s="15"/>
      <c r="NKU160" s="15"/>
      <c r="NKV160" s="15"/>
      <c r="NKW160" s="15"/>
      <c r="NKX160" s="15"/>
      <c r="NKY160" s="15"/>
      <c r="NKZ160" s="15"/>
      <c r="NLA160" s="15"/>
      <c r="NLB160" s="15"/>
      <c r="NLC160" s="15"/>
      <c r="NLD160" s="15"/>
      <c r="NLE160" s="15"/>
      <c r="NLF160" s="15"/>
      <c r="NLG160" s="15"/>
      <c r="NLH160" s="15"/>
      <c r="NLI160" s="15"/>
      <c r="NLJ160" s="15"/>
      <c r="NLK160" s="15"/>
      <c r="NLL160" s="15"/>
      <c r="NLM160" s="15"/>
      <c r="NLN160" s="15"/>
      <c r="NLO160" s="15"/>
      <c r="NLP160" s="15"/>
      <c r="NLQ160" s="15"/>
      <c r="NLR160" s="15"/>
      <c r="NLS160" s="15"/>
      <c r="NLT160" s="15"/>
      <c r="NLU160" s="15"/>
      <c r="NLV160" s="15"/>
      <c r="NLW160" s="15"/>
      <c r="NLX160" s="15"/>
      <c r="NLY160" s="15"/>
      <c r="NLZ160" s="15"/>
      <c r="NMA160" s="15"/>
      <c r="NMB160" s="15"/>
      <c r="NMC160" s="15"/>
      <c r="NMD160" s="15"/>
      <c r="NME160" s="15"/>
      <c r="NMF160" s="15"/>
      <c r="NMG160" s="15"/>
      <c r="NMH160" s="15"/>
      <c r="NMI160" s="15"/>
      <c r="NMJ160" s="15"/>
      <c r="NMK160" s="15"/>
      <c r="NML160" s="15"/>
      <c r="NMM160" s="15"/>
      <c r="NMN160" s="15"/>
      <c r="NMO160" s="15"/>
      <c r="NMP160" s="15"/>
      <c r="NMQ160" s="15"/>
      <c r="NMR160" s="15"/>
      <c r="NMS160" s="15"/>
      <c r="NMT160" s="15"/>
      <c r="NMU160" s="15"/>
      <c r="NMV160" s="15"/>
      <c r="NMW160" s="15"/>
      <c r="NMX160" s="15"/>
      <c r="NMY160" s="15"/>
      <c r="NMZ160" s="15"/>
      <c r="NNA160" s="15"/>
      <c r="NNB160" s="15"/>
      <c r="NNC160" s="15"/>
      <c r="NND160" s="15"/>
      <c r="NNE160" s="15"/>
      <c r="NNF160" s="15"/>
      <c r="NNG160" s="15"/>
      <c r="NNH160" s="15"/>
      <c r="NNI160" s="15"/>
      <c r="NNJ160" s="15"/>
      <c r="NNK160" s="15"/>
      <c r="NNL160" s="15"/>
      <c r="NNM160" s="15"/>
      <c r="NNN160" s="15"/>
      <c r="NNO160" s="15"/>
      <c r="NNP160" s="15"/>
      <c r="NNQ160" s="15"/>
      <c r="NNR160" s="15"/>
      <c r="NNS160" s="15"/>
      <c r="NNT160" s="15"/>
      <c r="NNU160" s="15"/>
      <c r="NNV160" s="15"/>
      <c r="NNW160" s="15"/>
      <c r="NNX160" s="15"/>
      <c r="NNY160" s="15"/>
      <c r="NNZ160" s="15"/>
      <c r="NOA160" s="15"/>
      <c r="NOB160" s="15"/>
      <c r="NOC160" s="15"/>
      <c r="NOD160" s="15"/>
      <c r="NOE160" s="15"/>
      <c r="NOF160" s="15"/>
      <c r="NOG160" s="15"/>
      <c r="NOH160" s="15"/>
      <c r="NOI160" s="15"/>
      <c r="NOJ160" s="15"/>
      <c r="NOK160" s="15"/>
      <c r="NOL160" s="15"/>
      <c r="NOM160" s="15"/>
      <c r="NON160" s="15"/>
      <c r="NOO160" s="15"/>
      <c r="NOP160" s="15"/>
      <c r="NOQ160" s="15"/>
      <c r="NOR160" s="15"/>
      <c r="NOS160" s="15"/>
      <c r="NOT160" s="15"/>
      <c r="NOU160" s="15"/>
      <c r="NOV160" s="15"/>
      <c r="NOW160" s="15"/>
      <c r="NOX160" s="15"/>
      <c r="NOY160" s="15"/>
      <c r="NOZ160" s="15"/>
      <c r="NPA160" s="15"/>
      <c r="NPB160" s="15"/>
      <c r="NPC160" s="15"/>
      <c r="NPD160" s="15"/>
      <c r="NPE160" s="15"/>
      <c r="NPF160" s="15"/>
      <c r="NPG160" s="15"/>
      <c r="NPH160" s="15"/>
      <c r="NPI160" s="15"/>
      <c r="NPJ160" s="15"/>
      <c r="NPK160" s="15"/>
      <c r="NPL160" s="15"/>
      <c r="NPM160" s="15"/>
      <c r="NPN160" s="15"/>
      <c r="NPO160" s="15"/>
      <c r="NPP160" s="15"/>
      <c r="NPQ160" s="15"/>
      <c r="NPR160" s="15"/>
      <c r="NPS160" s="15"/>
      <c r="NPT160" s="15"/>
      <c r="NPU160" s="15"/>
      <c r="NPV160" s="15"/>
      <c r="NPW160" s="15"/>
      <c r="NPX160" s="15"/>
      <c r="NPY160" s="15"/>
      <c r="NPZ160" s="15"/>
      <c r="NQA160" s="15"/>
      <c r="NQB160" s="15"/>
      <c r="NQC160" s="15"/>
      <c r="NQD160" s="15"/>
      <c r="NQE160" s="15"/>
      <c r="NQF160" s="15"/>
      <c r="NQG160" s="15"/>
      <c r="NQH160" s="15"/>
      <c r="NQI160" s="15"/>
      <c r="NQJ160" s="15"/>
      <c r="NQK160" s="15"/>
      <c r="NQL160" s="15"/>
      <c r="NQM160" s="15"/>
      <c r="NQN160" s="15"/>
      <c r="NQO160" s="15"/>
      <c r="NQP160" s="15"/>
      <c r="NQQ160" s="15"/>
      <c r="NQR160" s="15"/>
      <c r="NQS160" s="15"/>
      <c r="NQT160" s="15"/>
      <c r="NQU160" s="15"/>
      <c r="NQV160" s="15"/>
      <c r="NQW160" s="15"/>
      <c r="NQX160" s="15"/>
      <c r="NQY160" s="15"/>
      <c r="NQZ160" s="15"/>
      <c r="NRA160" s="15"/>
      <c r="NRB160" s="15"/>
      <c r="NRC160" s="15"/>
      <c r="NRD160" s="15"/>
      <c r="NRE160" s="15"/>
      <c r="NRF160" s="15"/>
      <c r="NRG160" s="15"/>
      <c r="NRH160" s="15"/>
      <c r="NRI160" s="15"/>
      <c r="NRJ160" s="15"/>
      <c r="NRK160" s="15"/>
      <c r="NRL160" s="15"/>
      <c r="NRM160" s="15"/>
      <c r="NRN160" s="15"/>
      <c r="NRO160" s="15"/>
      <c r="NRP160" s="15"/>
      <c r="NRQ160" s="15"/>
      <c r="NRR160" s="15"/>
      <c r="NRS160" s="15"/>
      <c r="NRT160" s="15"/>
      <c r="NRU160" s="15"/>
      <c r="NRV160" s="15"/>
      <c r="NRW160" s="15"/>
      <c r="NRX160" s="15"/>
      <c r="NRY160" s="15"/>
      <c r="NRZ160" s="15"/>
      <c r="NSA160" s="15"/>
      <c r="NSB160" s="15"/>
      <c r="NSC160" s="15"/>
      <c r="NSD160" s="15"/>
      <c r="NSE160" s="15"/>
      <c r="NSF160" s="15"/>
      <c r="NSG160" s="15"/>
      <c r="NSH160" s="15"/>
      <c r="NSI160" s="15"/>
      <c r="NSJ160" s="15"/>
      <c r="NSK160" s="15"/>
      <c r="NSL160" s="15"/>
      <c r="NSM160" s="15"/>
      <c r="NSN160" s="15"/>
      <c r="NSO160" s="15"/>
      <c r="NSP160" s="15"/>
      <c r="NSQ160" s="15"/>
      <c r="NSR160" s="15"/>
      <c r="NSS160" s="15"/>
      <c r="NST160" s="15"/>
      <c r="NSU160" s="15"/>
      <c r="NSV160" s="15"/>
      <c r="NSW160" s="15"/>
      <c r="NSX160" s="15"/>
      <c r="NSY160" s="15"/>
      <c r="NSZ160" s="15"/>
      <c r="NTA160" s="15"/>
      <c r="NTB160" s="15"/>
      <c r="NTC160" s="15"/>
      <c r="NTD160" s="15"/>
      <c r="NTE160" s="15"/>
      <c r="NTF160" s="15"/>
      <c r="NTG160" s="15"/>
      <c r="NTH160" s="15"/>
      <c r="NTI160" s="15"/>
      <c r="NTJ160" s="15"/>
      <c r="NTK160" s="15"/>
      <c r="NTL160" s="15"/>
      <c r="NTM160" s="15"/>
      <c r="NTN160" s="15"/>
      <c r="NTO160" s="15"/>
      <c r="NTP160" s="15"/>
      <c r="NTQ160" s="15"/>
      <c r="NTR160" s="15"/>
      <c r="NTS160" s="15"/>
      <c r="NTT160" s="15"/>
      <c r="NTU160" s="15"/>
      <c r="NTV160" s="15"/>
      <c r="NTW160" s="15"/>
      <c r="NTX160" s="15"/>
      <c r="NTY160" s="15"/>
      <c r="NTZ160" s="15"/>
      <c r="NUA160" s="15"/>
      <c r="NUB160" s="15"/>
      <c r="NUC160" s="15"/>
      <c r="NUD160" s="15"/>
      <c r="NUE160" s="15"/>
      <c r="NUF160" s="15"/>
      <c r="NUG160" s="15"/>
      <c r="NUH160" s="15"/>
      <c r="NUI160" s="15"/>
      <c r="NUJ160" s="15"/>
      <c r="NUK160" s="15"/>
      <c r="NUL160" s="15"/>
      <c r="NUM160" s="15"/>
      <c r="NUN160" s="15"/>
      <c r="NUO160" s="15"/>
      <c r="NUP160" s="15"/>
      <c r="NUQ160" s="15"/>
      <c r="NUR160" s="15"/>
      <c r="NUS160" s="15"/>
      <c r="NUT160" s="15"/>
      <c r="NUU160" s="15"/>
      <c r="NUV160" s="15"/>
      <c r="NUW160" s="15"/>
      <c r="NUX160" s="15"/>
      <c r="NUY160" s="15"/>
      <c r="NUZ160" s="15"/>
      <c r="NVA160" s="15"/>
      <c r="NVB160" s="15"/>
      <c r="NVC160" s="15"/>
      <c r="NVD160" s="15"/>
      <c r="NVE160" s="15"/>
      <c r="NVF160" s="15"/>
      <c r="NVG160" s="15"/>
      <c r="NVH160" s="15"/>
      <c r="NVI160" s="15"/>
      <c r="NVJ160" s="15"/>
      <c r="NVK160" s="15"/>
      <c r="NVL160" s="15"/>
      <c r="NVM160" s="15"/>
      <c r="NVN160" s="15"/>
      <c r="NVO160" s="15"/>
      <c r="NVP160" s="15"/>
      <c r="NVQ160" s="15"/>
      <c r="NVR160" s="15"/>
      <c r="NVS160" s="15"/>
      <c r="NVT160" s="15"/>
      <c r="NVU160" s="15"/>
      <c r="NVV160" s="15"/>
      <c r="NVW160" s="15"/>
      <c r="NVX160" s="15"/>
      <c r="NVY160" s="15"/>
      <c r="NVZ160" s="15"/>
      <c r="NWA160" s="15"/>
      <c r="NWB160" s="15"/>
      <c r="NWC160" s="15"/>
      <c r="NWD160" s="15"/>
      <c r="NWE160" s="15"/>
      <c r="NWF160" s="15"/>
      <c r="NWG160" s="15"/>
      <c r="NWH160" s="15"/>
      <c r="NWI160" s="15"/>
      <c r="NWJ160" s="15"/>
      <c r="NWK160" s="15"/>
      <c r="NWL160" s="15"/>
      <c r="NWM160" s="15"/>
      <c r="NWN160" s="15"/>
      <c r="NWO160" s="15"/>
      <c r="NWP160" s="15"/>
      <c r="NWQ160" s="15"/>
      <c r="NWR160" s="15"/>
      <c r="NWS160" s="15"/>
      <c r="NWT160" s="15"/>
      <c r="NWU160" s="15"/>
      <c r="NWV160" s="15"/>
      <c r="NWW160" s="15"/>
      <c r="NWX160" s="15"/>
      <c r="NWY160" s="15"/>
      <c r="NWZ160" s="15"/>
      <c r="NXA160" s="15"/>
      <c r="NXB160" s="15"/>
      <c r="NXC160" s="15"/>
      <c r="NXD160" s="15"/>
      <c r="NXE160" s="15"/>
      <c r="NXF160" s="15"/>
      <c r="NXG160" s="15"/>
      <c r="NXH160" s="15"/>
      <c r="NXI160" s="15"/>
      <c r="NXJ160" s="15"/>
      <c r="NXK160" s="15"/>
      <c r="NXL160" s="15"/>
      <c r="NXM160" s="15"/>
      <c r="NXN160" s="15"/>
      <c r="NXO160" s="15"/>
      <c r="NXP160" s="15"/>
      <c r="NXQ160" s="15"/>
      <c r="NXR160" s="15"/>
      <c r="NXS160" s="15"/>
      <c r="NXT160" s="15"/>
      <c r="NXU160" s="15"/>
      <c r="NXV160" s="15"/>
      <c r="NXW160" s="15"/>
      <c r="NXX160" s="15"/>
      <c r="NXY160" s="15"/>
      <c r="NXZ160" s="15"/>
      <c r="NYA160" s="15"/>
      <c r="NYB160" s="15"/>
      <c r="NYC160" s="15"/>
      <c r="NYD160" s="15"/>
      <c r="NYE160" s="15"/>
      <c r="NYF160" s="15"/>
      <c r="NYG160" s="15"/>
      <c r="NYH160" s="15"/>
      <c r="NYI160" s="15"/>
      <c r="NYJ160" s="15"/>
      <c r="NYK160" s="15"/>
      <c r="NYL160" s="15"/>
      <c r="NYM160" s="15"/>
      <c r="NYN160" s="15"/>
      <c r="NYO160" s="15"/>
      <c r="NYP160" s="15"/>
      <c r="NYQ160" s="15"/>
      <c r="NYR160" s="15"/>
      <c r="NYS160" s="15"/>
      <c r="NYT160" s="15"/>
      <c r="NYU160" s="15"/>
      <c r="NYV160" s="15"/>
      <c r="NYW160" s="15"/>
      <c r="NYX160" s="15"/>
      <c r="NYY160" s="15"/>
      <c r="NYZ160" s="15"/>
      <c r="NZA160" s="15"/>
      <c r="NZB160" s="15"/>
      <c r="NZC160" s="15"/>
      <c r="NZD160" s="15"/>
      <c r="NZE160" s="15"/>
      <c r="NZF160" s="15"/>
      <c r="NZG160" s="15"/>
      <c r="NZH160" s="15"/>
      <c r="NZI160" s="15"/>
      <c r="NZJ160" s="15"/>
      <c r="NZK160" s="15"/>
      <c r="NZL160" s="15"/>
      <c r="NZM160" s="15"/>
      <c r="NZN160" s="15"/>
      <c r="NZO160" s="15"/>
      <c r="NZP160" s="15"/>
      <c r="NZQ160" s="15"/>
      <c r="NZR160" s="15"/>
      <c r="NZS160" s="15"/>
      <c r="NZT160" s="15"/>
      <c r="NZU160" s="15"/>
      <c r="NZV160" s="15"/>
      <c r="NZW160" s="15"/>
      <c r="NZX160" s="15"/>
      <c r="NZY160" s="15"/>
      <c r="NZZ160" s="15"/>
      <c r="OAA160" s="15"/>
      <c r="OAB160" s="15"/>
      <c r="OAC160" s="15"/>
      <c r="OAD160" s="15"/>
      <c r="OAE160" s="15"/>
      <c r="OAF160" s="15"/>
      <c r="OAG160" s="15"/>
      <c r="OAH160" s="15"/>
      <c r="OAI160" s="15"/>
      <c r="OAJ160" s="15"/>
      <c r="OAK160" s="15"/>
      <c r="OAL160" s="15"/>
      <c r="OAM160" s="15"/>
      <c r="OAN160" s="15"/>
      <c r="OAO160" s="15"/>
      <c r="OAP160" s="15"/>
      <c r="OAQ160" s="15"/>
      <c r="OAR160" s="15"/>
      <c r="OAS160" s="15"/>
      <c r="OAT160" s="15"/>
      <c r="OAU160" s="15"/>
      <c r="OAV160" s="15"/>
      <c r="OAW160" s="15"/>
      <c r="OAX160" s="15"/>
      <c r="OAY160" s="15"/>
      <c r="OAZ160" s="15"/>
      <c r="OBA160" s="15"/>
      <c r="OBB160" s="15"/>
      <c r="OBC160" s="15"/>
      <c r="OBD160" s="15"/>
      <c r="OBE160" s="15"/>
      <c r="OBF160" s="15"/>
      <c r="OBG160" s="15"/>
      <c r="OBH160" s="15"/>
      <c r="OBI160" s="15"/>
      <c r="OBJ160" s="15"/>
      <c r="OBK160" s="15"/>
      <c r="OBL160" s="15"/>
      <c r="OBM160" s="15"/>
      <c r="OBN160" s="15"/>
      <c r="OBO160" s="15"/>
      <c r="OBP160" s="15"/>
      <c r="OBQ160" s="15"/>
      <c r="OBR160" s="15"/>
      <c r="OBS160" s="15"/>
      <c r="OBT160" s="15"/>
      <c r="OBU160" s="15"/>
      <c r="OBV160" s="15"/>
      <c r="OBW160" s="15"/>
      <c r="OBX160" s="15"/>
      <c r="OBY160" s="15"/>
      <c r="OBZ160" s="15"/>
      <c r="OCA160" s="15"/>
      <c r="OCB160" s="15"/>
      <c r="OCC160" s="15"/>
      <c r="OCD160" s="15"/>
      <c r="OCE160" s="15"/>
      <c r="OCF160" s="15"/>
      <c r="OCG160" s="15"/>
      <c r="OCH160" s="15"/>
      <c r="OCI160" s="15"/>
      <c r="OCJ160" s="15"/>
      <c r="OCK160" s="15"/>
      <c r="OCL160" s="15"/>
      <c r="OCM160" s="15"/>
      <c r="OCN160" s="15"/>
      <c r="OCO160" s="15"/>
      <c r="OCP160" s="15"/>
      <c r="OCQ160" s="15"/>
      <c r="OCR160" s="15"/>
      <c r="OCS160" s="15"/>
      <c r="OCT160" s="15"/>
      <c r="OCU160" s="15"/>
      <c r="OCV160" s="15"/>
      <c r="OCW160" s="15"/>
      <c r="OCX160" s="15"/>
      <c r="OCY160" s="15"/>
      <c r="OCZ160" s="15"/>
      <c r="ODA160" s="15"/>
      <c r="ODB160" s="15"/>
      <c r="ODC160" s="15"/>
      <c r="ODD160" s="15"/>
      <c r="ODE160" s="15"/>
      <c r="ODF160" s="15"/>
      <c r="ODG160" s="15"/>
      <c r="ODH160" s="15"/>
      <c r="ODI160" s="15"/>
      <c r="ODJ160" s="15"/>
      <c r="ODK160" s="15"/>
      <c r="ODL160" s="15"/>
      <c r="ODM160" s="15"/>
      <c r="ODN160" s="15"/>
      <c r="ODO160" s="15"/>
      <c r="ODP160" s="15"/>
      <c r="ODQ160" s="15"/>
      <c r="ODR160" s="15"/>
      <c r="ODS160" s="15"/>
      <c r="ODT160" s="15"/>
      <c r="ODU160" s="15"/>
      <c r="ODV160" s="15"/>
      <c r="ODW160" s="15"/>
      <c r="ODX160" s="15"/>
      <c r="ODY160" s="15"/>
      <c r="ODZ160" s="15"/>
      <c r="OEA160" s="15"/>
      <c r="OEB160" s="15"/>
      <c r="OEC160" s="15"/>
      <c r="OED160" s="15"/>
      <c r="OEE160" s="15"/>
      <c r="OEF160" s="15"/>
      <c r="OEG160" s="15"/>
      <c r="OEH160" s="15"/>
      <c r="OEI160" s="15"/>
      <c r="OEJ160" s="15"/>
      <c r="OEK160" s="15"/>
      <c r="OEL160" s="15"/>
      <c r="OEM160" s="15"/>
      <c r="OEN160" s="15"/>
      <c r="OEO160" s="15"/>
      <c r="OEP160" s="15"/>
      <c r="OEQ160" s="15"/>
      <c r="OER160" s="15"/>
      <c r="OES160" s="15"/>
      <c r="OET160" s="15"/>
      <c r="OEU160" s="15"/>
      <c r="OEV160" s="15"/>
      <c r="OEW160" s="15"/>
      <c r="OEX160" s="15"/>
      <c r="OEY160" s="15"/>
      <c r="OEZ160" s="15"/>
      <c r="OFA160" s="15"/>
      <c r="OFB160" s="15"/>
      <c r="OFC160" s="15"/>
      <c r="OFD160" s="15"/>
      <c r="OFE160" s="15"/>
      <c r="OFF160" s="15"/>
      <c r="OFG160" s="15"/>
      <c r="OFH160" s="15"/>
      <c r="OFI160" s="15"/>
      <c r="OFJ160" s="15"/>
      <c r="OFK160" s="15"/>
      <c r="OFL160" s="15"/>
      <c r="OFM160" s="15"/>
      <c r="OFN160" s="15"/>
      <c r="OFO160" s="15"/>
      <c r="OFP160" s="15"/>
      <c r="OFQ160" s="15"/>
      <c r="OFR160" s="15"/>
      <c r="OFS160" s="15"/>
      <c r="OFT160" s="15"/>
      <c r="OFU160" s="15"/>
      <c r="OFV160" s="15"/>
      <c r="OFW160" s="15"/>
      <c r="OFX160" s="15"/>
      <c r="OFY160" s="15"/>
      <c r="OFZ160" s="15"/>
      <c r="OGA160" s="15"/>
      <c r="OGB160" s="15"/>
      <c r="OGC160" s="15"/>
      <c r="OGD160" s="15"/>
      <c r="OGE160" s="15"/>
      <c r="OGF160" s="15"/>
      <c r="OGG160" s="15"/>
      <c r="OGH160" s="15"/>
      <c r="OGI160" s="15"/>
      <c r="OGJ160" s="15"/>
      <c r="OGK160" s="15"/>
      <c r="OGL160" s="15"/>
      <c r="OGM160" s="15"/>
      <c r="OGN160" s="15"/>
      <c r="OGO160" s="15"/>
      <c r="OGP160" s="15"/>
      <c r="OGQ160" s="15"/>
      <c r="OGR160" s="15"/>
      <c r="OGS160" s="15"/>
      <c r="OGT160" s="15"/>
      <c r="OGU160" s="15"/>
      <c r="OGV160" s="15"/>
      <c r="OGW160" s="15"/>
      <c r="OGX160" s="15"/>
      <c r="OGY160" s="15"/>
      <c r="OGZ160" s="15"/>
      <c r="OHA160" s="15"/>
      <c r="OHB160" s="15"/>
      <c r="OHC160" s="15"/>
      <c r="OHD160" s="15"/>
      <c r="OHE160" s="15"/>
      <c r="OHF160" s="15"/>
      <c r="OHG160" s="15"/>
      <c r="OHH160" s="15"/>
      <c r="OHI160" s="15"/>
      <c r="OHJ160" s="15"/>
      <c r="OHK160" s="15"/>
      <c r="OHL160" s="15"/>
      <c r="OHM160" s="15"/>
      <c r="OHN160" s="15"/>
      <c r="OHO160" s="15"/>
      <c r="OHP160" s="15"/>
      <c r="OHQ160" s="15"/>
      <c r="OHR160" s="15"/>
      <c r="OHS160" s="15"/>
      <c r="OHT160" s="15"/>
      <c r="OHU160" s="15"/>
      <c r="OHV160" s="15"/>
      <c r="OHW160" s="15"/>
      <c r="OHX160" s="15"/>
      <c r="OHY160" s="15"/>
      <c r="OHZ160" s="15"/>
      <c r="OIA160" s="15"/>
      <c r="OIB160" s="15"/>
      <c r="OIC160" s="15"/>
      <c r="OID160" s="15"/>
      <c r="OIE160" s="15"/>
      <c r="OIF160" s="15"/>
      <c r="OIG160" s="15"/>
      <c r="OIH160" s="15"/>
      <c r="OII160" s="15"/>
      <c r="OIJ160" s="15"/>
      <c r="OIK160" s="15"/>
      <c r="OIL160" s="15"/>
      <c r="OIM160" s="15"/>
      <c r="OIN160" s="15"/>
      <c r="OIO160" s="15"/>
      <c r="OIP160" s="15"/>
      <c r="OIQ160" s="15"/>
      <c r="OIR160" s="15"/>
      <c r="OIS160" s="15"/>
      <c r="OIT160" s="15"/>
      <c r="OIU160" s="15"/>
      <c r="OIV160" s="15"/>
      <c r="OIW160" s="15"/>
      <c r="OIX160" s="15"/>
      <c r="OIY160" s="15"/>
      <c r="OIZ160" s="15"/>
      <c r="OJA160" s="15"/>
      <c r="OJB160" s="15"/>
      <c r="OJC160" s="15"/>
      <c r="OJD160" s="15"/>
      <c r="OJE160" s="15"/>
      <c r="OJF160" s="15"/>
      <c r="OJG160" s="15"/>
      <c r="OJH160" s="15"/>
      <c r="OJI160" s="15"/>
      <c r="OJJ160" s="15"/>
      <c r="OJK160" s="15"/>
      <c r="OJL160" s="15"/>
      <c r="OJM160" s="15"/>
      <c r="OJN160" s="15"/>
      <c r="OJO160" s="15"/>
      <c r="OJP160" s="15"/>
      <c r="OJQ160" s="15"/>
      <c r="OJR160" s="15"/>
      <c r="OJS160" s="15"/>
      <c r="OJT160" s="15"/>
      <c r="OJU160" s="15"/>
      <c r="OJV160" s="15"/>
      <c r="OJW160" s="15"/>
      <c r="OJX160" s="15"/>
      <c r="OJY160" s="15"/>
      <c r="OJZ160" s="15"/>
      <c r="OKA160" s="15"/>
      <c r="OKB160" s="15"/>
      <c r="OKC160" s="15"/>
      <c r="OKD160" s="15"/>
      <c r="OKE160" s="15"/>
      <c r="OKF160" s="15"/>
      <c r="OKG160" s="15"/>
      <c r="OKH160" s="15"/>
      <c r="OKI160" s="15"/>
      <c r="OKJ160" s="15"/>
      <c r="OKK160" s="15"/>
      <c r="OKL160" s="15"/>
      <c r="OKM160" s="15"/>
      <c r="OKN160" s="15"/>
      <c r="OKO160" s="15"/>
      <c r="OKP160" s="15"/>
      <c r="OKQ160" s="15"/>
      <c r="OKR160" s="15"/>
      <c r="OKS160" s="15"/>
      <c r="OKT160" s="15"/>
      <c r="OKU160" s="15"/>
      <c r="OKV160" s="15"/>
      <c r="OKW160" s="15"/>
      <c r="OKX160" s="15"/>
      <c r="OKY160" s="15"/>
      <c r="OKZ160" s="15"/>
      <c r="OLA160" s="15"/>
      <c r="OLB160" s="15"/>
      <c r="OLC160" s="15"/>
      <c r="OLD160" s="15"/>
      <c r="OLE160" s="15"/>
      <c r="OLF160" s="15"/>
      <c r="OLG160" s="15"/>
      <c r="OLH160" s="15"/>
      <c r="OLI160" s="15"/>
      <c r="OLJ160" s="15"/>
      <c r="OLK160" s="15"/>
      <c r="OLL160" s="15"/>
      <c r="OLM160" s="15"/>
      <c r="OLN160" s="15"/>
      <c r="OLO160" s="15"/>
      <c r="OLP160" s="15"/>
      <c r="OLQ160" s="15"/>
      <c r="OLR160" s="15"/>
      <c r="OLS160" s="15"/>
      <c r="OLT160" s="15"/>
      <c r="OLU160" s="15"/>
      <c r="OLV160" s="15"/>
      <c r="OLW160" s="15"/>
      <c r="OLX160" s="15"/>
      <c r="OLY160" s="15"/>
      <c r="OLZ160" s="15"/>
      <c r="OMA160" s="15"/>
      <c r="OMB160" s="15"/>
      <c r="OMC160" s="15"/>
      <c r="OMD160" s="15"/>
      <c r="OME160" s="15"/>
      <c r="OMF160" s="15"/>
      <c r="OMG160" s="15"/>
      <c r="OMH160" s="15"/>
      <c r="OMI160" s="15"/>
      <c r="OMJ160" s="15"/>
      <c r="OMK160" s="15"/>
      <c r="OML160" s="15"/>
      <c r="OMM160" s="15"/>
      <c r="OMN160" s="15"/>
      <c r="OMO160" s="15"/>
      <c r="OMP160" s="15"/>
      <c r="OMQ160" s="15"/>
      <c r="OMR160" s="15"/>
      <c r="OMS160" s="15"/>
      <c r="OMT160" s="15"/>
      <c r="OMU160" s="15"/>
      <c r="OMV160" s="15"/>
      <c r="OMW160" s="15"/>
      <c r="OMX160" s="15"/>
      <c r="OMY160" s="15"/>
      <c r="OMZ160" s="15"/>
      <c r="ONA160" s="15"/>
      <c r="ONB160" s="15"/>
      <c r="ONC160" s="15"/>
      <c r="OND160" s="15"/>
      <c r="ONE160" s="15"/>
      <c r="ONF160" s="15"/>
      <c r="ONG160" s="15"/>
      <c r="ONH160" s="15"/>
      <c r="ONI160" s="15"/>
      <c r="ONJ160" s="15"/>
      <c r="ONK160" s="15"/>
      <c r="ONL160" s="15"/>
      <c r="ONM160" s="15"/>
      <c r="ONN160" s="15"/>
      <c r="ONO160" s="15"/>
      <c r="ONP160" s="15"/>
      <c r="ONQ160" s="15"/>
      <c r="ONR160" s="15"/>
      <c r="ONS160" s="15"/>
      <c r="ONT160" s="15"/>
      <c r="ONU160" s="15"/>
      <c r="ONV160" s="15"/>
      <c r="ONW160" s="15"/>
      <c r="ONX160" s="15"/>
      <c r="ONY160" s="15"/>
      <c r="ONZ160" s="15"/>
      <c r="OOA160" s="15"/>
      <c r="OOB160" s="15"/>
      <c r="OOC160" s="15"/>
      <c r="OOD160" s="15"/>
      <c r="OOE160" s="15"/>
      <c r="OOF160" s="15"/>
      <c r="OOG160" s="15"/>
      <c r="OOH160" s="15"/>
      <c r="OOI160" s="15"/>
      <c r="OOJ160" s="15"/>
      <c r="OOK160" s="15"/>
      <c r="OOL160" s="15"/>
      <c r="OOM160" s="15"/>
      <c r="OON160" s="15"/>
      <c r="OOO160" s="15"/>
      <c r="OOP160" s="15"/>
      <c r="OOQ160" s="15"/>
      <c r="OOR160" s="15"/>
      <c r="OOS160" s="15"/>
      <c r="OOT160" s="15"/>
      <c r="OOU160" s="15"/>
      <c r="OOV160" s="15"/>
      <c r="OOW160" s="15"/>
      <c r="OOX160" s="15"/>
      <c r="OOY160" s="15"/>
      <c r="OOZ160" s="15"/>
      <c r="OPA160" s="15"/>
      <c r="OPB160" s="15"/>
      <c r="OPC160" s="15"/>
      <c r="OPD160" s="15"/>
      <c r="OPE160" s="15"/>
      <c r="OPF160" s="15"/>
      <c r="OPG160" s="15"/>
      <c r="OPH160" s="15"/>
      <c r="OPI160" s="15"/>
      <c r="OPJ160" s="15"/>
      <c r="OPK160" s="15"/>
      <c r="OPL160" s="15"/>
      <c r="OPM160" s="15"/>
      <c r="OPN160" s="15"/>
      <c r="OPO160" s="15"/>
      <c r="OPP160" s="15"/>
      <c r="OPQ160" s="15"/>
      <c r="OPR160" s="15"/>
      <c r="OPS160" s="15"/>
      <c r="OPT160" s="15"/>
      <c r="OPU160" s="15"/>
      <c r="OPV160" s="15"/>
      <c r="OPW160" s="15"/>
      <c r="OPX160" s="15"/>
      <c r="OPY160" s="15"/>
      <c r="OPZ160" s="15"/>
      <c r="OQA160" s="15"/>
      <c r="OQB160" s="15"/>
      <c r="OQC160" s="15"/>
      <c r="OQD160" s="15"/>
      <c r="OQE160" s="15"/>
      <c r="OQF160" s="15"/>
      <c r="OQG160" s="15"/>
      <c r="OQH160" s="15"/>
      <c r="OQI160" s="15"/>
      <c r="OQJ160" s="15"/>
      <c r="OQK160" s="15"/>
      <c r="OQL160" s="15"/>
      <c r="OQM160" s="15"/>
      <c r="OQN160" s="15"/>
      <c r="OQO160" s="15"/>
      <c r="OQP160" s="15"/>
      <c r="OQQ160" s="15"/>
      <c r="OQR160" s="15"/>
      <c r="OQS160" s="15"/>
      <c r="OQT160" s="15"/>
      <c r="OQU160" s="15"/>
      <c r="OQV160" s="15"/>
      <c r="OQW160" s="15"/>
      <c r="OQX160" s="15"/>
      <c r="OQY160" s="15"/>
      <c r="OQZ160" s="15"/>
      <c r="ORA160" s="15"/>
      <c r="ORB160" s="15"/>
      <c r="ORC160" s="15"/>
      <c r="ORD160" s="15"/>
      <c r="ORE160" s="15"/>
      <c r="ORF160" s="15"/>
      <c r="ORG160" s="15"/>
      <c r="ORH160" s="15"/>
      <c r="ORI160" s="15"/>
      <c r="ORJ160" s="15"/>
      <c r="ORK160" s="15"/>
      <c r="ORL160" s="15"/>
      <c r="ORM160" s="15"/>
      <c r="ORN160" s="15"/>
      <c r="ORO160" s="15"/>
      <c r="ORP160" s="15"/>
      <c r="ORQ160" s="15"/>
      <c r="ORR160" s="15"/>
      <c r="ORS160" s="15"/>
      <c r="ORT160" s="15"/>
      <c r="ORU160" s="15"/>
      <c r="ORV160" s="15"/>
      <c r="ORW160" s="15"/>
      <c r="ORX160" s="15"/>
      <c r="ORY160" s="15"/>
      <c r="ORZ160" s="15"/>
      <c r="OSA160" s="15"/>
      <c r="OSB160" s="15"/>
      <c r="OSC160" s="15"/>
      <c r="OSD160" s="15"/>
      <c r="OSE160" s="15"/>
      <c r="OSF160" s="15"/>
      <c r="OSG160" s="15"/>
      <c r="OSH160" s="15"/>
      <c r="OSI160" s="15"/>
      <c r="OSJ160" s="15"/>
      <c r="OSK160" s="15"/>
      <c r="OSL160" s="15"/>
      <c r="OSM160" s="15"/>
      <c r="OSN160" s="15"/>
      <c r="OSO160" s="15"/>
      <c r="OSP160" s="15"/>
      <c r="OSQ160" s="15"/>
      <c r="OSR160" s="15"/>
      <c r="OSS160" s="15"/>
      <c r="OST160" s="15"/>
      <c r="OSU160" s="15"/>
      <c r="OSV160" s="15"/>
      <c r="OSW160" s="15"/>
      <c r="OSX160" s="15"/>
      <c r="OSY160" s="15"/>
      <c r="OSZ160" s="15"/>
      <c r="OTA160" s="15"/>
      <c r="OTB160" s="15"/>
      <c r="OTC160" s="15"/>
      <c r="OTD160" s="15"/>
      <c r="OTE160" s="15"/>
      <c r="OTF160" s="15"/>
      <c r="OTG160" s="15"/>
      <c r="OTH160" s="15"/>
      <c r="OTI160" s="15"/>
      <c r="OTJ160" s="15"/>
      <c r="OTK160" s="15"/>
      <c r="OTL160" s="15"/>
      <c r="OTM160" s="15"/>
      <c r="OTN160" s="15"/>
      <c r="OTO160" s="15"/>
      <c r="OTP160" s="15"/>
      <c r="OTQ160" s="15"/>
      <c r="OTR160" s="15"/>
      <c r="OTS160" s="15"/>
      <c r="OTT160" s="15"/>
      <c r="OTU160" s="15"/>
      <c r="OTV160" s="15"/>
      <c r="OTW160" s="15"/>
      <c r="OTX160" s="15"/>
      <c r="OTY160" s="15"/>
      <c r="OTZ160" s="15"/>
      <c r="OUA160" s="15"/>
      <c r="OUB160" s="15"/>
      <c r="OUC160" s="15"/>
      <c r="OUD160" s="15"/>
      <c r="OUE160" s="15"/>
      <c r="OUF160" s="15"/>
      <c r="OUG160" s="15"/>
      <c r="OUH160" s="15"/>
      <c r="OUI160" s="15"/>
      <c r="OUJ160" s="15"/>
      <c r="OUK160" s="15"/>
      <c r="OUL160" s="15"/>
      <c r="OUM160" s="15"/>
      <c r="OUN160" s="15"/>
      <c r="OUO160" s="15"/>
      <c r="OUP160" s="15"/>
      <c r="OUQ160" s="15"/>
      <c r="OUR160" s="15"/>
      <c r="OUS160" s="15"/>
      <c r="OUT160" s="15"/>
      <c r="OUU160" s="15"/>
      <c r="OUV160" s="15"/>
      <c r="OUW160" s="15"/>
      <c r="OUX160" s="15"/>
      <c r="OUY160" s="15"/>
      <c r="OUZ160" s="15"/>
      <c r="OVA160" s="15"/>
      <c r="OVB160" s="15"/>
      <c r="OVC160" s="15"/>
      <c r="OVD160" s="15"/>
      <c r="OVE160" s="15"/>
      <c r="OVF160" s="15"/>
      <c r="OVG160" s="15"/>
      <c r="OVH160" s="15"/>
      <c r="OVI160" s="15"/>
      <c r="OVJ160" s="15"/>
      <c r="OVK160" s="15"/>
      <c r="OVL160" s="15"/>
      <c r="OVM160" s="15"/>
      <c r="OVN160" s="15"/>
      <c r="OVO160" s="15"/>
      <c r="OVP160" s="15"/>
      <c r="OVQ160" s="15"/>
      <c r="OVR160" s="15"/>
      <c r="OVS160" s="15"/>
      <c r="OVT160" s="15"/>
      <c r="OVU160" s="15"/>
      <c r="OVV160" s="15"/>
      <c r="OVW160" s="15"/>
      <c r="OVX160" s="15"/>
      <c r="OVY160" s="15"/>
      <c r="OVZ160" s="15"/>
      <c r="OWA160" s="15"/>
      <c r="OWB160" s="15"/>
      <c r="OWC160" s="15"/>
      <c r="OWD160" s="15"/>
      <c r="OWE160" s="15"/>
      <c r="OWF160" s="15"/>
      <c r="OWG160" s="15"/>
      <c r="OWH160" s="15"/>
      <c r="OWI160" s="15"/>
      <c r="OWJ160" s="15"/>
      <c r="OWK160" s="15"/>
      <c r="OWL160" s="15"/>
      <c r="OWM160" s="15"/>
      <c r="OWN160" s="15"/>
      <c r="OWO160" s="15"/>
      <c r="OWP160" s="15"/>
      <c r="OWQ160" s="15"/>
      <c r="OWR160" s="15"/>
      <c r="OWS160" s="15"/>
      <c r="OWT160" s="15"/>
      <c r="OWU160" s="15"/>
      <c r="OWV160" s="15"/>
      <c r="OWW160" s="15"/>
      <c r="OWX160" s="15"/>
      <c r="OWY160" s="15"/>
      <c r="OWZ160" s="15"/>
      <c r="OXA160" s="15"/>
      <c r="OXB160" s="15"/>
      <c r="OXC160" s="15"/>
      <c r="OXD160" s="15"/>
      <c r="OXE160" s="15"/>
      <c r="OXF160" s="15"/>
      <c r="OXG160" s="15"/>
      <c r="OXH160" s="15"/>
      <c r="OXI160" s="15"/>
      <c r="OXJ160" s="15"/>
      <c r="OXK160" s="15"/>
      <c r="OXL160" s="15"/>
      <c r="OXM160" s="15"/>
      <c r="OXN160" s="15"/>
      <c r="OXO160" s="15"/>
      <c r="OXP160" s="15"/>
      <c r="OXQ160" s="15"/>
      <c r="OXR160" s="15"/>
      <c r="OXS160" s="15"/>
      <c r="OXT160" s="15"/>
      <c r="OXU160" s="15"/>
      <c r="OXV160" s="15"/>
      <c r="OXW160" s="15"/>
      <c r="OXX160" s="15"/>
      <c r="OXY160" s="15"/>
      <c r="OXZ160" s="15"/>
      <c r="OYA160" s="15"/>
      <c r="OYB160" s="15"/>
      <c r="OYC160" s="15"/>
      <c r="OYD160" s="15"/>
      <c r="OYE160" s="15"/>
      <c r="OYF160" s="15"/>
      <c r="OYG160" s="15"/>
      <c r="OYH160" s="15"/>
      <c r="OYI160" s="15"/>
      <c r="OYJ160" s="15"/>
      <c r="OYK160" s="15"/>
      <c r="OYL160" s="15"/>
      <c r="OYM160" s="15"/>
      <c r="OYN160" s="15"/>
      <c r="OYO160" s="15"/>
      <c r="OYP160" s="15"/>
      <c r="OYQ160" s="15"/>
      <c r="OYR160" s="15"/>
      <c r="OYS160" s="15"/>
      <c r="OYT160" s="15"/>
      <c r="OYU160" s="15"/>
      <c r="OYV160" s="15"/>
      <c r="OYW160" s="15"/>
      <c r="OYX160" s="15"/>
      <c r="OYY160" s="15"/>
      <c r="OYZ160" s="15"/>
      <c r="OZA160" s="15"/>
      <c r="OZB160" s="15"/>
      <c r="OZC160" s="15"/>
      <c r="OZD160" s="15"/>
      <c r="OZE160" s="15"/>
      <c r="OZF160" s="15"/>
      <c r="OZG160" s="15"/>
      <c r="OZH160" s="15"/>
      <c r="OZI160" s="15"/>
      <c r="OZJ160" s="15"/>
      <c r="OZK160" s="15"/>
      <c r="OZL160" s="15"/>
      <c r="OZM160" s="15"/>
      <c r="OZN160" s="15"/>
      <c r="OZO160" s="15"/>
      <c r="OZP160" s="15"/>
      <c r="OZQ160" s="15"/>
      <c r="OZR160" s="15"/>
      <c r="OZS160" s="15"/>
      <c r="OZT160" s="15"/>
      <c r="OZU160" s="15"/>
      <c r="OZV160" s="15"/>
      <c r="OZW160" s="15"/>
      <c r="OZX160" s="15"/>
      <c r="OZY160" s="15"/>
      <c r="OZZ160" s="15"/>
      <c r="PAA160" s="15"/>
      <c r="PAB160" s="15"/>
      <c r="PAC160" s="15"/>
      <c r="PAD160" s="15"/>
      <c r="PAE160" s="15"/>
      <c r="PAF160" s="15"/>
      <c r="PAG160" s="15"/>
      <c r="PAH160" s="15"/>
      <c r="PAI160" s="15"/>
      <c r="PAJ160" s="15"/>
      <c r="PAK160" s="15"/>
      <c r="PAL160" s="15"/>
      <c r="PAM160" s="15"/>
      <c r="PAN160" s="15"/>
      <c r="PAO160" s="15"/>
      <c r="PAP160" s="15"/>
      <c r="PAQ160" s="15"/>
      <c r="PAR160" s="15"/>
      <c r="PAS160" s="15"/>
      <c r="PAT160" s="15"/>
      <c r="PAU160" s="15"/>
      <c r="PAV160" s="15"/>
      <c r="PAW160" s="15"/>
      <c r="PAX160" s="15"/>
      <c r="PAY160" s="15"/>
      <c r="PAZ160" s="15"/>
      <c r="PBA160" s="15"/>
      <c r="PBB160" s="15"/>
      <c r="PBC160" s="15"/>
      <c r="PBD160" s="15"/>
      <c r="PBE160" s="15"/>
      <c r="PBF160" s="15"/>
      <c r="PBG160" s="15"/>
      <c r="PBH160" s="15"/>
      <c r="PBI160" s="15"/>
      <c r="PBJ160" s="15"/>
      <c r="PBK160" s="15"/>
      <c r="PBL160" s="15"/>
      <c r="PBM160" s="15"/>
      <c r="PBN160" s="15"/>
      <c r="PBO160" s="15"/>
      <c r="PBP160" s="15"/>
      <c r="PBQ160" s="15"/>
      <c r="PBR160" s="15"/>
      <c r="PBS160" s="15"/>
      <c r="PBT160" s="15"/>
      <c r="PBU160" s="15"/>
      <c r="PBV160" s="15"/>
      <c r="PBW160" s="15"/>
      <c r="PBX160" s="15"/>
      <c r="PBY160" s="15"/>
      <c r="PBZ160" s="15"/>
      <c r="PCA160" s="15"/>
      <c r="PCB160" s="15"/>
      <c r="PCC160" s="15"/>
      <c r="PCD160" s="15"/>
      <c r="PCE160" s="15"/>
      <c r="PCF160" s="15"/>
      <c r="PCG160" s="15"/>
      <c r="PCH160" s="15"/>
      <c r="PCI160" s="15"/>
      <c r="PCJ160" s="15"/>
      <c r="PCK160" s="15"/>
      <c r="PCL160" s="15"/>
      <c r="PCM160" s="15"/>
      <c r="PCN160" s="15"/>
      <c r="PCO160" s="15"/>
      <c r="PCP160" s="15"/>
      <c r="PCQ160" s="15"/>
      <c r="PCR160" s="15"/>
      <c r="PCS160" s="15"/>
      <c r="PCT160" s="15"/>
      <c r="PCU160" s="15"/>
      <c r="PCV160" s="15"/>
      <c r="PCW160" s="15"/>
      <c r="PCX160" s="15"/>
      <c r="PCY160" s="15"/>
      <c r="PCZ160" s="15"/>
      <c r="PDA160" s="15"/>
      <c r="PDB160" s="15"/>
      <c r="PDC160" s="15"/>
      <c r="PDD160" s="15"/>
      <c r="PDE160" s="15"/>
      <c r="PDF160" s="15"/>
      <c r="PDG160" s="15"/>
      <c r="PDH160" s="15"/>
      <c r="PDI160" s="15"/>
      <c r="PDJ160" s="15"/>
      <c r="PDK160" s="15"/>
      <c r="PDL160" s="15"/>
      <c r="PDM160" s="15"/>
      <c r="PDN160" s="15"/>
      <c r="PDO160" s="15"/>
      <c r="PDP160" s="15"/>
      <c r="PDQ160" s="15"/>
      <c r="PDR160" s="15"/>
      <c r="PDS160" s="15"/>
      <c r="PDT160" s="15"/>
      <c r="PDU160" s="15"/>
      <c r="PDV160" s="15"/>
      <c r="PDW160" s="15"/>
      <c r="PDX160" s="15"/>
      <c r="PDY160" s="15"/>
      <c r="PDZ160" s="15"/>
      <c r="PEA160" s="15"/>
      <c r="PEB160" s="15"/>
      <c r="PEC160" s="15"/>
      <c r="PED160" s="15"/>
      <c r="PEE160" s="15"/>
      <c r="PEF160" s="15"/>
      <c r="PEG160" s="15"/>
      <c r="PEH160" s="15"/>
      <c r="PEI160" s="15"/>
      <c r="PEJ160" s="15"/>
      <c r="PEK160" s="15"/>
      <c r="PEL160" s="15"/>
      <c r="PEM160" s="15"/>
      <c r="PEN160" s="15"/>
      <c r="PEO160" s="15"/>
      <c r="PEP160" s="15"/>
      <c r="PEQ160" s="15"/>
      <c r="PER160" s="15"/>
      <c r="PES160" s="15"/>
      <c r="PET160" s="15"/>
      <c r="PEU160" s="15"/>
      <c r="PEV160" s="15"/>
      <c r="PEW160" s="15"/>
      <c r="PEX160" s="15"/>
      <c r="PEY160" s="15"/>
      <c r="PEZ160" s="15"/>
      <c r="PFA160" s="15"/>
      <c r="PFB160" s="15"/>
      <c r="PFC160" s="15"/>
      <c r="PFD160" s="15"/>
      <c r="PFE160" s="15"/>
      <c r="PFF160" s="15"/>
      <c r="PFG160" s="15"/>
      <c r="PFH160" s="15"/>
      <c r="PFI160" s="15"/>
      <c r="PFJ160" s="15"/>
      <c r="PFK160" s="15"/>
      <c r="PFL160" s="15"/>
      <c r="PFM160" s="15"/>
      <c r="PFN160" s="15"/>
      <c r="PFO160" s="15"/>
      <c r="PFP160" s="15"/>
      <c r="PFQ160" s="15"/>
      <c r="PFR160" s="15"/>
      <c r="PFS160" s="15"/>
      <c r="PFT160" s="15"/>
      <c r="PFU160" s="15"/>
      <c r="PFV160" s="15"/>
      <c r="PFW160" s="15"/>
      <c r="PFX160" s="15"/>
      <c r="PFY160" s="15"/>
      <c r="PFZ160" s="15"/>
      <c r="PGA160" s="15"/>
      <c r="PGB160" s="15"/>
      <c r="PGC160" s="15"/>
      <c r="PGD160" s="15"/>
      <c r="PGE160" s="15"/>
      <c r="PGF160" s="15"/>
      <c r="PGG160" s="15"/>
      <c r="PGH160" s="15"/>
      <c r="PGI160" s="15"/>
      <c r="PGJ160" s="15"/>
      <c r="PGK160" s="15"/>
      <c r="PGL160" s="15"/>
      <c r="PGM160" s="15"/>
      <c r="PGN160" s="15"/>
      <c r="PGO160" s="15"/>
      <c r="PGP160" s="15"/>
      <c r="PGQ160" s="15"/>
      <c r="PGR160" s="15"/>
      <c r="PGS160" s="15"/>
      <c r="PGT160" s="15"/>
      <c r="PGU160" s="15"/>
      <c r="PGV160" s="15"/>
      <c r="PGW160" s="15"/>
      <c r="PGX160" s="15"/>
      <c r="PGY160" s="15"/>
      <c r="PGZ160" s="15"/>
      <c r="PHA160" s="15"/>
      <c r="PHB160" s="15"/>
      <c r="PHC160" s="15"/>
      <c r="PHD160" s="15"/>
      <c r="PHE160" s="15"/>
      <c r="PHF160" s="15"/>
      <c r="PHG160" s="15"/>
      <c r="PHH160" s="15"/>
      <c r="PHI160" s="15"/>
      <c r="PHJ160" s="15"/>
      <c r="PHK160" s="15"/>
      <c r="PHL160" s="15"/>
      <c r="PHM160" s="15"/>
      <c r="PHN160" s="15"/>
      <c r="PHO160" s="15"/>
      <c r="PHP160" s="15"/>
      <c r="PHQ160" s="15"/>
      <c r="PHR160" s="15"/>
      <c r="PHS160" s="15"/>
      <c r="PHT160" s="15"/>
      <c r="PHU160" s="15"/>
      <c r="PHV160" s="15"/>
      <c r="PHW160" s="15"/>
      <c r="PHX160" s="15"/>
      <c r="PHY160" s="15"/>
      <c r="PHZ160" s="15"/>
      <c r="PIA160" s="15"/>
      <c r="PIB160" s="15"/>
      <c r="PIC160" s="15"/>
      <c r="PID160" s="15"/>
      <c r="PIE160" s="15"/>
      <c r="PIF160" s="15"/>
      <c r="PIG160" s="15"/>
      <c r="PIH160" s="15"/>
      <c r="PII160" s="15"/>
      <c r="PIJ160" s="15"/>
      <c r="PIK160" s="15"/>
      <c r="PIL160" s="15"/>
      <c r="PIM160" s="15"/>
      <c r="PIN160" s="15"/>
      <c r="PIO160" s="15"/>
      <c r="PIP160" s="15"/>
      <c r="PIQ160" s="15"/>
      <c r="PIR160" s="15"/>
      <c r="PIS160" s="15"/>
      <c r="PIT160" s="15"/>
      <c r="PIU160" s="15"/>
      <c r="PIV160" s="15"/>
      <c r="PIW160" s="15"/>
      <c r="PIX160" s="15"/>
      <c r="PIY160" s="15"/>
      <c r="PIZ160" s="15"/>
      <c r="PJA160" s="15"/>
      <c r="PJB160" s="15"/>
      <c r="PJC160" s="15"/>
      <c r="PJD160" s="15"/>
      <c r="PJE160" s="15"/>
      <c r="PJF160" s="15"/>
      <c r="PJG160" s="15"/>
      <c r="PJH160" s="15"/>
      <c r="PJI160" s="15"/>
      <c r="PJJ160" s="15"/>
      <c r="PJK160" s="15"/>
      <c r="PJL160" s="15"/>
      <c r="PJM160" s="15"/>
      <c r="PJN160" s="15"/>
      <c r="PJO160" s="15"/>
      <c r="PJP160" s="15"/>
      <c r="PJQ160" s="15"/>
      <c r="PJR160" s="15"/>
      <c r="PJS160" s="15"/>
      <c r="PJT160" s="15"/>
      <c r="PJU160" s="15"/>
      <c r="PJV160" s="15"/>
      <c r="PJW160" s="15"/>
      <c r="PJX160" s="15"/>
      <c r="PJY160" s="15"/>
      <c r="PJZ160" s="15"/>
      <c r="PKA160" s="15"/>
      <c r="PKB160" s="15"/>
      <c r="PKC160" s="15"/>
      <c r="PKD160" s="15"/>
      <c r="PKE160" s="15"/>
      <c r="PKF160" s="15"/>
      <c r="PKG160" s="15"/>
      <c r="PKH160" s="15"/>
      <c r="PKI160" s="15"/>
      <c r="PKJ160" s="15"/>
      <c r="PKK160" s="15"/>
      <c r="PKL160" s="15"/>
      <c r="PKM160" s="15"/>
      <c r="PKN160" s="15"/>
      <c r="PKO160" s="15"/>
      <c r="PKP160" s="15"/>
      <c r="PKQ160" s="15"/>
      <c r="PKR160" s="15"/>
      <c r="PKS160" s="15"/>
      <c r="PKT160" s="15"/>
      <c r="PKU160" s="15"/>
      <c r="PKV160" s="15"/>
      <c r="PKW160" s="15"/>
      <c r="PKX160" s="15"/>
      <c r="PKY160" s="15"/>
      <c r="PKZ160" s="15"/>
      <c r="PLA160" s="15"/>
      <c r="PLB160" s="15"/>
      <c r="PLC160" s="15"/>
      <c r="PLD160" s="15"/>
      <c r="PLE160" s="15"/>
      <c r="PLF160" s="15"/>
      <c r="PLG160" s="15"/>
      <c r="PLH160" s="15"/>
      <c r="PLI160" s="15"/>
      <c r="PLJ160" s="15"/>
      <c r="PLK160" s="15"/>
      <c r="PLL160" s="15"/>
      <c r="PLM160" s="15"/>
      <c r="PLN160" s="15"/>
      <c r="PLO160" s="15"/>
      <c r="PLP160" s="15"/>
      <c r="PLQ160" s="15"/>
      <c r="PLR160" s="15"/>
      <c r="PLS160" s="15"/>
      <c r="PLT160" s="15"/>
      <c r="PLU160" s="15"/>
      <c r="PLV160" s="15"/>
      <c r="PLW160" s="15"/>
      <c r="PLX160" s="15"/>
      <c r="PLY160" s="15"/>
      <c r="PLZ160" s="15"/>
      <c r="PMA160" s="15"/>
      <c r="PMB160" s="15"/>
      <c r="PMC160" s="15"/>
      <c r="PMD160" s="15"/>
      <c r="PME160" s="15"/>
      <c r="PMF160" s="15"/>
      <c r="PMG160" s="15"/>
      <c r="PMH160" s="15"/>
      <c r="PMI160" s="15"/>
      <c r="PMJ160" s="15"/>
      <c r="PMK160" s="15"/>
      <c r="PML160" s="15"/>
      <c r="PMM160" s="15"/>
      <c r="PMN160" s="15"/>
      <c r="PMO160" s="15"/>
      <c r="PMP160" s="15"/>
      <c r="PMQ160" s="15"/>
      <c r="PMR160" s="15"/>
      <c r="PMS160" s="15"/>
      <c r="PMT160" s="15"/>
      <c r="PMU160" s="15"/>
      <c r="PMV160" s="15"/>
      <c r="PMW160" s="15"/>
      <c r="PMX160" s="15"/>
      <c r="PMY160" s="15"/>
      <c r="PMZ160" s="15"/>
      <c r="PNA160" s="15"/>
      <c r="PNB160" s="15"/>
      <c r="PNC160" s="15"/>
      <c r="PND160" s="15"/>
      <c r="PNE160" s="15"/>
      <c r="PNF160" s="15"/>
      <c r="PNG160" s="15"/>
      <c r="PNH160" s="15"/>
      <c r="PNI160" s="15"/>
      <c r="PNJ160" s="15"/>
      <c r="PNK160" s="15"/>
      <c r="PNL160" s="15"/>
      <c r="PNM160" s="15"/>
      <c r="PNN160" s="15"/>
      <c r="PNO160" s="15"/>
      <c r="PNP160" s="15"/>
      <c r="PNQ160" s="15"/>
      <c r="PNR160" s="15"/>
      <c r="PNS160" s="15"/>
      <c r="PNT160" s="15"/>
      <c r="PNU160" s="15"/>
      <c r="PNV160" s="15"/>
      <c r="PNW160" s="15"/>
      <c r="PNX160" s="15"/>
      <c r="PNY160" s="15"/>
      <c r="PNZ160" s="15"/>
      <c r="POA160" s="15"/>
      <c r="POB160" s="15"/>
      <c r="POC160" s="15"/>
      <c r="POD160" s="15"/>
      <c r="POE160" s="15"/>
      <c r="POF160" s="15"/>
      <c r="POG160" s="15"/>
      <c r="POH160" s="15"/>
      <c r="POI160" s="15"/>
      <c r="POJ160" s="15"/>
      <c r="POK160" s="15"/>
      <c r="POL160" s="15"/>
      <c r="POM160" s="15"/>
      <c r="PON160" s="15"/>
      <c r="POO160" s="15"/>
      <c r="POP160" s="15"/>
      <c r="POQ160" s="15"/>
      <c r="POR160" s="15"/>
      <c r="POS160" s="15"/>
      <c r="POT160" s="15"/>
      <c r="POU160" s="15"/>
      <c r="POV160" s="15"/>
      <c r="POW160" s="15"/>
      <c r="POX160" s="15"/>
      <c r="POY160" s="15"/>
      <c r="POZ160" s="15"/>
      <c r="PPA160" s="15"/>
      <c r="PPB160" s="15"/>
      <c r="PPC160" s="15"/>
      <c r="PPD160" s="15"/>
      <c r="PPE160" s="15"/>
      <c r="PPF160" s="15"/>
      <c r="PPG160" s="15"/>
      <c r="PPH160" s="15"/>
      <c r="PPI160" s="15"/>
      <c r="PPJ160" s="15"/>
      <c r="PPK160" s="15"/>
      <c r="PPL160" s="15"/>
      <c r="PPM160" s="15"/>
      <c r="PPN160" s="15"/>
      <c r="PPO160" s="15"/>
      <c r="PPP160" s="15"/>
      <c r="PPQ160" s="15"/>
      <c r="PPR160" s="15"/>
      <c r="PPS160" s="15"/>
      <c r="PPT160" s="15"/>
      <c r="PPU160" s="15"/>
      <c r="PPV160" s="15"/>
      <c r="PPW160" s="15"/>
      <c r="PPX160" s="15"/>
      <c r="PPY160" s="15"/>
      <c r="PPZ160" s="15"/>
      <c r="PQA160" s="15"/>
      <c r="PQB160" s="15"/>
      <c r="PQC160" s="15"/>
      <c r="PQD160" s="15"/>
      <c r="PQE160" s="15"/>
      <c r="PQF160" s="15"/>
      <c r="PQG160" s="15"/>
      <c r="PQH160" s="15"/>
      <c r="PQI160" s="15"/>
      <c r="PQJ160" s="15"/>
      <c r="PQK160" s="15"/>
      <c r="PQL160" s="15"/>
      <c r="PQM160" s="15"/>
      <c r="PQN160" s="15"/>
      <c r="PQO160" s="15"/>
      <c r="PQP160" s="15"/>
      <c r="PQQ160" s="15"/>
      <c r="PQR160" s="15"/>
      <c r="PQS160" s="15"/>
      <c r="PQT160" s="15"/>
      <c r="PQU160" s="15"/>
      <c r="PQV160" s="15"/>
      <c r="PQW160" s="15"/>
      <c r="PQX160" s="15"/>
      <c r="PQY160" s="15"/>
      <c r="PQZ160" s="15"/>
      <c r="PRA160" s="15"/>
      <c r="PRB160" s="15"/>
      <c r="PRC160" s="15"/>
      <c r="PRD160" s="15"/>
      <c r="PRE160" s="15"/>
      <c r="PRF160" s="15"/>
      <c r="PRG160" s="15"/>
      <c r="PRH160" s="15"/>
      <c r="PRI160" s="15"/>
      <c r="PRJ160" s="15"/>
      <c r="PRK160" s="15"/>
      <c r="PRL160" s="15"/>
      <c r="PRM160" s="15"/>
      <c r="PRN160" s="15"/>
      <c r="PRO160" s="15"/>
      <c r="PRP160" s="15"/>
      <c r="PRQ160" s="15"/>
      <c r="PRR160" s="15"/>
      <c r="PRS160" s="15"/>
      <c r="PRT160" s="15"/>
      <c r="PRU160" s="15"/>
      <c r="PRV160" s="15"/>
      <c r="PRW160" s="15"/>
      <c r="PRX160" s="15"/>
      <c r="PRY160" s="15"/>
      <c r="PRZ160" s="15"/>
      <c r="PSA160" s="15"/>
      <c r="PSB160" s="15"/>
      <c r="PSC160" s="15"/>
      <c r="PSD160" s="15"/>
      <c r="PSE160" s="15"/>
      <c r="PSF160" s="15"/>
      <c r="PSG160" s="15"/>
      <c r="PSH160" s="15"/>
      <c r="PSI160" s="15"/>
      <c r="PSJ160" s="15"/>
      <c r="PSK160" s="15"/>
      <c r="PSL160" s="15"/>
      <c r="PSM160" s="15"/>
      <c r="PSN160" s="15"/>
      <c r="PSO160" s="15"/>
      <c r="PSP160" s="15"/>
      <c r="PSQ160" s="15"/>
      <c r="PSR160" s="15"/>
      <c r="PSS160" s="15"/>
      <c r="PST160" s="15"/>
      <c r="PSU160" s="15"/>
      <c r="PSV160" s="15"/>
      <c r="PSW160" s="15"/>
      <c r="PSX160" s="15"/>
      <c r="PSY160" s="15"/>
      <c r="PSZ160" s="15"/>
      <c r="PTA160" s="15"/>
      <c r="PTB160" s="15"/>
      <c r="PTC160" s="15"/>
      <c r="PTD160" s="15"/>
      <c r="PTE160" s="15"/>
      <c r="PTF160" s="15"/>
      <c r="PTG160" s="15"/>
      <c r="PTH160" s="15"/>
      <c r="PTI160" s="15"/>
      <c r="PTJ160" s="15"/>
      <c r="PTK160" s="15"/>
      <c r="PTL160" s="15"/>
      <c r="PTM160" s="15"/>
      <c r="PTN160" s="15"/>
      <c r="PTO160" s="15"/>
      <c r="PTP160" s="15"/>
      <c r="PTQ160" s="15"/>
      <c r="PTR160" s="15"/>
      <c r="PTS160" s="15"/>
      <c r="PTT160" s="15"/>
      <c r="PTU160" s="15"/>
      <c r="PTV160" s="15"/>
      <c r="PTW160" s="15"/>
      <c r="PTX160" s="15"/>
      <c r="PTY160" s="15"/>
      <c r="PTZ160" s="15"/>
      <c r="PUA160" s="15"/>
      <c r="PUB160" s="15"/>
      <c r="PUC160" s="15"/>
      <c r="PUD160" s="15"/>
      <c r="PUE160" s="15"/>
      <c r="PUF160" s="15"/>
      <c r="PUG160" s="15"/>
      <c r="PUH160" s="15"/>
      <c r="PUI160" s="15"/>
      <c r="PUJ160" s="15"/>
      <c r="PUK160" s="15"/>
      <c r="PUL160" s="15"/>
      <c r="PUM160" s="15"/>
      <c r="PUN160" s="15"/>
      <c r="PUO160" s="15"/>
      <c r="PUP160" s="15"/>
      <c r="PUQ160" s="15"/>
      <c r="PUR160" s="15"/>
      <c r="PUS160" s="15"/>
      <c r="PUT160" s="15"/>
      <c r="PUU160" s="15"/>
      <c r="PUV160" s="15"/>
      <c r="PUW160" s="15"/>
      <c r="PUX160" s="15"/>
      <c r="PUY160" s="15"/>
      <c r="PUZ160" s="15"/>
      <c r="PVA160" s="15"/>
      <c r="PVB160" s="15"/>
      <c r="PVC160" s="15"/>
      <c r="PVD160" s="15"/>
      <c r="PVE160" s="15"/>
      <c r="PVF160" s="15"/>
      <c r="PVG160" s="15"/>
      <c r="PVH160" s="15"/>
      <c r="PVI160" s="15"/>
      <c r="PVJ160" s="15"/>
      <c r="PVK160" s="15"/>
      <c r="PVL160" s="15"/>
      <c r="PVM160" s="15"/>
      <c r="PVN160" s="15"/>
      <c r="PVO160" s="15"/>
      <c r="PVP160" s="15"/>
      <c r="PVQ160" s="15"/>
      <c r="PVR160" s="15"/>
      <c r="PVS160" s="15"/>
      <c r="PVT160" s="15"/>
      <c r="PVU160" s="15"/>
      <c r="PVV160" s="15"/>
      <c r="PVW160" s="15"/>
      <c r="PVX160" s="15"/>
      <c r="PVY160" s="15"/>
      <c r="PVZ160" s="15"/>
      <c r="PWA160" s="15"/>
      <c r="PWB160" s="15"/>
      <c r="PWC160" s="15"/>
      <c r="PWD160" s="15"/>
      <c r="PWE160" s="15"/>
      <c r="PWF160" s="15"/>
      <c r="PWG160" s="15"/>
      <c r="PWH160" s="15"/>
      <c r="PWI160" s="15"/>
      <c r="PWJ160" s="15"/>
      <c r="PWK160" s="15"/>
      <c r="PWL160" s="15"/>
      <c r="PWM160" s="15"/>
      <c r="PWN160" s="15"/>
      <c r="PWO160" s="15"/>
      <c r="PWP160" s="15"/>
      <c r="PWQ160" s="15"/>
      <c r="PWR160" s="15"/>
      <c r="PWS160" s="15"/>
      <c r="PWT160" s="15"/>
      <c r="PWU160" s="15"/>
      <c r="PWV160" s="15"/>
      <c r="PWW160" s="15"/>
      <c r="PWX160" s="15"/>
      <c r="PWY160" s="15"/>
      <c r="PWZ160" s="15"/>
      <c r="PXA160" s="15"/>
      <c r="PXB160" s="15"/>
      <c r="PXC160" s="15"/>
      <c r="PXD160" s="15"/>
      <c r="PXE160" s="15"/>
      <c r="PXF160" s="15"/>
      <c r="PXG160" s="15"/>
      <c r="PXH160" s="15"/>
      <c r="PXI160" s="15"/>
      <c r="PXJ160" s="15"/>
      <c r="PXK160" s="15"/>
      <c r="PXL160" s="15"/>
      <c r="PXM160" s="15"/>
      <c r="PXN160" s="15"/>
      <c r="PXO160" s="15"/>
      <c r="PXP160" s="15"/>
      <c r="PXQ160" s="15"/>
      <c r="PXR160" s="15"/>
      <c r="PXS160" s="15"/>
      <c r="PXT160" s="15"/>
      <c r="PXU160" s="15"/>
      <c r="PXV160" s="15"/>
      <c r="PXW160" s="15"/>
      <c r="PXX160" s="15"/>
      <c r="PXY160" s="15"/>
      <c r="PXZ160" s="15"/>
      <c r="PYA160" s="15"/>
      <c r="PYB160" s="15"/>
      <c r="PYC160" s="15"/>
      <c r="PYD160" s="15"/>
      <c r="PYE160" s="15"/>
      <c r="PYF160" s="15"/>
      <c r="PYG160" s="15"/>
      <c r="PYH160" s="15"/>
      <c r="PYI160" s="15"/>
      <c r="PYJ160" s="15"/>
      <c r="PYK160" s="15"/>
      <c r="PYL160" s="15"/>
      <c r="PYM160" s="15"/>
      <c r="PYN160" s="15"/>
      <c r="PYO160" s="15"/>
      <c r="PYP160" s="15"/>
      <c r="PYQ160" s="15"/>
      <c r="PYR160" s="15"/>
      <c r="PYS160" s="15"/>
      <c r="PYT160" s="15"/>
      <c r="PYU160" s="15"/>
      <c r="PYV160" s="15"/>
      <c r="PYW160" s="15"/>
      <c r="PYX160" s="15"/>
      <c r="PYY160" s="15"/>
      <c r="PYZ160" s="15"/>
      <c r="PZA160" s="15"/>
      <c r="PZB160" s="15"/>
      <c r="PZC160" s="15"/>
      <c r="PZD160" s="15"/>
      <c r="PZE160" s="15"/>
      <c r="PZF160" s="15"/>
      <c r="PZG160" s="15"/>
      <c r="PZH160" s="15"/>
      <c r="PZI160" s="15"/>
      <c r="PZJ160" s="15"/>
      <c r="PZK160" s="15"/>
      <c r="PZL160" s="15"/>
      <c r="PZM160" s="15"/>
      <c r="PZN160" s="15"/>
      <c r="PZO160" s="15"/>
      <c r="PZP160" s="15"/>
      <c r="PZQ160" s="15"/>
      <c r="PZR160" s="15"/>
      <c r="PZS160" s="15"/>
      <c r="PZT160" s="15"/>
      <c r="PZU160" s="15"/>
      <c r="PZV160" s="15"/>
      <c r="PZW160" s="15"/>
      <c r="PZX160" s="15"/>
      <c r="PZY160" s="15"/>
      <c r="PZZ160" s="15"/>
      <c r="QAA160" s="15"/>
      <c r="QAB160" s="15"/>
      <c r="QAC160" s="15"/>
      <c r="QAD160" s="15"/>
      <c r="QAE160" s="15"/>
      <c r="QAF160" s="15"/>
      <c r="QAG160" s="15"/>
      <c r="QAH160" s="15"/>
      <c r="QAI160" s="15"/>
      <c r="QAJ160" s="15"/>
      <c r="QAK160" s="15"/>
      <c r="QAL160" s="15"/>
      <c r="QAM160" s="15"/>
      <c r="QAN160" s="15"/>
      <c r="QAO160" s="15"/>
      <c r="QAP160" s="15"/>
      <c r="QAQ160" s="15"/>
      <c r="QAR160" s="15"/>
      <c r="QAS160" s="15"/>
      <c r="QAT160" s="15"/>
      <c r="QAU160" s="15"/>
      <c r="QAV160" s="15"/>
      <c r="QAW160" s="15"/>
      <c r="QAX160" s="15"/>
      <c r="QAY160" s="15"/>
      <c r="QAZ160" s="15"/>
      <c r="QBA160" s="15"/>
      <c r="QBB160" s="15"/>
      <c r="QBC160" s="15"/>
      <c r="QBD160" s="15"/>
      <c r="QBE160" s="15"/>
      <c r="QBF160" s="15"/>
      <c r="QBG160" s="15"/>
      <c r="QBH160" s="15"/>
      <c r="QBI160" s="15"/>
      <c r="QBJ160" s="15"/>
      <c r="QBK160" s="15"/>
      <c r="QBL160" s="15"/>
      <c r="QBM160" s="15"/>
      <c r="QBN160" s="15"/>
      <c r="QBO160" s="15"/>
      <c r="QBP160" s="15"/>
      <c r="QBQ160" s="15"/>
      <c r="QBR160" s="15"/>
      <c r="QBS160" s="15"/>
      <c r="QBT160" s="15"/>
      <c r="QBU160" s="15"/>
      <c r="QBV160" s="15"/>
      <c r="QBW160" s="15"/>
      <c r="QBX160" s="15"/>
      <c r="QBY160" s="15"/>
      <c r="QBZ160" s="15"/>
      <c r="QCA160" s="15"/>
      <c r="QCB160" s="15"/>
      <c r="QCC160" s="15"/>
      <c r="QCD160" s="15"/>
      <c r="QCE160" s="15"/>
      <c r="QCF160" s="15"/>
      <c r="QCG160" s="15"/>
      <c r="QCH160" s="15"/>
      <c r="QCI160" s="15"/>
      <c r="QCJ160" s="15"/>
      <c r="QCK160" s="15"/>
      <c r="QCL160" s="15"/>
      <c r="QCM160" s="15"/>
      <c r="QCN160" s="15"/>
      <c r="QCO160" s="15"/>
      <c r="QCP160" s="15"/>
      <c r="QCQ160" s="15"/>
      <c r="QCR160" s="15"/>
      <c r="QCS160" s="15"/>
      <c r="QCT160" s="15"/>
      <c r="QCU160" s="15"/>
      <c r="QCV160" s="15"/>
      <c r="QCW160" s="15"/>
      <c r="QCX160" s="15"/>
      <c r="QCY160" s="15"/>
      <c r="QCZ160" s="15"/>
      <c r="QDA160" s="15"/>
      <c r="QDB160" s="15"/>
      <c r="QDC160" s="15"/>
      <c r="QDD160" s="15"/>
      <c r="QDE160" s="15"/>
      <c r="QDF160" s="15"/>
      <c r="QDG160" s="15"/>
      <c r="QDH160" s="15"/>
      <c r="QDI160" s="15"/>
      <c r="QDJ160" s="15"/>
      <c r="QDK160" s="15"/>
      <c r="QDL160" s="15"/>
      <c r="QDM160" s="15"/>
      <c r="QDN160" s="15"/>
      <c r="QDO160" s="15"/>
      <c r="QDP160" s="15"/>
      <c r="QDQ160" s="15"/>
      <c r="QDR160" s="15"/>
      <c r="QDS160" s="15"/>
      <c r="QDT160" s="15"/>
      <c r="QDU160" s="15"/>
      <c r="QDV160" s="15"/>
      <c r="QDW160" s="15"/>
      <c r="QDX160" s="15"/>
      <c r="QDY160" s="15"/>
      <c r="QDZ160" s="15"/>
      <c r="QEA160" s="15"/>
      <c r="QEB160" s="15"/>
      <c r="QEC160" s="15"/>
      <c r="QED160" s="15"/>
      <c r="QEE160" s="15"/>
      <c r="QEF160" s="15"/>
      <c r="QEG160" s="15"/>
      <c r="QEH160" s="15"/>
      <c r="QEI160" s="15"/>
      <c r="QEJ160" s="15"/>
      <c r="QEK160" s="15"/>
      <c r="QEL160" s="15"/>
      <c r="QEM160" s="15"/>
      <c r="QEN160" s="15"/>
      <c r="QEO160" s="15"/>
      <c r="QEP160" s="15"/>
      <c r="QEQ160" s="15"/>
      <c r="QER160" s="15"/>
      <c r="QES160" s="15"/>
      <c r="QET160" s="15"/>
      <c r="QEU160" s="15"/>
      <c r="QEV160" s="15"/>
      <c r="QEW160" s="15"/>
      <c r="QEX160" s="15"/>
      <c r="QEY160" s="15"/>
      <c r="QEZ160" s="15"/>
      <c r="QFA160" s="15"/>
      <c r="QFB160" s="15"/>
      <c r="QFC160" s="15"/>
      <c r="QFD160" s="15"/>
      <c r="QFE160" s="15"/>
      <c r="QFF160" s="15"/>
      <c r="QFG160" s="15"/>
      <c r="QFH160" s="15"/>
      <c r="QFI160" s="15"/>
      <c r="QFJ160" s="15"/>
      <c r="QFK160" s="15"/>
      <c r="QFL160" s="15"/>
      <c r="QFM160" s="15"/>
      <c r="QFN160" s="15"/>
      <c r="QFO160" s="15"/>
      <c r="QFP160" s="15"/>
      <c r="QFQ160" s="15"/>
      <c r="QFR160" s="15"/>
      <c r="QFS160" s="15"/>
      <c r="QFT160" s="15"/>
      <c r="QFU160" s="15"/>
      <c r="QFV160" s="15"/>
      <c r="QFW160" s="15"/>
      <c r="QFX160" s="15"/>
      <c r="QFY160" s="15"/>
      <c r="QFZ160" s="15"/>
      <c r="QGA160" s="15"/>
      <c r="QGB160" s="15"/>
      <c r="QGC160" s="15"/>
      <c r="QGD160" s="15"/>
      <c r="QGE160" s="15"/>
      <c r="QGF160" s="15"/>
      <c r="QGG160" s="15"/>
      <c r="QGH160" s="15"/>
      <c r="QGI160" s="15"/>
      <c r="QGJ160" s="15"/>
      <c r="QGK160" s="15"/>
      <c r="QGL160" s="15"/>
      <c r="QGM160" s="15"/>
      <c r="QGN160" s="15"/>
      <c r="QGO160" s="15"/>
      <c r="QGP160" s="15"/>
      <c r="QGQ160" s="15"/>
      <c r="QGR160" s="15"/>
      <c r="QGS160" s="15"/>
      <c r="QGT160" s="15"/>
      <c r="QGU160" s="15"/>
      <c r="QGV160" s="15"/>
      <c r="QGW160" s="15"/>
      <c r="QGX160" s="15"/>
      <c r="QGY160" s="15"/>
      <c r="QGZ160" s="15"/>
      <c r="QHA160" s="15"/>
      <c r="QHB160" s="15"/>
      <c r="QHC160" s="15"/>
      <c r="QHD160" s="15"/>
      <c r="QHE160" s="15"/>
      <c r="QHF160" s="15"/>
      <c r="QHG160" s="15"/>
      <c r="QHH160" s="15"/>
      <c r="QHI160" s="15"/>
      <c r="QHJ160" s="15"/>
      <c r="QHK160" s="15"/>
      <c r="QHL160" s="15"/>
      <c r="QHM160" s="15"/>
      <c r="QHN160" s="15"/>
      <c r="QHO160" s="15"/>
      <c r="QHP160" s="15"/>
      <c r="QHQ160" s="15"/>
      <c r="QHR160" s="15"/>
      <c r="QHS160" s="15"/>
      <c r="QHT160" s="15"/>
      <c r="QHU160" s="15"/>
      <c r="QHV160" s="15"/>
      <c r="QHW160" s="15"/>
      <c r="QHX160" s="15"/>
      <c r="QHY160" s="15"/>
      <c r="QHZ160" s="15"/>
      <c r="QIA160" s="15"/>
      <c r="QIB160" s="15"/>
      <c r="QIC160" s="15"/>
      <c r="QID160" s="15"/>
      <c r="QIE160" s="15"/>
      <c r="QIF160" s="15"/>
      <c r="QIG160" s="15"/>
      <c r="QIH160" s="15"/>
      <c r="QII160" s="15"/>
      <c r="QIJ160" s="15"/>
      <c r="QIK160" s="15"/>
      <c r="QIL160" s="15"/>
      <c r="QIM160" s="15"/>
      <c r="QIN160" s="15"/>
      <c r="QIO160" s="15"/>
      <c r="QIP160" s="15"/>
      <c r="QIQ160" s="15"/>
      <c r="QIR160" s="15"/>
      <c r="QIS160" s="15"/>
      <c r="QIT160" s="15"/>
      <c r="QIU160" s="15"/>
      <c r="QIV160" s="15"/>
      <c r="QIW160" s="15"/>
      <c r="QIX160" s="15"/>
      <c r="QIY160" s="15"/>
      <c r="QIZ160" s="15"/>
      <c r="QJA160" s="15"/>
      <c r="QJB160" s="15"/>
      <c r="QJC160" s="15"/>
      <c r="QJD160" s="15"/>
      <c r="QJE160" s="15"/>
      <c r="QJF160" s="15"/>
      <c r="QJG160" s="15"/>
      <c r="QJH160" s="15"/>
      <c r="QJI160" s="15"/>
      <c r="QJJ160" s="15"/>
      <c r="QJK160" s="15"/>
      <c r="QJL160" s="15"/>
      <c r="QJM160" s="15"/>
      <c r="QJN160" s="15"/>
      <c r="QJO160" s="15"/>
      <c r="QJP160" s="15"/>
      <c r="QJQ160" s="15"/>
      <c r="QJR160" s="15"/>
      <c r="QJS160" s="15"/>
      <c r="QJT160" s="15"/>
      <c r="QJU160" s="15"/>
      <c r="QJV160" s="15"/>
      <c r="QJW160" s="15"/>
      <c r="QJX160" s="15"/>
      <c r="QJY160" s="15"/>
      <c r="QJZ160" s="15"/>
      <c r="QKA160" s="15"/>
      <c r="QKB160" s="15"/>
      <c r="QKC160" s="15"/>
      <c r="QKD160" s="15"/>
      <c r="QKE160" s="15"/>
      <c r="QKF160" s="15"/>
      <c r="QKG160" s="15"/>
      <c r="QKH160" s="15"/>
      <c r="QKI160" s="15"/>
      <c r="QKJ160" s="15"/>
      <c r="QKK160" s="15"/>
      <c r="QKL160" s="15"/>
      <c r="QKM160" s="15"/>
      <c r="QKN160" s="15"/>
      <c r="QKO160" s="15"/>
      <c r="QKP160" s="15"/>
      <c r="QKQ160" s="15"/>
      <c r="QKR160" s="15"/>
      <c r="QKS160" s="15"/>
      <c r="QKT160" s="15"/>
      <c r="QKU160" s="15"/>
      <c r="QKV160" s="15"/>
      <c r="QKW160" s="15"/>
      <c r="QKX160" s="15"/>
      <c r="QKY160" s="15"/>
      <c r="QKZ160" s="15"/>
      <c r="QLA160" s="15"/>
      <c r="QLB160" s="15"/>
      <c r="QLC160" s="15"/>
      <c r="QLD160" s="15"/>
      <c r="QLE160" s="15"/>
      <c r="QLF160" s="15"/>
      <c r="QLG160" s="15"/>
      <c r="QLH160" s="15"/>
      <c r="QLI160" s="15"/>
      <c r="QLJ160" s="15"/>
      <c r="QLK160" s="15"/>
      <c r="QLL160" s="15"/>
      <c r="QLM160" s="15"/>
      <c r="QLN160" s="15"/>
      <c r="QLO160" s="15"/>
      <c r="QLP160" s="15"/>
      <c r="QLQ160" s="15"/>
      <c r="QLR160" s="15"/>
      <c r="QLS160" s="15"/>
      <c r="QLT160" s="15"/>
      <c r="QLU160" s="15"/>
      <c r="QLV160" s="15"/>
      <c r="QLW160" s="15"/>
      <c r="QLX160" s="15"/>
      <c r="QLY160" s="15"/>
      <c r="QLZ160" s="15"/>
      <c r="QMA160" s="15"/>
      <c r="QMB160" s="15"/>
      <c r="QMC160" s="15"/>
      <c r="QMD160" s="15"/>
      <c r="QME160" s="15"/>
      <c r="QMF160" s="15"/>
      <c r="QMG160" s="15"/>
      <c r="QMH160" s="15"/>
      <c r="QMI160" s="15"/>
      <c r="QMJ160" s="15"/>
      <c r="QMK160" s="15"/>
      <c r="QML160" s="15"/>
      <c r="QMM160" s="15"/>
      <c r="QMN160" s="15"/>
      <c r="QMO160" s="15"/>
      <c r="QMP160" s="15"/>
      <c r="QMQ160" s="15"/>
      <c r="QMR160" s="15"/>
      <c r="QMS160" s="15"/>
      <c r="QMT160" s="15"/>
      <c r="QMU160" s="15"/>
      <c r="QMV160" s="15"/>
      <c r="QMW160" s="15"/>
      <c r="QMX160" s="15"/>
      <c r="QMY160" s="15"/>
      <c r="QMZ160" s="15"/>
      <c r="QNA160" s="15"/>
      <c r="QNB160" s="15"/>
      <c r="QNC160" s="15"/>
      <c r="QND160" s="15"/>
      <c r="QNE160" s="15"/>
      <c r="QNF160" s="15"/>
      <c r="QNG160" s="15"/>
      <c r="QNH160" s="15"/>
      <c r="QNI160" s="15"/>
      <c r="QNJ160" s="15"/>
      <c r="QNK160" s="15"/>
      <c r="QNL160" s="15"/>
      <c r="QNM160" s="15"/>
      <c r="QNN160" s="15"/>
      <c r="QNO160" s="15"/>
      <c r="QNP160" s="15"/>
      <c r="QNQ160" s="15"/>
      <c r="QNR160" s="15"/>
      <c r="QNS160" s="15"/>
      <c r="QNT160" s="15"/>
      <c r="QNU160" s="15"/>
      <c r="QNV160" s="15"/>
      <c r="QNW160" s="15"/>
      <c r="QNX160" s="15"/>
      <c r="QNY160" s="15"/>
      <c r="QNZ160" s="15"/>
      <c r="QOA160" s="15"/>
      <c r="QOB160" s="15"/>
      <c r="QOC160" s="15"/>
      <c r="QOD160" s="15"/>
      <c r="QOE160" s="15"/>
      <c r="QOF160" s="15"/>
      <c r="QOG160" s="15"/>
      <c r="QOH160" s="15"/>
      <c r="QOI160" s="15"/>
      <c r="QOJ160" s="15"/>
      <c r="QOK160" s="15"/>
      <c r="QOL160" s="15"/>
      <c r="QOM160" s="15"/>
      <c r="QON160" s="15"/>
      <c r="QOO160" s="15"/>
      <c r="QOP160" s="15"/>
      <c r="QOQ160" s="15"/>
      <c r="QOR160" s="15"/>
      <c r="QOS160" s="15"/>
      <c r="QOT160" s="15"/>
      <c r="QOU160" s="15"/>
      <c r="QOV160" s="15"/>
      <c r="QOW160" s="15"/>
      <c r="QOX160" s="15"/>
      <c r="QOY160" s="15"/>
      <c r="QOZ160" s="15"/>
      <c r="QPA160" s="15"/>
      <c r="QPB160" s="15"/>
      <c r="QPC160" s="15"/>
      <c r="QPD160" s="15"/>
      <c r="QPE160" s="15"/>
      <c r="QPF160" s="15"/>
      <c r="QPG160" s="15"/>
      <c r="QPH160" s="15"/>
      <c r="QPI160" s="15"/>
      <c r="QPJ160" s="15"/>
      <c r="QPK160" s="15"/>
      <c r="QPL160" s="15"/>
      <c r="QPM160" s="15"/>
      <c r="QPN160" s="15"/>
      <c r="QPO160" s="15"/>
      <c r="QPP160" s="15"/>
      <c r="QPQ160" s="15"/>
      <c r="QPR160" s="15"/>
      <c r="QPS160" s="15"/>
      <c r="QPT160" s="15"/>
      <c r="QPU160" s="15"/>
      <c r="QPV160" s="15"/>
      <c r="QPW160" s="15"/>
      <c r="QPX160" s="15"/>
      <c r="QPY160" s="15"/>
      <c r="QPZ160" s="15"/>
      <c r="QQA160" s="15"/>
      <c r="QQB160" s="15"/>
      <c r="QQC160" s="15"/>
      <c r="QQD160" s="15"/>
      <c r="QQE160" s="15"/>
      <c r="QQF160" s="15"/>
      <c r="QQG160" s="15"/>
      <c r="QQH160" s="15"/>
      <c r="QQI160" s="15"/>
      <c r="QQJ160" s="15"/>
      <c r="QQK160" s="15"/>
      <c r="QQL160" s="15"/>
      <c r="QQM160" s="15"/>
      <c r="QQN160" s="15"/>
      <c r="QQO160" s="15"/>
      <c r="QQP160" s="15"/>
      <c r="QQQ160" s="15"/>
      <c r="QQR160" s="15"/>
      <c r="QQS160" s="15"/>
      <c r="QQT160" s="15"/>
      <c r="QQU160" s="15"/>
      <c r="QQV160" s="15"/>
      <c r="QQW160" s="15"/>
      <c r="QQX160" s="15"/>
      <c r="QQY160" s="15"/>
      <c r="QQZ160" s="15"/>
      <c r="QRA160" s="15"/>
      <c r="QRB160" s="15"/>
      <c r="QRC160" s="15"/>
      <c r="QRD160" s="15"/>
      <c r="QRE160" s="15"/>
      <c r="QRF160" s="15"/>
      <c r="QRG160" s="15"/>
      <c r="QRH160" s="15"/>
      <c r="QRI160" s="15"/>
      <c r="QRJ160" s="15"/>
      <c r="QRK160" s="15"/>
      <c r="QRL160" s="15"/>
      <c r="QRM160" s="15"/>
      <c r="QRN160" s="15"/>
      <c r="QRO160" s="15"/>
      <c r="QRP160" s="15"/>
      <c r="QRQ160" s="15"/>
      <c r="QRR160" s="15"/>
      <c r="QRS160" s="15"/>
      <c r="QRT160" s="15"/>
      <c r="QRU160" s="15"/>
      <c r="QRV160" s="15"/>
      <c r="QRW160" s="15"/>
      <c r="QRX160" s="15"/>
      <c r="QRY160" s="15"/>
      <c r="QRZ160" s="15"/>
      <c r="QSA160" s="15"/>
      <c r="QSB160" s="15"/>
      <c r="QSC160" s="15"/>
      <c r="QSD160" s="15"/>
      <c r="QSE160" s="15"/>
      <c r="QSF160" s="15"/>
      <c r="QSG160" s="15"/>
      <c r="QSH160" s="15"/>
      <c r="QSI160" s="15"/>
      <c r="QSJ160" s="15"/>
      <c r="QSK160" s="15"/>
      <c r="QSL160" s="15"/>
      <c r="QSM160" s="15"/>
      <c r="QSN160" s="15"/>
      <c r="QSO160" s="15"/>
      <c r="QSP160" s="15"/>
      <c r="QSQ160" s="15"/>
      <c r="QSR160" s="15"/>
      <c r="QSS160" s="15"/>
      <c r="QST160" s="15"/>
      <c r="QSU160" s="15"/>
      <c r="QSV160" s="15"/>
      <c r="QSW160" s="15"/>
      <c r="QSX160" s="15"/>
      <c r="QSY160" s="15"/>
      <c r="QSZ160" s="15"/>
      <c r="QTA160" s="15"/>
      <c r="QTB160" s="15"/>
      <c r="QTC160" s="15"/>
      <c r="QTD160" s="15"/>
      <c r="QTE160" s="15"/>
      <c r="QTF160" s="15"/>
      <c r="QTG160" s="15"/>
      <c r="QTH160" s="15"/>
      <c r="QTI160" s="15"/>
      <c r="QTJ160" s="15"/>
      <c r="QTK160" s="15"/>
      <c r="QTL160" s="15"/>
      <c r="QTM160" s="15"/>
      <c r="QTN160" s="15"/>
      <c r="QTO160" s="15"/>
      <c r="QTP160" s="15"/>
      <c r="QTQ160" s="15"/>
      <c r="QTR160" s="15"/>
      <c r="QTS160" s="15"/>
      <c r="QTT160" s="15"/>
      <c r="QTU160" s="15"/>
      <c r="QTV160" s="15"/>
      <c r="QTW160" s="15"/>
      <c r="QTX160" s="15"/>
      <c r="QTY160" s="15"/>
      <c r="QTZ160" s="15"/>
      <c r="QUA160" s="15"/>
      <c r="QUB160" s="15"/>
      <c r="QUC160" s="15"/>
      <c r="QUD160" s="15"/>
      <c r="QUE160" s="15"/>
      <c r="QUF160" s="15"/>
      <c r="QUG160" s="15"/>
      <c r="QUH160" s="15"/>
      <c r="QUI160" s="15"/>
      <c r="QUJ160" s="15"/>
      <c r="QUK160" s="15"/>
      <c r="QUL160" s="15"/>
      <c r="QUM160" s="15"/>
      <c r="QUN160" s="15"/>
      <c r="QUO160" s="15"/>
      <c r="QUP160" s="15"/>
      <c r="QUQ160" s="15"/>
      <c r="QUR160" s="15"/>
      <c r="QUS160" s="15"/>
      <c r="QUT160" s="15"/>
      <c r="QUU160" s="15"/>
      <c r="QUV160" s="15"/>
      <c r="QUW160" s="15"/>
      <c r="QUX160" s="15"/>
      <c r="QUY160" s="15"/>
      <c r="QUZ160" s="15"/>
      <c r="QVA160" s="15"/>
      <c r="QVB160" s="15"/>
      <c r="QVC160" s="15"/>
      <c r="QVD160" s="15"/>
      <c r="QVE160" s="15"/>
      <c r="QVF160" s="15"/>
      <c r="QVG160" s="15"/>
      <c r="QVH160" s="15"/>
      <c r="QVI160" s="15"/>
      <c r="QVJ160" s="15"/>
      <c r="QVK160" s="15"/>
      <c r="QVL160" s="15"/>
      <c r="QVM160" s="15"/>
      <c r="QVN160" s="15"/>
      <c r="QVO160" s="15"/>
      <c r="QVP160" s="15"/>
      <c r="QVQ160" s="15"/>
      <c r="QVR160" s="15"/>
      <c r="QVS160" s="15"/>
      <c r="QVT160" s="15"/>
      <c r="QVU160" s="15"/>
      <c r="QVV160" s="15"/>
      <c r="QVW160" s="15"/>
      <c r="QVX160" s="15"/>
      <c r="QVY160" s="15"/>
      <c r="QVZ160" s="15"/>
      <c r="QWA160" s="15"/>
      <c r="QWB160" s="15"/>
      <c r="QWC160" s="15"/>
      <c r="QWD160" s="15"/>
      <c r="QWE160" s="15"/>
      <c r="QWF160" s="15"/>
      <c r="QWG160" s="15"/>
      <c r="QWH160" s="15"/>
      <c r="QWI160" s="15"/>
      <c r="QWJ160" s="15"/>
      <c r="QWK160" s="15"/>
      <c r="QWL160" s="15"/>
      <c r="QWM160" s="15"/>
      <c r="QWN160" s="15"/>
      <c r="QWO160" s="15"/>
      <c r="QWP160" s="15"/>
      <c r="QWQ160" s="15"/>
      <c r="QWR160" s="15"/>
      <c r="QWS160" s="15"/>
      <c r="QWT160" s="15"/>
      <c r="QWU160" s="15"/>
      <c r="QWV160" s="15"/>
      <c r="QWW160" s="15"/>
      <c r="QWX160" s="15"/>
      <c r="QWY160" s="15"/>
      <c r="QWZ160" s="15"/>
      <c r="QXA160" s="15"/>
      <c r="QXB160" s="15"/>
      <c r="QXC160" s="15"/>
      <c r="QXD160" s="15"/>
      <c r="QXE160" s="15"/>
      <c r="QXF160" s="15"/>
      <c r="QXG160" s="15"/>
      <c r="QXH160" s="15"/>
      <c r="QXI160" s="15"/>
      <c r="QXJ160" s="15"/>
      <c r="QXK160" s="15"/>
      <c r="QXL160" s="15"/>
      <c r="QXM160" s="15"/>
      <c r="QXN160" s="15"/>
      <c r="QXO160" s="15"/>
      <c r="QXP160" s="15"/>
      <c r="QXQ160" s="15"/>
      <c r="QXR160" s="15"/>
      <c r="QXS160" s="15"/>
      <c r="QXT160" s="15"/>
      <c r="QXU160" s="15"/>
      <c r="QXV160" s="15"/>
      <c r="QXW160" s="15"/>
      <c r="QXX160" s="15"/>
      <c r="QXY160" s="15"/>
      <c r="QXZ160" s="15"/>
      <c r="QYA160" s="15"/>
      <c r="QYB160" s="15"/>
      <c r="QYC160" s="15"/>
      <c r="QYD160" s="15"/>
      <c r="QYE160" s="15"/>
      <c r="QYF160" s="15"/>
      <c r="QYG160" s="15"/>
      <c r="QYH160" s="15"/>
      <c r="QYI160" s="15"/>
      <c r="QYJ160" s="15"/>
      <c r="QYK160" s="15"/>
      <c r="QYL160" s="15"/>
      <c r="QYM160" s="15"/>
      <c r="QYN160" s="15"/>
      <c r="QYO160" s="15"/>
      <c r="QYP160" s="15"/>
      <c r="QYQ160" s="15"/>
      <c r="QYR160" s="15"/>
      <c r="QYS160" s="15"/>
      <c r="QYT160" s="15"/>
      <c r="QYU160" s="15"/>
      <c r="QYV160" s="15"/>
      <c r="QYW160" s="15"/>
      <c r="QYX160" s="15"/>
      <c r="QYY160" s="15"/>
      <c r="QYZ160" s="15"/>
      <c r="QZA160" s="15"/>
      <c r="QZB160" s="15"/>
      <c r="QZC160" s="15"/>
      <c r="QZD160" s="15"/>
      <c r="QZE160" s="15"/>
      <c r="QZF160" s="15"/>
      <c r="QZG160" s="15"/>
      <c r="QZH160" s="15"/>
      <c r="QZI160" s="15"/>
      <c r="QZJ160" s="15"/>
      <c r="QZK160" s="15"/>
      <c r="QZL160" s="15"/>
      <c r="QZM160" s="15"/>
      <c r="QZN160" s="15"/>
      <c r="QZO160" s="15"/>
      <c r="QZP160" s="15"/>
      <c r="QZQ160" s="15"/>
      <c r="QZR160" s="15"/>
      <c r="QZS160" s="15"/>
      <c r="QZT160" s="15"/>
      <c r="QZU160" s="15"/>
      <c r="QZV160" s="15"/>
      <c r="QZW160" s="15"/>
      <c r="QZX160" s="15"/>
      <c r="QZY160" s="15"/>
      <c r="QZZ160" s="15"/>
      <c r="RAA160" s="15"/>
      <c r="RAB160" s="15"/>
      <c r="RAC160" s="15"/>
      <c r="RAD160" s="15"/>
      <c r="RAE160" s="15"/>
      <c r="RAF160" s="15"/>
      <c r="RAG160" s="15"/>
      <c r="RAH160" s="15"/>
      <c r="RAI160" s="15"/>
      <c r="RAJ160" s="15"/>
      <c r="RAK160" s="15"/>
      <c r="RAL160" s="15"/>
      <c r="RAM160" s="15"/>
      <c r="RAN160" s="15"/>
      <c r="RAO160" s="15"/>
      <c r="RAP160" s="15"/>
      <c r="RAQ160" s="15"/>
      <c r="RAR160" s="15"/>
      <c r="RAS160" s="15"/>
      <c r="RAT160" s="15"/>
      <c r="RAU160" s="15"/>
      <c r="RAV160" s="15"/>
      <c r="RAW160" s="15"/>
      <c r="RAX160" s="15"/>
      <c r="RAY160" s="15"/>
      <c r="RAZ160" s="15"/>
      <c r="RBA160" s="15"/>
      <c r="RBB160" s="15"/>
      <c r="RBC160" s="15"/>
      <c r="RBD160" s="15"/>
      <c r="RBE160" s="15"/>
      <c r="RBF160" s="15"/>
      <c r="RBG160" s="15"/>
      <c r="RBH160" s="15"/>
      <c r="RBI160" s="15"/>
      <c r="RBJ160" s="15"/>
      <c r="RBK160" s="15"/>
      <c r="RBL160" s="15"/>
      <c r="RBM160" s="15"/>
      <c r="RBN160" s="15"/>
      <c r="RBO160" s="15"/>
      <c r="RBP160" s="15"/>
      <c r="RBQ160" s="15"/>
      <c r="RBR160" s="15"/>
      <c r="RBS160" s="15"/>
      <c r="RBT160" s="15"/>
      <c r="RBU160" s="15"/>
      <c r="RBV160" s="15"/>
      <c r="RBW160" s="15"/>
      <c r="RBX160" s="15"/>
      <c r="RBY160" s="15"/>
      <c r="RBZ160" s="15"/>
      <c r="RCA160" s="15"/>
      <c r="RCB160" s="15"/>
      <c r="RCC160" s="15"/>
      <c r="RCD160" s="15"/>
      <c r="RCE160" s="15"/>
      <c r="RCF160" s="15"/>
      <c r="RCG160" s="15"/>
      <c r="RCH160" s="15"/>
      <c r="RCI160" s="15"/>
      <c r="RCJ160" s="15"/>
      <c r="RCK160" s="15"/>
      <c r="RCL160" s="15"/>
      <c r="RCM160" s="15"/>
      <c r="RCN160" s="15"/>
      <c r="RCO160" s="15"/>
      <c r="RCP160" s="15"/>
      <c r="RCQ160" s="15"/>
      <c r="RCR160" s="15"/>
      <c r="RCS160" s="15"/>
      <c r="RCT160" s="15"/>
      <c r="RCU160" s="15"/>
      <c r="RCV160" s="15"/>
      <c r="RCW160" s="15"/>
      <c r="RCX160" s="15"/>
      <c r="RCY160" s="15"/>
      <c r="RCZ160" s="15"/>
      <c r="RDA160" s="15"/>
      <c r="RDB160" s="15"/>
      <c r="RDC160" s="15"/>
      <c r="RDD160" s="15"/>
      <c r="RDE160" s="15"/>
      <c r="RDF160" s="15"/>
      <c r="RDG160" s="15"/>
      <c r="RDH160" s="15"/>
      <c r="RDI160" s="15"/>
      <c r="RDJ160" s="15"/>
      <c r="RDK160" s="15"/>
      <c r="RDL160" s="15"/>
      <c r="RDM160" s="15"/>
      <c r="RDN160" s="15"/>
      <c r="RDO160" s="15"/>
      <c r="RDP160" s="15"/>
      <c r="RDQ160" s="15"/>
      <c r="RDR160" s="15"/>
      <c r="RDS160" s="15"/>
      <c r="RDT160" s="15"/>
      <c r="RDU160" s="15"/>
      <c r="RDV160" s="15"/>
      <c r="RDW160" s="15"/>
      <c r="RDX160" s="15"/>
      <c r="RDY160" s="15"/>
      <c r="RDZ160" s="15"/>
      <c r="REA160" s="15"/>
      <c r="REB160" s="15"/>
      <c r="REC160" s="15"/>
      <c r="RED160" s="15"/>
      <c r="REE160" s="15"/>
      <c r="REF160" s="15"/>
      <c r="REG160" s="15"/>
      <c r="REH160" s="15"/>
      <c r="REI160" s="15"/>
      <c r="REJ160" s="15"/>
      <c r="REK160" s="15"/>
      <c r="REL160" s="15"/>
      <c r="REM160" s="15"/>
      <c r="REN160" s="15"/>
      <c r="REO160" s="15"/>
      <c r="REP160" s="15"/>
      <c r="REQ160" s="15"/>
      <c r="RER160" s="15"/>
      <c r="RES160" s="15"/>
      <c r="RET160" s="15"/>
      <c r="REU160" s="15"/>
      <c r="REV160" s="15"/>
      <c r="REW160" s="15"/>
      <c r="REX160" s="15"/>
      <c r="REY160" s="15"/>
      <c r="REZ160" s="15"/>
      <c r="RFA160" s="15"/>
      <c r="RFB160" s="15"/>
      <c r="RFC160" s="15"/>
      <c r="RFD160" s="15"/>
      <c r="RFE160" s="15"/>
      <c r="RFF160" s="15"/>
      <c r="RFG160" s="15"/>
      <c r="RFH160" s="15"/>
      <c r="RFI160" s="15"/>
      <c r="RFJ160" s="15"/>
      <c r="RFK160" s="15"/>
      <c r="RFL160" s="15"/>
      <c r="RFM160" s="15"/>
      <c r="RFN160" s="15"/>
      <c r="RFO160" s="15"/>
      <c r="RFP160" s="15"/>
      <c r="RFQ160" s="15"/>
      <c r="RFR160" s="15"/>
      <c r="RFS160" s="15"/>
      <c r="RFT160" s="15"/>
      <c r="RFU160" s="15"/>
      <c r="RFV160" s="15"/>
      <c r="RFW160" s="15"/>
      <c r="RFX160" s="15"/>
      <c r="RFY160" s="15"/>
      <c r="RFZ160" s="15"/>
      <c r="RGA160" s="15"/>
      <c r="RGB160" s="15"/>
      <c r="RGC160" s="15"/>
      <c r="RGD160" s="15"/>
      <c r="RGE160" s="15"/>
      <c r="RGF160" s="15"/>
      <c r="RGG160" s="15"/>
      <c r="RGH160" s="15"/>
      <c r="RGI160" s="15"/>
      <c r="RGJ160" s="15"/>
      <c r="RGK160" s="15"/>
      <c r="RGL160" s="15"/>
      <c r="RGM160" s="15"/>
      <c r="RGN160" s="15"/>
      <c r="RGO160" s="15"/>
      <c r="RGP160" s="15"/>
      <c r="RGQ160" s="15"/>
      <c r="RGR160" s="15"/>
      <c r="RGS160" s="15"/>
      <c r="RGT160" s="15"/>
      <c r="RGU160" s="15"/>
      <c r="RGV160" s="15"/>
      <c r="RGW160" s="15"/>
      <c r="RGX160" s="15"/>
      <c r="RGY160" s="15"/>
      <c r="RGZ160" s="15"/>
      <c r="RHA160" s="15"/>
      <c r="RHB160" s="15"/>
      <c r="RHC160" s="15"/>
      <c r="RHD160" s="15"/>
      <c r="RHE160" s="15"/>
      <c r="RHF160" s="15"/>
      <c r="RHG160" s="15"/>
      <c r="RHH160" s="15"/>
      <c r="RHI160" s="15"/>
      <c r="RHJ160" s="15"/>
      <c r="RHK160" s="15"/>
      <c r="RHL160" s="15"/>
      <c r="RHM160" s="15"/>
      <c r="RHN160" s="15"/>
      <c r="RHO160" s="15"/>
      <c r="RHP160" s="15"/>
      <c r="RHQ160" s="15"/>
      <c r="RHR160" s="15"/>
      <c r="RHS160" s="15"/>
      <c r="RHT160" s="15"/>
      <c r="RHU160" s="15"/>
      <c r="RHV160" s="15"/>
      <c r="RHW160" s="15"/>
      <c r="RHX160" s="15"/>
      <c r="RHY160" s="15"/>
      <c r="RHZ160" s="15"/>
      <c r="RIA160" s="15"/>
      <c r="RIB160" s="15"/>
      <c r="RIC160" s="15"/>
      <c r="RID160" s="15"/>
      <c r="RIE160" s="15"/>
      <c r="RIF160" s="15"/>
      <c r="RIG160" s="15"/>
      <c r="RIH160" s="15"/>
      <c r="RII160" s="15"/>
      <c r="RIJ160" s="15"/>
      <c r="RIK160" s="15"/>
      <c r="RIL160" s="15"/>
      <c r="RIM160" s="15"/>
      <c r="RIN160" s="15"/>
      <c r="RIO160" s="15"/>
      <c r="RIP160" s="15"/>
      <c r="RIQ160" s="15"/>
      <c r="RIR160" s="15"/>
      <c r="RIS160" s="15"/>
      <c r="RIT160" s="15"/>
      <c r="RIU160" s="15"/>
      <c r="RIV160" s="15"/>
      <c r="RIW160" s="15"/>
      <c r="RIX160" s="15"/>
      <c r="RIY160" s="15"/>
      <c r="RIZ160" s="15"/>
      <c r="RJA160" s="15"/>
      <c r="RJB160" s="15"/>
      <c r="RJC160" s="15"/>
      <c r="RJD160" s="15"/>
      <c r="RJE160" s="15"/>
      <c r="RJF160" s="15"/>
      <c r="RJG160" s="15"/>
      <c r="RJH160" s="15"/>
      <c r="RJI160" s="15"/>
      <c r="RJJ160" s="15"/>
      <c r="RJK160" s="15"/>
      <c r="RJL160" s="15"/>
      <c r="RJM160" s="15"/>
      <c r="RJN160" s="15"/>
      <c r="RJO160" s="15"/>
      <c r="RJP160" s="15"/>
      <c r="RJQ160" s="15"/>
      <c r="RJR160" s="15"/>
      <c r="RJS160" s="15"/>
      <c r="RJT160" s="15"/>
      <c r="RJU160" s="15"/>
      <c r="RJV160" s="15"/>
      <c r="RJW160" s="15"/>
      <c r="RJX160" s="15"/>
      <c r="RJY160" s="15"/>
      <c r="RJZ160" s="15"/>
      <c r="RKA160" s="15"/>
      <c r="RKB160" s="15"/>
      <c r="RKC160" s="15"/>
      <c r="RKD160" s="15"/>
      <c r="RKE160" s="15"/>
      <c r="RKF160" s="15"/>
      <c r="RKG160" s="15"/>
      <c r="RKH160" s="15"/>
      <c r="RKI160" s="15"/>
      <c r="RKJ160" s="15"/>
      <c r="RKK160" s="15"/>
      <c r="RKL160" s="15"/>
      <c r="RKM160" s="15"/>
      <c r="RKN160" s="15"/>
      <c r="RKO160" s="15"/>
      <c r="RKP160" s="15"/>
      <c r="RKQ160" s="15"/>
      <c r="RKR160" s="15"/>
      <c r="RKS160" s="15"/>
      <c r="RKT160" s="15"/>
      <c r="RKU160" s="15"/>
      <c r="RKV160" s="15"/>
      <c r="RKW160" s="15"/>
      <c r="RKX160" s="15"/>
      <c r="RKY160" s="15"/>
      <c r="RKZ160" s="15"/>
      <c r="RLA160" s="15"/>
      <c r="RLB160" s="15"/>
      <c r="RLC160" s="15"/>
      <c r="RLD160" s="15"/>
      <c r="RLE160" s="15"/>
      <c r="RLF160" s="15"/>
      <c r="RLG160" s="15"/>
      <c r="RLH160" s="15"/>
      <c r="RLI160" s="15"/>
      <c r="RLJ160" s="15"/>
      <c r="RLK160" s="15"/>
      <c r="RLL160" s="15"/>
      <c r="RLM160" s="15"/>
      <c r="RLN160" s="15"/>
      <c r="RLO160" s="15"/>
      <c r="RLP160" s="15"/>
      <c r="RLQ160" s="15"/>
      <c r="RLR160" s="15"/>
      <c r="RLS160" s="15"/>
      <c r="RLT160" s="15"/>
      <c r="RLU160" s="15"/>
      <c r="RLV160" s="15"/>
      <c r="RLW160" s="15"/>
      <c r="RLX160" s="15"/>
      <c r="RLY160" s="15"/>
      <c r="RLZ160" s="15"/>
      <c r="RMA160" s="15"/>
      <c r="RMB160" s="15"/>
      <c r="RMC160" s="15"/>
      <c r="RMD160" s="15"/>
      <c r="RME160" s="15"/>
      <c r="RMF160" s="15"/>
      <c r="RMG160" s="15"/>
      <c r="RMH160" s="15"/>
      <c r="RMI160" s="15"/>
      <c r="RMJ160" s="15"/>
      <c r="RMK160" s="15"/>
      <c r="RML160" s="15"/>
      <c r="RMM160" s="15"/>
      <c r="RMN160" s="15"/>
      <c r="RMO160" s="15"/>
      <c r="RMP160" s="15"/>
      <c r="RMQ160" s="15"/>
      <c r="RMR160" s="15"/>
      <c r="RMS160" s="15"/>
      <c r="RMT160" s="15"/>
      <c r="RMU160" s="15"/>
      <c r="RMV160" s="15"/>
      <c r="RMW160" s="15"/>
      <c r="RMX160" s="15"/>
      <c r="RMY160" s="15"/>
      <c r="RMZ160" s="15"/>
      <c r="RNA160" s="15"/>
      <c r="RNB160" s="15"/>
      <c r="RNC160" s="15"/>
      <c r="RND160" s="15"/>
      <c r="RNE160" s="15"/>
      <c r="RNF160" s="15"/>
      <c r="RNG160" s="15"/>
      <c r="RNH160" s="15"/>
      <c r="RNI160" s="15"/>
      <c r="RNJ160" s="15"/>
      <c r="RNK160" s="15"/>
      <c r="RNL160" s="15"/>
      <c r="RNM160" s="15"/>
      <c r="RNN160" s="15"/>
      <c r="RNO160" s="15"/>
      <c r="RNP160" s="15"/>
      <c r="RNQ160" s="15"/>
      <c r="RNR160" s="15"/>
      <c r="RNS160" s="15"/>
      <c r="RNT160" s="15"/>
      <c r="RNU160" s="15"/>
      <c r="RNV160" s="15"/>
      <c r="RNW160" s="15"/>
      <c r="RNX160" s="15"/>
      <c r="RNY160" s="15"/>
      <c r="RNZ160" s="15"/>
      <c r="ROA160" s="15"/>
      <c r="ROB160" s="15"/>
      <c r="ROC160" s="15"/>
      <c r="ROD160" s="15"/>
      <c r="ROE160" s="15"/>
      <c r="ROF160" s="15"/>
      <c r="ROG160" s="15"/>
      <c r="ROH160" s="15"/>
      <c r="ROI160" s="15"/>
      <c r="ROJ160" s="15"/>
      <c r="ROK160" s="15"/>
      <c r="ROL160" s="15"/>
      <c r="ROM160" s="15"/>
      <c r="RON160" s="15"/>
      <c r="ROO160" s="15"/>
      <c r="ROP160" s="15"/>
      <c r="ROQ160" s="15"/>
      <c r="ROR160" s="15"/>
      <c r="ROS160" s="15"/>
      <c r="ROT160" s="15"/>
      <c r="ROU160" s="15"/>
      <c r="ROV160" s="15"/>
      <c r="ROW160" s="15"/>
      <c r="ROX160" s="15"/>
      <c r="ROY160" s="15"/>
      <c r="ROZ160" s="15"/>
      <c r="RPA160" s="15"/>
      <c r="RPB160" s="15"/>
      <c r="RPC160" s="15"/>
      <c r="RPD160" s="15"/>
      <c r="RPE160" s="15"/>
      <c r="RPF160" s="15"/>
      <c r="RPG160" s="15"/>
      <c r="RPH160" s="15"/>
      <c r="RPI160" s="15"/>
      <c r="RPJ160" s="15"/>
      <c r="RPK160" s="15"/>
      <c r="RPL160" s="15"/>
      <c r="RPM160" s="15"/>
      <c r="RPN160" s="15"/>
      <c r="RPO160" s="15"/>
      <c r="RPP160" s="15"/>
      <c r="RPQ160" s="15"/>
      <c r="RPR160" s="15"/>
      <c r="RPS160" s="15"/>
      <c r="RPT160" s="15"/>
      <c r="RPU160" s="15"/>
      <c r="RPV160" s="15"/>
      <c r="RPW160" s="15"/>
      <c r="RPX160" s="15"/>
      <c r="RPY160" s="15"/>
      <c r="RPZ160" s="15"/>
      <c r="RQA160" s="15"/>
      <c r="RQB160" s="15"/>
      <c r="RQC160" s="15"/>
      <c r="RQD160" s="15"/>
      <c r="RQE160" s="15"/>
      <c r="RQF160" s="15"/>
      <c r="RQG160" s="15"/>
      <c r="RQH160" s="15"/>
      <c r="RQI160" s="15"/>
      <c r="RQJ160" s="15"/>
      <c r="RQK160" s="15"/>
      <c r="RQL160" s="15"/>
      <c r="RQM160" s="15"/>
      <c r="RQN160" s="15"/>
      <c r="RQO160" s="15"/>
      <c r="RQP160" s="15"/>
      <c r="RQQ160" s="15"/>
      <c r="RQR160" s="15"/>
      <c r="RQS160" s="15"/>
      <c r="RQT160" s="15"/>
      <c r="RQU160" s="15"/>
      <c r="RQV160" s="15"/>
      <c r="RQW160" s="15"/>
      <c r="RQX160" s="15"/>
      <c r="RQY160" s="15"/>
      <c r="RQZ160" s="15"/>
      <c r="RRA160" s="15"/>
      <c r="RRB160" s="15"/>
      <c r="RRC160" s="15"/>
      <c r="RRD160" s="15"/>
      <c r="RRE160" s="15"/>
      <c r="RRF160" s="15"/>
      <c r="RRG160" s="15"/>
      <c r="RRH160" s="15"/>
      <c r="RRI160" s="15"/>
      <c r="RRJ160" s="15"/>
      <c r="RRK160" s="15"/>
      <c r="RRL160" s="15"/>
      <c r="RRM160" s="15"/>
      <c r="RRN160" s="15"/>
      <c r="RRO160" s="15"/>
      <c r="RRP160" s="15"/>
      <c r="RRQ160" s="15"/>
      <c r="RRR160" s="15"/>
      <c r="RRS160" s="15"/>
      <c r="RRT160" s="15"/>
      <c r="RRU160" s="15"/>
      <c r="RRV160" s="15"/>
      <c r="RRW160" s="15"/>
      <c r="RRX160" s="15"/>
      <c r="RRY160" s="15"/>
      <c r="RRZ160" s="15"/>
      <c r="RSA160" s="15"/>
      <c r="RSB160" s="15"/>
      <c r="RSC160" s="15"/>
      <c r="RSD160" s="15"/>
      <c r="RSE160" s="15"/>
      <c r="RSF160" s="15"/>
      <c r="RSG160" s="15"/>
      <c r="RSH160" s="15"/>
      <c r="RSI160" s="15"/>
      <c r="RSJ160" s="15"/>
      <c r="RSK160" s="15"/>
      <c r="RSL160" s="15"/>
      <c r="RSM160" s="15"/>
      <c r="RSN160" s="15"/>
      <c r="RSO160" s="15"/>
      <c r="RSP160" s="15"/>
      <c r="RSQ160" s="15"/>
      <c r="RSR160" s="15"/>
      <c r="RSS160" s="15"/>
      <c r="RST160" s="15"/>
      <c r="RSU160" s="15"/>
      <c r="RSV160" s="15"/>
      <c r="RSW160" s="15"/>
      <c r="RSX160" s="15"/>
      <c r="RSY160" s="15"/>
      <c r="RSZ160" s="15"/>
      <c r="RTA160" s="15"/>
      <c r="RTB160" s="15"/>
      <c r="RTC160" s="15"/>
      <c r="RTD160" s="15"/>
      <c r="RTE160" s="15"/>
      <c r="RTF160" s="15"/>
      <c r="RTG160" s="15"/>
      <c r="RTH160" s="15"/>
      <c r="RTI160" s="15"/>
      <c r="RTJ160" s="15"/>
      <c r="RTK160" s="15"/>
      <c r="RTL160" s="15"/>
      <c r="RTM160" s="15"/>
      <c r="RTN160" s="15"/>
      <c r="RTO160" s="15"/>
      <c r="RTP160" s="15"/>
      <c r="RTQ160" s="15"/>
      <c r="RTR160" s="15"/>
      <c r="RTS160" s="15"/>
      <c r="RTT160" s="15"/>
      <c r="RTU160" s="15"/>
      <c r="RTV160" s="15"/>
      <c r="RTW160" s="15"/>
      <c r="RTX160" s="15"/>
      <c r="RTY160" s="15"/>
      <c r="RTZ160" s="15"/>
      <c r="RUA160" s="15"/>
      <c r="RUB160" s="15"/>
      <c r="RUC160" s="15"/>
      <c r="RUD160" s="15"/>
      <c r="RUE160" s="15"/>
      <c r="RUF160" s="15"/>
      <c r="RUG160" s="15"/>
      <c r="RUH160" s="15"/>
      <c r="RUI160" s="15"/>
      <c r="RUJ160" s="15"/>
      <c r="RUK160" s="15"/>
      <c r="RUL160" s="15"/>
      <c r="RUM160" s="15"/>
      <c r="RUN160" s="15"/>
      <c r="RUO160" s="15"/>
      <c r="RUP160" s="15"/>
      <c r="RUQ160" s="15"/>
      <c r="RUR160" s="15"/>
      <c r="RUS160" s="15"/>
      <c r="RUT160" s="15"/>
      <c r="RUU160" s="15"/>
      <c r="RUV160" s="15"/>
      <c r="RUW160" s="15"/>
      <c r="RUX160" s="15"/>
      <c r="RUY160" s="15"/>
      <c r="RUZ160" s="15"/>
      <c r="RVA160" s="15"/>
      <c r="RVB160" s="15"/>
      <c r="RVC160" s="15"/>
      <c r="RVD160" s="15"/>
      <c r="RVE160" s="15"/>
      <c r="RVF160" s="15"/>
      <c r="RVG160" s="15"/>
      <c r="RVH160" s="15"/>
      <c r="RVI160" s="15"/>
      <c r="RVJ160" s="15"/>
      <c r="RVK160" s="15"/>
      <c r="RVL160" s="15"/>
      <c r="RVM160" s="15"/>
      <c r="RVN160" s="15"/>
      <c r="RVO160" s="15"/>
      <c r="RVP160" s="15"/>
      <c r="RVQ160" s="15"/>
      <c r="RVR160" s="15"/>
      <c r="RVS160" s="15"/>
      <c r="RVT160" s="15"/>
      <c r="RVU160" s="15"/>
      <c r="RVV160" s="15"/>
      <c r="RVW160" s="15"/>
      <c r="RVX160" s="15"/>
      <c r="RVY160" s="15"/>
      <c r="RVZ160" s="15"/>
      <c r="RWA160" s="15"/>
      <c r="RWB160" s="15"/>
      <c r="RWC160" s="15"/>
      <c r="RWD160" s="15"/>
      <c r="RWE160" s="15"/>
      <c r="RWF160" s="15"/>
      <c r="RWG160" s="15"/>
      <c r="RWH160" s="15"/>
      <c r="RWI160" s="15"/>
      <c r="RWJ160" s="15"/>
      <c r="RWK160" s="15"/>
      <c r="RWL160" s="15"/>
      <c r="RWM160" s="15"/>
      <c r="RWN160" s="15"/>
      <c r="RWO160" s="15"/>
      <c r="RWP160" s="15"/>
      <c r="RWQ160" s="15"/>
      <c r="RWR160" s="15"/>
      <c r="RWS160" s="15"/>
      <c r="RWT160" s="15"/>
      <c r="RWU160" s="15"/>
      <c r="RWV160" s="15"/>
      <c r="RWW160" s="15"/>
      <c r="RWX160" s="15"/>
      <c r="RWY160" s="15"/>
      <c r="RWZ160" s="15"/>
      <c r="RXA160" s="15"/>
      <c r="RXB160" s="15"/>
      <c r="RXC160" s="15"/>
      <c r="RXD160" s="15"/>
      <c r="RXE160" s="15"/>
      <c r="RXF160" s="15"/>
      <c r="RXG160" s="15"/>
      <c r="RXH160" s="15"/>
      <c r="RXI160" s="15"/>
      <c r="RXJ160" s="15"/>
      <c r="RXK160" s="15"/>
      <c r="RXL160" s="15"/>
      <c r="RXM160" s="15"/>
      <c r="RXN160" s="15"/>
      <c r="RXO160" s="15"/>
      <c r="RXP160" s="15"/>
      <c r="RXQ160" s="15"/>
      <c r="RXR160" s="15"/>
      <c r="RXS160" s="15"/>
      <c r="RXT160" s="15"/>
      <c r="RXU160" s="15"/>
      <c r="RXV160" s="15"/>
      <c r="RXW160" s="15"/>
      <c r="RXX160" s="15"/>
      <c r="RXY160" s="15"/>
      <c r="RXZ160" s="15"/>
      <c r="RYA160" s="15"/>
      <c r="RYB160" s="15"/>
      <c r="RYC160" s="15"/>
      <c r="RYD160" s="15"/>
      <c r="RYE160" s="15"/>
      <c r="RYF160" s="15"/>
      <c r="RYG160" s="15"/>
      <c r="RYH160" s="15"/>
      <c r="RYI160" s="15"/>
      <c r="RYJ160" s="15"/>
      <c r="RYK160" s="15"/>
      <c r="RYL160" s="15"/>
      <c r="RYM160" s="15"/>
      <c r="RYN160" s="15"/>
      <c r="RYO160" s="15"/>
      <c r="RYP160" s="15"/>
      <c r="RYQ160" s="15"/>
      <c r="RYR160" s="15"/>
      <c r="RYS160" s="15"/>
      <c r="RYT160" s="15"/>
      <c r="RYU160" s="15"/>
      <c r="RYV160" s="15"/>
      <c r="RYW160" s="15"/>
      <c r="RYX160" s="15"/>
      <c r="RYY160" s="15"/>
      <c r="RYZ160" s="15"/>
      <c r="RZA160" s="15"/>
      <c r="RZB160" s="15"/>
      <c r="RZC160" s="15"/>
      <c r="RZD160" s="15"/>
      <c r="RZE160" s="15"/>
      <c r="RZF160" s="15"/>
      <c r="RZG160" s="15"/>
      <c r="RZH160" s="15"/>
      <c r="RZI160" s="15"/>
      <c r="RZJ160" s="15"/>
      <c r="RZK160" s="15"/>
      <c r="RZL160" s="15"/>
      <c r="RZM160" s="15"/>
      <c r="RZN160" s="15"/>
      <c r="RZO160" s="15"/>
      <c r="RZP160" s="15"/>
      <c r="RZQ160" s="15"/>
      <c r="RZR160" s="15"/>
      <c r="RZS160" s="15"/>
      <c r="RZT160" s="15"/>
      <c r="RZU160" s="15"/>
      <c r="RZV160" s="15"/>
      <c r="RZW160" s="15"/>
      <c r="RZX160" s="15"/>
      <c r="RZY160" s="15"/>
      <c r="RZZ160" s="15"/>
      <c r="SAA160" s="15"/>
      <c r="SAB160" s="15"/>
      <c r="SAC160" s="15"/>
      <c r="SAD160" s="15"/>
      <c r="SAE160" s="15"/>
      <c r="SAF160" s="15"/>
      <c r="SAG160" s="15"/>
      <c r="SAH160" s="15"/>
      <c r="SAI160" s="15"/>
      <c r="SAJ160" s="15"/>
      <c r="SAK160" s="15"/>
      <c r="SAL160" s="15"/>
      <c r="SAM160" s="15"/>
      <c r="SAN160" s="15"/>
      <c r="SAO160" s="15"/>
      <c r="SAP160" s="15"/>
      <c r="SAQ160" s="15"/>
      <c r="SAR160" s="15"/>
      <c r="SAS160" s="15"/>
      <c r="SAT160" s="15"/>
      <c r="SAU160" s="15"/>
      <c r="SAV160" s="15"/>
      <c r="SAW160" s="15"/>
      <c r="SAX160" s="15"/>
      <c r="SAY160" s="15"/>
      <c r="SAZ160" s="15"/>
      <c r="SBA160" s="15"/>
      <c r="SBB160" s="15"/>
      <c r="SBC160" s="15"/>
      <c r="SBD160" s="15"/>
      <c r="SBE160" s="15"/>
      <c r="SBF160" s="15"/>
      <c r="SBG160" s="15"/>
      <c r="SBH160" s="15"/>
      <c r="SBI160" s="15"/>
      <c r="SBJ160" s="15"/>
      <c r="SBK160" s="15"/>
      <c r="SBL160" s="15"/>
      <c r="SBM160" s="15"/>
      <c r="SBN160" s="15"/>
      <c r="SBO160" s="15"/>
      <c r="SBP160" s="15"/>
      <c r="SBQ160" s="15"/>
      <c r="SBR160" s="15"/>
      <c r="SBS160" s="15"/>
      <c r="SBT160" s="15"/>
      <c r="SBU160" s="15"/>
      <c r="SBV160" s="15"/>
      <c r="SBW160" s="15"/>
      <c r="SBX160" s="15"/>
      <c r="SBY160" s="15"/>
      <c r="SBZ160" s="15"/>
      <c r="SCA160" s="15"/>
      <c r="SCB160" s="15"/>
      <c r="SCC160" s="15"/>
      <c r="SCD160" s="15"/>
      <c r="SCE160" s="15"/>
      <c r="SCF160" s="15"/>
      <c r="SCG160" s="15"/>
      <c r="SCH160" s="15"/>
      <c r="SCI160" s="15"/>
      <c r="SCJ160" s="15"/>
      <c r="SCK160" s="15"/>
      <c r="SCL160" s="15"/>
      <c r="SCM160" s="15"/>
      <c r="SCN160" s="15"/>
      <c r="SCO160" s="15"/>
      <c r="SCP160" s="15"/>
      <c r="SCQ160" s="15"/>
      <c r="SCR160" s="15"/>
      <c r="SCS160" s="15"/>
      <c r="SCT160" s="15"/>
      <c r="SCU160" s="15"/>
      <c r="SCV160" s="15"/>
      <c r="SCW160" s="15"/>
      <c r="SCX160" s="15"/>
      <c r="SCY160" s="15"/>
      <c r="SCZ160" s="15"/>
      <c r="SDA160" s="15"/>
      <c r="SDB160" s="15"/>
      <c r="SDC160" s="15"/>
      <c r="SDD160" s="15"/>
      <c r="SDE160" s="15"/>
      <c r="SDF160" s="15"/>
      <c r="SDG160" s="15"/>
      <c r="SDH160" s="15"/>
      <c r="SDI160" s="15"/>
      <c r="SDJ160" s="15"/>
      <c r="SDK160" s="15"/>
      <c r="SDL160" s="15"/>
      <c r="SDM160" s="15"/>
      <c r="SDN160" s="15"/>
      <c r="SDO160" s="15"/>
      <c r="SDP160" s="15"/>
      <c r="SDQ160" s="15"/>
      <c r="SDR160" s="15"/>
      <c r="SDS160" s="15"/>
      <c r="SDT160" s="15"/>
      <c r="SDU160" s="15"/>
      <c r="SDV160" s="15"/>
      <c r="SDW160" s="15"/>
      <c r="SDX160" s="15"/>
      <c r="SDY160" s="15"/>
      <c r="SDZ160" s="15"/>
      <c r="SEA160" s="15"/>
      <c r="SEB160" s="15"/>
      <c r="SEC160" s="15"/>
      <c r="SED160" s="15"/>
      <c r="SEE160" s="15"/>
      <c r="SEF160" s="15"/>
      <c r="SEG160" s="15"/>
      <c r="SEH160" s="15"/>
      <c r="SEI160" s="15"/>
      <c r="SEJ160" s="15"/>
      <c r="SEK160" s="15"/>
      <c r="SEL160" s="15"/>
      <c r="SEM160" s="15"/>
      <c r="SEN160" s="15"/>
      <c r="SEO160" s="15"/>
      <c r="SEP160" s="15"/>
      <c r="SEQ160" s="15"/>
      <c r="SER160" s="15"/>
      <c r="SES160" s="15"/>
      <c r="SET160" s="15"/>
      <c r="SEU160" s="15"/>
      <c r="SEV160" s="15"/>
      <c r="SEW160" s="15"/>
      <c r="SEX160" s="15"/>
      <c r="SEY160" s="15"/>
      <c r="SEZ160" s="15"/>
      <c r="SFA160" s="15"/>
      <c r="SFB160" s="15"/>
      <c r="SFC160" s="15"/>
      <c r="SFD160" s="15"/>
      <c r="SFE160" s="15"/>
      <c r="SFF160" s="15"/>
      <c r="SFG160" s="15"/>
      <c r="SFH160" s="15"/>
      <c r="SFI160" s="15"/>
      <c r="SFJ160" s="15"/>
      <c r="SFK160" s="15"/>
      <c r="SFL160" s="15"/>
      <c r="SFM160" s="15"/>
      <c r="SFN160" s="15"/>
      <c r="SFO160" s="15"/>
      <c r="SFP160" s="15"/>
      <c r="SFQ160" s="15"/>
      <c r="SFR160" s="15"/>
      <c r="SFS160" s="15"/>
      <c r="SFT160" s="15"/>
      <c r="SFU160" s="15"/>
      <c r="SFV160" s="15"/>
      <c r="SFW160" s="15"/>
      <c r="SFX160" s="15"/>
      <c r="SFY160" s="15"/>
      <c r="SFZ160" s="15"/>
      <c r="SGA160" s="15"/>
      <c r="SGB160" s="15"/>
      <c r="SGC160" s="15"/>
      <c r="SGD160" s="15"/>
      <c r="SGE160" s="15"/>
      <c r="SGF160" s="15"/>
      <c r="SGG160" s="15"/>
      <c r="SGH160" s="15"/>
      <c r="SGI160" s="15"/>
      <c r="SGJ160" s="15"/>
      <c r="SGK160" s="15"/>
      <c r="SGL160" s="15"/>
      <c r="SGM160" s="15"/>
      <c r="SGN160" s="15"/>
      <c r="SGO160" s="15"/>
      <c r="SGP160" s="15"/>
      <c r="SGQ160" s="15"/>
      <c r="SGR160" s="15"/>
      <c r="SGS160" s="15"/>
      <c r="SGT160" s="15"/>
      <c r="SGU160" s="15"/>
      <c r="SGV160" s="15"/>
      <c r="SGW160" s="15"/>
      <c r="SGX160" s="15"/>
      <c r="SGY160" s="15"/>
      <c r="SGZ160" s="15"/>
      <c r="SHA160" s="15"/>
      <c r="SHB160" s="15"/>
      <c r="SHC160" s="15"/>
      <c r="SHD160" s="15"/>
      <c r="SHE160" s="15"/>
      <c r="SHF160" s="15"/>
      <c r="SHG160" s="15"/>
      <c r="SHH160" s="15"/>
      <c r="SHI160" s="15"/>
      <c r="SHJ160" s="15"/>
      <c r="SHK160" s="15"/>
      <c r="SHL160" s="15"/>
      <c r="SHM160" s="15"/>
      <c r="SHN160" s="15"/>
      <c r="SHO160" s="15"/>
      <c r="SHP160" s="15"/>
      <c r="SHQ160" s="15"/>
      <c r="SHR160" s="15"/>
      <c r="SHS160" s="15"/>
      <c r="SHT160" s="15"/>
      <c r="SHU160" s="15"/>
      <c r="SHV160" s="15"/>
      <c r="SHW160" s="15"/>
      <c r="SHX160" s="15"/>
      <c r="SHY160" s="15"/>
      <c r="SHZ160" s="15"/>
      <c r="SIA160" s="15"/>
      <c r="SIB160" s="15"/>
      <c r="SIC160" s="15"/>
      <c r="SID160" s="15"/>
      <c r="SIE160" s="15"/>
      <c r="SIF160" s="15"/>
      <c r="SIG160" s="15"/>
      <c r="SIH160" s="15"/>
      <c r="SII160" s="15"/>
      <c r="SIJ160" s="15"/>
      <c r="SIK160" s="15"/>
      <c r="SIL160" s="15"/>
      <c r="SIM160" s="15"/>
      <c r="SIN160" s="15"/>
      <c r="SIO160" s="15"/>
      <c r="SIP160" s="15"/>
      <c r="SIQ160" s="15"/>
      <c r="SIR160" s="15"/>
      <c r="SIS160" s="15"/>
      <c r="SIT160" s="15"/>
      <c r="SIU160" s="15"/>
      <c r="SIV160" s="15"/>
      <c r="SIW160" s="15"/>
      <c r="SIX160" s="15"/>
      <c r="SIY160" s="15"/>
      <c r="SIZ160" s="15"/>
      <c r="SJA160" s="15"/>
      <c r="SJB160" s="15"/>
      <c r="SJC160" s="15"/>
      <c r="SJD160" s="15"/>
      <c r="SJE160" s="15"/>
      <c r="SJF160" s="15"/>
      <c r="SJG160" s="15"/>
      <c r="SJH160" s="15"/>
      <c r="SJI160" s="15"/>
      <c r="SJJ160" s="15"/>
      <c r="SJK160" s="15"/>
      <c r="SJL160" s="15"/>
      <c r="SJM160" s="15"/>
      <c r="SJN160" s="15"/>
      <c r="SJO160" s="15"/>
      <c r="SJP160" s="15"/>
      <c r="SJQ160" s="15"/>
      <c r="SJR160" s="15"/>
      <c r="SJS160" s="15"/>
      <c r="SJT160" s="15"/>
      <c r="SJU160" s="15"/>
      <c r="SJV160" s="15"/>
      <c r="SJW160" s="15"/>
      <c r="SJX160" s="15"/>
      <c r="SJY160" s="15"/>
      <c r="SJZ160" s="15"/>
      <c r="SKA160" s="15"/>
      <c r="SKB160" s="15"/>
      <c r="SKC160" s="15"/>
      <c r="SKD160" s="15"/>
      <c r="SKE160" s="15"/>
      <c r="SKF160" s="15"/>
      <c r="SKG160" s="15"/>
      <c r="SKH160" s="15"/>
      <c r="SKI160" s="15"/>
      <c r="SKJ160" s="15"/>
      <c r="SKK160" s="15"/>
      <c r="SKL160" s="15"/>
      <c r="SKM160" s="15"/>
      <c r="SKN160" s="15"/>
      <c r="SKO160" s="15"/>
      <c r="SKP160" s="15"/>
      <c r="SKQ160" s="15"/>
      <c r="SKR160" s="15"/>
      <c r="SKS160" s="15"/>
      <c r="SKT160" s="15"/>
      <c r="SKU160" s="15"/>
      <c r="SKV160" s="15"/>
      <c r="SKW160" s="15"/>
      <c r="SKX160" s="15"/>
      <c r="SKY160" s="15"/>
      <c r="SKZ160" s="15"/>
      <c r="SLA160" s="15"/>
      <c r="SLB160" s="15"/>
      <c r="SLC160" s="15"/>
      <c r="SLD160" s="15"/>
      <c r="SLE160" s="15"/>
      <c r="SLF160" s="15"/>
      <c r="SLG160" s="15"/>
      <c r="SLH160" s="15"/>
      <c r="SLI160" s="15"/>
      <c r="SLJ160" s="15"/>
      <c r="SLK160" s="15"/>
      <c r="SLL160" s="15"/>
      <c r="SLM160" s="15"/>
      <c r="SLN160" s="15"/>
      <c r="SLO160" s="15"/>
      <c r="SLP160" s="15"/>
      <c r="SLQ160" s="15"/>
      <c r="SLR160" s="15"/>
      <c r="SLS160" s="15"/>
      <c r="SLT160" s="15"/>
      <c r="SLU160" s="15"/>
      <c r="SLV160" s="15"/>
      <c r="SLW160" s="15"/>
      <c r="SLX160" s="15"/>
      <c r="SLY160" s="15"/>
      <c r="SLZ160" s="15"/>
      <c r="SMA160" s="15"/>
      <c r="SMB160" s="15"/>
      <c r="SMC160" s="15"/>
      <c r="SMD160" s="15"/>
      <c r="SME160" s="15"/>
      <c r="SMF160" s="15"/>
      <c r="SMG160" s="15"/>
      <c r="SMH160" s="15"/>
      <c r="SMI160" s="15"/>
      <c r="SMJ160" s="15"/>
      <c r="SMK160" s="15"/>
      <c r="SML160" s="15"/>
      <c r="SMM160" s="15"/>
      <c r="SMN160" s="15"/>
      <c r="SMO160" s="15"/>
      <c r="SMP160" s="15"/>
      <c r="SMQ160" s="15"/>
      <c r="SMR160" s="15"/>
      <c r="SMS160" s="15"/>
      <c r="SMT160" s="15"/>
      <c r="SMU160" s="15"/>
      <c r="SMV160" s="15"/>
      <c r="SMW160" s="15"/>
      <c r="SMX160" s="15"/>
      <c r="SMY160" s="15"/>
      <c r="SMZ160" s="15"/>
      <c r="SNA160" s="15"/>
      <c r="SNB160" s="15"/>
      <c r="SNC160" s="15"/>
      <c r="SND160" s="15"/>
      <c r="SNE160" s="15"/>
      <c r="SNF160" s="15"/>
      <c r="SNG160" s="15"/>
      <c r="SNH160" s="15"/>
      <c r="SNI160" s="15"/>
      <c r="SNJ160" s="15"/>
      <c r="SNK160" s="15"/>
      <c r="SNL160" s="15"/>
      <c r="SNM160" s="15"/>
      <c r="SNN160" s="15"/>
      <c r="SNO160" s="15"/>
      <c r="SNP160" s="15"/>
      <c r="SNQ160" s="15"/>
      <c r="SNR160" s="15"/>
      <c r="SNS160" s="15"/>
      <c r="SNT160" s="15"/>
      <c r="SNU160" s="15"/>
      <c r="SNV160" s="15"/>
      <c r="SNW160" s="15"/>
      <c r="SNX160" s="15"/>
      <c r="SNY160" s="15"/>
      <c r="SNZ160" s="15"/>
      <c r="SOA160" s="15"/>
      <c r="SOB160" s="15"/>
      <c r="SOC160" s="15"/>
      <c r="SOD160" s="15"/>
      <c r="SOE160" s="15"/>
      <c r="SOF160" s="15"/>
      <c r="SOG160" s="15"/>
      <c r="SOH160" s="15"/>
      <c r="SOI160" s="15"/>
      <c r="SOJ160" s="15"/>
      <c r="SOK160" s="15"/>
      <c r="SOL160" s="15"/>
      <c r="SOM160" s="15"/>
      <c r="SON160" s="15"/>
      <c r="SOO160" s="15"/>
      <c r="SOP160" s="15"/>
      <c r="SOQ160" s="15"/>
      <c r="SOR160" s="15"/>
      <c r="SOS160" s="15"/>
      <c r="SOT160" s="15"/>
      <c r="SOU160" s="15"/>
      <c r="SOV160" s="15"/>
      <c r="SOW160" s="15"/>
      <c r="SOX160" s="15"/>
      <c r="SOY160" s="15"/>
      <c r="SOZ160" s="15"/>
      <c r="SPA160" s="15"/>
      <c r="SPB160" s="15"/>
      <c r="SPC160" s="15"/>
      <c r="SPD160" s="15"/>
      <c r="SPE160" s="15"/>
      <c r="SPF160" s="15"/>
      <c r="SPG160" s="15"/>
      <c r="SPH160" s="15"/>
      <c r="SPI160" s="15"/>
      <c r="SPJ160" s="15"/>
      <c r="SPK160" s="15"/>
      <c r="SPL160" s="15"/>
      <c r="SPM160" s="15"/>
      <c r="SPN160" s="15"/>
      <c r="SPO160" s="15"/>
      <c r="SPP160" s="15"/>
      <c r="SPQ160" s="15"/>
      <c r="SPR160" s="15"/>
      <c r="SPS160" s="15"/>
      <c r="SPT160" s="15"/>
      <c r="SPU160" s="15"/>
      <c r="SPV160" s="15"/>
      <c r="SPW160" s="15"/>
      <c r="SPX160" s="15"/>
      <c r="SPY160" s="15"/>
      <c r="SPZ160" s="15"/>
      <c r="SQA160" s="15"/>
      <c r="SQB160" s="15"/>
      <c r="SQC160" s="15"/>
      <c r="SQD160" s="15"/>
      <c r="SQE160" s="15"/>
      <c r="SQF160" s="15"/>
      <c r="SQG160" s="15"/>
      <c r="SQH160" s="15"/>
      <c r="SQI160" s="15"/>
      <c r="SQJ160" s="15"/>
      <c r="SQK160" s="15"/>
      <c r="SQL160" s="15"/>
      <c r="SQM160" s="15"/>
      <c r="SQN160" s="15"/>
      <c r="SQO160" s="15"/>
      <c r="SQP160" s="15"/>
      <c r="SQQ160" s="15"/>
      <c r="SQR160" s="15"/>
      <c r="SQS160" s="15"/>
      <c r="SQT160" s="15"/>
      <c r="SQU160" s="15"/>
      <c r="SQV160" s="15"/>
      <c r="SQW160" s="15"/>
      <c r="SQX160" s="15"/>
      <c r="SQY160" s="15"/>
      <c r="SQZ160" s="15"/>
      <c r="SRA160" s="15"/>
      <c r="SRB160" s="15"/>
      <c r="SRC160" s="15"/>
      <c r="SRD160" s="15"/>
      <c r="SRE160" s="15"/>
      <c r="SRF160" s="15"/>
      <c r="SRG160" s="15"/>
      <c r="SRH160" s="15"/>
      <c r="SRI160" s="15"/>
      <c r="SRJ160" s="15"/>
      <c r="SRK160" s="15"/>
      <c r="SRL160" s="15"/>
      <c r="SRM160" s="15"/>
      <c r="SRN160" s="15"/>
      <c r="SRO160" s="15"/>
      <c r="SRP160" s="15"/>
      <c r="SRQ160" s="15"/>
      <c r="SRR160" s="15"/>
      <c r="SRS160" s="15"/>
      <c r="SRT160" s="15"/>
      <c r="SRU160" s="15"/>
      <c r="SRV160" s="15"/>
      <c r="SRW160" s="15"/>
      <c r="SRX160" s="15"/>
      <c r="SRY160" s="15"/>
      <c r="SRZ160" s="15"/>
      <c r="SSA160" s="15"/>
      <c r="SSB160" s="15"/>
      <c r="SSC160" s="15"/>
      <c r="SSD160" s="15"/>
      <c r="SSE160" s="15"/>
      <c r="SSF160" s="15"/>
      <c r="SSG160" s="15"/>
      <c r="SSH160" s="15"/>
      <c r="SSI160" s="15"/>
      <c r="SSJ160" s="15"/>
      <c r="SSK160" s="15"/>
      <c r="SSL160" s="15"/>
      <c r="SSM160" s="15"/>
      <c r="SSN160" s="15"/>
      <c r="SSO160" s="15"/>
      <c r="SSP160" s="15"/>
      <c r="SSQ160" s="15"/>
      <c r="SSR160" s="15"/>
      <c r="SSS160" s="15"/>
      <c r="SST160" s="15"/>
      <c r="SSU160" s="15"/>
      <c r="SSV160" s="15"/>
      <c r="SSW160" s="15"/>
      <c r="SSX160" s="15"/>
      <c r="SSY160" s="15"/>
      <c r="SSZ160" s="15"/>
      <c r="STA160" s="15"/>
      <c r="STB160" s="15"/>
      <c r="STC160" s="15"/>
      <c r="STD160" s="15"/>
      <c r="STE160" s="15"/>
      <c r="STF160" s="15"/>
      <c r="STG160" s="15"/>
      <c r="STH160" s="15"/>
      <c r="STI160" s="15"/>
      <c r="STJ160" s="15"/>
      <c r="STK160" s="15"/>
      <c r="STL160" s="15"/>
      <c r="STM160" s="15"/>
      <c r="STN160" s="15"/>
      <c r="STO160" s="15"/>
      <c r="STP160" s="15"/>
      <c r="STQ160" s="15"/>
      <c r="STR160" s="15"/>
      <c r="STS160" s="15"/>
      <c r="STT160" s="15"/>
      <c r="STU160" s="15"/>
      <c r="STV160" s="15"/>
      <c r="STW160" s="15"/>
      <c r="STX160" s="15"/>
      <c r="STY160" s="15"/>
      <c r="STZ160" s="15"/>
      <c r="SUA160" s="15"/>
      <c r="SUB160" s="15"/>
      <c r="SUC160" s="15"/>
      <c r="SUD160" s="15"/>
      <c r="SUE160" s="15"/>
      <c r="SUF160" s="15"/>
      <c r="SUG160" s="15"/>
      <c r="SUH160" s="15"/>
      <c r="SUI160" s="15"/>
      <c r="SUJ160" s="15"/>
      <c r="SUK160" s="15"/>
      <c r="SUL160" s="15"/>
      <c r="SUM160" s="15"/>
      <c r="SUN160" s="15"/>
      <c r="SUO160" s="15"/>
      <c r="SUP160" s="15"/>
      <c r="SUQ160" s="15"/>
      <c r="SUR160" s="15"/>
      <c r="SUS160" s="15"/>
      <c r="SUT160" s="15"/>
      <c r="SUU160" s="15"/>
      <c r="SUV160" s="15"/>
      <c r="SUW160" s="15"/>
      <c r="SUX160" s="15"/>
      <c r="SUY160" s="15"/>
      <c r="SUZ160" s="15"/>
      <c r="SVA160" s="15"/>
      <c r="SVB160" s="15"/>
      <c r="SVC160" s="15"/>
      <c r="SVD160" s="15"/>
      <c r="SVE160" s="15"/>
      <c r="SVF160" s="15"/>
      <c r="SVG160" s="15"/>
      <c r="SVH160" s="15"/>
      <c r="SVI160" s="15"/>
      <c r="SVJ160" s="15"/>
      <c r="SVK160" s="15"/>
      <c r="SVL160" s="15"/>
      <c r="SVM160" s="15"/>
      <c r="SVN160" s="15"/>
      <c r="SVO160" s="15"/>
      <c r="SVP160" s="15"/>
      <c r="SVQ160" s="15"/>
      <c r="SVR160" s="15"/>
      <c r="SVS160" s="15"/>
      <c r="SVT160" s="15"/>
      <c r="SVU160" s="15"/>
      <c r="SVV160" s="15"/>
      <c r="SVW160" s="15"/>
      <c r="SVX160" s="15"/>
      <c r="SVY160" s="15"/>
      <c r="SVZ160" s="15"/>
      <c r="SWA160" s="15"/>
      <c r="SWB160" s="15"/>
      <c r="SWC160" s="15"/>
      <c r="SWD160" s="15"/>
      <c r="SWE160" s="15"/>
      <c r="SWF160" s="15"/>
      <c r="SWG160" s="15"/>
      <c r="SWH160" s="15"/>
      <c r="SWI160" s="15"/>
      <c r="SWJ160" s="15"/>
      <c r="SWK160" s="15"/>
      <c r="SWL160" s="15"/>
      <c r="SWM160" s="15"/>
      <c r="SWN160" s="15"/>
      <c r="SWO160" s="15"/>
      <c r="SWP160" s="15"/>
      <c r="SWQ160" s="15"/>
      <c r="SWR160" s="15"/>
      <c r="SWS160" s="15"/>
      <c r="SWT160" s="15"/>
      <c r="SWU160" s="15"/>
      <c r="SWV160" s="15"/>
      <c r="SWW160" s="15"/>
      <c r="SWX160" s="15"/>
      <c r="SWY160" s="15"/>
      <c r="SWZ160" s="15"/>
      <c r="SXA160" s="15"/>
      <c r="SXB160" s="15"/>
      <c r="SXC160" s="15"/>
      <c r="SXD160" s="15"/>
      <c r="SXE160" s="15"/>
      <c r="SXF160" s="15"/>
      <c r="SXG160" s="15"/>
      <c r="SXH160" s="15"/>
      <c r="SXI160" s="15"/>
      <c r="SXJ160" s="15"/>
      <c r="SXK160" s="15"/>
      <c r="SXL160" s="15"/>
      <c r="SXM160" s="15"/>
      <c r="SXN160" s="15"/>
      <c r="SXO160" s="15"/>
      <c r="SXP160" s="15"/>
      <c r="SXQ160" s="15"/>
      <c r="SXR160" s="15"/>
      <c r="SXS160" s="15"/>
      <c r="SXT160" s="15"/>
      <c r="SXU160" s="15"/>
      <c r="SXV160" s="15"/>
      <c r="SXW160" s="15"/>
      <c r="SXX160" s="15"/>
      <c r="SXY160" s="15"/>
      <c r="SXZ160" s="15"/>
      <c r="SYA160" s="15"/>
      <c r="SYB160" s="15"/>
      <c r="SYC160" s="15"/>
      <c r="SYD160" s="15"/>
      <c r="SYE160" s="15"/>
      <c r="SYF160" s="15"/>
      <c r="SYG160" s="15"/>
      <c r="SYH160" s="15"/>
      <c r="SYI160" s="15"/>
      <c r="SYJ160" s="15"/>
      <c r="SYK160" s="15"/>
      <c r="SYL160" s="15"/>
      <c r="SYM160" s="15"/>
      <c r="SYN160" s="15"/>
      <c r="SYO160" s="15"/>
      <c r="SYP160" s="15"/>
      <c r="SYQ160" s="15"/>
      <c r="SYR160" s="15"/>
      <c r="SYS160" s="15"/>
      <c r="SYT160" s="15"/>
      <c r="SYU160" s="15"/>
      <c r="SYV160" s="15"/>
      <c r="SYW160" s="15"/>
      <c r="SYX160" s="15"/>
      <c r="SYY160" s="15"/>
      <c r="SYZ160" s="15"/>
      <c r="SZA160" s="15"/>
      <c r="SZB160" s="15"/>
      <c r="SZC160" s="15"/>
      <c r="SZD160" s="15"/>
      <c r="SZE160" s="15"/>
      <c r="SZF160" s="15"/>
      <c r="SZG160" s="15"/>
      <c r="SZH160" s="15"/>
      <c r="SZI160" s="15"/>
      <c r="SZJ160" s="15"/>
      <c r="SZK160" s="15"/>
      <c r="SZL160" s="15"/>
      <c r="SZM160" s="15"/>
      <c r="SZN160" s="15"/>
      <c r="SZO160" s="15"/>
      <c r="SZP160" s="15"/>
      <c r="SZQ160" s="15"/>
      <c r="SZR160" s="15"/>
      <c r="SZS160" s="15"/>
      <c r="SZT160" s="15"/>
      <c r="SZU160" s="15"/>
      <c r="SZV160" s="15"/>
      <c r="SZW160" s="15"/>
      <c r="SZX160" s="15"/>
      <c r="SZY160" s="15"/>
      <c r="SZZ160" s="15"/>
      <c r="TAA160" s="15"/>
      <c r="TAB160" s="15"/>
      <c r="TAC160" s="15"/>
      <c r="TAD160" s="15"/>
      <c r="TAE160" s="15"/>
      <c r="TAF160" s="15"/>
      <c r="TAG160" s="15"/>
      <c r="TAH160" s="15"/>
      <c r="TAI160" s="15"/>
      <c r="TAJ160" s="15"/>
      <c r="TAK160" s="15"/>
      <c r="TAL160" s="15"/>
      <c r="TAM160" s="15"/>
      <c r="TAN160" s="15"/>
      <c r="TAO160" s="15"/>
      <c r="TAP160" s="15"/>
      <c r="TAQ160" s="15"/>
      <c r="TAR160" s="15"/>
      <c r="TAS160" s="15"/>
      <c r="TAT160" s="15"/>
      <c r="TAU160" s="15"/>
      <c r="TAV160" s="15"/>
      <c r="TAW160" s="15"/>
      <c r="TAX160" s="15"/>
      <c r="TAY160" s="15"/>
      <c r="TAZ160" s="15"/>
      <c r="TBA160" s="15"/>
      <c r="TBB160" s="15"/>
      <c r="TBC160" s="15"/>
      <c r="TBD160" s="15"/>
      <c r="TBE160" s="15"/>
      <c r="TBF160" s="15"/>
      <c r="TBG160" s="15"/>
      <c r="TBH160" s="15"/>
      <c r="TBI160" s="15"/>
      <c r="TBJ160" s="15"/>
      <c r="TBK160" s="15"/>
      <c r="TBL160" s="15"/>
      <c r="TBM160" s="15"/>
      <c r="TBN160" s="15"/>
      <c r="TBO160" s="15"/>
      <c r="TBP160" s="15"/>
      <c r="TBQ160" s="15"/>
      <c r="TBR160" s="15"/>
      <c r="TBS160" s="15"/>
      <c r="TBT160" s="15"/>
      <c r="TBU160" s="15"/>
      <c r="TBV160" s="15"/>
      <c r="TBW160" s="15"/>
      <c r="TBX160" s="15"/>
      <c r="TBY160" s="15"/>
      <c r="TBZ160" s="15"/>
      <c r="TCA160" s="15"/>
      <c r="TCB160" s="15"/>
      <c r="TCC160" s="15"/>
      <c r="TCD160" s="15"/>
      <c r="TCE160" s="15"/>
      <c r="TCF160" s="15"/>
      <c r="TCG160" s="15"/>
      <c r="TCH160" s="15"/>
      <c r="TCI160" s="15"/>
      <c r="TCJ160" s="15"/>
      <c r="TCK160" s="15"/>
      <c r="TCL160" s="15"/>
      <c r="TCM160" s="15"/>
      <c r="TCN160" s="15"/>
      <c r="TCO160" s="15"/>
      <c r="TCP160" s="15"/>
      <c r="TCQ160" s="15"/>
      <c r="TCR160" s="15"/>
      <c r="TCS160" s="15"/>
      <c r="TCT160" s="15"/>
      <c r="TCU160" s="15"/>
      <c r="TCV160" s="15"/>
      <c r="TCW160" s="15"/>
      <c r="TCX160" s="15"/>
      <c r="TCY160" s="15"/>
      <c r="TCZ160" s="15"/>
      <c r="TDA160" s="15"/>
      <c r="TDB160" s="15"/>
      <c r="TDC160" s="15"/>
      <c r="TDD160" s="15"/>
      <c r="TDE160" s="15"/>
      <c r="TDF160" s="15"/>
      <c r="TDG160" s="15"/>
      <c r="TDH160" s="15"/>
      <c r="TDI160" s="15"/>
      <c r="TDJ160" s="15"/>
      <c r="TDK160" s="15"/>
      <c r="TDL160" s="15"/>
      <c r="TDM160" s="15"/>
      <c r="TDN160" s="15"/>
      <c r="TDO160" s="15"/>
      <c r="TDP160" s="15"/>
      <c r="TDQ160" s="15"/>
      <c r="TDR160" s="15"/>
      <c r="TDS160" s="15"/>
      <c r="TDT160" s="15"/>
      <c r="TDU160" s="15"/>
      <c r="TDV160" s="15"/>
      <c r="TDW160" s="15"/>
      <c r="TDX160" s="15"/>
      <c r="TDY160" s="15"/>
      <c r="TDZ160" s="15"/>
      <c r="TEA160" s="15"/>
      <c r="TEB160" s="15"/>
      <c r="TEC160" s="15"/>
      <c r="TED160" s="15"/>
      <c r="TEE160" s="15"/>
      <c r="TEF160" s="15"/>
      <c r="TEG160" s="15"/>
      <c r="TEH160" s="15"/>
      <c r="TEI160" s="15"/>
      <c r="TEJ160" s="15"/>
      <c r="TEK160" s="15"/>
      <c r="TEL160" s="15"/>
      <c r="TEM160" s="15"/>
      <c r="TEN160" s="15"/>
      <c r="TEO160" s="15"/>
      <c r="TEP160" s="15"/>
      <c r="TEQ160" s="15"/>
      <c r="TER160" s="15"/>
      <c r="TES160" s="15"/>
      <c r="TET160" s="15"/>
      <c r="TEU160" s="15"/>
      <c r="TEV160" s="15"/>
      <c r="TEW160" s="15"/>
      <c r="TEX160" s="15"/>
      <c r="TEY160" s="15"/>
      <c r="TEZ160" s="15"/>
      <c r="TFA160" s="15"/>
      <c r="TFB160" s="15"/>
      <c r="TFC160" s="15"/>
      <c r="TFD160" s="15"/>
      <c r="TFE160" s="15"/>
      <c r="TFF160" s="15"/>
      <c r="TFG160" s="15"/>
      <c r="TFH160" s="15"/>
      <c r="TFI160" s="15"/>
      <c r="TFJ160" s="15"/>
      <c r="TFK160" s="15"/>
      <c r="TFL160" s="15"/>
      <c r="TFM160" s="15"/>
      <c r="TFN160" s="15"/>
      <c r="TFO160" s="15"/>
      <c r="TFP160" s="15"/>
      <c r="TFQ160" s="15"/>
      <c r="TFR160" s="15"/>
      <c r="TFS160" s="15"/>
      <c r="TFT160" s="15"/>
      <c r="TFU160" s="15"/>
      <c r="TFV160" s="15"/>
      <c r="TFW160" s="15"/>
      <c r="TFX160" s="15"/>
      <c r="TFY160" s="15"/>
      <c r="TFZ160" s="15"/>
      <c r="TGA160" s="15"/>
      <c r="TGB160" s="15"/>
      <c r="TGC160" s="15"/>
      <c r="TGD160" s="15"/>
      <c r="TGE160" s="15"/>
      <c r="TGF160" s="15"/>
      <c r="TGG160" s="15"/>
      <c r="TGH160" s="15"/>
      <c r="TGI160" s="15"/>
      <c r="TGJ160" s="15"/>
      <c r="TGK160" s="15"/>
      <c r="TGL160" s="15"/>
      <c r="TGM160" s="15"/>
      <c r="TGN160" s="15"/>
      <c r="TGO160" s="15"/>
      <c r="TGP160" s="15"/>
      <c r="TGQ160" s="15"/>
      <c r="TGR160" s="15"/>
      <c r="TGS160" s="15"/>
      <c r="TGT160" s="15"/>
      <c r="TGU160" s="15"/>
      <c r="TGV160" s="15"/>
      <c r="TGW160" s="15"/>
      <c r="TGX160" s="15"/>
      <c r="TGY160" s="15"/>
      <c r="TGZ160" s="15"/>
      <c r="THA160" s="15"/>
      <c r="THB160" s="15"/>
      <c r="THC160" s="15"/>
      <c r="THD160" s="15"/>
      <c r="THE160" s="15"/>
      <c r="THF160" s="15"/>
      <c r="THG160" s="15"/>
      <c r="THH160" s="15"/>
      <c r="THI160" s="15"/>
      <c r="THJ160" s="15"/>
      <c r="THK160" s="15"/>
      <c r="THL160" s="15"/>
      <c r="THM160" s="15"/>
      <c r="THN160" s="15"/>
      <c r="THO160" s="15"/>
      <c r="THP160" s="15"/>
      <c r="THQ160" s="15"/>
      <c r="THR160" s="15"/>
      <c r="THS160" s="15"/>
      <c r="THT160" s="15"/>
      <c r="THU160" s="15"/>
      <c r="THV160" s="15"/>
      <c r="THW160" s="15"/>
      <c r="THX160" s="15"/>
      <c r="THY160" s="15"/>
      <c r="THZ160" s="15"/>
      <c r="TIA160" s="15"/>
      <c r="TIB160" s="15"/>
      <c r="TIC160" s="15"/>
      <c r="TID160" s="15"/>
      <c r="TIE160" s="15"/>
      <c r="TIF160" s="15"/>
      <c r="TIG160" s="15"/>
      <c r="TIH160" s="15"/>
      <c r="TII160" s="15"/>
      <c r="TIJ160" s="15"/>
      <c r="TIK160" s="15"/>
      <c r="TIL160" s="15"/>
      <c r="TIM160" s="15"/>
      <c r="TIN160" s="15"/>
      <c r="TIO160" s="15"/>
      <c r="TIP160" s="15"/>
      <c r="TIQ160" s="15"/>
      <c r="TIR160" s="15"/>
      <c r="TIS160" s="15"/>
      <c r="TIT160" s="15"/>
      <c r="TIU160" s="15"/>
      <c r="TIV160" s="15"/>
      <c r="TIW160" s="15"/>
      <c r="TIX160" s="15"/>
      <c r="TIY160" s="15"/>
      <c r="TIZ160" s="15"/>
      <c r="TJA160" s="15"/>
      <c r="TJB160" s="15"/>
      <c r="TJC160" s="15"/>
      <c r="TJD160" s="15"/>
      <c r="TJE160" s="15"/>
      <c r="TJF160" s="15"/>
      <c r="TJG160" s="15"/>
      <c r="TJH160" s="15"/>
      <c r="TJI160" s="15"/>
      <c r="TJJ160" s="15"/>
      <c r="TJK160" s="15"/>
      <c r="TJL160" s="15"/>
      <c r="TJM160" s="15"/>
      <c r="TJN160" s="15"/>
      <c r="TJO160" s="15"/>
      <c r="TJP160" s="15"/>
      <c r="TJQ160" s="15"/>
      <c r="TJR160" s="15"/>
      <c r="TJS160" s="15"/>
      <c r="TJT160" s="15"/>
      <c r="TJU160" s="15"/>
      <c r="TJV160" s="15"/>
      <c r="TJW160" s="15"/>
      <c r="TJX160" s="15"/>
      <c r="TJY160" s="15"/>
      <c r="TJZ160" s="15"/>
      <c r="TKA160" s="15"/>
      <c r="TKB160" s="15"/>
      <c r="TKC160" s="15"/>
      <c r="TKD160" s="15"/>
      <c r="TKE160" s="15"/>
      <c r="TKF160" s="15"/>
      <c r="TKG160" s="15"/>
      <c r="TKH160" s="15"/>
      <c r="TKI160" s="15"/>
      <c r="TKJ160" s="15"/>
      <c r="TKK160" s="15"/>
      <c r="TKL160" s="15"/>
      <c r="TKM160" s="15"/>
      <c r="TKN160" s="15"/>
      <c r="TKO160" s="15"/>
      <c r="TKP160" s="15"/>
      <c r="TKQ160" s="15"/>
      <c r="TKR160" s="15"/>
      <c r="TKS160" s="15"/>
      <c r="TKT160" s="15"/>
      <c r="TKU160" s="15"/>
      <c r="TKV160" s="15"/>
      <c r="TKW160" s="15"/>
      <c r="TKX160" s="15"/>
      <c r="TKY160" s="15"/>
      <c r="TKZ160" s="15"/>
      <c r="TLA160" s="15"/>
      <c r="TLB160" s="15"/>
      <c r="TLC160" s="15"/>
      <c r="TLD160" s="15"/>
      <c r="TLE160" s="15"/>
      <c r="TLF160" s="15"/>
      <c r="TLG160" s="15"/>
      <c r="TLH160" s="15"/>
      <c r="TLI160" s="15"/>
      <c r="TLJ160" s="15"/>
      <c r="TLK160" s="15"/>
      <c r="TLL160" s="15"/>
      <c r="TLM160" s="15"/>
      <c r="TLN160" s="15"/>
      <c r="TLO160" s="15"/>
      <c r="TLP160" s="15"/>
      <c r="TLQ160" s="15"/>
      <c r="TLR160" s="15"/>
      <c r="TLS160" s="15"/>
      <c r="TLT160" s="15"/>
      <c r="TLU160" s="15"/>
      <c r="TLV160" s="15"/>
      <c r="TLW160" s="15"/>
      <c r="TLX160" s="15"/>
      <c r="TLY160" s="15"/>
      <c r="TLZ160" s="15"/>
      <c r="TMA160" s="15"/>
      <c r="TMB160" s="15"/>
      <c r="TMC160" s="15"/>
      <c r="TMD160" s="15"/>
      <c r="TME160" s="15"/>
      <c r="TMF160" s="15"/>
      <c r="TMG160" s="15"/>
      <c r="TMH160" s="15"/>
      <c r="TMI160" s="15"/>
      <c r="TMJ160" s="15"/>
      <c r="TMK160" s="15"/>
      <c r="TML160" s="15"/>
      <c r="TMM160" s="15"/>
      <c r="TMN160" s="15"/>
      <c r="TMO160" s="15"/>
      <c r="TMP160" s="15"/>
      <c r="TMQ160" s="15"/>
      <c r="TMR160" s="15"/>
      <c r="TMS160" s="15"/>
      <c r="TMT160" s="15"/>
      <c r="TMU160" s="15"/>
      <c r="TMV160" s="15"/>
      <c r="TMW160" s="15"/>
      <c r="TMX160" s="15"/>
      <c r="TMY160" s="15"/>
      <c r="TMZ160" s="15"/>
      <c r="TNA160" s="15"/>
      <c r="TNB160" s="15"/>
      <c r="TNC160" s="15"/>
      <c r="TND160" s="15"/>
      <c r="TNE160" s="15"/>
      <c r="TNF160" s="15"/>
      <c r="TNG160" s="15"/>
      <c r="TNH160" s="15"/>
      <c r="TNI160" s="15"/>
      <c r="TNJ160" s="15"/>
      <c r="TNK160" s="15"/>
      <c r="TNL160" s="15"/>
      <c r="TNM160" s="15"/>
      <c r="TNN160" s="15"/>
      <c r="TNO160" s="15"/>
      <c r="TNP160" s="15"/>
      <c r="TNQ160" s="15"/>
      <c r="TNR160" s="15"/>
      <c r="TNS160" s="15"/>
      <c r="TNT160" s="15"/>
      <c r="TNU160" s="15"/>
      <c r="TNV160" s="15"/>
      <c r="TNW160" s="15"/>
      <c r="TNX160" s="15"/>
      <c r="TNY160" s="15"/>
      <c r="TNZ160" s="15"/>
      <c r="TOA160" s="15"/>
      <c r="TOB160" s="15"/>
      <c r="TOC160" s="15"/>
      <c r="TOD160" s="15"/>
      <c r="TOE160" s="15"/>
      <c r="TOF160" s="15"/>
      <c r="TOG160" s="15"/>
      <c r="TOH160" s="15"/>
      <c r="TOI160" s="15"/>
      <c r="TOJ160" s="15"/>
      <c r="TOK160" s="15"/>
      <c r="TOL160" s="15"/>
      <c r="TOM160" s="15"/>
      <c r="TON160" s="15"/>
      <c r="TOO160" s="15"/>
      <c r="TOP160" s="15"/>
      <c r="TOQ160" s="15"/>
      <c r="TOR160" s="15"/>
      <c r="TOS160" s="15"/>
      <c r="TOT160" s="15"/>
      <c r="TOU160" s="15"/>
      <c r="TOV160" s="15"/>
      <c r="TOW160" s="15"/>
      <c r="TOX160" s="15"/>
      <c r="TOY160" s="15"/>
      <c r="TOZ160" s="15"/>
      <c r="TPA160" s="15"/>
      <c r="TPB160" s="15"/>
      <c r="TPC160" s="15"/>
      <c r="TPD160" s="15"/>
      <c r="TPE160" s="15"/>
      <c r="TPF160" s="15"/>
      <c r="TPG160" s="15"/>
      <c r="TPH160" s="15"/>
      <c r="TPI160" s="15"/>
      <c r="TPJ160" s="15"/>
      <c r="TPK160" s="15"/>
      <c r="TPL160" s="15"/>
      <c r="TPM160" s="15"/>
      <c r="TPN160" s="15"/>
      <c r="TPO160" s="15"/>
      <c r="TPP160" s="15"/>
      <c r="TPQ160" s="15"/>
      <c r="TPR160" s="15"/>
      <c r="TPS160" s="15"/>
      <c r="TPT160" s="15"/>
      <c r="TPU160" s="15"/>
      <c r="TPV160" s="15"/>
      <c r="TPW160" s="15"/>
      <c r="TPX160" s="15"/>
      <c r="TPY160" s="15"/>
      <c r="TPZ160" s="15"/>
      <c r="TQA160" s="15"/>
      <c r="TQB160" s="15"/>
      <c r="TQC160" s="15"/>
      <c r="TQD160" s="15"/>
      <c r="TQE160" s="15"/>
      <c r="TQF160" s="15"/>
      <c r="TQG160" s="15"/>
      <c r="TQH160" s="15"/>
      <c r="TQI160" s="15"/>
      <c r="TQJ160" s="15"/>
      <c r="TQK160" s="15"/>
      <c r="TQL160" s="15"/>
      <c r="TQM160" s="15"/>
      <c r="TQN160" s="15"/>
      <c r="TQO160" s="15"/>
      <c r="TQP160" s="15"/>
      <c r="TQQ160" s="15"/>
      <c r="TQR160" s="15"/>
      <c r="TQS160" s="15"/>
      <c r="TQT160" s="15"/>
      <c r="TQU160" s="15"/>
      <c r="TQV160" s="15"/>
      <c r="TQW160" s="15"/>
      <c r="TQX160" s="15"/>
      <c r="TQY160" s="15"/>
      <c r="TQZ160" s="15"/>
      <c r="TRA160" s="15"/>
      <c r="TRB160" s="15"/>
      <c r="TRC160" s="15"/>
      <c r="TRD160" s="15"/>
      <c r="TRE160" s="15"/>
      <c r="TRF160" s="15"/>
      <c r="TRG160" s="15"/>
      <c r="TRH160" s="15"/>
      <c r="TRI160" s="15"/>
      <c r="TRJ160" s="15"/>
      <c r="TRK160" s="15"/>
      <c r="TRL160" s="15"/>
      <c r="TRM160" s="15"/>
      <c r="TRN160" s="15"/>
      <c r="TRO160" s="15"/>
      <c r="TRP160" s="15"/>
      <c r="TRQ160" s="15"/>
      <c r="TRR160" s="15"/>
      <c r="TRS160" s="15"/>
      <c r="TRT160" s="15"/>
      <c r="TRU160" s="15"/>
      <c r="TRV160" s="15"/>
      <c r="TRW160" s="15"/>
      <c r="TRX160" s="15"/>
      <c r="TRY160" s="15"/>
      <c r="TRZ160" s="15"/>
      <c r="TSA160" s="15"/>
      <c r="TSB160" s="15"/>
      <c r="TSC160" s="15"/>
      <c r="TSD160" s="15"/>
      <c r="TSE160" s="15"/>
      <c r="TSF160" s="15"/>
      <c r="TSG160" s="15"/>
      <c r="TSH160" s="15"/>
      <c r="TSI160" s="15"/>
      <c r="TSJ160" s="15"/>
      <c r="TSK160" s="15"/>
      <c r="TSL160" s="15"/>
      <c r="TSM160" s="15"/>
      <c r="TSN160" s="15"/>
      <c r="TSO160" s="15"/>
      <c r="TSP160" s="15"/>
      <c r="TSQ160" s="15"/>
      <c r="TSR160" s="15"/>
      <c r="TSS160" s="15"/>
      <c r="TST160" s="15"/>
      <c r="TSU160" s="15"/>
      <c r="TSV160" s="15"/>
      <c r="TSW160" s="15"/>
      <c r="TSX160" s="15"/>
      <c r="TSY160" s="15"/>
      <c r="TSZ160" s="15"/>
      <c r="TTA160" s="15"/>
      <c r="TTB160" s="15"/>
      <c r="TTC160" s="15"/>
      <c r="TTD160" s="15"/>
      <c r="TTE160" s="15"/>
      <c r="TTF160" s="15"/>
      <c r="TTG160" s="15"/>
      <c r="TTH160" s="15"/>
      <c r="TTI160" s="15"/>
      <c r="TTJ160" s="15"/>
      <c r="TTK160" s="15"/>
      <c r="TTL160" s="15"/>
      <c r="TTM160" s="15"/>
      <c r="TTN160" s="15"/>
      <c r="TTO160" s="15"/>
      <c r="TTP160" s="15"/>
      <c r="TTQ160" s="15"/>
      <c r="TTR160" s="15"/>
      <c r="TTS160" s="15"/>
      <c r="TTT160" s="15"/>
      <c r="TTU160" s="15"/>
      <c r="TTV160" s="15"/>
      <c r="TTW160" s="15"/>
      <c r="TTX160" s="15"/>
      <c r="TTY160" s="15"/>
      <c r="TTZ160" s="15"/>
      <c r="TUA160" s="15"/>
      <c r="TUB160" s="15"/>
      <c r="TUC160" s="15"/>
      <c r="TUD160" s="15"/>
      <c r="TUE160" s="15"/>
      <c r="TUF160" s="15"/>
      <c r="TUG160" s="15"/>
      <c r="TUH160" s="15"/>
      <c r="TUI160" s="15"/>
      <c r="TUJ160" s="15"/>
      <c r="TUK160" s="15"/>
      <c r="TUL160" s="15"/>
      <c r="TUM160" s="15"/>
      <c r="TUN160" s="15"/>
      <c r="TUO160" s="15"/>
      <c r="TUP160" s="15"/>
      <c r="TUQ160" s="15"/>
      <c r="TUR160" s="15"/>
      <c r="TUS160" s="15"/>
      <c r="TUT160" s="15"/>
      <c r="TUU160" s="15"/>
      <c r="TUV160" s="15"/>
      <c r="TUW160" s="15"/>
      <c r="TUX160" s="15"/>
      <c r="TUY160" s="15"/>
      <c r="TUZ160" s="15"/>
      <c r="TVA160" s="15"/>
      <c r="TVB160" s="15"/>
      <c r="TVC160" s="15"/>
      <c r="TVD160" s="15"/>
      <c r="TVE160" s="15"/>
      <c r="TVF160" s="15"/>
      <c r="TVG160" s="15"/>
      <c r="TVH160" s="15"/>
      <c r="TVI160" s="15"/>
      <c r="TVJ160" s="15"/>
      <c r="TVK160" s="15"/>
      <c r="TVL160" s="15"/>
      <c r="TVM160" s="15"/>
      <c r="TVN160" s="15"/>
      <c r="TVO160" s="15"/>
      <c r="TVP160" s="15"/>
      <c r="TVQ160" s="15"/>
      <c r="TVR160" s="15"/>
      <c r="TVS160" s="15"/>
      <c r="TVT160" s="15"/>
      <c r="TVU160" s="15"/>
      <c r="TVV160" s="15"/>
      <c r="TVW160" s="15"/>
      <c r="TVX160" s="15"/>
      <c r="TVY160" s="15"/>
      <c r="TVZ160" s="15"/>
      <c r="TWA160" s="15"/>
      <c r="TWB160" s="15"/>
      <c r="TWC160" s="15"/>
      <c r="TWD160" s="15"/>
      <c r="TWE160" s="15"/>
      <c r="TWF160" s="15"/>
      <c r="TWG160" s="15"/>
      <c r="TWH160" s="15"/>
      <c r="TWI160" s="15"/>
      <c r="TWJ160" s="15"/>
      <c r="TWK160" s="15"/>
      <c r="TWL160" s="15"/>
      <c r="TWM160" s="15"/>
      <c r="TWN160" s="15"/>
      <c r="TWO160" s="15"/>
      <c r="TWP160" s="15"/>
      <c r="TWQ160" s="15"/>
      <c r="TWR160" s="15"/>
      <c r="TWS160" s="15"/>
      <c r="TWT160" s="15"/>
      <c r="TWU160" s="15"/>
      <c r="TWV160" s="15"/>
      <c r="TWW160" s="15"/>
      <c r="TWX160" s="15"/>
      <c r="TWY160" s="15"/>
      <c r="TWZ160" s="15"/>
      <c r="TXA160" s="15"/>
      <c r="TXB160" s="15"/>
      <c r="TXC160" s="15"/>
      <c r="TXD160" s="15"/>
      <c r="TXE160" s="15"/>
      <c r="TXF160" s="15"/>
      <c r="TXG160" s="15"/>
      <c r="TXH160" s="15"/>
      <c r="TXI160" s="15"/>
      <c r="TXJ160" s="15"/>
      <c r="TXK160" s="15"/>
      <c r="TXL160" s="15"/>
      <c r="TXM160" s="15"/>
      <c r="TXN160" s="15"/>
      <c r="TXO160" s="15"/>
      <c r="TXP160" s="15"/>
      <c r="TXQ160" s="15"/>
      <c r="TXR160" s="15"/>
      <c r="TXS160" s="15"/>
      <c r="TXT160" s="15"/>
      <c r="TXU160" s="15"/>
      <c r="TXV160" s="15"/>
      <c r="TXW160" s="15"/>
      <c r="TXX160" s="15"/>
      <c r="TXY160" s="15"/>
      <c r="TXZ160" s="15"/>
      <c r="TYA160" s="15"/>
      <c r="TYB160" s="15"/>
      <c r="TYC160" s="15"/>
      <c r="TYD160" s="15"/>
      <c r="TYE160" s="15"/>
      <c r="TYF160" s="15"/>
      <c r="TYG160" s="15"/>
      <c r="TYH160" s="15"/>
      <c r="TYI160" s="15"/>
      <c r="TYJ160" s="15"/>
      <c r="TYK160" s="15"/>
      <c r="TYL160" s="15"/>
      <c r="TYM160" s="15"/>
      <c r="TYN160" s="15"/>
      <c r="TYO160" s="15"/>
      <c r="TYP160" s="15"/>
      <c r="TYQ160" s="15"/>
      <c r="TYR160" s="15"/>
      <c r="TYS160" s="15"/>
      <c r="TYT160" s="15"/>
      <c r="TYU160" s="15"/>
      <c r="TYV160" s="15"/>
      <c r="TYW160" s="15"/>
      <c r="TYX160" s="15"/>
      <c r="TYY160" s="15"/>
      <c r="TYZ160" s="15"/>
      <c r="TZA160" s="15"/>
      <c r="TZB160" s="15"/>
      <c r="TZC160" s="15"/>
      <c r="TZD160" s="15"/>
      <c r="TZE160" s="15"/>
      <c r="TZF160" s="15"/>
      <c r="TZG160" s="15"/>
      <c r="TZH160" s="15"/>
      <c r="TZI160" s="15"/>
      <c r="TZJ160" s="15"/>
      <c r="TZK160" s="15"/>
      <c r="TZL160" s="15"/>
      <c r="TZM160" s="15"/>
      <c r="TZN160" s="15"/>
      <c r="TZO160" s="15"/>
      <c r="TZP160" s="15"/>
      <c r="TZQ160" s="15"/>
      <c r="TZR160" s="15"/>
      <c r="TZS160" s="15"/>
      <c r="TZT160" s="15"/>
      <c r="TZU160" s="15"/>
      <c r="TZV160" s="15"/>
      <c r="TZW160" s="15"/>
      <c r="TZX160" s="15"/>
      <c r="TZY160" s="15"/>
      <c r="TZZ160" s="15"/>
      <c r="UAA160" s="15"/>
      <c r="UAB160" s="15"/>
      <c r="UAC160" s="15"/>
      <c r="UAD160" s="15"/>
      <c r="UAE160" s="15"/>
      <c r="UAF160" s="15"/>
      <c r="UAG160" s="15"/>
      <c r="UAH160" s="15"/>
      <c r="UAI160" s="15"/>
      <c r="UAJ160" s="15"/>
      <c r="UAK160" s="15"/>
      <c r="UAL160" s="15"/>
      <c r="UAM160" s="15"/>
      <c r="UAN160" s="15"/>
      <c r="UAO160" s="15"/>
      <c r="UAP160" s="15"/>
      <c r="UAQ160" s="15"/>
      <c r="UAR160" s="15"/>
      <c r="UAS160" s="15"/>
      <c r="UAT160" s="15"/>
      <c r="UAU160" s="15"/>
      <c r="UAV160" s="15"/>
      <c r="UAW160" s="15"/>
      <c r="UAX160" s="15"/>
      <c r="UAY160" s="15"/>
      <c r="UAZ160" s="15"/>
      <c r="UBA160" s="15"/>
      <c r="UBB160" s="15"/>
      <c r="UBC160" s="15"/>
      <c r="UBD160" s="15"/>
      <c r="UBE160" s="15"/>
      <c r="UBF160" s="15"/>
      <c r="UBG160" s="15"/>
      <c r="UBH160" s="15"/>
      <c r="UBI160" s="15"/>
      <c r="UBJ160" s="15"/>
      <c r="UBK160" s="15"/>
      <c r="UBL160" s="15"/>
      <c r="UBM160" s="15"/>
      <c r="UBN160" s="15"/>
      <c r="UBO160" s="15"/>
      <c r="UBP160" s="15"/>
      <c r="UBQ160" s="15"/>
      <c r="UBR160" s="15"/>
      <c r="UBS160" s="15"/>
      <c r="UBT160" s="15"/>
      <c r="UBU160" s="15"/>
      <c r="UBV160" s="15"/>
      <c r="UBW160" s="15"/>
      <c r="UBX160" s="15"/>
      <c r="UBY160" s="15"/>
      <c r="UBZ160" s="15"/>
      <c r="UCA160" s="15"/>
      <c r="UCB160" s="15"/>
      <c r="UCC160" s="15"/>
      <c r="UCD160" s="15"/>
      <c r="UCE160" s="15"/>
      <c r="UCF160" s="15"/>
      <c r="UCG160" s="15"/>
      <c r="UCH160" s="15"/>
      <c r="UCI160" s="15"/>
      <c r="UCJ160" s="15"/>
      <c r="UCK160" s="15"/>
      <c r="UCL160" s="15"/>
      <c r="UCM160" s="15"/>
      <c r="UCN160" s="15"/>
      <c r="UCO160" s="15"/>
      <c r="UCP160" s="15"/>
      <c r="UCQ160" s="15"/>
      <c r="UCR160" s="15"/>
      <c r="UCS160" s="15"/>
      <c r="UCT160" s="15"/>
      <c r="UCU160" s="15"/>
      <c r="UCV160" s="15"/>
      <c r="UCW160" s="15"/>
      <c r="UCX160" s="15"/>
      <c r="UCY160" s="15"/>
      <c r="UCZ160" s="15"/>
      <c r="UDA160" s="15"/>
      <c r="UDB160" s="15"/>
      <c r="UDC160" s="15"/>
      <c r="UDD160" s="15"/>
      <c r="UDE160" s="15"/>
      <c r="UDF160" s="15"/>
      <c r="UDG160" s="15"/>
      <c r="UDH160" s="15"/>
      <c r="UDI160" s="15"/>
      <c r="UDJ160" s="15"/>
      <c r="UDK160" s="15"/>
      <c r="UDL160" s="15"/>
      <c r="UDM160" s="15"/>
      <c r="UDN160" s="15"/>
      <c r="UDO160" s="15"/>
      <c r="UDP160" s="15"/>
      <c r="UDQ160" s="15"/>
      <c r="UDR160" s="15"/>
      <c r="UDS160" s="15"/>
      <c r="UDT160" s="15"/>
      <c r="UDU160" s="15"/>
      <c r="UDV160" s="15"/>
      <c r="UDW160" s="15"/>
      <c r="UDX160" s="15"/>
      <c r="UDY160" s="15"/>
      <c r="UDZ160" s="15"/>
      <c r="UEA160" s="15"/>
      <c r="UEB160" s="15"/>
      <c r="UEC160" s="15"/>
      <c r="UED160" s="15"/>
      <c r="UEE160" s="15"/>
      <c r="UEF160" s="15"/>
      <c r="UEG160" s="15"/>
      <c r="UEH160" s="15"/>
      <c r="UEI160" s="15"/>
      <c r="UEJ160" s="15"/>
      <c r="UEK160" s="15"/>
      <c r="UEL160" s="15"/>
      <c r="UEM160" s="15"/>
      <c r="UEN160" s="15"/>
      <c r="UEO160" s="15"/>
      <c r="UEP160" s="15"/>
      <c r="UEQ160" s="15"/>
      <c r="UER160" s="15"/>
      <c r="UES160" s="15"/>
      <c r="UET160" s="15"/>
      <c r="UEU160" s="15"/>
      <c r="UEV160" s="15"/>
      <c r="UEW160" s="15"/>
      <c r="UEX160" s="15"/>
      <c r="UEY160" s="15"/>
      <c r="UEZ160" s="15"/>
      <c r="UFA160" s="15"/>
      <c r="UFB160" s="15"/>
      <c r="UFC160" s="15"/>
      <c r="UFD160" s="15"/>
      <c r="UFE160" s="15"/>
      <c r="UFF160" s="15"/>
      <c r="UFG160" s="15"/>
      <c r="UFH160" s="15"/>
      <c r="UFI160" s="15"/>
      <c r="UFJ160" s="15"/>
      <c r="UFK160" s="15"/>
      <c r="UFL160" s="15"/>
      <c r="UFM160" s="15"/>
      <c r="UFN160" s="15"/>
      <c r="UFO160" s="15"/>
      <c r="UFP160" s="15"/>
      <c r="UFQ160" s="15"/>
      <c r="UFR160" s="15"/>
      <c r="UFS160" s="15"/>
      <c r="UFT160" s="15"/>
      <c r="UFU160" s="15"/>
      <c r="UFV160" s="15"/>
      <c r="UFW160" s="15"/>
      <c r="UFX160" s="15"/>
      <c r="UFY160" s="15"/>
      <c r="UFZ160" s="15"/>
      <c r="UGA160" s="15"/>
      <c r="UGB160" s="15"/>
      <c r="UGC160" s="15"/>
      <c r="UGD160" s="15"/>
      <c r="UGE160" s="15"/>
      <c r="UGF160" s="15"/>
      <c r="UGG160" s="15"/>
      <c r="UGH160" s="15"/>
      <c r="UGI160" s="15"/>
      <c r="UGJ160" s="15"/>
      <c r="UGK160" s="15"/>
      <c r="UGL160" s="15"/>
      <c r="UGM160" s="15"/>
      <c r="UGN160" s="15"/>
      <c r="UGO160" s="15"/>
      <c r="UGP160" s="15"/>
      <c r="UGQ160" s="15"/>
      <c r="UGR160" s="15"/>
      <c r="UGS160" s="15"/>
      <c r="UGT160" s="15"/>
      <c r="UGU160" s="15"/>
      <c r="UGV160" s="15"/>
      <c r="UGW160" s="15"/>
      <c r="UGX160" s="15"/>
      <c r="UGY160" s="15"/>
      <c r="UGZ160" s="15"/>
      <c r="UHA160" s="15"/>
      <c r="UHB160" s="15"/>
      <c r="UHC160" s="15"/>
      <c r="UHD160" s="15"/>
      <c r="UHE160" s="15"/>
      <c r="UHF160" s="15"/>
      <c r="UHG160" s="15"/>
      <c r="UHH160" s="15"/>
      <c r="UHI160" s="15"/>
      <c r="UHJ160" s="15"/>
      <c r="UHK160" s="15"/>
      <c r="UHL160" s="15"/>
      <c r="UHM160" s="15"/>
      <c r="UHN160" s="15"/>
      <c r="UHO160" s="15"/>
      <c r="UHP160" s="15"/>
      <c r="UHQ160" s="15"/>
      <c r="UHR160" s="15"/>
      <c r="UHS160" s="15"/>
      <c r="UHT160" s="15"/>
      <c r="UHU160" s="15"/>
      <c r="UHV160" s="15"/>
      <c r="UHW160" s="15"/>
      <c r="UHX160" s="15"/>
      <c r="UHY160" s="15"/>
      <c r="UHZ160" s="15"/>
      <c r="UIA160" s="15"/>
      <c r="UIB160" s="15"/>
      <c r="UIC160" s="15"/>
      <c r="UID160" s="15"/>
      <c r="UIE160" s="15"/>
      <c r="UIF160" s="15"/>
      <c r="UIG160" s="15"/>
      <c r="UIH160" s="15"/>
      <c r="UII160" s="15"/>
      <c r="UIJ160" s="15"/>
      <c r="UIK160" s="15"/>
      <c r="UIL160" s="15"/>
      <c r="UIM160" s="15"/>
      <c r="UIN160" s="15"/>
      <c r="UIO160" s="15"/>
      <c r="UIP160" s="15"/>
      <c r="UIQ160" s="15"/>
      <c r="UIR160" s="15"/>
      <c r="UIS160" s="15"/>
      <c r="UIT160" s="15"/>
      <c r="UIU160" s="15"/>
      <c r="UIV160" s="15"/>
      <c r="UIW160" s="15"/>
      <c r="UIX160" s="15"/>
      <c r="UIY160" s="15"/>
      <c r="UIZ160" s="15"/>
      <c r="UJA160" s="15"/>
      <c r="UJB160" s="15"/>
      <c r="UJC160" s="15"/>
      <c r="UJD160" s="15"/>
      <c r="UJE160" s="15"/>
      <c r="UJF160" s="15"/>
      <c r="UJG160" s="15"/>
      <c r="UJH160" s="15"/>
      <c r="UJI160" s="15"/>
      <c r="UJJ160" s="15"/>
      <c r="UJK160" s="15"/>
      <c r="UJL160" s="15"/>
      <c r="UJM160" s="15"/>
      <c r="UJN160" s="15"/>
      <c r="UJO160" s="15"/>
      <c r="UJP160" s="15"/>
      <c r="UJQ160" s="15"/>
      <c r="UJR160" s="15"/>
      <c r="UJS160" s="15"/>
      <c r="UJT160" s="15"/>
      <c r="UJU160" s="15"/>
      <c r="UJV160" s="15"/>
      <c r="UJW160" s="15"/>
      <c r="UJX160" s="15"/>
      <c r="UJY160" s="15"/>
      <c r="UJZ160" s="15"/>
      <c r="UKA160" s="15"/>
      <c r="UKB160" s="15"/>
      <c r="UKC160" s="15"/>
      <c r="UKD160" s="15"/>
      <c r="UKE160" s="15"/>
      <c r="UKF160" s="15"/>
      <c r="UKG160" s="15"/>
      <c r="UKH160" s="15"/>
      <c r="UKI160" s="15"/>
      <c r="UKJ160" s="15"/>
      <c r="UKK160" s="15"/>
      <c r="UKL160" s="15"/>
      <c r="UKM160" s="15"/>
      <c r="UKN160" s="15"/>
      <c r="UKO160" s="15"/>
      <c r="UKP160" s="15"/>
      <c r="UKQ160" s="15"/>
      <c r="UKR160" s="15"/>
      <c r="UKS160" s="15"/>
      <c r="UKT160" s="15"/>
      <c r="UKU160" s="15"/>
      <c r="UKV160" s="15"/>
      <c r="UKW160" s="15"/>
      <c r="UKX160" s="15"/>
      <c r="UKY160" s="15"/>
      <c r="UKZ160" s="15"/>
      <c r="ULA160" s="15"/>
      <c r="ULB160" s="15"/>
      <c r="ULC160" s="15"/>
      <c r="ULD160" s="15"/>
      <c r="ULE160" s="15"/>
      <c r="ULF160" s="15"/>
      <c r="ULG160" s="15"/>
      <c r="ULH160" s="15"/>
      <c r="ULI160" s="15"/>
      <c r="ULJ160" s="15"/>
      <c r="ULK160" s="15"/>
      <c r="ULL160" s="15"/>
      <c r="ULM160" s="15"/>
      <c r="ULN160" s="15"/>
      <c r="ULO160" s="15"/>
      <c r="ULP160" s="15"/>
      <c r="ULQ160" s="15"/>
      <c r="ULR160" s="15"/>
      <c r="ULS160" s="15"/>
      <c r="ULT160" s="15"/>
      <c r="ULU160" s="15"/>
      <c r="ULV160" s="15"/>
      <c r="ULW160" s="15"/>
      <c r="ULX160" s="15"/>
      <c r="ULY160" s="15"/>
      <c r="ULZ160" s="15"/>
      <c r="UMA160" s="15"/>
      <c r="UMB160" s="15"/>
      <c r="UMC160" s="15"/>
      <c r="UMD160" s="15"/>
      <c r="UME160" s="15"/>
      <c r="UMF160" s="15"/>
      <c r="UMG160" s="15"/>
      <c r="UMH160" s="15"/>
      <c r="UMI160" s="15"/>
      <c r="UMJ160" s="15"/>
      <c r="UMK160" s="15"/>
      <c r="UML160" s="15"/>
      <c r="UMM160" s="15"/>
      <c r="UMN160" s="15"/>
      <c r="UMO160" s="15"/>
      <c r="UMP160" s="15"/>
      <c r="UMQ160" s="15"/>
      <c r="UMR160" s="15"/>
      <c r="UMS160" s="15"/>
      <c r="UMT160" s="15"/>
      <c r="UMU160" s="15"/>
      <c r="UMV160" s="15"/>
      <c r="UMW160" s="15"/>
      <c r="UMX160" s="15"/>
      <c r="UMY160" s="15"/>
      <c r="UMZ160" s="15"/>
      <c r="UNA160" s="15"/>
      <c r="UNB160" s="15"/>
      <c r="UNC160" s="15"/>
      <c r="UND160" s="15"/>
      <c r="UNE160" s="15"/>
      <c r="UNF160" s="15"/>
      <c r="UNG160" s="15"/>
      <c r="UNH160" s="15"/>
      <c r="UNI160" s="15"/>
      <c r="UNJ160" s="15"/>
      <c r="UNK160" s="15"/>
      <c r="UNL160" s="15"/>
      <c r="UNM160" s="15"/>
      <c r="UNN160" s="15"/>
      <c r="UNO160" s="15"/>
      <c r="UNP160" s="15"/>
      <c r="UNQ160" s="15"/>
      <c r="UNR160" s="15"/>
      <c r="UNS160" s="15"/>
      <c r="UNT160" s="15"/>
      <c r="UNU160" s="15"/>
      <c r="UNV160" s="15"/>
      <c r="UNW160" s="15"/>
      <c r="UNX160" s="15"/>
      <c r="UNY160" s="15"/>
      <c r="UNZ160" s="15"/>
      <c r="UOA160" s="15"/>
      <c r="UOB160" s="15"/>
      <c r="UOC160" s="15"/>
      <c r="UOD160" s="15"/>
      <c r="UOE160" s="15"/>
      <c r="UOF160" s="15"/>
      <c r="UOG160" s="15"/>
      <c r="UOH160" s="15"/>
      <c r="UOI160" s="15"/>
      <c r="UOJ160" s="15"/>
      <c r="UOK160" s="15"/>
      <c r="UOL160" s="15"/>
      <c r="UOM160" s="15"/>
      <c r="UON160" s="15"/>
      <c r="UOO160" s="15"/>
      <c r="UOP160" s="15"/>
      <c r="UOQ160" s="15"/>
      <c r="UOR160" s="15"/>
      <c r="UOS160" s="15"/>
      <c r="UOT160" s="15"/>
      <c r="UOU160" s="15"/>
      <c r="UOV160" s="15"/>
      <c r="UOW160" s="15"/>
      <c r="UOX160" s="15"/>
      <c r="UOY160" s="15"/>
      <c r="UOZ160" s="15"/>
      <c r="UPA160" s="15"/>
      <c r="UPB160" s="15"/>
      <c r="UPC160" s="15"/>
      <c r="UPD160" s="15"/>
      <c r="UPE160" s="15"/>
      <c r="UPF160" s="15"/>
      <c r="UPG160" s="15"/>
      <c r="UPH160" s="15"/>
      <c r="UPI160" s="15"/>
      <c r="UPJ160" s="15"/>
      <c r="UPK160" s="15"/>
      <c r="UPL160" s="15"/>
      <c r="UPM160" s="15"/>
      <c r="UPN160" s="15"/>
      <c r="UPO160" s="15"/>
      <c r="UPP160" s="15"/>
      <c r="UPQ160" s="15"/>
      <c r="UPR160" s="15"/>
      <c r="UPS160" s="15"/>
      <c r="UPT160" s="15"/>
      <c r="UPU160" s="15"/>
      <c r="UPV160" s="15"/>
      <c r="UPW160" s="15"/>
      <c r="UPX160" s="15"/>
      <c r="UPY160" s="15"/>
      <c r="UPZ160" s="15"/>
      <c r="UQA160" s="15"/>
      <c r="UQB160" s="15"/>
      <c r="UQC160" s="15"/>
      <c r="UQD160" s="15"/>
      <c r="UQE160" s="15"/>
      <c r="UQF160" s="15"/>
      <c r="UQG160" s="15"/>
      <c r="UQH160" s="15"/>
      <c r="UQI160" s="15"/>
      <c r="UQJ160" s="15"/>
      <c r="UQK160" s="15"/>
      <c r="UQL160" s="15"/>
      <c r="UQM160" s="15"/>
      <c r="UQN160" s="15"/>
      <c r="UQO160" s="15"/>
      <c r="UQP160" s="15"/>
      <c r="UQQ160" s="15"/>
      <c r="UQR160" s="15"/>
      <c r="UQS160" s="15"/>
      <c r="UQT160" s="15"/>
      <c r="UQU160" s="15"/>
      <c r="UQV160" s="15"/>
      <c r="UQW160" s="15"/>
      <c r="UQX160" s="15"/>
      <c r="UQY160" s="15"/>
      <c r="UQZ160" s="15"/>
      <c r="URA160" s="15"/>
      <c r="URB160" s="15"/>
      <c r="URC160" s="15"/>
      <c r="URD160" s="15"/>
      <c r="URE160" s="15"/>
      <c r="URF160" s="15"/>
      <c r="URG160" s="15"/>
      <c r="URH160" s="15"/>
      <c r="URI160" s="15"/>
      <c r="URJ160" s="15"/>
      <c r="URK160" s="15"/>
      <c r="URL160" s="15"/>
      <c r="URM160" s="15"/>
      <c r="URN160" s="15"/>
      <c r="URO160" s="15"/>
      <c r="URP160" s="15"/>
      <c r="URQ160" s="15"/>
      <c r="URR160" s="15"/>
      <c r="URS160" s="15"/>
      <c r="URT160" s="15"/>
      <c r="URU160" s="15"/>
      <c r="URV160" s="15"/>
      <c r="URW160" s="15"/>
      <c r="URX160" s="15"/>
      <c r="URY160" s="15"/>
      <c r="URZ160" s="15"/>
      <c r="USA160" s="15"/>
      <c r="USB160" s="15"/>
      <c r="USC160" s="15"/>
      <c r="USD160" s="15"/>
      <c r="USE160" s="15"/>
      <c r="USF160" s="15"/>
      <c r="USG160" s="15"/>
      <c r="USH160" s="15"/>
      <c r="USI160" s="15"/>
      <c r="USJ160" s="15"/>
      <c r="USK160" s="15"/>
      <c r="USL160" s="15"/>
      <c r="USM160" s="15"/>
      <c r="USN160" s="15"/>
      <c r="USO160" s="15"/>
      <c r="USP160" s="15"/>
      <c r="USQ160" s="15"/>
      <c r="USR160" s="15"/>
      <c r="USS160" s="15"/>
      <c r="UST160" s="15"/>
      <c r="USU160" s="15"/>
      <c r="USV160" s="15"/>
      <c r="USW160" s="15"/>
      <c r="USX160" s="15"/>
      <c r="USY160" s="15"/>
      <c r="USZ160" s="15"/>
      <c r="UTA160" s="15"/>
      <c r="UTB160" s="15"/>
      <c r="UTC160" s="15"/>
      <c r="UTD160" s="15"/>
      <c r="UTE160" s="15"/>
      <c r="UTF160" s="15"/>
      <c r="UTG160" s="15"/>
      <c r="UTH160" s="15"/>
      <c r="UTI160" s="15"/>
      <c r="UTJ160" s="15"/>
      <c r="UTK160" s="15"/>
      <c r="UTL160" s="15"/>
      <c r="UTM160" s="15"/>
      <c r="UTN160" s="15"/>
      <c r="UTO160" s="15"/>
      <c r="UTP160" s="15"/>
      <c r="UTQ160" s="15"/>
      <c r="UTR160" s="15"/>
      <c r="UTS160" s="15"/>
      <c r="UTT160" s="15"/>
      <c r="UTU160" s="15"/>
      <c r="UTV160" s="15"/>
      <c r="UTW160" s="15"/>
      <c r="UTX160" s="15"/>
      <c r="UTY160" s="15"/>
      <c r="UTZ160" s="15"/>
      <c r="UUA160" s="15"/>
      <c r="UUB160" s="15"/>
      <c r="UUC160" s="15"/>
      <c r="UUD160" s="15"/>
      <c r="UUE160" s="15"/>
      <c r="UUF160" s="15"/>
      <c r="UUG160" s="15"/>
      <c r="UUH160" s="15"/>
      <c r="UUI160" s="15"/>
      <c r="UUJ160" s="15"/>
      <c r="UUK160" s="15"/>
      <c r="UUL160" s="15"/>
      <c r="UUM160" s="15"/>
      <c r="UUN160" s="15"/>
      <c r="UUO160" s="15"/>
      <c r="UUP160" s="15"/>
      <c r="UUQ160" s="15"/>
      <c r="UUR160" s="15"/>
      <c r="UUS160" s="15"/>
      <c r="UUT160" s="15"/>
      <c r="UUU160" s="15"/>
      <c r="UUV160" s="15"/>
      <c r="UUW160" s="15"/>
      <c r="UUX160" s="15"/>
      <c r="UUY160" s="15"/>
      <c r="UUZ160" s="15"/>
      <c r="UVA160" s="15"/>
      <c r="UVB160" s="15"/>
      <c r="UVC160" s="15"/>
      <c r="UVD160" s="15"/>
      <c r="UVE160" s="15"/>
      <c r="UVF160" s="15"/>
      <c r="UVG160" s="15"/>
      <c r="UVH160" s="15"/>
      <c r="UVI160" s="15"/>
      <c r="UVJ160" s="15"/>
      <c r="UVK160" s="15"/>
      <c r="UVL160" s="15"/>
      <c r="UVM160" s="15"/>
      <c r="UVN160" s="15"/>
      <c r="UVO160" s="15"/>
      <c r="UVP160" s="15"/>
      <c r="UVQ160" s="15"/>
      <c r="UVR160" s="15"/>
      <c r="UVS160" s="15"/>
      <c r="UVT160" s="15"/>
      <c r="UVU160" s="15"/>
      <c r="UVV160" s="15"/>
      <c r="UVW160" s="15"/>
      <c r="UVX160" s="15"/>
      <c r="UVY160" s="15"/>
      <c r="UVZ160" s="15"/>
      <c r="UWA160" s="15"/>
      <c r="UWB160" s="15"/>
      <c r="UWC160" s="15"/>
      <c r="UWD160" s="15"/>
      <c r="UWE160" s="15"/>
      <c r="UWF160" s="15"/>
      <c r="UWG160" s="15"/>
      <c r="UWH160" s="15"/>
      <c r="UWI160" s="15"/>
      <c r="UWJ160" s="15"/>
      <c r="UWK160" s="15"/>
      <c r="UWL160" s="15"/>
      <c r="UWM160" s="15"/>
      <c r="UWN160" s="15"/>
      <c r="UWO160" s="15"/>
      <c r="UWP160" s="15"/>
      <c r="UWQ160" s="15"/>
      <c r="UWR160" s="15"/>
      <c r="UWS160" s="15"/>
      <c r="UWT160" s="15"/>
      <c r="UWU160" s="15"/>
      <c r="UWV160" s="15"/>
      <c r="UWW160" s="15"/>
      <c r="UWX160" s="15"/>
      <c r="UWY160" s="15"/>
      <c r="UWZ160" s="15"/>
      <c r="UXA160" s="15"/>
      <c r="UXB160" s="15"/>
      <c r="UXC160" s="15"/>
      <c r="UXD160" s="15"/>
      <c r="UXE160" s="15"/>
      <c r="UXF160" s="15"/>
      <c r="UXG160" s="15"/>
      <c r="UXH160" s="15"/>
      <c r="UXI160" s="15"/>
      <c r="UXJ160" s="15"/>
      <c r="UXK160" s="15"/>
      <c r="UXL160" s="15"/>
      <c r="UXM160" s="15"/>
      <c r="UXN160" s="15"/>
      <c r="UXO160" s="15"/>
      <c r="UXP160" s="15"/>
      <c r="UXQ160" s="15"/>
      <c r="UXR160" s="15"/>
      <c r="UXS160" s="15"/>
      <c r="UXT160" s="15"/>
      <c r="UXU160" s="15"/>
      <c r="UXV160" s="15"/>
      <c r="UXW160" s="15"/>
      <c r="UXX160" s="15"/>
      <c r="UXY160" s="15"/>
      <c r="UXZ160" s="15"/>
      <c r="UYA160" s="15"/>
      <c r="UYB160" s="15"/>
      <c r="UYC160" s="15"/>
      <c r="UYD160" s="15"/>
      <c r="UYE160" s="15"/>
      <c r="UYF160" s="15"/>
      <c r="UYG160" s="15"/>
      <c r="UYH160" s="15"/>
      <c r="UYI160" s="15"/>
      <c r="UYJ160" s="15"/>
      <c r="UYK160" s="15"/>
      <c r="UYL160" s="15"/>
      <c r="UYM160" s="15"/>
      <c r="UYN160" s="15"/>
      <c r="UYO160" s="15"/>
      <c r="UYP160" s="15"/>
      <c r="UYQ160" s="15"/>
      <c r="UYR160" s="15"/>
      <c r="UYS160" s="15"/>
      <c r="UYT160" s="15"/>
      <c r="UYU160" s="15"/>
      <c r="UYV160" s="15"/>
      <c r="UYW160" s="15"/>
      <c r="UYX160" s="15"/>
      <c r="UYY160" s="15"/>
      <c r="UYZ160" s="15"/>
      <c r="UZA160" s="15"/>
      <c r="UZB160" s="15"/>
      <c r="UZC160" s="15"/>
      <c r="UZD160" s="15"/>
      <c r="UZE160" s="15"/>
      <c r="UZF160" s="15"/>
      <c r="UZG160" s="15"/>
      <c r="UZH160" s="15"/>
      <c r="UZI160" s="15"/>
      <c r="UZJ160" s="15"/>
      <c r="UZK160" s="15"/>
      <c r="UZL160" s="15"/>
      <c r="UZM160" s="15"/>
      <c r="UZN160" s="15"/>
      <c r="UZO160" s="15"/>
      <c r="UZP160" s="15"/>
      <c r="UZQ160" s="15"/>
      <c r="UZR160" s="15"/>
      <c r="UZS160" s="15"/>
      <c r="UZT160" s="15"/>
      <c r="UZU160" s="15"/>
      <c r="UZV160" s="15"/>
      <c r="UZW160" s="15"/>
      <c r="UZX160" s="15"/>
      <c r="UZY160" s="15"/>
      <c r="UZZ160" s="15"/>
      <c r="VAA160" s="15"/>
      <c r="VAB160" s="15"/>
      <c r="VAC160" s="15"/>
      <c r="VAD160" s="15"/>
      <c r="VAE160" s="15"/>
      <c r="VAF160" s="15"/>
      <c r="VAG160" s="15"/>
      <c r="VAH160" s="15"/>
      <c r="VAI160" s="15"/>
      <c r="VAJ160" s="15"/>
      <c r="VAK160" s="15"/>
      <c r="VAL160" s="15"/>
      <c r="VAM160" s="15"/>
      <c r="VAN160" s="15"/>
      <c r="VAO160" s="15"/>
      <c r="VAP160" s="15"/>
      <c r="VAQ160" s="15"/>
      <c r="VAR160" s="15"/>
      <c r="VAS160" s="15"/>
      <c r="VAT160" s="15"/>
      <c r="VAU160" s="15"/>
      <c r="VAV160" s="15"/>
      <c r="VAW160" s="15"/>
      <c r="VAX160" s="15"/>
      <c r="VAY160" s="15"/>
      <c r="VAZ160" s="15"/>
      <c r="VBA160" s="15"/>
      <c r="VBB160" s="15"/>
      <c r="VBC160" s="15"/>
      <c r="VBD160" s="15"/>
      <c r="VBE160" s="15"/>
      <c r="VBF160" s="15"/>
      <c r="VBG160" s="15"/>
      <c r="VBH160" s="15"/>
      <c r="VBI160" s="15"/>
      <c r="VBJ160" s="15"/>
      <c r="VBK160" s="15"/>
      <c r="VBL160" s="15"/>
      <c r="VBM160" s="15"/>
      <c r="VBN160" s="15"/>
      <c r="VBO160" s="15"/>
      <c r="VBP160" s="15"/>
      <c r="VBQ160" s="15"/>
      <c r="VBR160" s="15"/>
      <c r="VBS160" s="15"/>
      <c r="VBT160" s="15"/>
      <c r="VBU160" s="15"/>
      <c r="VBV160" s="15"/>
      <c r="VBW160" s="15"/>
      <c r="VBX160" s="15"/>
      <c r="VBY160" s="15"/>
      <c r="VBZ160" s="15"/>
      <c r="VCA160" s="15"/>
      <c r="VCB160" s="15"/>
      <c r="VCC160" s="15"/>
      <c r="VCD160" s="15"/>
      <c r="VCE160" s="15"/>
      <c r="VCF160" s="15"/>
      <c r="VCG160" s="15"/>
      <c r="VCH160" s="15"/>
      <c r="VCI160" s="15"/>
      <c r="VCJ160" s="15"/>
      <c r="VCK160" s="15"/>
      <c r="VCL160" s="15"/>
      <c r="VCM160" s="15"/>
      <c r="VCN160" s="15"/>
      <c r="VCO160" s="15"/>
      <c r="VCP160" s="15"/>
      <c r="VCQ160" s="15"/>
      <c r="VCR160" s="15"/>
      <c r="VCS160" s="15"/>
      <c r="VCT160" s="15"/>
      <c r="VCU160" s="15"/>
      <c r="VCV160" s="15"/>
      <c r="VCW160" s="15"/>
      <c r="VCX160" s="15"/>
      <c r="VCY160" s="15"/>
      <c r="VCZ160" s="15"/>
      <c r="VDA160" s="15"/>
      <c r="VDB160" s="15"/>
      <c r="VDC160" s="15"/>
      <c r="VDD160" s="15"/>
      <c r="VDE160" s="15"/>
      <c r="VDF160" s="15"/>
      <c r="VDG160" s="15"/>
      <c r="VDH160" s="15"/>
      <c r="VDI160" s="15"/>
      <c r="VDJ160" s="15"/>
      <c r="VDK160" s="15"/>
      <c r="VDL160" s="15"/>
      <c r="VDM160" s="15"/>
      <c r="VDN160" s="15"/>
      <c r="VDO160" s="15"/>
      <c r="VDP160" s="15"/>
      <c r="VDQ160" s="15"/>
      <c r="VDR160" s="15"/>
      <c r="VDS160" s="15"/>
      <c r="VDT160" s="15"/>
      <c r="VDU160" s="15"/>
      <c r="VDV160" s="15"/>
      <c r="VDW160" s="15"/>
      <c r="VDX160" s="15"/>
      <c r="VDY160" s="15"/>
      <c r="VDZ160" s="15"/>
      <c r="VEA160" s="15"/>
      <c r="VEB160" s="15"/>
      <c r="VEC160" s="15"/>
      <c r="VED160" s="15"/>
      <c r="VEE160" s="15"/>
      <c r="VEF160" s="15"/>
      <c r="VEG160" s="15"/>
      <c r="VEH160" s="15"/>
      <c r="VEI160" s="15"/>
      <c r="VEJ160" s="15"/>
      <c r="VEK160" s="15"/>
      <c r="VEL160" s="15"/>
      <c r="VEM160" s="15"/>
      <c r="VEN160" s="15"/>
      <c r="VEO160" s="15"/>
      <c r="VEP160" s="15"/>
      <c r="VEQ160" s="15"/>
      <c r="VER160" s="15"/>
      <c r="VES160" s="15"/>
      <c r="VET160" s="15"/>
      <c r="VEU160" s="15"/>
      <c r="VEV160" s="15"/>
      <c r="VEW160" s="15"/>
      <c r="VEX160" s="15"/>
      <c r="VEY160" s="15"/>
      <c r="VEZ160" s="15"/>
      <c r="VFA160" s="15"/>
      <c r="VFB160" s="15"/>
      <c r="VFC160" s="15"/>
      <c r="VFD160" s="15"/>
      <c r="VFE160" s="15"/>
      <c r="VFF160" s="15"/>
      <c r="VFG160" s="15"/>
      <c r="VFH160" s="15"/>
      <c r="VFI160" s="15"/>
      <c r="VFJ160" s="15"/>
      <c r="VFK160" s="15"/>
      <c r="VFL160" s="15"/>
      <c r="VFM160" s="15"/>
      <c r="VFN160" s="15"/>
      <c r="VFO160" s="15"/>
      <c r="VFP160" s="15"/>
      <c r="VFQ160" s="15"/>
      <c r="VFR160" s="15"/>
      <c r="VFS160" s="15"/>
      <c r="VFT160" s="15"/>
      <c r="VFU160" s="15"/>
      <c r="VFV160" s="15"/>
      <c r="VFW160" s="15"/>
      <c r="VFX160" s="15"/>
      <c r="VFY160" s="15"/>
      <c r="VFZ160" s="15"/>
      <c r="VGA160" s="15"/>
      <c r="VGB160" s="15"/>
      <c r="VGC160" s="15"/>
      <c r="VGD160" s="15"/>
      <c r="VGE160" s="15"/>
      <c r="VGF160" s="15"/>
      <c r="VGG160" s="15"/>
      <c r="VGH160" s="15"/>
      <c r="VGI160" s="15"/>
      <c r="VGJ160" s="15"/>
      <c r="VGK160" s="15"/>
      <c r="VGL160" s="15"/>
      <c r="VGM160" s="15"/>
      <c r="VGN160" s="15"/>
      <c r="VGO160" s="15"/>
      <c r="VGP160" s="15"/>
      <c r="VGQ160" s="15"/>
      <c r="VGR160" s="15"/>
      <c r="VGS160" s="15"/>
      <c r="VGT160" s="15"/>
      <c r="VGU160" s="15"/>
      <c r="VGV160" s="15"/>
      <c r="VGW160" s="15"/>
      <c r="VGX160" s="15"/>
      <c r="VGY160" s="15"/>
      <c r="VGZ160" s="15"/>
      <c r="VHA160" s="15"/>
      <c r="VHB160" s="15"/>
      <c r="VHC160" s="15"/>
      <c r="VHD160" s="15"/>
      <c r="VHE160" s="15"/>
      <c r="VHF160" s="15"/>
      <c r="VHG160" s="15"/>
      <c r="VHH160" s="15"/>
      <c r="VHI160" s="15"/>
      <c r="VHJ160" s="15"/>
      <c r="VHK160" s="15"/>
      <c r="VHL160" s="15"/>
      <c r="VHM160" s="15"/>
      <c r="VHN160" s="15"/>
      <c r="VHO160" s="15"/>
      <c r="VHP160" s="15"/>
      <c r="VHQ160" s="15"/>
      <c r="VHR160" s="15"/>
      <c r="VHS160" s="15"/>
      <c r="VHT160" s="15"/>
      <c r="VHU160" s="15"/>
      <c r="VHV160" s="15"/>
      <c r="VHW160" s="15"/>
      <c r="VHX160" s="15"/>
      <c r="VHY160" s="15"/>
      <c r="VHZ160" s="15"/>
      <c r="VIA160" s="15"/>
      <c r="VIB160" s="15"/>
      <c r="VIC160" s="15"/>
      <c r="VID160" s="15"/>
      <c r="VIE160" s="15"/>
      <c r="VIF160" s="15"/>
      <c r="VIG160" s="15"/>
      <c r="VIH160" s="15"/>
      <c r="VII160" s="15"/>
      <c r="VIJ160" s="15"/>
      <c r="VIK160" s="15"/>
      <c r="VIL160" s="15"/>
      <c r="VIM160" s="15"/>
      <c r="VIN160" s="15"/>
      <c r="VIO160" s="15"/>
      <c r="VIP160" s="15"/>
      <c r="VIQ160" s="15"/>
      <c r="VIR160" s="15"/>
      <c r="VIS160" s="15"/>
      <c r="VIT160" s="15"/>
      <c r="VIU160" s="15"/>
      <c r="VIV160" s="15"/>
      <c r="VIW160" s="15"/>
      <c r="VIX160" s="15"/>
      <c r="VIY160" s="15"/>
      <c r="VIZ160" s="15"/>
      <c r="VJA160" s="15"/>
      <c r="VJB160" s="15"/>
      <c r="VJC160" s="15"/>
      <c r="VJD160" s="15"/>
      <c r="VJE160" s="15"/>
      <c r="VJF160" s="15"/>
      <c r="VJG160" s="15"/>
      <c r="VJH160" s="15"/>
      <c r="VJI160" s="15"/>
      <c r="VJJ160" s="15"/>
      <c r="VJK160" s="15"/>
      <c r="VJL160" s="15"/>
      <c r="VJM160" s="15"/>
      <c r="VJN160" s="15"/>
      <c r="VJO160" s="15"/>
      <c r="VJP160" s="15"/>
      <c r="VJQ160" s="15"/>
      <c r="VJR160" s="15"/>
      <c r="VJS160" s="15"/>
      <c r="VJT160" s="15"/>
      <c r="VJU160" s="15"/>
      <c r="VJV160" s="15"/>
      <c r="VJW160" s="15"/>
      <c r="VJX160" s="15"/>
      <c r="VJY160" s="15"/>
      <c r="VJZ160" s="15"/>
      <c r="VKA160" s="15"/>
      <c r="VKB160" s="15"/>
      <c r="VKC160" s="15"/>
      <c r="VKD160" s="15"/>
      <c r="VKE160" s="15"/>
      <c r="VKF160" s="15"/>
      <c r="VKG160" s="15"/>
      <c r="VKH160" s="15"/>
      <c r="VKI160" s="15"/>
      <c r="VKJ160" s="15"/>
      <c r="VKK160" s="15"/>
      <c r="VKL160" s="15"/>
      <c r="VKM160" s="15"/>
      <c r="VKN160" s="15"/>
      <c r="VKO160" s="15"/>
      <c r="VKP160" s="15"/>
      <c r="VKQ160" s="15"/>
      <c r="VKR160" s="15"/>
      <c r="VKS160" s="15"/>
      <c r="VKT160" s="15"/>
      <c r="VKU160" s="15"/>
      <c r="VKV160" s="15"/>
      <c r="VKW160" s="15"/>
      <c r="VKX160" s="15"/>
      <c r="VKY160" s="15"/>
      <c r="VKZ160" s="15"/>
      <c r="VLA160" s="15"/>
      <c r="VLB160" s="15"/>
      <c r="VLC160" s="15"/>
      <c r="VLD160" s="15"/>
      <c r="VLE160" s="15"/>
      <c r="VLF160" s="15"/>
      <c r="VLG160" s="15"/>
      <c r="VLH160" s="15"/>
      <c r="VLI160" s="15"/>
      <c r="VLJ160" s="15"/>
      <c r="VLK160" s="15"/>
      <c r="VLL160" s="15"/>
      <c r="VLM160" s="15"/>
      <c r="VLN160" s="15"/>
      <c r="VLO160" s="15"/>
      <c r="VLP160" s="15"/>
      <c r="VLQ160" s="15"/>
      <c r="VLR160" s="15"/>
      <c r="VLS160" s="15"/>
      <c r="VLT160" s="15"/>
      <c r="VLU160" s="15"/>
      <c r="VLV160" s="15"/>
      <c r="VLW160" s="15"/>
      <c r="VLX160" s="15"/>
      <c r="VLY160" s="15"/>
      <c r="VLZ160" s="15"/>
      <c r="VMA160" s="15"/>
      <c r="VMB160" s="15"/>
      <c r="VMC160" s="15"/>
      <c r="VMD160" s="15"/>
      <c r="VME160" s="15"/>
      <c r="VMF160" s="15"/>
      <c r="VMG160" s="15"/>
      <c r="VMH160" s="15"/>
      <c r="VMI160" s="15"/>
      <c r="VMJ160" s="15"/>
      <c r="VMK160" s="15"/>
      <c r="VML160" s="15"/>
      <c r="VMM160" s="15"/>
      <c r="VMN160" s="15"/>
      <c r="VMO160" s="15"/>
      <c r="VMP160" s="15"/>
      <c r="VMQ160" s="15"/>
      <c r="VMR160" s="15"/>
      <c r="VMS160" s="15"/>
      <c r="VMT160" s="15"/>
      <c r="VMU160" s="15"/>
      <c r="VMV160" s="15"/>
      <c r="VMW160" s="15"/>
      <c r="VMX160" s="15"/>
      <c r="VMY160" s="15"/>
      <c r="VMZ160" s="15"/>
      <c r="VNA160" s="15"/>
      <c r="VNB160" s="15"/>
      <c r="VNC160" s="15"/>
      <c r="VND160" s="15"/>
      <c r="VNE160" s="15"/>
      <c r="VNF160" s="15"/>
      <c r="VNG160" s="15"/>
      <c r="VNH160" s="15"/>
      <c r="VNI160" s="15"/>
      <c r="VNJ160" s="15"/>
      <c r="VNK160" s="15"/>
      <c r="VNL160" s="15"/>
      <c r="VNM160" s="15"/>
      <c r="VNN160" s="15"/>
      <c r="VNO160" s="15"/>
      <c r="VNP160" s="15"/>
      <c r="VNQ160" s="15"/>
      <c r="VNR160" s="15"/>
      <c r="VNS160" s="15"/>
      <c r="VNT160" s="15"/>
      <c r="VNU160" s="15"/>
      <c r="VNV160" s="15"/>
      <c r="VNW160" s="15"/>
      <c r="VNX160" s="15"/>
      <c r="VNY160" s="15"/>
      <c r="VNZ160" s="15"/>
      <c r="VOA160" s="15"/>
      <c r="VOB160" s="15"/>
      <c r="VOC160" s="15"/>
      <c r="VOD160" s="15"/>
      <c r="VOE160" s="15"/>
      <c r="VOF160" s="15"/>
      <c r="VOG160" s="15"/>
      <c r="VOH160" s="15"/>
      <c r="VOI160" s="15"/>
      <c r="VOJ160" s="15"/>
      <c r="VOK160" s="15"/>
      <c r="VOL160" s="15"/>
      <c r="VOM160" s="15"/>
      <c r="VON160" s="15"/>
      <c r="VOO160" s="15"/>
      <c r="VOP160" s="15"/>
      <c r="VOQ160" s="15"/>
      <c r="VOR160" s="15"/>
      <c r="VOS160" s="15"/>
      <c r="VOT160" s="15"/>
      <c r="VOU160" s="15"/>
      <c r="VOV160" s="15"/>
      <c r="VOW160" s="15"/>
      <c r="VOX160" s="15"/>
      <c r="VOY160" s="15"/>
      <c r="VOZ160" s="15"/>
      <c r="VPA160" s="15"/>
      <c r="VPB160" s="15"/>
      <c r="VPC160" s="15"/>
      <c r="VPD160" s="15"/>
      <c r="VPE160" s="15"/>
      <c r="VPF160" s="15"/>
      <c r="VPG160" s="15"/>
      <c r="VPH160" s="15"/>
      <c r="VPI160" s="15"/>
      <c r="VPJ160" s="15"/>
      <c r="VPK160" s="15"/>
      <c r="VPL160" s="15"/>
      <c r="VPM160" s="15"/>
      <c r="VPN160" s="15"/>
      <c r="VPO160" s="15"/>
      <c r="VPP160" s="15"/>
      <c r="VPQ160" s="15"/>
      <c r="VPR160" s="15"/>
      <c r="VPS160" s="15"/>
      <c r="VPT160" s="15"/>
      <c r="VPU160" s="15"/>
      <c r="VPV160" s="15"/>
      <c r="VPW160" s="15"/>
      <c r="VPX160" s="15"/>
      <c r="VPY160" s="15"/>
      <c r="VPZ160" s="15"/>
      <c r="VQA160" s="15"/>
      <c r="VQB160" s="15"/>
      <c r="VQC160" s="15"/>
      <c r="VQD160" s="15"/>
      <c r="VQE160" s="15"/>
      <c r="VQF160" s="15"/>
      <c r="VQG160" s="15"/>
      <c r="VQH160" s="15"/>
      <c r="VQI160" s="15"/>
      <c r="VQJ160" s="15"/>
      <c r="VQK160" s="15"/>
      <c r="VQL160" s="15"/>
      <c r="VQM160" s="15"/>
      <c r="VQN160" s="15"/>
      <c r="VQO160" s="15"/>
      <c r="VQP160" s="15"/>
      <c r="VQQ160" s="15"/>
      <c r="VQR160" s="15"/>
      <c r="VQS160" s="15"/>
      <c r="VQT160" s="15"/>
      <c r="VQU160" s="15"/>
      <c r="VQV160" s="15"/>
      <c r="VQW160" s="15"/>
      <c r="VQX160" s="15"/>
      <c r="VQY160" s="15"/>
      <c r="VQZ160" s="15"/>
      <c r="VRA160" s="15"/>
      <c r="VRB160" s="15"/>
      <c r="VRC160" s="15"/>
      <c r="VRD160" s="15"/>
      <c r="VRE160" s="15"/>
      <c r="VRF160" s="15"/>
      <c r="VRG160" s="15"/>
      <c r="VRH160" s="15"/>
      <c r="VRI160" s="15"/>
      <c r="VRJ160" s="15"/>
      <c r="VRK160" s="15"/>
      <c r="VRL160" s="15"/>
      <c r="VRM160" s="15"/>
      <c r="VRN160" s="15"/>
      <c r="VRO160" s="15"/>
      <c r="VRP160" s="15"/>
      <c r="VRQ160" s="15"/>
      <c r="VRR160" s="15"/>
      <c r="VRS160" s="15"/>
      <c r="VRT160" s="15"/>
      <c r="VRU160" s="15"/>
      <c r="VRV160" s="15"/>
      <c r="VRW160" s="15"/>
      <c r="VRX160" s="15"/>
      <c r="VRY160" s="15"/>
      <c r="VRZ160" s="15"/>
      <c r="VSA160" s="15"/>
      <c r="VSB160" s="15"/>
      <c r="VSC160" s="15"/>
      <c r="VSD160" s="15"/>
      <c r="VSE160" s="15"/>
      <c r="VSF160" s="15"/>
      <c r="VSG160" s="15"/>
      <c r="VSH160" s="15"/>
      <c r="VSI160" s="15"/>
      <c r="VSJ160" s="15"/>
      <c r="VSK160" s="15"/>
      <c r="VSL160" s="15"/>
      <c r="VSM160" s="15"/>
      <c r="VSN160" s="15"/>
      <c r="VSO160" s="15"/>
      <c r="VSP160" s="15"/>
      <c r="VSQ160" s="15"/>
      <c r="VSR160" s="15"/>
      <c r="VSS160" s="15"/>
      <c r="VST160" s="15"/>
      <c r="VSU160" s="15"/>
      <c r="VSV160" s="15"/>
      <c r="VSW160" s="15"/>
      <c r="VSX160" s="15"/>
      <c r="VSY160" s="15"/>
      <c r="VSZ160" s="15"/>
      <c r="VTA160" s="15"/>
      <c r="VTB160" s="15"/>
      <c r="VTC160" s="15"/>
      <c r="VTD160" s="15"/>
      <c r="VTE160" s="15"/>
      <c r="VTF160" s="15"/>
      <c r="VTG160" s="15"/>
      <c r="VTH160" s="15"/>
      <c r="VTI160" s="15"/>
      <c r="VTJ160" s="15"/>
      <c r="VTK160" s="15"/>
      <c r="VTL160" s="15"/>
      <c r="VTM160" s="15"/>
      <c r="VTN160" s="15"/>
      <c r="VTO160" s="15"/>
      <c r="VTP160" s="15"/>
      <c r="VTQ160" s="15"/>
      <c r="VTR160" s="15"/>
      <c r="VTS160" s="15"/>
      <c r="VTT160" s="15"/>
      <c r="VTU160" s="15"/>
      <c r="VTV160" s="15"/>
      <c r="VTW160" s="15"/>
      <c r="VTX160" s="15"/>
      <c r="VTY160" s="15"/>
      <c r="VTZ160" s="15"/>
      <c r="VUA160" s="15"/>
      <c r="VUB160" s="15"/>
      <c r="VUC160" s="15"/>
      <c r="VUD160" s="15"/>
      <c r="VUE160" s="15"/>
      <c r="VUF160" s="15"/>
      <c r="VUG160" s="15"/>
      <c r="VUH160" s="15"/>
      <c r="VUI160" s="15"/>
      <c r="VUJ160" s="15"/>
      <c r="VUK160" s="15"/>
      <c r="VUL160" s="15"/>
      <c r="VUM160" s="15"/>
      <c r="VUN160" s="15"/>
      <c r="VUO160" s="15"/>
      <c r="VUP160" s="15"/>
      <c r="VUQ160" s="15"/>
      <c r="VUR160" s="15"/>
      <c r="VUS160" s="15"/>
      <c r="VUT160" s="15"/>
      <c r="VUU160" s="15"/>
      <c r="VUV160" s="15"/>
      <c r="VUW160" s="15"/>
      <c r="VUX160" s="15"/>
      <c r="VUY160" s="15"/>
      <c r="VUZ160" s="15"/>
      <c r="VVA160" s="15"/>
      <c r="VVB160" s="15"/>
      <c r="VVC160" s="15"/>
      <c r="VVD160" s="15"/>
      <c r="VVE160" s="15"/>
      <c r="VVF160" s="15"/>
      <c r="VVG160" s="15"/>
      <c r="VVH160" s="15"/>
      <c r="VVI160" s="15"/>
      <c r="VVJ160" s="15"/>
      <c r="VVK160" s="15"/>
      <c r="VVL160" s="15"/>
      <c r="VVM160" s="15"/>
      <c r="VVN160" s="15"/>
      <c r="VVO160" s="15"/>
      <c r="VVP160" s="15"/>
      <c r="VVQ160" s="15"/>
      <c r="VVR160" s="15"/>
      <c r="VVS160" s="15"/>
      <c r="VVT160" s="15"/>
      <c r="VVU160" s="15"/>
      <c r="VVV160" s="15"/>
      <c r="VVW160" s="15"/>
      <c r="VVX160" s="15"/>
      <c r="VVY160" s="15"/>
      <c r="VVZ160" s="15"/>
      <c r="VWA160" s="15"/>
      <c r="VWB160" s="15"/>
      <c r="VWC160" s="15"/>
      <c r="VWD160" s="15"/>
      <c r="VWE160" s="15"/>
      <c r="VWF160" s="15"/>
      <c r="VWG160" s="15"/>
      <c r="VWH160" s="15"/>
      <c r="VWI160" s="15"/>
      <c r="VWJ160" s="15"/>
      <c r="VWK160" s="15"/>
      <c r="VWL160" s="15"/>
      <c r="VWM160" s="15"/>
      <c r="VWN160" s="15"/>
      <c r="VWO160" s="15"/>
      <c r="VWP160" s="15"/>
      <c r="VWQ160" s="15"/>
      <c r="VWR160" s="15"/>
      <c r="VWS160" s="15"/>
      <c r="VWT160" s="15"/>
      <c r="VWU160" s="15"/>
      <c r="VWV160" s="15"/>
      <c r="VWW160" s="15"/>
      <c r="VWX160" s="15"/>
      <c r="VWY160" s="15"/>
      <c r="VWZ160" s="15"/>
      <c r="VXA160" s="15"/>
      <c r="VXB160" s="15"/>
      <c r="VXC160" s="15"/>
      <c r="VXD160" s="15"/>
      <c r="VXE160" s="15"/>
      <c r="VXF160" s="15"/>
      <c r="VXG160" s="15"/>
      <c r="VXH160" s="15"/>
      <c r="VXI160" s="15"/>
      <c r="VXJ160" s="15"/>
      <c r="VXK160" s="15"/>
      <c r="VXL160" s="15"/>
      <c r="VXM160" s="15"/>
      <c r="VXN160" s="15"/>
      <c r="VXO160" s="15"/>
      <c r="VXP160" s="15"/>
      <c r="VXQ160" s="15"/>
      <c r="VXR160" s="15"/>
      <c r="VXS160" s="15"/>
      <c r="VXT160" s="15"/>
      <c r="VXU160" s="15"/>
      <c r="VXV160" s="15"/>
      <c r="VXW160" s="15"/>
      <c r="VXX160" s="15"/>
      <c r="VXY160" s="15"/>
      <c r="VXZ160" s="15"/>
      <c r="VYA160" s="15"/>
      <c r="VYB160" s="15"/>
      <c r="VYC160" s="15"/>
      <c r="VYD160" s="15"/>
      <c r="VYE160" s="15"/>
      <c r="VYF160" s="15"/>
      <c r="VYG160" s="15"/>
      <c r="VYH160" s="15"/>
      <c r="VYI160" s="15"/>
      <c r="VYJ160" s="15"/>
      <c r="VYK160" s="15"/>
      <c r="VYL160" s="15"/>
      <c r="VYM160" s="15"/>
      <c r="VYN160" s="15"/>
      <c r="VYO160" s="15"/>
      <c r="VYP160" s="15"/>
      <c r="VYQ160" s="15"/>
      <c r="VYR160" s="15"/>
      <c r="VYS160" s="15"/>
      <c r="VYT160" s="15"/>
      <c r="VYU160" s="15"/>
      <c r="VYV160" s="15"/>
      <c r="VYW160" s="15"/>
      <c r="VYX160" s="15"/>
      <c r="VYY160" s="15"/>
      <c r="VYZ160" s="15"/>
      <c r="VZA160" s="15"/>
      <c r="VZB160" s="15"/>
      <c r="VZC160" s="15"/>
      <c r="VZD160" s="15"/>
      <c r="VZE160" s="15"/>
      <c r="VZF160" s="15"/>
      <c r="VZG160" s="15"/>
      <c r="VZH160" s="15"/>
      <c r="VZI160" s="15"/>
      <c r="VZJ160" s="15"/>
      <c r="VZK160" s="15"/>
      <c r="VZL160" s="15"/>
      <c r="VZM160" s="15"/>
      <c r="VZN160" s="15"/>
      <c r="VZO160" s="15"/>
      <c r="VZP160" s="15"/>
      <c r="VZQ160" s="15"/>
      <c r="VZR160" s="15"/>
      <c r="VZS160" s="15"/>
      <c r="VZT160" s="15"/>
      <c r="VZU160" s="15"/>
      <c r="VZV160" s="15"/>
      <c r="VZW160" s="15"/>
      <c r="VZX160" s="15"/>
      <c r="VZY160" s="15"/>
      <c r="VZZ160" s="15"/>
      <c r="WAA160" s="15"/>
      <c r="WAB160" s="15"/>
      <c r="WAC160" s="15"/>
      <c r="WAD160" s="15"/>
      <c r="WAE160" s="15"/>
      <c r="WAF160" s="15"/>
      <c r="WAG160" s="15"/>
      <c r="WAH160" s="15"/>
      <c r="WAI160" s="15"/>
      <c r="WAJ160" s="15"/>
      <c r="WAK160" s="15"/>
      <c r="WAL160" s="15"/>
      <c r="WAM160" s="15"/>
      <c r="WAN160" s="15"/>
      <c r="WAO160" s="15"/>
      <c r="WAP160" s="15"/>
      <c r="WAQ160" s="15"/>
      <c r="WAR160" s="15"/>
      <c r="WAS160" s="15"/>
      <c r="WAT160" s="15"/>
      <c r="WAU160" s="15"/>
      <c r="WAV160" s="15"/>
      <c r="WAW160" s="15"/>
      <c r="WAX160" s="15"/>
      <c r="WAY160" s="15"/>
      <c r="WAZ160" s="15"/>
      <c r="WBA160" s="15"/>
      <c r="WBB160" s="15"/>
      <c r="WBC160" s="15"/>
      <c r="WBD160" s="15"/>
      <c r="WBE160" s="15"/>
      <c r="WBF160" s="15"/>
      <c r="WBG160" s="15"/>
      <c r="WBH160" s="15"/>
      <c r="WBI160" s="15"/>
      <c r="WBJ160" s="15"/>
      <c r="WBK160" s="15"/>
      <c r="WBL160" s="15"/>
      <c r="WBM160" s="15"/>
      <c r="WBN160" s="15"/>
      <c r="WBO160" s="15"/>
      <c r="WBP160" s="15"/>
      <c r="WBQ160" s="15"/>
      <c r="WBR160" s="15"/>
      <c r="WBS160" s="15"/>
      <c r="WBT160" s="15"/>
      <c r="WBU160" s="15"/>
      <c r="WBV160" s="15"/>
      <c r="WBW160" s="15"/>
      <c r="WBX160" s="15"/>
      <c r="WBY160" s="15"/>
      <c r="WBZ160" s="15"/>
      <c r="WCA160" s="15"/>
      <c r="WCB160" s="15"/>
      <c r="WCC160" s="15"/>
      <c r="WCD160" s="15"/>
      <c r="WCE160" s="15"/>
      <c r="WCF160" s="15"/>
      <c r="WCG160" s="15"/>
      <c r="WCH160" s="15"/>
      <c r="WCI160" s="15"/>
      <c r="WCJ160" s="15"/>
      <c r="WCK160" s="15"/>
      <c r="WCL160" s="15"/>
      <c r="WCM160" s="15"/>
      <c r="WCN160" s="15"/>
      <c r="WCO160" s="15"/>
      <c r="WCP160" s="15"/>
      <c r="WCQ160" s="15"/>
      <c r="WCR160" s="15"/>
      <c r="WCS160" s="15"/>
      <c r="WCT160" s="15"/>
      <c r="WCU160" s="15"/>
      <c r="WCV160" s="15"/>
      <c r="WCW160" s="15"/>
      <c r="WCX160" s="15"/>
      <c r="WCY160" s="15"/>
      <c r="WCZ160" s="15"/>
      <c r="WDA160" s="15"/>
      <c r="WDB160" s="15"/>
      <c r="WDC160" s="15"/>
      <c r="WDD160" s="15"/>
      <c r="WDE160" s="15"/>
      <c r="WDF160" s="15"/>
      <c r="WDG160" s="15"/>
      <c r="WDH160" s="15"/>
      <c r="WDI160" s="15"/>
      <c r="WDJ160" s="15"/>
      <c r="WDK160" s="15"/>
      <c r="WDL160" s="15"/>
      <c r="WDM160" s="15"/>
      <c r="WDN160" s="15"/>
      <c r="WDO160" s="15"/>
      <c r="WDP160" s="15"/>
      <c r="WDQ160" s="15"/>
      <c r="WDR160" s="15"/>
      <c r="WDS160" s="15"/>
      <c r="WDT160" s="15"/>
      <c r="WDU160" s="15"/>
      <c r="WDV160" s="15"/>
      <c r="WDW160" s="15"/>
      <c r="WDX160" s="15"/>
      <c r="WDY160" s="15"/>
      <c r="WDZ160" s="15"/>
      <c r="WEA160" s="15"/>
      <c r="WEB160" s="15"/>
      <c r="WEC160" s="15"/>
      <c r="WED160" s="15"/>
      <c r="WEE160" s="15"/>
      <c r="WEF160" s="15"/>
      <c r="WEG160" s="15"/>
      <c r="WEH160" s="15"/>
      <c r="WEI160" s="15"/>
      <c r="WEJ160" s="15"/>
      <c r="WEK160" s="15"/>
      <c r="WEL160" s="15"/>
      <c r="WEM160" s="15"/>
      <c r="WEN160" s="15"/>
      <c r="WEO160" s="15"/>
      <c r="WEP160" s="15"/>
      <c r="WEQ160" s="15"/>
      <c r="WER160" s="15"/>
      <c r="WES160" s="15"/>
      <c r="WET160" s="15"/>
      <c r="WEU160" s="15"/>
      <c r="WEV160" s="15"/>
      <c r="WEW160" s="15"/>
      <c r="WEX160" s="15"/>
      <c r="WEY160" s="15"/>
      <c r="WEZ160" s="15"/>
      <c r="WFA160" s="15"/>
      <c r="WFB160" s="15"/>
      <c r="WFC160" s="15"/>
      <c r="WFD160" s="15"/>
      <c r="WFE160" s="15"/>
      <c r="WFF160" s="15"/>
      <c r="WFG160" s="15"/>
      <c r="WFH160" s="15"/>
      <c r="WFI160" s="15"/>
      <c r="WFJ160" s="15"/>
      <c r="WFK160" s="15"/>
      <c r="WFL160" s="15"/>
      <c r="WFM160" s="15"/>
      <c r="WFN160" s="15"/>
      <c r="WFO160" s="15"/>
      <c r="WFP160" s="15"/>
      <c r="WFQ160" s="15"/>
      <c r="WFR160" s="15"/>
      <c r="WFS160" s="15"/>
      <c r="WFT160" s="15"/>
      <c r="WFU160" s="15"/>
      <c r="WFV160" s="15"/>
      <c r="WFW160" s="15"/>
      <c r="WFX160" s="15"/>
      <c r="WFY160" s="15"/>
      <c r="WFZ160" s="15"/>
      <c r="WGA160" s="15"/>
      <c r="WGB160" s="15"/>
      <c r="WGC160" s="15"/>
      <c r="WGD160" s="15"/>
      <c r="WGE160" s="15"/>
      <c r="WGF160" s="15"/>
      <c r="WGG160" s="15"/>
      <c r="WGH160" s="15"/>
      <c r="WGI160" s="15"/>
      <c r="WGJ160" s="15"/>
      <c r="WGK160" s="15"/>
      <c r="WGL160" s="15"/>
      <c r="WGM160" s="15"/>
      <c r="WGN160" s="15"/>
      <c r="WGO160" s="15"/>
      <c r="WGP160" s="15"/>
      <c r="WGQ160" s="15"/>
      <c r="WGR160" s="15"/>
      <c r="WGS160" s="15"/>
      <c r="WGT160" s="15"/>
      <c r="WGU160" s="15"/>
      <c r="WGV160" s="15"/>
      <c r="WGW160" s="15"/>
      <c r="WGX160" s="15"/>
      <c r="WGY160" s="15"/>
      <c r="WGZ160" s="15"/>
      <c r="WHA160" s="15"/>
      <c r="WHB160" s="15"/>
      <c r="WHC160" s="15"/>
      <c r="WHD160" s="15"/>
      <c r="WHE160" s="15"/>
      <c r="WHF160" s="15"/>
      <c r="WHG160" s="15"/>
      <c r="WHH160" s="15"/>
      <c r="WHI160" s="15"/>
      <c r="WHJ160" s="15"/>
      <c r="WHK160" s="15"/>
      <c r="WHL160" s="15"/>
      <c r="WHM160" s="15"/>
      <c r="WHN160" s="15"/>
      <c r="WHO160" s="15"/>
      <c r="WHP160" s="15"/>
      <c r="WHQ160" s="15"/>
      <c r="WHR160" s="15"/>
      <c r="WHS160" s="15"/>
      <c r="WHT160" s="15"/>
      <c r="WHU160" s="15"/>
      <c r="WHV160" s="15"/>
      <c r="WHW160" s="15"/>
      <c r="WHX160" s="15"/>
      <c r="WHY160" s="15"/>
      <c r="WHZ160" s="15"/>
      <c r="WIA160" s="15"/>
      <c r="WIB160" s="15"/>
      <c r="WIC160" s="15"/>
      <c r="WID160" s="15"/>
      <c r="WIE160" s="15"/>
      <c r="WIF160" s="15"/>
      <c r="WIG160" s="15"/>
      <c r="WIH160" s="15"/>
      <c r="WII160" s="15"/>
      <c r="WIJ160" s="15"/>
      <c r="WIK160" s="15"/>
      <c r="WIL160" s="15"/>
      <c r="WIM160" s="15"/>
      <c r="WIN160" s="15"/>
      <c r="WIO160" s="15"/>
      <c r="WIP160" s="15"/>
      <c r="WIQ160" s="15"/>
      <c r="WIR160" s="15"/>
      <c r="WIS160" s="15"/>
      <c r="WIT160" s="15"/>
      <c r="WIU160" s="15"/>
      <c r="WIV160" s="15"/>
      <c r="WIW160" s="15"/>
      <c r="WIX160" s="15"/>
      <c r="WIY160" s="15"/>
      <c r="WIZ160" s="15"/>
      <c r="WJA160" s="15"/>
      <c r="WJB160" s="15"/>
      <c r="WJC160" s="15"/>
      <c r="WJD160" s="15"/>
      <c r="WJE160" s="15"/>
      <c r="WJF160" s="15"/>
      <c r="WJG160" s="15"/>
      <c r="WJH160" s="15"/>
      <c r="WJI160" s="15"/>
      <c r="WJJ160" s="15"/>
      <c r="WJK160" s="15"/>
      <c r="WJL160" s="15"/>
      <c r="WJM160" s="15"/>
      <c r="WJN160" s="15"/>
      <c r="WJO160" s="15"/>
      <c r="WJP160" s="15"/>
      <c r="WJQ160" s="15"/>
      <c r="WJR160" s="15"/>
      <c r="WJS160" s="15"/>
      <c r="WJT160" s="15"/>
      <c r="WJU160" s="15"/>
      <c r="WJV160" s="15"/>
      <c r="WJW160" s="15"/>
      <c r="WJX160" s="15"/>
      <c r="WJY160" s="15"/>
      <c r="WJZ160" s="15"/>
      <c r="WKA160" s="15"/>
      <c r="WKB160" s="15"/>
      <c r="WKC160" s="15"/>
      <c r="WKD160" s="15"/>
      <c r="WKE160" s="15"/>
      <c r="WKF160" s="15"/>
      <c r="WKG160" s="15"/>
      <c r="WKH160" s="15"/>
      <c r="WKI160" s="15"/>
      <c r="WKJ160" s="15"/>
      <c r="WKK160" s="15"/>
      <c r="WKL160" s="15"/>
      <c r="WKM160" s="15"/>
      <c r="WKN160" s="15"/>
      <c r="WKO160" s="15"/>
      <c r="WKP160" s="15"/>
      <c r="WKQ160" s="15"/>
      <c r="WKR160" s="15"/>
      <c r="WKS160" s="15"/>
      <c r="WKT160" s="15"/>
      <c r="WKU160" s="15"/>
      <c r="WKV160" s="15"/>
      <c r="WKW160" s="15"/>
      <c r="WKX160" s="15"/>
      <c r="WKY160" s="15"/>
      <c r="WKZ160" s="15"/>
      <c r="WLA160" s="15"/>
      <c r="WLB160" s="15"/>
      <c r="WLC160" s="15"/>
      <c r="WLD160" s="15"/>
      <c r="WLE160" s="15"/>
      <c r="WLF160" s="15"/>
      <c r="WLG160" s="15"/>
      <c r="WLH160" s="15"/>
      <c r="WLI160" s="15"/>
      <c r="WLJ160" s="15"/>
      <c r="WLK160" s="15"/>
      <c r="WLL160" s="15"/>
      <c r="WLM160" s="15"/>
      <c r="WLN160" s="15"/>
      <c r="WLO160" s="15"/>
      <c r="WLP160" s="15"/>
      <c r="WLQ160" s="15"/>
      <c r="WLR160" s="15"/>
      <c r="WLS160" s="15"/>
      <c r="WLT160" s="15"/>
      <c r="WLU160" s="15"/>
      <c r="WLV160" s="15"/>
      <c r="WLW160" s="15"/>
      <c r="WLX160" s="15"/>
      <c r="WLY160" s="15"/>
      <c r="WLZ160" s="15"/>
      <c r="WMA160" s="15"/>
      <c r="WMB160" s="15"/>
      <c r="WMC160" s="15"/>
      <c r="WMD160" s="15"/>
      <c r="WME160" s="15"/>
      <c r="WMF160" s="15"/>
      <c r="WMG160" s="15"/>
      <c r="WMH160" s="15"/>
      <c r="WMI160" s="15"/>
      <c r="WMJ160" s="15"/>
      <c r="WMK160" s="15"/>
      <c r="WML160" s="15"/>
      <c r="WMM160" s="15"/>
      <c r="WMN160" s="15"/>
      <c r="WMO160" s="15"/>
      <c r="WMP160" s="15"/>
      <c r="WMQ160" s="15"/>
      <c r="WMR160" s="15"/>
      <c r="WMS160" s="15"/>
      <c r="WMT160" s="15"/>
      <c r="WMU160" s="15"/>
      <c r="WMV160" s="15"/>
      <c r="WMW160" s="15"/>
      <c r="WMX160" s="15"/>
      <c r="WMY160" s="15"/>
      <c r="WMZ160" s="15"/>
      <c r="WNA160" s="15"/>
      <c r="WNB160" s="15"/>
      <c r="WNC160" s="15"/>
      <c r="WND160" s="15"/>
      <c r="WNE160" s="15"/>
      <c r="WNF160" s="15"/>
      <c r="WNG160" s="15"/>
      <c r="WNH160" s="15"/>
      <c r="WNI160" s="15"/>
      <c r="WNJ160" s="15"/>
      <c r="WNK160" s="15"/>
      <c r="WNL160" s="15"/>
      <c r="WNM160" s="15"/>
      <c r="WNN160" s="15"/>
      <c r="WNO160" s="15"/>
      <c r="WNP160" s="15"/>
      <c r="WNQ160" s="15"/>
      <c r="WNR160" s="15"/>
      <c r="WNS160" s="15"/>
      <c r="WNT160" s="15"/>
      <c r="WNU160" s="15"/>
      <c r="WNV160" s="15"/>
      <c r="WNW160" s="15"/>
      <c r="WNX160" s="15"/>
      <c r="WNY160" s="15"/>
      <c r="WNZ160" s="15"/>
      <c r="WOA160" s="15"/>
      <c r="WOB160" s="15"/>
      <c r="WOC160" s="15"/>
      <c r="WOD160" s="15"/>
      <c r="WOE160" s="15"/>
      <c r="WOF160" s="15"/>
      <c r="WOG160" s="15"/>
      <c r="WOH160" s="15"/>
      <c r="WOI160" s="15"/>
      <c r="WOJ160" s="15"/>
      <c r="WOK160" s="15"/>
      <c r="WOL160" s="15"/>
      <c r="WOM160" s="15"/>
      <c r="WON160" s="15"/>
      <c r="WOO160" s="15"/>
      <c r="WOP160" s="15"/>
      <c r="WOQ160" s="15"/>
      <c r="WOR160" s="15"/>
      <c r="WOS160" s="15"/>
      <c r="WOT160" s="15"/>
      <c r="WOU160" s="15"/>
      <c r="WOV160" s="15"/>
      <c r="WOW160" s="15"/>
      <c r="WOX160" s="15"/>
      <c r="WOY160" s="15"/>
      <c r="WOZ160" s="15"/>
      <c r="WPA160" s="15"/>
      <c r="WPB160" s="15"/>
      <c r="WPC160" s="15"/>
      <c r="WPD160" s="15"/>
      <c r="WPE160" s="15"/>
      <c r="WPF160" s="15"/>
      <c r="WPG160" s="15"/>
      <c r="WPH160" s="15"/>
      <c r="WPI160" s="15"/>
      <c r="WPJ160" s="15"/>
      <c r="WPK160" s="15"/>
      <c r="WPL160" s="15"/>
      <c r="WPM160" s="15"/>
      <c r="WPN160" s="15"/>
      <c r="WPO160" s="15"/>
      <c r="WPP160" s="15"/>
      <c r="WPQ160" s="15"/>
      <c r="WPR160" s="15"/>
      <c r="WPS160" s="15"/>
      <c r="WPT160" s="15"/>
      <c r="WPU160" s="15"/>
      <c r="WPV160" s="15"/>
      <c r="WPW160" s="15"/>
      <c r="WPX160" s="15"/>
      <c r="WPY160" s="15"/>
      <c r="WPZ160" s="15"/>
      <c r="WQA160" s="15"/>
      <c r="WQB160" s="15"/>
      <c r="WQC160" s="15"/>
      <c r="WQD160" s="15"/>
      <c r="WQE160" s="15"/>
      <c r="WQF160" s="15"/>
      <c r="WQG160" s="15"/>
      <c r="WQH160" s="15"/>
      <c r="WQI160" s="15"/>
      <c r="WQJ160" s="15"/>
      <c r="WQK160" s="15"/>
      <c r="WQL160" s="15"/>
      <c r="WQM160" s="15"/>
      <c r="WQN160" s="15"/>
      <c r="WQO160" s="15"/>
      <c r="WQP160" s="15"/>
      <c r="WQQ160" s="15"/>
      <c r="WQR160" s="15"/>
      <c r="WQS160" s="15"/>
      <c r="WQT160" s="15"/>
      <c r="WQU160" s="15"/>
      <c r="WQV160" s="15"/>
      <c r="WQW160" s="15"/>
      <c r="WQX160" s="15"/>
      <c r="WQY160" s="15"/>
      <c r="WQZ160" s="15"/>
      <c r="WRA160" s="15"/>
      <c r="WRB160" s="15"/>
      <c r="WRC160" s="15"/>
      <c r="WRD160" s="15"/>
      <c r="WRE160" s="15"/>
      <c r="WRF160" s="15"/>
      <c r="WRG160" s="15"/>
      <c r="WRH160" s="15"/>
      <c r="WRI160" s="15"/>
      <c r="WRJ160" s="15"/>
      <c r="WRK160" s="15"/>
      <c r="WRL160" s="15"/>
      <c r="WRM160" s="15"/>
      <c r="WRN160" s="15"/>
      <c r="WRO160" s="15"/>
      <c r="WRP160" s="15"/>
      <c r="WRQ160" s="15"/>
      <c r="WRR160" s="15"/>
      <c r="WRS160" s="15"/>
      <c r="WRT160" s="15"/>
      <c r="WRU160" s="15"/>
      <c r="WRV160" s="15"/>
      <c r="WRW160" s="15"/>
      <c r="WRX160" s="15"/>
      <c r="WRY160" s="15"/>
      <c r="WRZ160" s="15"/>
      <c r="WSA160" s="15"/>
      <c r="WSB160" s="15"/>
      <c r="WSC160" s="15"/>
      <c r="WSD160" s="15"/>
      <c r="WSE160" s="15"/>
      <c r="WSF160" s="15"/>
      <c r="WSG160" s="15"/>
      <c r="WSH160" s="15"/>
      <c r="WSI160" s="15"/>
      <c r="WSJ160" s="15"/>
      <c r="WSK160" s="15"/>
      <c r="WSL160" s="15"/>
      <c r="WSM160" s="15"/>
      <c r="WSN160" s="15"/>
      <c r="WSO160" s="15"/>
      <c r="WSP160" s="15"/>
      <c r="WSQ160" s="15"/>
      <c r="WSR160" s="15"/>
      <c r="WSS160" s="15"/>
      <c r="WST160" s="15"/>
      <c r="WSU160" s="15"/>
      <c r="WSV160" s="15"/>
      <c r="WSW160" s="15"/>
      <c r="WSX160" s="15"/>
      <c r="WSY160" s="15"/>
      <c r="WSZ160" s="15"/>
      <c r="WTA160" s="15"/>
      <c r="WTB160" s="15"/>
      <c r="WTC160" s="15"/>
      <c r="WTD160" s="15"/>
      <c r="WTE160" s="15"/>
      <c r="WTF160" s="15"/>
      <c r="WTG160" s="15"/>
      <c r="WTH160" s="15"/>
      <c r="WTI160" s="15"/>
      <c r="WTJ160" s="15"/>
      <c r="WTK160" s="15"/>
      <c r="WTL160" s="15"/>
      <c r="WTM160" s="15"/>
      <c r="WTN160" s="15"/>
      <c r="WTO160" s="15"/>
      <c r="WTP160" s="15"/>
      <c r="WTQ160" s="15"/>
      <c r="WTR160" s="15"/>
      <c r="WTS160" s="15"/>
      <c r="WTT160" s="15"/>
      <c r="WTU160" s="15"/>
      <c r="WTV160" s="15"/>
      <c r="WTW160" s="15"/>
      <c r="WTX160" s="15"/>
      <c r="WTY160" s="15"/>
      <c r="WTZ160" s="15"/>
      <c r="WUA160" s="15"/>
      <c r="WUB160" s="15"/>
      <c r="WUC160" s="15"/>
      <c r="WUD160" s="15"/>
      <c r="WUE160" s="15"/>
      <c r="WUF160" s="15"/>
      <c r="WUG160" s="15"/>
      <c r="WUH160" s="15"/>
      <c r="WUI160" s="15"/>
      <c r="WUJ160" s="15"/>
      <c r="WUK160" s="15"/>
      <c r="WUL160" s="15"/>
      <c r="WUM160" s="15"/>
      <c r="WUN160" s="15"/>
      <c r="WUO160" s="15"/>
      <c r="WUP160" s="15"/>
      <c r="WUQ160" s="15"/>
      <c r="WUR160" s="15"/>
      <c r="WUS160" s="15"/>
      <c r="WUT160" s="15"/>
      <c r="WUU160" s="15"/>
      <c r="WUV160" s="15"/>
      <c r="WUW160" s="15"/>
      <c r="WUX160" s="15"/>
      <c r="WUY160" s="15"/>
      <c r="WUZ160" s="15"/>
      <c r="WVA160" s="15"/>
      <c r="WVB160" s="15"/>
      <c r="WVC160" s="15"/>
      <c r="WVD160" s="15"/>
      <c r="WVE160" s="15"/>
      <c r="WVF160" s="15"/>
      <c r="WVG160" s="15"/>
      <c r="WVH160" s="15"/>
      <c r="WVI160" s="15"/>
      <c r="WVJ160" s="15"/>
      <c r="WVK160" s="15"/>
      <c r="WVL160" s="15"/>
      <c r="WVM160" s="15"/>
      <c r="WVN160" s="15"/>
      <c r="WVO160" s="15"/>
      <c r="WVP160" s="15"/>
      <c r="WVQ160" s="15"/>
      <c r="WVR160" s="15"/>
      <c r="WVS160" s="15"/>
      <c r="WVT160" s="15"/>
      <c r="WVU160" s="15"/>
      <c r="WVV160" s="15"/>
      <c r="WVW160" s="15"/>
      <c r="WVX160" s="15"/>
      <c r="WVY160" s="15"/>
      <c r="WVZ160" s="15"/>
      <c r="WWA160" s="15"/>
      <c r="WWB160" s="15"/>
      <c r="WWC160" s="15"/>
      <c r="WWD160" s="15"/>
      <c r="WWE160" s="15"/>
      <c r="WWF160" s="15"/>
      <c r="WWG160" s="15"/>
      <c r="WWH160" s="15"/>
      <c r="WWI160" s="15"/>
      <c r="WWJ160" s="15"/>
      <c r="WWK160" s="15"/>
      <c r="WWL160" s="15"/>
      <c r="WWM160" s="15"/>
      <c r="WWN160" s="15"/>
      <c r="WWO160" s="15"/>
      <c r="WWP160" s="15"/>
      <c r="WWQ160" s="15"/>
      <c r="WWR160" s="15"/>
      <c r="WWS160" s="15"/>
      <c r="WWT160" s="15"/>
      <c r="WWU160" s="15"/>
      <c r="WWV160" s="15"/>
      <c r="WWW160" s="15"/>
      <c r="WWX160" s="15"/>
      <c r="WWY160" s="15"/>
      <c r="WWZ160" s="15"/>
      <c r="WXA160" s="15"/>
      <c r="WXB160" s="15"/>
      <c r="WXC160" s="15"/>
      <c r="WXD160" s="15"/>
      <c r="WXE160" s="15"/>
      <c r="WXF160" s="15"/>
      <c r="WXG160" s="15"/>
      <c r="WXH160" s="15"/>
      <c r="WXI160" s="15"/>
      <c r="WXJ160" s="15"/>
      <c r="WXK160" s="15"/>
      <c r="WXL160" s="15"/>
      <c r="WXM160" s="15"/>
      <c r="WXN160" s="15"/>
      <c r="WXO160" s="15"/>
      <c r="WXP160" s="15"/>
      <c r="WXQ160" s="15"/>
      <c r="WXR160" s="15"/>
      <c r="WXS160" s="15"/>
      <c r="WXT160" s="15"/>
      <c r="WXU160" s="15"/>
      <c r="WXV160" s="15"/>
      <c r="WXW160" s="15"/>
      <c r="WXX160" s="15"/>
      <c r="WXY160" s="15"/>
      <c r="WXZ160" s="15"/>
      <c r="WYA160" s="15"/>
      <c r="WYB160" s="15"/>
      <c r="WYC160" s="15"/>
      <c r="WYD160" s="15"/>
      <c r="WYE160" s="15"/>
      <c r="WYF160" s="15"/>
      <c r="WYG160" s="15"/>
      <c r="WYH160" s="15"/>
      <c r="WYI160" s="15"/>
      <c r="WYJ160" s="15"/>
      <c r="WYK160" s="15"/>
      <c r="WYL160" s="15"/>
      <c r="WYM160" s="15"/>
      <c r="WYN160" s="15"/>
      <c r="WYO160" s="15"/>
      <c r="WYP160" s="15"/>
      <c r="WYQ160" s="15"/>
      <c r="WYR160" s="15"/>
      <c r="WYS160" s="15"/>
      <c r="WYT160" s="15"/>
      <c r="WYU160" s="15"/>
      <c r="WYV160" s="15"/>
      <c r="WYW160" s="15"/>
      <c r="WYX160" s="15"/>
      <c r="WYY160" s="15"/>
      <c r="WYZ160" s="15"/>
      <c r="WZA160" s="15"/>
      <c r="WZB160" s="15"/>
      <c r="WZC160" s="15"/>
      <c r="WZD160" s="15"/>
      <c r="WZE160" s="15"/>
      <c r="WZF160" s="15"/>
      <c r="WZG160" s="15"/>
      <c r="WZH160" s="15"/>
      <c r="WZI160" s="15"/>
      <c r="WZJ160" s="15"/>
      <c r="WZK160" s="15"/>
      <c r="WZL160" s="15"/>
      <c r="WZM160" s="15"/>
      <c r="WZN160" s="15"/>
      <c r="WZO160" s="15"/>
      <c r="WZP160" s="15"/>
      <c r="WZQ160" s="15"/>
      <c r="WZR160" s="15"/>
      <c r="WZS160" s="15"/>
      <c r="WZT160" s="15"/>
      <c r="WZU160" s="15"/>
      <c r="WZV160" s="15"/>
      <c r="WZW160" s="15"/>
      <c r="WZX160" s="15"/>
      <c r="WZY160" s="15"/>
      <c r="WZZ160" s="15"/>
      <c r="XAA160" s="15"/>
      <c r="XAB160" s="15"/>
      <c r="XAC160" s="15"/>
      <c r="XAD160" s="15"/>
      <c r="XAE160" s="15"/>
      <c r="XAF160" s="15"/>
      <c r="XAG160" s="15"/>
      <c r="XAH160" s="15"/>
      <c r="XAI160" s="15"/>
      <c r="XAJ160" s="15"/>
      <c r="XAK160" s="15"/>
      <c r="XAL160" s="15"/>
      <c r="XAM160" s="15"/>
      <c r="XAN160" s="15"/>
      <c r="XAO160" s="15"/>
      <c r="XAP160" s="15"/>
      <c r="XAQ160" s="15"/>
      <c r="XAR160" s="15"/>
      <c r="XAS160" s="15"/>
      <c r="XAT160" s="15"/>
      <c r="XAU160" s="15"/>
      <c r="XAV160" s="15"/>
      <c r="XAW160" s="15"/>
      <c r="XAX160" s="15"/>
      <c r="XAY160" s="15"/>
      <c r="XAZ160" s="15"/>
      <c r="XBA160" s="15"/>
      <c r="XBB160" s="15"/>
      <c r="XBC160" s="15"/>
      <c r="XBD160" s="15"/>
      <c r="XBE160" s="15"/>
      <c r="XBF160" s="15"/>
      <c r="XBG160" s="15"/>
      <c r="XBH160" s="15"/>
      <c r="XBI160" s="15"/>
      <c r="XBJ160" s="15"/>
      <c r="XBK160" s="15"/>
      <c r="XBL160" s="15"/>
      <c r="XBM160" s="15"/>
      <c r="XBN160" s="15"/>
      <c r="XBO160" s="15"/>
      <c r="XBP160" s="15"/>
      <c r="XBQ160" s="15"/>
      <c r="XBR160" s="15"/>
      <c r="XBS160" s="15"/>
      <c r="XBT160" s="15"/>
      <c r="XBU160" s="15"/>
      <c r="XBV160" s="15"/>
      <c r="XBW160" s="15"/>
      <c r="XBX160" s="15"/>
      <c r="XBY160" s="15"/>
      <c r="XBZ160" s="15"/>
      <c r="XCA160" s="15"/>
      <c r="XCB160" s="15"/>
      <c r="XCC160" s="15"/>
      <c r="XCD160" s="15"/>
      <c r="XCE160" s="15"/>
      <c r="XCF160" s="15"/>
      <c r="XCG160" s="15"/>
      <c r="XCH160" s="15"/>
      <c r="XCI160" s="15"/>
      <c r="XCJ160" s="15"/>
      <c r="XCK160" s="15"/>
      <c r="XCL160" s="15"/>
      <c r="XCM160" s="15"/>
      <c r="XCN160" s="15"/>
      <c r="XCO160" s="15"/>
      <c r="XCP160" s="15"/>
      <c r="XCQ160" s="15"/>
      <c r="XCR160" s="15"/>
      <c r="XCS160" s="15"/>
      <c r="XCT160" s="15"/>
      <c r="XCU160" s="15"/>
      <c r="XCV160" s="15"/>
      <c r="XCW160" s="15"/>
      <c r="XCX160" s="15"/>
      <c r="XCY160" s="15"/>
      <c r="XCZ160" s="15"/>
      <c r="XDA160" s="15"/>
      <c r="XDB160" s="15"/>
      <c r="XDC160" s="15"/>
      <c r="XDD160" s="15"/>
      <c r="XDE160" s="15"/>
      <c r="XDF160" s="15"/>
      <c r="XDG160" s="15"/>
      <c r="XDH160" s="15"/>
      <c r="XDI160" s="15"/>
      <c r="XDJ160" s="15"/>
      <c r="XDK160" s="15"/>
      <c r="XDL160" s="15"/>
      <c r="XDM160" s="15"/>
      <c r="XDN160" s="15"/>
      <c r="XDO160" s="15"/>
      <c r="XDP160" s="15"/>
      <c r="XDQ160" s="15"/>
      <c r="XDR160" s="15"/>
      <c r="XDS160" s="15"/>
      <c r="XDT160" s="15"/>
      <c r="XDU160" s="15"/>
      <c r="XDV160" s="15"/>
      <c r="XDW160" s="15"/>
      <c r="XDX160" s="15"/>
      <c r="XDY160" s="15"/>
      <c r="XDZ160" s="15"/>
      <c r="XEA160" s="15"/>
      <c r="XEB160" s="15"/>
      <c r="XEC160" s="15"/>
      <c r="XED160" s="15"/>
      <c r="XEE160" s="15"/>
      <c r="XEF160" s="15"/>
      <c r="XEG160" s="15"/>
      <c r="XEH160" s="15"/>
      <c r="XEI160" s="15"/>
      <c r="XEJ160" s="15"/>
      <c r="XEK160" s="15"/>
      <c r="XEL160" s="15"/>
      <c r="XEM160" s="15"/>
      <c r="XEN160" s="15"/>
      <c r="XEO160" s="15"/>
      <c r="XEP160" s="15"/>
      <c r="XEQ160" s="15"/>
      <c r="XER160" s="15"/>
      <c r="XES160" s="15"/>
      <c r="XET160" s="15"/>
      <c r="XEU160" s="15"/>
      <c r="XEV160" s="15"/>
      <c r="XEW160" s="15"/>
      <c r="XEX160" s="15"/>
      <c r="XEY160" s="15"/>
      <c r="XEZ160" s="15"/>
      <c r="XFA160" s="15"/>
      <c r="XFB160" s="15"/>
      <c r="XFC160" s="15"/>
      <c r="XFD160" s="15"/>
    </row>
    <row r="161" spans="6:16384" x14ac:dyDescent="0.2">
      <c r="H161" s="20"/>
      <c r="I161" s="20"/>
      <c r="J161" s="20"/>
      <c r="K161" s="20"/>
      <c r="L161" s="20"/>
      <c r="M161" s="15"/>
      <c r="N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c r="DM161" s="15"/>
      <c r="DN161" s="15"/>
      <c r="DO161" s="15"/>
      <c r="DP161" s="15"/>
      <c r="DQ161" s="15"/>
      <c r="DR161" s="15"/>
      <c r="DS161" s="15"/>
      <c r="DT161" s="15"/>
      <c r="DU161" s="15"/>
      <c r="DV161" s="15"/>
      <c r="DW161" s="15"/>
      <c r="DX161" s="15"/>
      <c r="DY161" s="15"/>
      <c r="DZ161" s="15"/>
      <c r="EA161" s="15"/>
      <c r="EB161" s="15"/>
      <c r="EC161" s="15"/>
      <c r="ED161" s="15"/>
      <c r="EE161" s="15"/>
      <c r="EF161" s="15"/>
      <c r="EG161" s="15"/>
      <c r="EH161" s="15"/>
      <c r="EI161" s="15"/>
      <c r="EJ161" s="15"/>
      <c r="EK161" s="15"/>
      <c r="EL161" s="15"/>
      <c r="EM161" s="15"/>
      <c r="EN161" s="15"/>
      <c r="EO161" s="15"/>
      <c r="EP161" s="15"/>
      <c r="EQ161" s="15"/>
      <c r="ER161" s="15"/>
      <c r="ES161" s="15"/>
      <c r="ET161" s="15"/>
      <c r="EU161" s="15"/>
      <c r="EV161" s="15"/>
      <c r="EW161" s="15"/>
      <c r="EX161" s="15"/>
      <c r="EY161" s="15"/>
      <c r="EZ161" s="15"/>
      <c r="FA161" s="15"/>
      <c r="FB161" s="15"/>
      <c r="FC161" s="15"/>
      <c r="FD161" s="15"/>
      <c r="FE161" s="15"/>
      <c r="FF161" s="15"/>
      <c r="FG161" s="15"/>
      <c r="FH161" s="15"/>
      <c r="FI161" s="15"/>
      <c r="FJ161" s="15"/>
      <c r="FK161" s="15"/>
      <c r="FL161" s="15"/>
      <c r="FM161" s="15"/>
      <c r="FN161" s="15"/>
      <c r="FO161" s="15"/>
      <c r="FP161" s="15"/>
      <c r="FQ161" s="15"/>
      <c r="FR161" s="15"/>
      <c r="FS161" s="15"/>
      <c r="FT161" s="15"/>
      <c r="FU161" s="15"/>
      <c r="FV161" s="15"/>
      <c r="FW161" s="15"/>
      <c r="FX161" s="15"/>
      <c r="FY161" s="15"/>
      <c r="FZ161" s="15"/>
      <c r="GA161" s="15"/>
      <c r="GB161" s="15"/>
      <c r="GC161" s="15"/>
      <c r="GD161" s="15"/>
      <c r="GE161" s="15"/>
      <c r="GF161" s="15"/>
      <c r="GG161" s="15"/>
      <c r="GH161" s="15"/>
      <c r="GI161" s="15"/>
      <c r="GJ161" s="15"/>
      <c r="GK161" s="15"/>
      <c r="GL161" s="15"/>
      <c r="GM161" s="15"/>
      <c r="GN161" s="15"/>
      <c r="GO161" s="15"/>
      <c r="GP161" s="15"/>
      <c r="GQ161" s="15"/>
      <c r="GR161" s="15"/>
      <c r="GS161" s="15"/>
      <c r="GT161" s="15"/>
      <c r="GU161" s="15"/>
      <c r="GV161" s="15"/>
      <c r="GW161" s="15"/>
      <c r="GX161" s="15"/>
      <c r="GY161" s="15"/>
      <c r="GZ161" s="15"/>
      <c r="HA161" s="15"/>
      <c r="HB161" s="15"/>
      <c r="HC161" s="15"/>
      <c r="HD161" s="15"/>
      <c r="HE161" s="15"/>
      <c r="HF161" s="15"/>
      <c r="HG161" s="15"/>
      <c r="HH161" s="15"/>
      <c r="HI161" s="15"/>
      <c r="HJ161" s="15"/>
      <c r="HK161" s="15"/>
      <c r="HL161" s="15"/>
      <c r="HM161" s="15"/>
      <c r="HN161" s="15"/>
      <c r="HO161" s="15"/>
      <c r="HP161" s="15"/>
      <c r="HQ161" s="15"/>
      <c r="HR161" s="15"/>
      <c r="HS161" s="15"/>
      <c r="HT161" s="15"/>
      <c r="HU161" s="15"/>
      <c r="HV161" s="15"/>
      <c r="HW161" s="15"/>
      <c r="HX161" s="15"/>
      <c r="HY161" s="15"/>
      <c r="HZ161" s="15"/>
      <c r="IA161" s="15"/>
      <c r="IB161" s="15"/>
      <c r="IC161" s="15"/>
      <c r="ID161" s="15"/>
      <c r="IE161" s="15"/>
      <c r="IF161" s="15"/>
      <c r="IG161" s="15"/>
      <c r="IH161" s="15"/>
      <c r="II161" s="15"/>
      <c r="IJ161" s="15"/>
      <c r="IK161" s="15"/>
      <c r="IL161" s="15"/>
      <c r="IM161" s="15"/>
      <c r="IN161" s="15"/>
      <c r="IO161" s="15"/>
      <c r="IP161" s="15"/>
      <c r="IQ161" s="15"/>
      <c r="IR161" s="15"/>
      <c r="IS161" s="15"/>
      <c r="IT161" s="15"/>
      <c r="IU161" s="15"/>
      <c r="IV161" s="15"/>
      <c r="IW161" s="15"/>
      <c r="IX161" s="15"/>
      <c r="IY161" s="15"/>
      <c r="IZ161" s="15"/>
      <c r="JA161" s="15"/>
      <c r="JB161" s="15"/>
      <c r="JC161" s="15"/>
      <c r="JD161" s="15"/>
      <c r="JE161" s="15"/>
      <c r="JF161" s="15"/>
      <c r="JG161" s="15"/>
      <c r="JH161" s="15"/>
      <c r="JI161" s="15"/>
      <c r="JJ161" s="15"/>
      <c r="JK161" s="15"/>
      <c r="JL161" s="15"/>
      <c r="JM161" s="15"/>
      <c r="JN161" s="15"/>
      <c r="JO161" s="15"/>
      <c r="JP161" s="15"/>
      <c r="JQ161" s="15"/>
      <c r="JR161" s="15"/>
      <c r="JS161" s="15"/>
      <c r="JT161" s="15"/>
      <c r="JU161" s="15"/>
      <c r="JV161" s="15"/>
      <c r="JW161" s="15"/>
      <c r="JX161" s="15"/>
      <c r="JY161" s="15"/>
      <c r="JZ161" s="15"/>
      <c r="KA161" s="15"/>
      <c r="KB161" s="15"/>
      <c r="KC161" s="15"/>
      <c r="KD161" s="15"/>
      <c r="KE161" s="15"/>
      <c r="KF161" s="15"/>
      <c r="KG161" s="15"/>
      <c r="KH161" s="15"/>
      <c r="KI161" s="15"/>
      <c r="KJ161" s="15"/>
      <c r="KK161" s="15"/>
      <c r="KL161" s="15"/>
      <c r="KM161" s="15"/>
      <c r="KN161" s="15"/>
      <c r="KO161" s="15"/>
      <c r="KP161" s="15"/>
      <c r="KQ161" s="15"/>
      <c r="KR161" s="15"/>
      <c r="KS161" s="15"/>
      <c r="KT161" s="15"/>
      <c r="KU161" s="15"/>
      <c r="KV161" s="15"/>
      <c r="KW161" s="15"/>
      <c r="KX161" s="15"/>
      <c r="KY161" s="15"/>
      <c r="KZ161" s="15"/>
      <c r="LA161" s="15"/>
      <c r="LB161" s="15"/>
      <c r="LC161" s="15"/>
      <c r="LD161" s="15"/>
      <c r="LE161" s="15"/>
      <c r="LF161" s="15"/>
      <c r="LG161" s="15"/>
      <c r="LH161" s="15"/>
      <c r="LI161" s="15"/>
      <c r="LJ161" s="15"/>
      <c r="LK161" s="15"/>
      <c r="LL161" s="15"/>
      <c r="LM161" s="15"/>
      <c r="LN161" s="15"/>
      <c r="LO161" s="15"/>
      <c r="LP161" s="15"/>
      <c r="LQ161" s="15"/>
      <c r="LR161" s="15"/>
      <c r="LS161" s="15"/>
      <c r="LT161" s="15"/>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15"/>
      <c r="PR161" s="15"/>
      <c r="PS161" s="15"/>
      <c r="PT161" s="15"/>
      <c r="PU161" s="15"/>
      <c r="PV161" s="15"/>
      <c r="PW161" s="15"/>
      <c r="PX161" s="15"/>
      <c r="PY161" s="15"/>
      <c r="PZ161" s="15"/>
      <c r="QA161" s="15"/>
      <c r="QB161" s="15"/>
      <c r="QC161" s="15"/>
      <c r="QD161" s="15"/>
      <c r="QE161" s="15"/>
      <c r="QF161" s="15"/>
      <c r="QG161" s="15"/>
      <c r="QH161" s="15"/>
      <c r="QI161" s="15"/>
      <c r="QJ161" s="15"/>
      <c r="QK161" s="15"/>
      <c r="QL161" s="15"/>
      <c r="QM161" s="15"/>
      <c r="QN161" s="15"/>
      <c r="QO161" s="15"/>
      <c r="QP161" s="15"/>
      <c r="QQ161" s="15"/>
      <c r="QR161" s="15"/>
      <c r="QS161" s="15"/>
      <c r="QT161" s="15"/>
      <c r="QU161" s="15"/>
      <c r="QV161" s="15"/>
      <c r="QW161" s="15"/>
      <c r="QX161" s="15"/>
      <c r="QY161" s="15"/>
      <c r="QZ161" s="15"/>
      <c r="RA161" s="15"/>
      <c r="RB161" s="15"/>
      <c r="RC161" s="15"/>
      <c r="RD161" s="15"/>
      <c r="RE161" s="15"/>
      <c r="RF161" s="15"/>
      <c r="RG161" s="15"/>
      <c r="RH161" s="15"/>
      <c r="RI161" s="15"/>
      <c r="RJ161" s="15"/>
      <c r="RK161" s="15"/>
      <c r="RL161" s="15"/>
      <c r="RM161" s="15"/>
      <c r="RN161" s="15"/>
      <c r="RO161" s="15"/>
      <c r="RP161" s="15"/>
      <c r="RQ161" s="15"/>
      <c r="RR161" s="15"/>
      <c r="RS161" s="15"/>
      <c r="RT161" s="15"/>
      <c r="RU161" s="15"/>
      <c r="RV161" s="15"/>
      <c r="RW161" s="15"/>
      <c r="RX161" s="15"/>
      <c r="RY161" s="15"/>
      <c r="RZ161" s="15"/>
      <c r="SA161" s="15"/>
      <c r="SB161" s="15"/>
      <c r="SC161" s="15"/>
      <c r="SD161" s="15"/>
      <c r="SE161" s="15"/>
      <c r="SF161" s="15"/>
      <c r="SG161" s="15"/>
      <c r="SH161" s="15"/>
      <c r="SI161" s="15"/>
      <c r="SJ161" s="15"/>
      <c r="SK161" s="15"/>
      <c r="SL161" s="15"/>
      <c r="SM161" s="15"/>
      <c r="SN161" s="15"/>
      <c r="SO161" s="15"/>
      <c r="SP161" s="15"/>
      <c r="SQ161" s="15"/>
      <c r="SR161" s="15"/>
      <c r="SS161" s="15"/>
      <c r="ST161" s="15"/>
      <c r="SU161" s="15"/>
      <c r="SV161" s="15"/>
      <c r="SW161" s="15"/>
      <c r="SX161" s="15"/>
      <c r="SY161" s="15"/>
      <c r="SZ161" s="15"/>
      <c r="TA161" s="15"/>
      <c r="TB161" s="15"/>
      <c r="TC161" s="15"/>
      <c r="TD161" s="15"/>
      <c r="TE161" s="15"/>
      <c r="TF161" s="15"/>
      <c r="TG161" s="15"/>
      <c r="TH161" s="15"/>
      <c r="TI161" s="15"/>
      <c r="TJ161" s="15"/>
      <c r="TK161" s="15"/>
      <c r="TL161" s="15"/>
      <c r="TM161" s="15"/>
      <c r="TN161" s="15"/>
      <c r="TO161" s="15"/>
      <c r="TP161" s="15"/>
      <c r="TQ161" s="15"/>
      <c r="TR161" s="15"/>
      <c r="TS161" s="15"/>
      <c r="TT161" s="15"/>
      <c r="TU161" s="15"/>
      <c r="TV161" s="15"/>
      <c r="TW161" s="15"/>
      <c r="TX161" s="15"/>
      <c r="TY161" s="15"/>
      <c r="TZ161" s="15"/>
      <c r="UA161" s="15"/>
      <c r="UB161" s="15"/>
      <c r="UC161" s="15"/>
      <c r="UD161" s="15"/>
      <c r="UE161" s="15"/>
      <c r="UF161" s="15"/>
      <c r="UG161" s="15"/>
      <c r="UH161" s="15"/>
      <c r="UI161" s="15"/>
      <c r="UJ161" s="15"/>
      <c r="UK161" s="15"/>
      <c r="UL161" s="15"/>
      <c r="UM161" s="15"/>
      <c r="UN161" s="15"/>
      <c r="UO161" s="15"/>
      <c r="UP161" s="15"/>
      <c r="UQ161" s="15"/>
      <c r="UR161" s="15"/>
      <c r="US161" s="15"/>
      <c r="UT161" s="15"/>
      <c r="UU161" s="15"/>
      <c r="UV161" s="15"/>
      <c r="UW161" s="15"/>
      <c r="UX161" s="15"/>
      <c r="UY161" s="15"/>
      <c r="UZ161" s="15"/>
      <c r="VA161" s="15"/>
      <c r="VB161" s="15"/>
      <c r="VC161" s="15"/>
      <c r="VD161" s="15"/>
      <c r="VE161" s="15"/>
      <c r="VF161" s="15"/>
      <c r="VG161" s="15"/>
      <c r="VH161" s="15"/>
      <c r="VI161" s="15"/>
      <c r="VJ161" s="15"/>
      <c r="VK161" s="15"/>
      <c r="VL161" s="15"/>
      <c r="VM161" s="15"/>
      <c r="VN161" s="15"/>
      <c r="VO161" s="15"/>
      <c r="VP161" s="15"/>
      <c r="VQ161" s="15"/>
      <c r="VR161" s="15"/>
      <c r="VS161" s="15"/>
      <c r="VT161" s="15"/>
      <c r="VU161" s="15"/>
      <c r="VV161" s="15"/>
      <c r="VW161" s="15"/>
      <c r="VX161" s="15"/>
      <c r="VY161" s="15"/>
      <c r="VZ161" s="15"/>
      <c r="WA161" s="15"/>
      <c r="WB161" s="15"/>
      <c r="WC161" s="15"/>
      <c r="WD161" s="15"/>
      <c r="WE161" s="15"/>
      <c r="WF161" s="15"/>
      <c r="WG161" s="15"/>
      <c r="WH161" s="15"/>
      <c r="WI161" s="15"/>
      <c r="WJ161" s="15"/>
      <c r="WK161" s="15"/>
      <c r="WL161" s="15"/>
      <c r="WM161" s="15"/>
      <c r="WN161" s="15"/>
      <c r="WO161" s="15"/>
      <c r="WP161" s="15"/>
      <c r="WQ161" s="15"/>
      <c r="WR161" s="15"/>
      <c r="WS161" s="15"/>
      <c r="WT161" s="15"/>
      <c r="WU161" s="15"/>
      <c r="WV161" s="15"/>
      <c r="WW161" s="15"/>
      <c r="WX161" s="15"/>
      <c r="WY161" s="15"/>
      <c r="WZ161" s="15"/>
      <c r="XA161" s="15"/>
      <c r="XB161" s="15"/>
      <c r="XC161" s="15"/>
      <c r="XD161" s="15"/>
      <c r="XE161" s="15"/>
      <c r="XF161" s="15"/>
      <c r="XG161" s="15"/>
      <c r="XH161" s="15"/>
      <c r="XI161" s="15"/>
      <c r="XJ161" s="15"/>
      <c r="XK161" s="15"/>
      <c r="XL161" s="15"/>
      <c r="XM161" s="15"/>
      <c r="XN161" s="15"/>
      <c r="XO161" s="15"/>
      <c r="XP161" s="15"/>
      <c r="XQ161" s="15"/>
      <c r="XR161" s="15"/>
      <c r="XS161" s="15"/>
      <c r="XT161" s="15"/>
      <c r="XU161" s="15"/>
      <c r="XV161" s="15"/>
      <c r="XW161" s="15"/>
      <c r="XX161" s="15"/>
      <c r="XY161" s="15"/>
      <c r="XZ161" s="15"/>
      <c r="YA161" s="15"/>
      <c r="YB161" s="15"/>
      <c r="YC161" s="15"/>
      <c r="YD161" s="15"/>
      <c r="YE161" s="15"/>
      <c r="YF161" s="15"/>
      <c r="YG161" s="15"/>
      <c r="YH161" s="15"/>
      <c r="YI161" s="15"/>
      <c r="YJ161" s="15"/>
      <c r="YK161" s="15"/>
      <c r="YL161" s="15"/>
      <c r="YM161" s="15"/>
      <c r="YN161" s="15"/>
      <c r="YO161" s="15"/>
      <c r="YP161" s="15"/>
      <c r="YQ161" s="15"/>
      <c r="YR161" s="15"/>
      <c r="YS161" s="15"/>
      <c r="YT161" s="15"/>
      <c r="YU161" s="15"/>
      <c r="YV161" s="15"/>
      <c r="YW161" s="15"/>
      <c r="YX161" s="15"/>
      <c r="YY161" s="15"/>
      <c r="YZ161" s="15"/>
      <c r="ZA161" s="15"/>
      <c r="ZB161" s="15"/>
      <c r="ZC161" s="15"/>
      <c r="ZD161" s="15"/>
      <c r="ZE161" s="15"/>
      <c r="ZF161" s="15"/>
      <c r="ZG161" s="15"/>
      <c r="ZH161" s="15"/>
      <c r="ZI161" s="15"/>
      <c r="ZJ161" s="15"/>
      <c r="ZK161" s="15"/>
      <c r="ZL161" s="15"/>
      <c r="ZM161" s="15"/>
      <c r="ZN161" s="15"/>
      <c r="ZO161" s="15"/>
      <c r="ZP161" s="15"/>
      <c r="ZQ161" s="15"/>
      <c r="ZR161" s="15"/>
      <c r="ZS161" s="15"/>
      <c r="ZT161" s="15"/>
      <c r="ZU161" s="15"/>
      <c r="ZV161" s="15"/>
      <c r="ZW161" s="15"/>
      <c r="ZX161" s="15"/>
      <c r="ZY161" s="15"/>
      <c r="ZZ161" s="15"/>
      <c r="AAA161" s="15"/>
      <c r="AAB161" s="15"/>
      <c r="AAC161" s="15"/>
      <c r="AAD161" s="15"/>
      <c r="AAE161" s="15"/>
      <c r="AAF161" s="15"/>
      <c r="AAG161" s="15"/>
      <c r="AAH161" s="15"/>
      <c r="AAI161" s="15"/>
      <c r="AAJ161" s="15"/>
      <c r="AAK161" s="15"/>
      <c r="AAL161" s="15"/>
      <c r="AAM161" s="15"/>
      <c r="AAN161" s="15"/>
      <c r="AAO161" s="15"/>
      <c r="AAP161" s="15"/>
      <c r="AAQ161" s="15"/>
      <c r="AAR161" s="15"/>
      <c r="AAS161" s="15"/>
      <c r="AAT161" s="15"/>
      <c r="AAU161" s="15"/>
      <c r="AAV161" s="15"/>
      <c r="AAW161" s="15"/>
      <c r="AAX161" s="15"/>
      <c r="AAY161" s="15"/>
      <c r="AAZ161" s="15"/>
      <c r="ABA161" s="15"/>
      <c r="ABB161" s="15"/>
      <c r="ABC161" s="15"/>
      <c r="ABD161" s="15"/>
      <c r="ABE161" s="15"/>
      <c r="ABF161" s="15"/>
      <c r="ABG161" s="15"/>
      <c r="ABH161" s="15"/>
      <c r="ABI161" s="15"/>
      <c r="ABJ161" s="15"/>
      <c r="ABK161" s="15"/>
      <c r="ABL161" s="15"/>
      <c r="ABM161" s="15"/>
      <c r="ABN161" s="15"/>
      <c r="ABO161" s="15"/>
      <c r="ABP161" s="15"/>
      <c r="ABQ161" s="15"/>
      <c r="ABR161" s="15"/>
      <c r="ABS161" s="15"/>
      <c r="ABT161" s="15"/>
      <c r="ABU161" s="15"/>
      <c r="ABV161" s="15"/>
      <c r="ABW161" s="15"/>
      <c r="ABX161" s="15"/>
      <c r="ABY161" s="15"/>
      <c r="ABZ161" s="15"/>
      <c r="ACA161" s="15"/>
      <c r="ACB161" s="15"/>
      <c r="ACC161" s="15"/>
      <c r="ACD161" s="15"/>
      <c r="ACE161" s="15"/>
      <c r="ACF161" s="15"/>
      <c r="ACG161" s="15"/>
      <c r="ACH161" s="15"/>
      <c r="ACI161" s="15"/>
      <c r="ACJ161" s="15"/>
      <c r="ACK161" s="15"/>
      <c r="ACL161" s="15"/>
      <c r="ACM161" s="15"/>
      <c r="ACN161" s="15"/>
      <c r="ACO161" s="15"/>
      <c r="ACP161" s="15"/>
      <c r="ACQ161" s="15"/>
      <c r="ACR161" s="15"/>
      <c r="ACS161" s="15"/>
      <c r="ACT161" s="15"/>
      <c r="ACU161" s="15"/>
      <c r="ACV161" s="15"/>
      <c r="ACW161" s="15"/>
      <c r="ACX161" s="15"/>
      <c r="ACY161" s="15"/>
      <c r="ACZ161" s="15"/>
      <c r="ADA161" s="15"/>
      <c r="ADB161" s="15"/>
      <c r="ADC161" s="15"/>
      <c r="ADD161" s="15"/>
      <c r="ADE161" s="15"/>
      <c r="ADF161" s="15"/>
      <c r="ADG161" s="15"/>
      <c r="ADH161" s="15"/>
      <c r="ADI161" s="15"/>
      <c r="ADJ161" s="15"/>
      <c r="ADK161" s="15"/>
      <c r="ADL161" s="15"/>
      <c r="ADM161" s="15"/>
      <c r="ADN161" s="15"/>
      <c r="ADO161" s="15"/>
      <c r="ADP161" s="15"/>
      <c r="ADQ161" s="15"/>
      <c r="ADR161" s="15"/>
      <c r="ADS161" s="15"/>
      <c r="ADT161" s="15"/>
      <c r="ADU161" s="15"/>
      <c r="ADV161" s="15"/>
      <c r="ADW161" s="15"/>
      <c r="ADX161" s="15"/>
      <c r="ADY161" s="15"/>
      <c r="ADZ161" s="15"/>
      <c r="AEA161" s="15"/>
      <c r="AEB161" s="15"/>
      <c r="AEC161" s="15"/>
      <c r="AED161" s="15"/>
      <c r="AEE161" s="15"/>
      <c r="AEF161" s="15"/>
      <c r="AEG161" s="15"/>
      <c r="AEH161" s="15"/>
      <c r="AEI161" s="15"/>
      <c r="AEJ161" s="15"/>
      <c r="AEK161" s="15"/>
      <c r="AEL161" s="15"/>
      <c r="AEM161" s="15"/>
      <c r="AEN161" s="15"/>
      <c r="AEO161" s="15"/>
      <c r="AEP161" s="15"/>
      <c r="AEQ161" s="15"/>
      <c r="AER161" s="15"/>
      <c r="AES161" s="15"/>
      <c r="AET161" s="15"/>
      <c r="AEU161" s="15"/>
      <c r="AEV161" s="15"/>
      <c r="AEW161" s="15"/>
      <c r="AEX161" s="15"/>
      <c r="AEY161" s="15"/>
      <c r="AEZ161" s="15"/>
      <c r="AFA161" s="15"/>
      <c r="AFB161" s="15"/>
      <c r="AFC161" s="15"/>
      <c r="AFD161" s="15"/>
      <c r="AFE161" s="15"/>
      <c r="AFF161" s="15"/>
      <c r="AFG161" s="15"/>
      <c r="AFH161" s="15"/>
      <c r="AFI161" s="15"/>
      <c r="AFJ161" s="15"/>
      <c r="AFK161" s="15"/>
      <c r="AFL161" s="15"/>
      <c r="AFM161" s="15"/>
      <c r="AFN161" s="15"/>
      <c r="AFO161" s="15"/>
      <c r="AFP161" s="15"/>
      <c r="AFQ161" s="15"/>
      <c r="AFR161" s="15"/>
      <c r="AFS161" s="15"/>
      <c r="AFT161" s="15"/>
      <c r="AFU161" s="15"/>
      <c r="AFV161" s="15"/>
      <c r="AFW161" s="15"/>
      <c r="AFX161" s="15"/>
      <c r="AFY161" s="15"/>
      <c r="AFZ161" s="15"/>
      <c r="AGA161" s="15"/>
      <c r="AGB161" s="15"/>
      <c r="AGC161" s="15"/>
      <c r="AGD161" s="15"/>
      <c r="AGE161" s="15"/>
      <c r="AGF161" s="15"/>
      <c r="AGG161" s="15"/>
      <c r="AGH161" s="15"/>
      <c r="AGI161" s="15"/>
      <c r="AGJ161" s="15"/>
      <c r="AGK161" s="15"/>
      <c r="AGL161" s="15"/>
      <c r="AGM161" s="15"/>
      <c r="AGN161" s="15"/>
      <c r="AGO161" s="15"/>
      <c r="AGP161" s="15"/>
      <c r="AGQ161" s="15"/>
      <c r="AGR161" s="15"/>
      <c r="AGS161" s="15"/>
      <c r="AGT161" s="15"/>
      <c r="AGU161" s="15"/>
      <c r="AGV161" s="15"/>
      <c r="AGW161" s="15"/>
      <c r="AGX161" s="15"/>
      <c r="AGY161" s="15"/>
      <c r="AGZ161" s="15"/>
      <c r="AHA161" s="15"/>
      <c r="AHB161" s="15"/>
      <c r="AHC161" s="15"/>
      <c r="AHD161" s="15"/>
      <c r="AHE161" s="15"/>
      <c r="AHF161" s="15"/>
      <c r="AHG161" s="15"/>
      <c r="AHH161" s="15"/>
      <c r="AHI161" s="15"/>
      <c r="AHJ161" s="15"/>
      <c r="AHK161" s="15"/>
      <c r="AHL161" s="15"/>
      <c r="AHM161" s="15"/>
      <c r="AHN161" s="15"/>
      <c r="AHO161" s="15"/>
      <c r="AHP161" s="15"/>
      <c r="AHQ161" s="15"/>
      <c r="AHR161" s="15"/>
      <c r="AHS161" s="15"/>
      <c r="AHT161" s="15"/>
      <c r="AHU161" s="15"/>
      <c r="AHV161" s="15"/>
      <c r="AHW161" s="15"/>
      <c r="AHX161" s="15"/>
      <c r="AHY161" s="15"/>
      <c r="AHZ161" s="15"/>
      <c r="AIA161" s="15"/>
      <c r="AIB161" s="15"/>
      <c r="AIC161" s="15"/>
      <c r="AID161" s="15"/>
      <c r="AIE161" s="15"/>
      <c r="AIF161" s="15"/>
      <c r="AIG161" s="15"/>
      <c r="AIH161" s="15"/>
      <c r="AII161" s="15"/>
      <c r="AIJ161" s="15"/>
      <c r="AIK161" s="15"/>
      <c r="AIL161" s="15"/>
      <c r="AIM161" s="15"/>
      <c r="AIN161" s="15"/>
      <c r="AIO161" s="15"/>
      <c r="AIP161" s="15"/>
      <c r="AIQ161" s="15"/>
      <c r="AIR161" s="15"/>
      <c r="AIS161" s="15"/>
      <c r="AIT161" s="15"/>
      <c r="AIU161" s="15"/>
      <c r="AIV161" s="15"/>
      <c r="AIW161" s="15"/>
      <c r="AIX161" s="15"/>
      <c r="AIY161" s="15"/>
      <c r="AIZ161" s="15"/>
      <c r="AJA161" s="15"/>
      <c r="AJB161" s="15"/>
      <c r="AJC161" s="15"/>
      <c r="AJD161" s="15"/>
      <c r="AJE161" s="15"/>
      <c r="AJF161" s="15"/>
      <c r="AJG161" s="15"/>
      <c r="AJH161" s="15"/>
      <c r="AJI161" s="15"/>
      <c r="AJJ161" s="15"/>
      <c r="AJK161" s="15"/>
      <c r="AJL161" s="15"/>
      <c r="AJM161" s="15"/>
      <c r="AJN161" s="15"/>
      <c r="AJO161" s="15"/>
      <c r="AJP161" s="15"/>
      <c r="AJQ161" s="15"/>
      <c r="AJR161" s="15"/>
      <c r="AJS161" s="15"/>
      <c r="AJT161" s="15"/>
      <c r="AJU161" s="15"/>
      <c r="AJV161" s="15"/>
      <c r="AJW161" s="15"/>
      <c r="AJX161" s="15"/>
      <c r="AJY161" s="15"/>
      <c r="AJZ161" s="15"/>
      <c r="AKA161" s="15"/>
      <c r="AKB161" s="15"/>
      <c r="AKC161" s="15"/>
      <c r="AKD161" s="15"/>
      <c r="AKE161" s="15"/>
      <c r="AKF161" s="15"/>
      <c r="AKG161" s="15"/>
      <c r="AKH161" s="15"/>
      <c r="AKI161" s="15"/>
      <c r="AKJ161" s="15"/>
      <c r="AKK161" s="15"/>
      <c r="AKL161" s="15"/>
      <c r="AKM161" s="15"/>
      <c r="AKN161" s="15"/>
      <c r="AKO161" s="15"/>
      <c r="AKP161" s="15"/>
      <c r="AKQ161" s="15"/>
      <c r="AKR161" s="15"/>
      <c r="AKS161" s="15"/>
      <c r="AKT161" s="15"/>
      <c r="AKU161" s="15"/>
      <c r="AKV161" s="15"/>
      <c r="AKW161" s="15"/>
      <c r="AKX161" s="15"/>
      <c r="AKY161" s="15"/>
      <c r="AKZ161" s="15"/>
      <c r="ALA161" s="15"/>
      <c r="ALB161" s="15"/>
      <c r="ALC161" s="15"/>
      <c r="ALD161" s="15"/>
      <c r="ALE161" s="15"/>
      <c r="ALF161" s="15"/>
      <c r="ALG161" s="15"/>
      <c r="ALH161" s="15"/>
      <c r="ALI161" s="15"/>
      <c r="ALJ161" s="15"/>
      <c r="ALK161" s="15"/>
      <c r="ALL161" s="15"/>
      <c r="ALM161" s="15"/>
      <c r="ALN161" s="15"/>
      <c r="ALO161" s="15"/>
      <c r="ALP161" s="15"/>
      <c r="ALQ161" s="15"/>
      <c r="ALR161" s="15"/>
      <c r="ALS161" s="15"/>
      <c r="ALT161" s="15"/>
      <c r="ALU161" s="15"/>
      <c r="ALV161" s="15"/>
      <c r="ALW161" s="15"/>
      <c r="ALX161" s="15"/>
      <c r="ALY161" s="15"/>
      <c r="ALZ161" s="15"/>
      <c r="AMA161" s="15"/>
      <c r="AMB161" s="15"/>
      <c r="AMC161" s="15"/>
      <c r="AMD161" s="15"/>
      <c r="AME161" s="15"/>
      <c r="AMF161" s="15"/>
      <c r="AMG161" s="15"/>
      <c r="AMH161" s="15"/>
      <c r="AMI161" s="15"/>
      <c r="AMJ161" s="15"/>
      <c r="AMK161" s="15"/>
      <c r="AML161" s="15"/>
      <c r="AMM161" s="15"/>
      <c r="AMN161" s="15"/>
      <c r="AMO161" s="15"/>
      <c r="AMP161" s="15"/>
      <c r="AMQ161" s="15"/>
      <c r="AMR161" s="15"/>
      <c r="AMS161" s="15"/>
      <c r="AMT161" s="15"/>
      <c r="AMU161" s="15"/>
      <c r="AMV161" s="15"/>
      <c r="AMW161" s="15"/>
      <c r="AMX161" s="15"/>
      <c r="AMY161" s="15"/>
      <c r="AMZ161" s="15"/>
      <c r="ANA161" s="15"/>
      <c r="ANB161" s="15"/>
      <c r="ANC161" s="15"/>
      <c r="AND161" s="15"/>
      <c r="ANE161" s="15"/>
      <c r="ANF161" s="15"/>
      <c r="ANG161" s="15"/>
      <c r="ANH161" s="15"/>
      <c r="ANI161" s="15"/>
      <c r="ANJ161" s="15"/>
      <c r="ANK161" s="15"/>
      <c r="ANL161" s="15"/>
      <c r="ANM161" s="15"/>
      <c r="ANN161" s="15"/>
      <c r="ANO161" s="15"/>
      <c r="ANP161" s="15"/>
      <c r="ANQ161" s="15"/>
      <c r="ANR161" s="15"/>
      <c r="ANS161" s="15"/>
      <c r="ANT161" s="15"/>
      <c r="ANU161" s="15"/>
      <c r="ANV161" s="15"/>
      <c r="ANW161" s="15"/>
      <c r="ANX161" s="15"/>
      <c r="ANY161" s="15"/>
      <c r="ANZ161" s="15"/>
      <c r="AOA161" s="15"/>
      <c r="AOB161" s="15"/>
      <c r="AOC161" s="15"/>
      <c r="AOD161" s="15"/>
      <c r="AOE161" s="15"/>
      <c r="AOF161" s="15"/>
      <c r="AOG161" s="15"/>
      <c r="AOH161" s="15"/>
      <c r="AOI161" s="15"/>
      <c r="AOJ161" s="15"/>
      <c r="AOK161" s="15"/>
      <c r="AOL161" s="15"/>
      <c r="AOM161" s="15"/>
      <c r="AON161" s="15"/>
      <c r="AOO161" s="15"/>
      <c r="AOP161" s="15"/>
      <c r="AOQ161" s="15"/>
      <c r="AOR161" s="15"/>
      <c r="AOS161" s="15"/>
      <c r="AOT161" s="15"/>
      <c r="AOU161" s="15"/>
      <c r="AOV161" s="15"/>
      <c r="AOW161" s="15"/>
      <c r="AOX161" s="15"/>
      <c r="AOY161" s="15"/>
      <c r="AOZ161" s="15"/>
      <c r="APA161" s="15"/>
      <c r="APB161" s="15"/>
      <c r="APC161" s="15"/>
      <c r="APD161" s="15"/>
      <c r="APE161" s="15"/>
      <c r="APF161" s="15"/>
      <c r="APG161" s="15"/>
      <c r="APH161" s="15"/>
      <c r="API161" s="15"/>
      <c r="APJ161" s="15"/>
      <c r="APK161" s="15"/>
      <c r="APL161" s="15"/>
      <c r="APM161" s="15"/>
      <c r="APN161" s="15"/>
      <c r="APO161" s="15"/>
      <c r="APP161" s="15"/>
      <c r="APQ161" s="15"/>
      <c r="APR161" s="15"/>
      <c r="APS161" s="15"/>
      <c r="APT161" s="15"/>
      <c r="APU161" s="15"/>
      <c r="APV161" s="15"/>
      <c r="APW161" s="15"/>
      <c r="APX161" s="15"/>
      <c r="APY161" s="15"/>
      <c r="APZ161" s="15"/>
      <c r="AQA161" s="15"/>
      <c r="AQB161" s="15"/>
      <c r="AQC161" s="15"/>
      <c r="AQD161" s="15"/>
      <c r="AQE161" s="15"/>
      <c r="AQF161" s="15"/>
      <c r="AQG161" s="15"/>
      <c r="AQH161" s="15"/>
      <c r="AQI161" s="15"/>
      <c r="AQJ161" s="15"/>
      <c r="AQK161" s="15"/>
      <c r="AQL161" s="15"/>
      <c r="AQM161" s="15"/>
      <c r="AQN161" s="15"/>
      <c r="AQO161" s="15"/>
      <c r="AQP161" s="15"/>
      <c r="AQQ161" s="15"/>
      <c r="AQR161" s="15"/>
      <c r="AQS161" s="15"/>
      <c r="AQT161" s="15"/>
      <c r="AQU161" s="15"/>
      <c r="AQV161" s="15"/>
      <c r="AQW161" s="15"/>
      <c r="AQX161" s="15"/>
      <c r="AQY161" s="15"/>
      <c r="AQZ161" s="15"/>
      <c r="ARA161" s="15"/>
      <c r="ARB161" s="15"/>
      <c r="ARC161" s="15"/>
      <c r="ARD161" s="15"/>
      <c r="ARE161" s="15"/>
      <c r="ARF161" s="15"/>
      <c r="ARG161" s="15"/>
      <c r="ARH161" s="15"/>
      <c r="ARI161" s="15"/>
      <c r="ARJ161" s="15"/>
      <c r="ARK161" s="15"/>
      <c r="ARL161" s="15"/>
      <c r="ARM161" s="15"/>
      <c r="ARN161" s="15"/>
      <c r="ARO161" s="15"/>
      <c r="ARP161" s="15"/>
      <c r="ARQ161" s="15"/>
      <c r="ARR161" s="15"/>
      <c r="ARS161" s="15"/>
      <c r="ART161" s="15"/>
      <c r="ARU161" s="15"/>
      <c r="ARV161" s="15"/>
      <c r="ARW161" s="15"/>
      <c r="ARX161" s="15"/>
      <c r="ARY161" s="15"/>
      <c r="ARZ161" s="15"/>
      <c r="ASA161" s="15"/>
      <c r="ASB161" s="15"/>
      <c r="ASC161" s="15"/>
      <c r="ASD161" s="15"/>
      <c r="ASE161" s="15"/>
      <c r="ASF161" s="15"/>
      <c r="ASG161" s="15"/>
      <c r="ASH161" s="15"/>
      <c r="ASI161" s="15"/>
      <c r="ASJ161" s="15"/>
      <c r="ASK161" s="15"/>
      <c r="ASL161" s="15"/>
      <c r="ASM161" s="15"/>
      <c r="ASN161" s="15"/>
      <c r="ASO161" s="15"/>
      <c r="ASP161" s="15"/>
      <c r="ASQ161" s="15"/>
      <c r="ASR161" s="15"/>
      <c r="ASS161" s="15"/>
      <c r="AST161" s="15"/>
      <c r="ASU161" s="15"/>
      <c r="ASV161" s="15"/>
      <c r="ASW161" s="15"/>
      <c r="ASX161" s="15"/>
      <c r="ASY161" s="15"/>
      <c r="ASZ161" s="15"/>
      <c r="ATA161" s="15"/>
      <c r="ATB161" s="15"/>
      <c r="ATC161" s="15"/>
      <c r="ATD161" s="15"/>
      <c r="ATE161" s="15"/>
      <c r="ATF161" s="15"/>
      <c r="ATG161" s="15"/>
      <c r="ATH161" s="15"/>
      <c r="ATI161" s="15"/>
      <c r="ATJ161" s="15"/>
      <c r="ATK161" s="15"/>
      <c r="ATL161" s="15"/>
      <c r="ATM161" s="15"/>
      <c r="ATN161" s="15"/>
      <c r="ATO161" s="15"/>
      <c r="ATP161" s="15"/>
      <c r="ATQ161" s="15"/>
      <c r="ATR161" s="15"/>
      <c r="ATS161" s="15"/>
      <c r="ATT161" s="15"/>
      <c r="ATU161" s="15"/>
      <c r="ATV161" s="15"/>
      <c r="ATW161" s="15"/>
      <c r="ATX161" s="15"/>
      <c r="ATY161" s="15"/>
      <c r="ATZ161" s="15"/>
      <c r="AUA161" s="15"/>
      <c r="AUB161" s="15"/>
      <c r="AUC161" s="15"/>
      <c r="AUD161" s="15"/>
      <c r="AUE161" s="15"/>
      <c r="AUF161" s="15"/>
      <c r="AUG161" s="15"/>
      <c r="AUH161" s="15"/>
      <c r="AUI161" s="15"/>
      <c r="AUJ161" s="15"/>
      <c r="AUK161" s="15"/>
      <c r="AUL161" s="15"/>
      <c r="AUM161" s="15"/>
      <c r="AUN161" s="15"/>
      <c r="AUO161" s="15"/>
      <c r="AUP161" s="15"/>
      <c r="AUQ161" s="15"/>
      <c r="AUR161" s="15"/>
      <c r="AUS161" s="15"/>
      <c r="AUT161" s="15"/>
      <c r="AUU161" s="15"/>
      <c r="AUV161" s="15"/>
      <c r="AUW161" s="15"/>
      <c r="AUX161" s="15"/>
      <c r="AUY161" s="15"/>
      <c r="AUZ161" s="15"/>
      <c r="AVA161" s="15"/>
      <c r="AVB161" s="15"/>
      <c r="AVC161" s="15"/>
      <c r="AVD161" s="15"/>
      <c r="AVE161" s="15"/>
      <c r="AVF161" s="15"/>
      <c r="AVG161" s="15"/>
      <c r="AVH161" s="15"/>
      <c r="AVI161" s="15"/>
      <c r="AVJ161" s="15"/>
      <c r="AVK161" s="15"/>
      <c r="AVL161" s="15"/>
      <c r="AVM161" s="15"/>
      <c r="AVN161" s="15"/>
      <c r="AVO161" s="15"/>
      <c r="AVP161" s="15"/>
      <c r="AVQ161" s="15"/>
      <c r="AVR161" s="15"/>
      <c r="AVS161" s="15"/>
      <c r="AVT161" s="15"/>
      <c r="AVU161" s="15"/>
      <c r="AVV161" s="15"/>
      <c r="AVW161" s="15"/>
      <c r="AVX161" s="15"/>
      <c r="AVY161" s="15"/>
      <c r="AVZ161" s="15"/>
      <c r="AWA161" s="15"/>
      <c r="AWB161" s="15"/>
      <c r="AWC161" s="15"/>
      <c r="AWD161" s="15"/>
      <c r="AWE161" s="15"/>
      <c r="AWF161" s="15"/>
      <c r="AWG161" s="15"/>
      <c r="AWH161" s="15"/>
      <c r="AWI161" s="15"/>
      <c r="AWJ161" s="15"/>
      <c r="AWK161" s="15"/>
      <c r="AWL161" s="15"/>
      <c r="AWM161" s="15"/>
      <c r="AWN161" s="15"/>
      <c r="AWO161" s="15"/>
      <c r="AWP161" s="15"/>
      <c r="AWQ161" s="15"/>
      <c r="AWR161" s="15"/>
      <c r="AWS161" s="15"/>
      <c r="AWT161" s="15"/>
      <c r="AWU161" s="15"/>
      <c r="AWV161" s="15"/>
      <c r="AWW161" s="15"/>
      <c r="AWX161" s="15"/>
      <c r="AWY161" s="15"/>
      <c r="AWZ161" s="15"/>
      <c r="AXA161" s="15"/>
      <c r="AXB161" s="15"/>
      <c r="AXC161" s="15"/>
      <c r="AXD161" s="15"/>
      <c r="AXE161" s="15"/>
      <c r="AXF161" s="15"/>
      <c r="AXG161" s="15"/>
      <c r="AXH161" s="15"/>
      <c r="AXI161" s="15"/>
      <c r="AXJ161" s="15"/>
      <c r="AXK161" s="15"/>
      <c r="AXL161" s="15"/>
      <c r="AXM161" s="15"/>
      <c r="AXN161" s="15"/>
      <c r="AXO161" s="15"/>
      <c r="AXP161" s="15"/>
      <c r="AXQ161" s="15"/>
      <c r="AXR161" s="15"/>
      <c r="AXS161" s="15"/>
      <c r="AXT161" s="15"/>
      <c r="AXU161" s="15"/>
      <c r="AXV161" s="15"/>
      <c r="AXW161" s="15"/>
      <c r="AXX161" s="15"/>
      <c r="AXY161" s="15"/>
      <c r="AXZ161" s="15"/>
      <c r="AYA161" s="15"/>
      <c r="AYB161" s="15"/>
      <c r="AYC161" s="15"/>
      <c r="AYD161" s="15"/>
      <c r="AYE161" s="15"/>
      <c r="AYF161" s="15"/>
      <c r="AYG161" s="15"/>
      <c r="AYH161" s="15"/>
      <c r="AYI161" s="15"/>
      <c r="AYJ161" s="15"/>
      <c r="AYK161" s="15"/>
      <c r="AYL161" s="15"/>
      <c r="AYM161" s="15"/>
      <c r="AYN161" s="15"/>
      <c r="AYO161" s="15"/>
      <c r="AYP161" s="15"/>
      <c r="AYQ161" s="15"/>
      <c r="AYR161" s="15"/>
      <c r="AYS161" s="15"/>
      <c r="AYT161" s="15"/>
      <c r="AYU161" s="15"/>
      <c r="AYV161" s="15"/>
      <c r="AYW161" s="15"/>
      <c r="AYX161" s="15"/>
      <c r="AYY161" s="15"/>
      <c r="AYZ161" s="15"/>
      <c r="AZA161" s="15"/>
      <c r="AZB161" s="15"/>
      <c r="AZC161" s="15"/>
      <c r="AZD161" s="15"/>
      <c r="AZE161" s="15"/>
      <c r="AZF161" s="15"/>
      <c r="AZG161" s="15"/>
      <c r="AZH161" s="15"/>
      <c r="AZI161" s="15"/>
      <c r="AZJ161" s="15"/>
      <c r="AZK161" s="15"/>
      <c r="AZL161" s="15"/>
      <c r="AZM161" s="15"/>
      <c r="AZN161" s="15"/>
      <c r="AZO161" s="15"/>
      <c r="AZP161" s="15"/>
      <c r="AZQ161" s="15"/>
      <c r="AZR161" s="15"/>
      <c r="AZS161" s="15"/>
      <c r="AZT161" s="15"/>
      <c r="AZU161" s="15"/>
      <c r="AZV161" s="15"/>
      <c r="AZW161" s="15"/>
      <c r="AZX161" s="15"/>
      <c r="AZY161" s="15"/>
      <c r="AZZ161" s="15"/>
      <c r="BAA161" s="15"/>
      <c r="BAB161" s="15"/>
      <c r="BAC161" s="15"/>
      <c r="BAD161" s="15"/>
      <c r="BAE161" s="15"/>
      <c r="BAF161" s="15"/>
      <c r="BAG161" s="15"/>
      <c r="BAH161" s="15"/>
      <c r="BAI161" s="15"/>
      <c r="BAJ161" s="15"/>
      <c r="BAK161" s="15"/>
      <c r="BAL161" s="15"/>
      <c r="BAM161" s="15"/>
      <c r="BAN161" s="15"/>
      <c r="BAO161" s="15"/>
      <c r="BAP161" s="15"/>
      <c r="BAQ161" s="15"/>
      <c r="BAR161" s="15"/>
      <c r="BAS161" s="15"/>
      <c r="BAT161" s="15"/>
      <c r="BAU161" s="15"/>
      <c r="BAV161" s="15"/>
      <c r="BAW161" s="15"/>
      <c r="BAX161" s="15"/>
      <c r="BAY161" s="15"/>
      <c r="BAZ161" s="15"/>
      <c r="BBA161" s="15"/>
      <c r="BBB161" s="15"/>
      <c r="BBC161" s="15"/>
      <c r="BBD161" s="15"/>
      <c r="BBE161" s="15"/>
      <c r="BBF161" s="15"/>
      <c r="BBG161" s="15"/>
      <c r="BBH161" s="15"/>
      <c r="BBI161" s="15"/>
      <c r="BBJ161" s="15"/>
      <c r="BBK161" s="15"/>
      <c r="BBL161" s="15"/>
      <c r="BBM161" s="15"/>
      <c r="BBN161" s="15"/>
      <c r="BBO161" s="15"/>
      <c r="BBP161" s="15"/>
      <c r="BBQ161" s="15"/>
      <c r="BBR161" s="15"/>
      <c r="BBS161" s="15"/>
      <c r="BBT161" s="15"/>
      <c r="BBU161" s="15"/>
      <c r="BBV161" s="15"/>
      <c r="BBW161" s="15"/>
      <c r="BBX161" s="15"/>
      <c r="BBY161" s="15"/>
      <c r="BBZ161" s="15"/>
      <c r="BCA161" s="15"/>
      <c r="BCB161" s="15"/>
      <c r="BCC161" s="15"/>
      <c r="BCD161" s="15"/>
      <c r="BCE161" s="15"/>
      <c r="BCF161" s="15"/>
      <c r="BCG161" s="15"/>
      <c r="BCH161" s="15"/>
      <c r="BCI161" s="15"/>
      <c r="BCJ161" s="15"/>
      <c r="BCK161" s="15"/>
      <c r="BCL161" s="15"/>
      <c r="BCM161" s="15"/>
      <c r="BCN161" s="15"/>
      <c r="BCO161" s="15"/>
      <c r="BCP161" s="15"/>
      <c r="BCQ161" s="15"/>
      <c r="BCR161" s="15"/>
      <c r="BCS161" s="15"/>
      <c r="BCT161" s="15"/>
      <c r="BCU161" s="15"/>
      <c r="BCV161" s="15"/>
      <c r="BCW161" s="15"/>
      <c r="BCX161" s="15"/>
      <c r="BCY161" s="15"/>
      <c r="BCZ161" s="15"/>
      <c r="BDA161" s="15"/>
      <c r="BDB161" s="15"/>
      <c r="BDC161" s="15"/>
      <c r="BDD161" s="15"/>
      <c r="BDE161" s="15"/>
      <c r="BDF161" s="15"/>
      <c r="BDG161" s="15"/>
      <c r="BDH161" s="15"/>
      <c r="BDI161" s="15"/>
      <c r="BDJ161" s="15"/>
      <c r="BDK161" s="15"/>
      <c r="BDL161" s="15"/>
      <c r="BDM161" s="15"/>
      <c r="BDN161" s="15"/>
      <c r="BDO161" s="15"/>
      <c r="BDP161" s="15"/>
      <c r="BDQ161" s="15"/>
      <c r="BDR161" s="15"/>
      <c r="BDS161" s="15"/>
      <c r="BDT161" s="15"/>
      <c r="BDU161" s="15"/>
      <c r="BDV161" s="15"/>
      <c r="BDW161" s="15"/>
      <c r="BDX161" s="15"/>
      <c r="BDY161" s="15"/>
      <c r="BDZ161" s="15"/>
      <c r="BEA161" s="15"/>
      <c r="BEB161" s="15"/>
      <c r="BEC161" s="15"/>
      <c r="BED161" s="15"/>
      <c r="BEE161" s="15"/>
      <c r="BEF161" s="15"/>
      <c r="BEG161" s="15"/>
      <c r="BEH161" s="15"/>
      <c r="BEI161" s="15"/>
      <c r="BEJ161" s="15"/>
      <c r="BEK161" s="15"/>
      <c r="BEL161" s="15"/>
      <c r="BEM161" s="15"/>
      <c r="BEN161" s="15"/>
      <c r="BEO161" s="15"/>
      <c r="BEP161" s="15"/>
      <c r="BEQ161" s="15"/>
      <c r="BER161" s="15"/>
      <c r="BES161" s="15"/>
      <c r="BET161" s="15"/>
      <c r="BEU161" s="15"/>
      <c r="BEV161" s="15"/>
      <c r="BEW161" s="15"/>
      <c r="BEX161" s="15"/>
      <c r="BEY161" s="15"/>
      <c r="BEZ161" s="15"/>
      <c r="BFA161" s="15"/>
      <c r="BFB161" s="15"/>
      <c r="BFC161" s="15"/>
      <c r="BFD161" s="15"/>
      <c r="BFE161" s="15"/>
      <c r="BFF161" s="15"/>
      <c r="BFG161" s="15"/>
      <c r="BFH161" s="15"/>
      <c r="BFI161" s="15"/>
      <c r="BFJ161" s="15"/>
      <c r="BFK161" s="15"/>
      <c r="BFL161" s="15"/>
      <c r="BFM161" s="15"/>
      <c r="BFN161" s="15"/>
      <c r="BFO161" s="15"/>
      <c r="BFP161" s="15"/>
      <c r="BFQ161" s="15"/>
      <c r="BFR161" s="15"/>
      <c r="BFS161" s="15"/>
      <c r="BFT161" s="15"/>
      <c r="BFU161" s="15"/>
      <c r="BFV161" s="15"/>
      <c r="BFW161" s="15"/>
      <c r="BFX161" s="15"/>
      <c r="BFY161" s="15"/>
      <c r="BFZ161" s="15"/>
      <c r="BGA161" s="15"/>
      <c r="BGB161" s="15"/>
      <c r="BGC161" s="15"/>
      <c r="BGD161" s="15"/>
      <c r="BGE161" s="15"/>
      <c r="BGF161" s="15"/>
      <c r="BGG161" s="15"/>
      <c r="BGH161" s="15"/>
      <c r="BGI161" s="15"/>
      <c r="BGJ161" s="15"/>
      <c r="BGK161" s="15"/>
      <c r="BGL161" s="15"/>
      <c r="BGM161" s="15"/>
      <c r="BGN161" s="15"/>
      <c r="BGO161" s="15"/>
      <c r="BGP161" s="15"/>
      <c r="BGQ161" s="15"/>
      <c r="BGR161" s="15"/>
      <c r="BGS161" s="15"/>
      <c r="BGT161" s="15"/>
      <c r="BGU161" s="15"/>
      <c r="BGV161" s="15"/>
      <c r="BGW161" s="15"/>
      <c r="BGX161" s="15"/>
      <c r="BGY161" s="15"/>
      <c r="BGZ161" s="15"/>
      <c r="BHA161" s="15"/>
      <c r="BHB161" s="15"/>
      <c r="BHC161" s="15"/>
      <c r="BHD161" s="15"/>
      <c r="BHE161" s="15"/>
      <c r="BHF161" s="15"/>
      <c r="BHG161" s="15"/>
      <c r="BHH161" s="15"/>
      <c r="BHI161" s="15"/>
      <c r="BHJ161" s="15"/>
      <c r="BHK161" s="15"/>
      <c r="BHL161" s="15"/>
      <c r="BHM161" s="15"/>
      <c r="BHN161" s="15"/>
      <c r="BHO161" s="15"/>
      <c r="BHP161" s="15"/>
      <c r="BHQ161" s="15"/>
      <c r="BHR161" s="15"/>
      <c r="BHS161" s="15"/>
      <c r="BHT161" s="15"/>
      <c r="BHU161" s="15"/>
      <c r="BHV161" s="15"/>
      <c r="BHW161" s="15"/>
      <c r="BHX161" s="15"/>
      <c r="BHY161" s="15"/>
      <c r="BHZ161" s="15"/>
      <c r="BIA161" s="15"/>
      <c r="BIB161" s="15"/>
      <c r="BIC161" s="15"/>
      <c r="BID161" s="15"/>
      <c r="BIE161" s="15"/>
      <c r="BIF161" s="15"/>
      <c r="BIG161" s="15"/>
      <c r="BIH161" s="15"/>
      <c r="BII161" s="15"/>
      <c r="BIJ161" s="15"/>
      <c r="BIK161" s="15"/>
      <c r="BIL161" s="15"/>
      <c r="BIM161" s="15"/>
      <c r="BIN161" s="15"/>
      <c r="BIO161" s="15"/>
      <c r="BIP161" s="15"/>
      <c r="BIQ161" s="15"/>
      <c r="BIR161" s="15"/>
      <c r="BIS161" s="15"/>
      <c r="BIT161" s="15"/>
      <c r="BIU161" s="15"/>
      <c r="BIV161" s="15"/>
      <c r="BIW161" s="15"/>
      <c r="BIX161" s="15"/>
      <c r="BIY161" s="15"/>
      <c r="BIZ161" s="15"/>
      <c r="BJA161" s="15"/>
      <c r="BJB161" s="15"/>
      <c r="BJC161" s="15"/>
      <c r="BJD161" s="15"/>
      <c r="BJE161" s="15"/>
      <c r="BJF161" s="15"/>
      <c r="BJG161" s="15"/>
      <c r="BJH161" s="15"/>
      <c r="BJI161" s="15"/>
      <c r="BJJ161" s="15"/>
      <c r="BJK161" s="15"/>
      <c r="BJL161" s="15"/>
      <c r="BJM161" s="15"/>
      <c r="BJN161" s="15"/>
      <c r="BJO161" s="15"/>
      <c r="BJP161" s="15"/>
      <c r="BJQ161" s="15"/>
      <c r="BJR161" s="15"/>
      <c r="BJS161" s="15"/>
      <c r="BJT161" s="15"/>
      <c r="BJU161" s="15"/>
      <c r="BJV161" s="15"/>
      <c r="BJW161" s="15"/>
      <c r="BJX161" s="15"/>
      <c r="BJY161" s="15"/>
      <c r="BJZ161" s="15"/>
      <c r="BKA161" s="15"/>
      <c r="BKB161" s="15"/>
      <c r="BKC161" s="15"/>
      <c r="BKD161" s="15"/>
      <c r="BKE161" s="15"/>
      <c r="BKF161" s="15"/>
      <c r="BKG161" s="15"/>
      <c r="BKH161" s="15"/>
      <c r="BKI161" s="15"/>
      <c r="BKJ161" s="15"/>
      <c r="BKK161" s="15"/>
      <c r="BKL161" s="15"/>
      <c r="BKM161" s="15"/>
      <c r="BKN161" s="15"/>
      <c r="BKO161" s="15"/>
      <c r="BKP161" s="15"/>
      <c r="BKQ161" s="15"/>
      <c r="BKR161" s="15"/>
      <c r="BKS161" s="15"/>
      <c r="BKT161" s="15"/>
      <c r="BKU161" s="15"/>
      <c r="BKV161" s="15"/>
      <c r="BKW161" s="15"/>
      <c r="BKX161" s="15"/>
      <c r="BKY161" s="15"/>
      <c r="BKZ161" s="15"/>
      <c r="BLA161" s="15"/>
      <c r="BLB161" s="15"/>
      <c r="BLC161" s="15"/>
      <c r="BLD161" s="15"/>
      <c r="BLE161" s="15"/>
      <c r="BLF161" s="15"/>
      <c r="BLG161" s="15"/>
      <c r="BLH161" s="15"/>
      <c r="BLI161" s="15"/>
      <c r="BLJ161" s="15"/>
      <c r="BLK161" s="15"/>
      <c r="BLL161" s="15"/>
      <c r="BLM161" s="15"/>
      <c r="BLN161" s="15"/>
      <c r="BLO161" s="15"/>
      <c r="BLP161" s="15"/>
      <c r="BLQ161" s="15"/>
      <c r="BLR161" s="15"/>
      <c r="BLS161" s="15"/>
      <c r="BLT161" s="15"/>
      <c r="BLU161" s="15"/>
      <c r="BLV161" s="15"/>
      <c r="BLW161" s="15"/>
      <c r="BLX161" s="15"/>
      <c r="BLY161" s="15"/>
      <c r="BLZ161" s="15"/>
      <c r="BMA161" s="15"/>
      <c r="BMB161" s="15"/>
      <c r="BMC161" s="15"/>
      <c r="BMD161" s="15"/>
      <c r="BME161" s="15"/>
      <c r="BMF161" s="15"/>
      <c r="BMG161" s="15"/>
      <c r="BMH161" s="15"/>
      <c r="BMI161" s="15"/>
      <c r="BMJ161" s="15"/>
      <c r="BMK161" s="15"/>
      <c r="BML161" s="15"/>
      <c r="BMM161" s="15"/>
      <c r="BMN161" s="15"/>
      <c r="BMO161" s="15"/>
      <c r="BMP161" s="15"/>
      <c r="BMQ161" s="15"/>
      <c r="BMR161" s="15"/>
      <c r="BMS161" s="15"/>
      <c r="BMT161" s="15"/>
      <c r="BMU161" s="15"/>
      <c r="BMV161" s="15"/>
      <c r="BMW161" s="15"/>
      <c r="BMX161" s="15"/>
      <c r="BMY161" s="15"/>
      <c r="BMZ161" s="15"/>
      <c r="BNA161" s="15"/>
      <c r="BNB161" s="15"/>
      <c r="BNC161" s="15"/>
      <c r="BND161" s="15"/>
      <c r="BNE161" s="15"/>
      <c r="BNF161" s="15"/>
      <c r="BNG161" s="15"/>
      <c r="BNH161" s="15"/>
      <c r="BNI161" s="15"/>
      <c r="BNJ161" s="15"/>
      <c r="BNK161" s="15"/>
      <c r="BNL161" s="15"/>
      <c r="BNM161" s="15"/>
      <c r="BNN161" s="15"/>
      <c r="BNO161" s="15"/>
      <c r="BNP161" s="15"/>
      <c r="BNQ161" s="15"/>
      <c r="BNR161" s="15"/>
      <c r="BNS161" s="15"/>
      <c r="BNT161" s="15"/>
      <c r="BNU161" s="15"/>
      <c r="BNV161" s="15"/>
      <c r="BNW161" s="15"/>
      <c r="BNX161" s="15"/>
      <c r="BNY161" s="15"/>
      <c r="BNZ161" s="15"/>
      <c r="BOA161" s="15"/>
      <c r="BOB161" s="15"/>
      <c r="BOC161" s="15"/>
      <c r="BOD161" s="15"/>
      <c r="BOE161" s="15"/>
      <c r="BOF161" s="15"/>
      <c r="BOG161" s="15"/>
      <c r="BOH161" s="15"/>
      <c r="BOI161" s="15"/>
      <c r="BOJ161" s="15"/>
      <c r="BOK161" s="15"/>
      <c r="BOL161" s="15"/>
      <c r="BOM161" s="15"/>
      <c r="BON161" s="15"/>
      <c r="BOO161" s="15"/>
      <c r="BOP161" s="15"/>
      <c r="BOQ161" s="15"/>
      <c r="BOR161" s="15"/>
      <c r="BOS161" s="15"/>
      <c r="BOT161" s="15"/>
      <c r="BOU161" s="15"/>
      <c r="BOV161" s="15"/>
      <c r="BOW161" s="15"/>
      <c r="BOX161" s="15"/>
      <c r="BOY161" s="15"/>
      <c r="BOZ161" s="15"/>
      <c r="BPA161" s="15"/>
      <c r="BPB161" s="15"/>
      <c r="BPC161" s="15"/>
      <c r="BPD161" s="15"/>
      <c r="BPE161" s="15"/>
      <c r="BPF161" s="15"/>
      <c r="BPG161" s="15"/>
      <c r="BPH161" s="15"/>
      <c r="BPI161" s="15"/>
      <c r="BPJ161" s="15"/>
      <c r="BPK161" s="15"/>
      <c r="BPL161" s="15"/>
      <c r="BPM161" s="15"/>
      <c r="BPN161" s="15"/>
      <c r="BPO161" s="15"/>
      <c r="BPP161" s="15"/>
      <c r="BPQ161" s="15"/>
      <c r="BPR161" s="15"/>
      <c r="BPS161" s="15"/>
      <c r="BPT161" s="15"/>
      <c r="BPU161" s="15"/>
      <c r="BPV161" s="15"/>
      <c r="BPW161" s="15"/>
      <c r="BPX161" s="15"/>
      <c r="BPY161" s="15"/>
      <c r="BPZ161" s="15"/>
      <c r="BQA161" s="15"/>
      <c r="BQB161" s="15"/>
      <c r="BQC161" s="15"/>
      <c r="BQD161" s="15"/>
      <c r="BQE161" s="15"/>
      <c r="BQF161" s="15"/>
      <c r="BQG161" s="15"/>
      <c r="BQH161" s="15"/>
      <c r="BQI161" s="15"/>
      <c r="BQJ161" s="15"/>
      <c r="BQK161" s="15"/>
      <c r="BQL161" s="15"/>
      <c r="BQM161" s="15"/>
      <c r="BQN161" s="15"/>
      <c r="BQO161" s="15"/>
      <c r="BQP161" s="15"/>
      <c r="BQQ161" s="15"/>
      <c r="BQR161" s="15"/>
      <c r="BQS161" s="15"/>
      <c r="BQT161" s="15"/>
      <c r="BQU161" s="15"/>
      <c r="BQV161" s="15"/>
      <c r="BQW161" s="15"/>
      <c r="BQX161" s="15"/>
      <c r="BQY161" s="15"/>
      <c r="BQZ161" s="15"/>
      <c r="BRA161" s="15"/>
      <c r="BRB161" s="15"/>
      <c r="BRC161" s="15"/>
      <c r="BRD161" s="15"/>
      <c r="BRE161" s="15"/>
      <c r="BRF161" s="15"/>
      <c r="BRG161" s="15"/>
      <c r="BRH161" s="15"/>
      <c r="BRI161" s="15"/>
      <c r="BRJ161" s="15"/>
      <c r="BRK161" s="15"/>
      <c r="BRL161" s="15"/>
      <c r="BRM161" s="15"/>
      <c r="BRN161" s="15"/>
      <c r="BRO161" s="15"/>
      <c r="BRP161" s="15"/>
      <c r="BRQ161" s="15"/>
      <c r="BRR161" s="15"/>
      <c r="BRS161" s="15"/>
      <c r="BRT161" s="15"/>
      <c r="BRU161" s="15"/>
      <c r="BRV161" s="15"/>
      <c r="BRW161" s="15"/>
      <c r="BRX161" s="15"/>
      <c r="BRY161" s="15"/>
      <c r="BRZ161" s="15"/>
      <c r="BSA161" s="15"/>
      <c r="BSB161" s="15"/>
      <c r="BSC161" s="15"/>
      <c r="BSD161" s="15"/>
      <c r="BSE161" s="15"/>
      <c r="BSF161" s="15"/>
      <c r="BSG161" s="15"/>
      <c r="BSH161" s="15"/>
      <c r="BSI161" s="15"/>
      <c r="BSJ161" s="15"/>
      <c r="BSK161" s="15"/>
      <c r="BSL161" s="15"/>
      <c r="BSM161" s="15"/>
      <c r="BSN161" s="15"/>
      <c r="BSO161" s="15"/>
      <c r="BSP161" s="15"/>
      <c r="BSQ161" s="15"/>
      <c r="BSR161" s="15"/>
      <c r="BSS161" s="15"/>
      <c r="BST161" s="15"/>
      <c r="BSU161" s="15"/>
      <c r="BSV161" s="15"/>
      <c r="BSW161" s="15"/>
      <c r="BSX161" s="15"/>
      <c r="BSY161" s="15"/>
      <c r="BSZ161" s="15"/>
      <c r="BTA161" s="15"/>
      <c r="BTB161" s="15"/>
      <c r="BTC161" s="15"/>
      <c r="BTD161" s="15"/>
      <c r="BTE161" s="15"/>
      <c r="BTF161" s="15"/>
      <c r="BTG161" s="15"/>
      <c r="BTH161" s="15"/>
      <c r="BTI161" s="15"/>
      <c r="BTJ161" s="15"/>
      <c r="BTK161" s="15"/>
      <c r="BTL161" s="15"/>
      <c r="BTM161" s="15"/>
      <c r="BTN161" s="15"/>
      <c r="BTO161" s="15"/>
      <c r="BTP161" s="15"/>
      <c r="BTQ161" s="15"/>
      <c r="BTR161" s="15"/>
      <c r="BTS161" s="15"/>
      <c r="BTT161" s="15"/>
      <c r="BTU161" s="15"/>
      <c r="BTV161" s="15"/>
      <c r="BTW161" s="15"/>
      <c r="BTX161" s="15"/>
      <c r="BTY161" s="15"/>
      <c r="BTZ161" s="15"/>
      <c r="BUA161" s="15"/>
      <c r="BUB161" s="15"/>
      <c r="BUC161" s="15"/>
      <c r="BUD161" s="15"/>
      <c r="BUE161" s="15"/>
      <c r="BUF161" s="15"/>
      <c r="BUG161" s="15"/>
      <c r="BUH161" s="15"/>
      <c r="BUI161" s="15"/>
      <c r="BUJ161" s="15"/>
      <c r="BUK161" s="15"/>
      <c r="BUL161" s="15"/>
      <c r="BUM161" s="15"/>
      <c r="BUN161" s="15"/>
      <c r="BUO161" s="15"/>
      <c r="BUP161" s="15"/>
      <c r="BUQ161" s="15"/>
      <c r="BUR161" s="15"/>
      <c r="BUS161" s="15"/>
      <c r="BUT161" s="15"/>
      <c r="BUU161" s="15"/>
      <c r="BUV161" s="15"/>
      <c r="BUW161" s="15"/>
      <c r="BUX161" s="15"/>
      <c r="BUY161" s="15"/>
      <c r="BUZ161" s="15"/>
      <c r="BVA161" s="15"/>
      <c r="BVB161" s="15"/>
      <c r="BVC161" s="15"/>
      <c r="BVD161" s="15"/>
      <c r="BVE161" s="15"/>
      <c r="BVF161" s="15"/>
      <c r="BVG161" s="15"/>
      <c r="BVH161" s="15"/>
      <c r="BVI161" s="15"/>
      <c r="BVJ161" s="15"/>
      <c r="BVK161" s="15"/>
      <c r="BVL161" s="15"/>
      <c r="BVM161" s="15"/>
      <c r="BVN161" s="15"/>
      <c r="BVO161" s="15"/>
      <c r="BVP161" s="15"/>
      <c r="BVQ161" s="15"/>
      <c r="BVR161" s="15"/>
      <c r="BVS161" s="15"/>
      <c r="BVT161" s="15"/>
      <c r="BVU161" s="15"/>
      <c r="BVV161" s="15"/>
      <c r="BVW161" s="15"/>
      <c r="BVX161" s="15"/>
      <c r="BVY161" s="15"/>
      <c r="BVZ161" s="15"/>
      <c r="BWA161" s="15"/>
      <c r="BWB161" s="15"/>
      <c r="BWC161" s="15"/>
      <c r="BWD161" s="15"/>
      <c r="BWE161" s="15"/>
      <c r="BWF161" s="15"/>
      <c r="BWG161" s="15"/>
      <c r="BWH161" s="15"/>
      <c r="BWI161" s="15"/>
      <c r="BWJ161" s="15"/>
      <c r="BWK161" s="15"/>
      <c r="BWL161" s="15"/>
      <c r="BWM161" s="15"/>
      <c r="BWN161" s="15"/>
      <c r="BWO161" s="15"/>
      <c r="BWP161" s="15"/>
      <c r="BWQ161" s="15"/>
      <c r="BWR161" s="15"/>
      <c r="BWS161" s="15"/>
      <c r="BWT161" s="15"/>
      <c r="BWU161" s="15"/>
      <c r="BWV161" s="15"/>
      <c r="BWW161" s="15"/>
      <c r="BWX161" s="15"/>
      <c r="BWY161" s="15"/>
      <c r="BWZ161" s="15"/>
      <c r="BXA161" s="15"/>
      <c r="BXB161" s="15"/>
      <c r="BXC161" s="15"/>
      <c r="BXD161" s="15"/>
      <c r="BXE161" s="15"/>
      <c r="BXF161" s="15"/>
      <c r="BXG161" s="15"/>
      <c r="BXH161" s="15"/>
      <c r="BXI161" s="15"/>
      <c r="BXJ161" s="15"/>
      <c r="BXK161" s="15"/>
      <c r="BXL161" s="15"/>
      <c r="BXM161" s="15"/>
      <c r="BXN161" s="15"/>
      <c r="BXO161" s="15"/>
      <c r="BXP161" s="15"/>
      <c r="BXQ161" s="15"/>
      <c r="BXR161" s="15"/>
      <c r="BXS161" s="15"/>
      <c r="BXT161" s="15"/>
      <c r="BXU161" s="15"/>
      <c r="BXV161" s="15"/>
      <c r="BXW161" s="15"/>
      <c r="BXX161" s="15"/>
      <c r="BXY161" s="15"/>
      <c r="BXZ161" s="15"/>
      <c r="BYA161" s="15"/>
      <c r="BYB161" s="15"/>
      <c r="BYC161" s="15"/>
      <c r="BYD161" s="15"/>
      <c r="BYE161" s="15"/>
      <c r="BYF161" s="15"/>
      <c r="BYG161" s="15"/>
      <c r="BYH161" s="15"/>
      <c r="BYI161" s="15"/>
      <c r="BYJ161" s="15"/>
      <c r="BYK161" s="15"/>
      <c r="BYL161" s="15"/>
      <c r="BYM161" s="15"/>
      <c r="BYN161" s="15"/>
      <c r="BYO161" s="15"/>
      <c r="BYP161" s="15"/>
      <c r="BYQ161" s="15"/>
      <c r="BYR161" s="15"/>
      <c r="BYS161" s="15"/>
      <c r="BYT161" s="15"/>
      <c r="BYU161" s="15"/>
      <c r="BYV161" s="15"/>
      <c r="BYW161" s="15"/>
      <c r="BYX161" s="15"/>
      <c r="BYY161" s="15"/>
      <c r="BYZ161" s="15"/>
      <c r="BZA161" s="15"/>
      <c r="BZB161" s="15"/>
      <c r="BZC161" s="15"/>
      <c r="BZD161" s="15"/>
      <c r="BZE161" s="15"/>
      <c r="BZF161" s="15"/>
      <c r="BZG161" s="15"/>
      <c r="BZH161" s="15"/>
      <c r="BZI161" s="15"/>
      <c r="BZJ161" s="15"/>
      <c r="BZK161" s="15"/>
      <c r="BZL161" s="15"/>
      <c r="BZM161" s="15"/>
      <c r="BZN161" s="15"/>
      <c r="BZO161" s="15"/>
      <c r="BZP161" s="15"/>
      <c r="BZQ161" s="15"/>
      <c r="BZR161" s="15"/>
      <c r="BZS161" s="15"/>
      <c r="BZT161" s="15"/>
      <c r="BZU161" s="15"/>
      <c r="BZV161" s="15"/>
      <c r="BZW161" s="15"/>
      <c r="BZX161" s="15"/>
      <c r="BZY161" s="15"/>
      <c r="BZZ161" s="15"/>
      <c r="CAA161" s="15"/>
      <c r="CAB161" s="15"/>
      <c r="CAC161" s="15"/>
      <c r="CAD161" s="15"/>
      <c r="CAE161" s="15"/>
      <c r="CAF161" s="15"/>
      <c r="CAG161" s="15"/>
      <c r="CAH161" s="15"/>
      <c r="CAI161" s="15"/>
      <c r="CAJ161" s="15"/>
      <c r="CAK161" s="15"/>
      <c r="CAL161" s="15"/>
      <c r="CAM161" s="15"/>
      <c r="CAN161" s="15"/>
      <c r="CAO161" s="15"/>
      <c r="CAP161" s="15"/>
      <c r="CAQ161" s="15"/>
      <c r="CAR161" s="15"/>
      <c r="CAS161" s="15"/>
      <c r="CAT161" s="15"/>
      <c r="CAU161" s="15"/>
      <c r="CAV161" s="15"/>
      <c r="CAW161" s="15"/>
      <c r="CAX161" s="15"/>
      <c r="CAY161" s="15"/>
      <c r="CAZ161" s="15"/>
      <c r="CBA161" s="15"/>
      <c r="CBB161" s="15"/>
      <c r="CBC161" s="15"/>
      <c r="CBD161" s="15"/>
      <c r="CBE161" s="15"/>
      <c r="CBF161" s="15"/>
      <c r="CBG161" s="15"/>
      <c r="CBH161" s="15"/>
      <c r="CBI161" s="15"/>
      <c r="CBJ161" s="15"/>
      <c r="CBK161" s="15"/>
      <c r="CBL161" s="15"/>
      <c r="CBM161" s="15"/>
      <c r="CBN161" s="15"/>
      <c r="CBO161" s="15"/>
      <c r="CBP161" s="15"/>
      <c r="CBQ161" s="15"/>
      <c r="CBR161" s="15"/>
      <c r="CBS161" s="15"/>
      <c r="CBT161" s="15"/>
      <c r="CBU161" s="15"/>
      <c r="CBV161" s="15"/>
      <c r="CBW161" s="15"/>
      <c r="CBX161" s="15"/>
      <c r="CBY161" s="15"/>
      <c r="CBZ161" s="15"/>
      <c r="CCA161" s="15"/>
      <c r="CCB161" s="15"/>
      <c r="CCC161" s="15"/>
      <c r="CCD161" s="15"/>
      <c r="CCE161" s="15"/>
      <c r="CCF161" s="15"/>
      <c r="CCG161" s="15"/>
      <c r="CCH161" s="15"/>
      <c r="CCI161" s="15"/>
      <c r="CCJ161" s="15"/>
      <c r="CCK161" s="15"/>
      <c r="CCL161" s="15"/>
      <c r="CCM161" s="15"/>
      <c r="CCN161" s="15"/>
      <c r="CCO161" s="15"/>
      <c r="CCP161" s="15"/>
      <c r="CCQ161" s="15"/>
      <c r="CCR161" s="15"/>
      <c r="CCS161" s="15"/>
      <c r="CCT161" s="15"/>
      <c r="CCU161" s="15"/>
      <c r="CCV161" s="15"/>
      <c r="CCW161" s="15"/>
      <c r="CCX161" s="15"/>
      <c r="CCY161" s="15"/>
      <c r="CCZ161" s="15"/>
      <c r="CDA161" s="15"/>
      <c r="CDB161" s="15"/>
      <c r="CDC161" s="15"/>
      <c r="CDD161" s="15"/>
      <c r="CDE161" s="15"/>
      <c r="CDF161" s="15"/>
      <c r="CDG161" s="15"/>
      <c r="CDH161" s="15"/>
      <c r="CDI161" s="15"/>
      <c r="CDJ161" s="15"/>
      <c r="CDK161" s="15"/>
      <c r="CDL161" s="15"/>
      <c r="CDM161" s="15"/>
      <c r="CDN161" s="15"/>
      <c r="CDO161" s="15"/>
      <c r="CDP161" s="15"/>
      <c r="CDQ161" s="15"/>
      <c r="CDR161" s="15"/>
      <c r="CDS161" s="15"/>
      <c r="CDT161" s="15"/>
      <c r="CDU161" s="15"/>
      <c r="CDV161" s="15"/>
      <c r="CDW161" s="15"/>
      <c r="CDX161" s="15"/>
      <c r="CDY161" s="15"/>
      <c r="CDZ161" s="15"/>
      <c r="CEA161" s="15"/>
      <c r="CEB161" s="15"/>
      <c r="CEC161" s="15"/>
      <c r="CED161" s="15"/>
      <c r="CEE161" s="15"/>
      <c r="CEF161" s="15"/>
      <c r="CEG161" s="15"/>
      <c r="CEH161" s="15"/>
      <c r="CEI161" s="15"/>
      <c r="CEJ161" s="15"/>
      <c r="CEK161" s="15"/>
      <c r="CEL161" s="15"/>
      <c r="CEM161" s="15"/>
      <c r="CEN161" s="15"/>
      <c r="CEO161" s="15"/>
      <c r="CEP161" s="15"/>
      <c r="CEQ161" s="15"/>
      <c r="CER161" s="15"/>
      <c r="CES161" s="15"/>
      <c r="CET161" s="15"/>
      <c r="CEU161" s="15"/>
      <c r="CEV161" s="15"/>
      <c r="CEW161" s="15"/>
      <c r="CEX161" s="15"/>
      <c r="CEY161" s="15"/>
      <c r="CEZ161" s="15"/>
      <c r="CFA161" s="15"/>
      <c r="CFB161" s="15"/>
      <c r="CFC161" s="15"/>
      <c r="CFD161" s="15"/>
      <c r="CFE161" s="15"/>
      <c r="CFF161" s="15"/>
      <c r="CFG161" s="15"/>
      <c r="CFH161" s="15"/>
      <c r="CFI161" s="15"/>
      <c r="CFJ161" s="15"/>
      <c r="CFK161" s="15"/>
      <c r="CFL161" s="15"/>
      <c r="CFM161" s="15"/>
      <c r="CFN161" s="15"/>
      <c r="CFO161" s="15"/>
      <c r="CFP161" s="15"/>
      <c r="CFQ161" s="15"/>
      <c r="CFR161" s="15"/>
      <c r="CFS161" s="15"/>
      <c r="CFT161" s="15"/>
      <c r="CFU161" s="15"/>
      <c r="CFV161" s="15"/>
      <c r="CFW161" s="15"/>
      <c r="CFX161" s="15"/>
      <c r="CFY161" s="15"/>
      <c r="CFZ161" s="15"/>
      <c r="CGA161" s="15"/>
      <c r="CGB161" s="15"/>
      <c r="CGC161" s="15"/>
      <c r="CGD161" s="15"/>
      <c r="CGE161" s="15"/>
      <c r="CGF161" s="15"/>
      <c r="CGG161" s="15"/>
      <c r="CGH161" s="15"/>
      <c r="CGI161" s="15"/>
      <c r="CGJ161" s="15"/>
      <c r="CGK161" s="15"/>
      <c r="CGL161" s="15"/>
      <c r="CGM161" s="15"/>
      <c r="CGN161" s="15"/>
      <c r="CGO161" s="15"/>
      <c r="CGP161" s="15"/>
      <c r="CGQ161" s="15"/>
      <c r="CGR161" s="15"/>
      <c r="CGS161" s="15"/>
      <c r="CGT161" s="15"/>
      <c r="CGU161" s="15"/>
      <c r="CGV161" s="15"/>
      <c r="CGW161" s="15"/>
      <c r="CGX161" s="15"/>
      <c r="CGY161" s="15"/>
      <c r="CGZ161" s="15"/>
      <c r="CHA161" s="15"/>
      <c r="CHB161" s="15"/>
      <c r="CHC161" s="15"/>
      <c r="CHD161" s="15"/>
      <c r="CHE161" s="15"/>
      <c r="CHF161" s="15"/>
      <c r="CHG161" s="15"/>
      <c r="CHH161" s="15"/>
      <c r="CHI161" s="15"/>
      <c r="CHJ161" s="15"/>
      <c r="CHK161" s="15"/>
      <c r="CHL161" s="15"/>
      <c r="CHM161" s="15"/>
      <c r="CHN161" s="15"/>
      <c r="CHO161" s="15"/>
      <c r="CHP161" s="15"/>
      <c r="CHQ161" s="15"/>
      <c r="CHR161" s="15"/>
      <c r="CHS161" s="15"/>
      <c r="CHT161" s="15"/>
      <c r="CHU161" s="15"/>
      <c r="CHV161" s="15"/>
      <c r="CHW161" s="15"/>
      <c r="CHX161" s="15"/>
      <c r="CHY161" s="15"/>
      <c r="CHZ161" s="15"/>
      <c r="CIA161" s="15"/>
      <c r="CIB161" s="15"/>
      <c r="CIC161" s="15"/>
      <c r="CID161" s="15"/>
      <c r="CIE161" s="15"/>
      <c r="CIF161" s="15"/>
      <c r="CIG161" s="15"/>
      <c r="CIH161" s="15"/>
      <c r="CII161" s="15"/>
      <c r="CIJ161" s="15"/>
      <c r="CIK161" s="15"/>
      <c r="CIL161" s="15"/>
      <c r="CIM161" s="15"/>
      <c r="CIN161" s="15"/>
      <c r="CIO161" s="15"/>
      <c r="CIP161" s="15"/>
      <c r="CIQ161" s="15"/>
      <c r="CIR161" s="15"/>
      <c r="CIS161" s="15"/>
      <c r="CIT161" s="15"/>
      <c r="CIU161" s="15"/>
      <c r="CIV161" s="15"/>
      <c r="CIW161" s="15"/>
      <c r="CIX161" s="15"/>
      <c r="CIY161" s="15"/>
      <c r="CIZ161" s="15"/>
      <c r="CJA161" s="15"/>
      <c r="CJB161" s="15"/>
      <c r="CJC161" s="15"/>
      <c r="CJD161" s="15"/>
      <c r="CJE161" s="15"/>
      <c r="CJF161" s="15"/>
      <c r="CJG161" s="15"/>
      <c r="CJH161" s="15"/>
      <c r="CJI161" s="15"/>
      <c r="CJJ161" s="15"/>
      <c r="CJK161" s="15"/>
      <c r="CJL161" s="15"/>
      <c r="CJM161" s="15"/>
      <c r="CJN161" s="15"/>
      <c r="CJO161" s="15"/>
      <c r="CJP161" s="15"/>
      <c r="CJQ161" s="15"/>
      <c r="CJR161" s="15"/>
      <c r="CJS161" s="15"/>
      <c r="CJT161" s="15"/>
      <c r="CJU161" s="15"/>
      <c r="CJV161" s="15"/>
      <c r="CJW161" s="15"/>
      <c r="CJX161" s="15"/>
      <c r="CJY161" s="15"/>
      <c r="CJZ161" s="15"/>
      <c r="CKA161" s="15"/>
      <c r="CKB161" s="15"/>
      <c r="CKC161" s="15"/>
      <c r="CKD161" s="15"/>
      <c r="CKE161" s="15"/>
      <c r="CKF161" s="15"/>
      <c r="CKG161" s="15"/>
      <c r="CKH161" s="15"/>
      <c r="CKI161" s="15"/>
      <c r="CKJ161" s="15"/>
      <c r="CKK161" s="15"/>
      <c r="CKL161" s="15"/>
      <c r="CKM161" s="15"/>
      <c r="CKN161" s="15"/>
      <c r="CKO161" s="15"/>
      <c r="CKP161" s="15"/>
      <c r="CKQ161" s="15"/>
      <c r="CKR161" s="15"/>
      <c r="CKS161" s="15"/>
      <c r="CKT161" s="15"/>
      <c r="CKU161" s="15"/>
      <c r="CKV161" s="15"/>
      <c r="CKW161" s="15"/>
      <c r="CKX161" s="15"/>
      <c r="CKY161" s="15"/>
      <c r="CKZ161" s="15"/>
      <c r="CLA161" s="15"/>
      <c r="CLB161" s="15"/>
      <c r="CLC161" s="15"/>
      <c r="CLD161" s="15"/>
      <c r="CLE161" s="15"/>
      <c r="CLF161" s="15"/>
      <c r="CLG161" s="15"/>
      <c r="CLH161" s="15"/>
      <c r="CLI161" s="15"/>
      <c r="CLJ161" s="15"/>
      <c r="CLK161" s="15"/>
      <c r="CLL161" s="15"/>
      <c r="CLM161" s="15"/>
      <c r="CLN161" s="15"/>
      <c r="CLO161" s="15"/>
      <c r="CLP161" s="15"/>
      <c r="CLQ161" s="15"/>
      <c r="CLR161" s="15"/>
      <c r="CLS161" s="15"/>
      <c r="CLT161" s="15"/>
      <c r="CLU161" s="15"/>
      <c r="CLV161" s="15"/>
      <c r="CLW161" s="15"/>
      <c r="CLX161" s="15"/>
      <c r="CLY161" s="15"/>
      <c r="CLZ161" s="15"/>
      <c r="CMA161" s="15"/>
      <c r="CMB161" s="15"/>
      <c r="CMC161" s="15"/>
      <c r="CMD161" s="15"/>
      <c r="CME161" s="15"/>
      <c r="CMF161" s="15"/>
      <c r="CMG161" s="15"/>
      <c r="CMH161" s="15"/>
      <c r="CMI161" s="15"/>
      <c r="CMJ161" s="15"/>
      <c r="CMK161" s="15"/>
      <c r="CML161" s="15"/>
      <c r="CMM161" s="15"/>
      <c r="CMN161" s="15"/>
      <c r="CMO161" s="15"/>
      <c r="CMP161" s="15"/>
      <c r="CMQ161" s="15"/>
      <c r="CMR161" s="15"/>
      <c r="CMS161" s="15"/>
      <c r="CMT161" s="15"/>
      <c r="CMU161" s="15"/>
      <c r="CMV161" s="15"/>
      <c r="CMW161" s="15"/>
      <c r="CMX161" s="15"/>
      <c r="CMY161" s="15"/>
      <c r="CMZ161" s="15"/>
      <c r="CNA161" s="15"/>
      <c r="CNB161" s="15"/>
      <c r="CNC161" s="15"/>
      <c r="CND161" s="15"/>
      <c r="CNE161" s="15"/>
      <c r="CNF161" s="15"/>
      <c r="CNG161" s="15"/>
      <c r="CNH161" s="15"/>
      <c r="CNI161" s="15"/>
      <c r="CNJ161" s="15"/>
      <c r="CNK161" s="15"/>
      <c r="CNL161" s="15"/>
      <c r="CNM161" s="15"/>
      <c r="CNN161" s="15"/>
      <c r="CNO161" s="15"/>
      <c r="CNP161" s="15"/>
      <c r="CNQ161" s="15"/>
      <c r="CNR161" s="15"/>
      <c r="CNS161" s="15"/>
      <c r="CNT161" s="15"/>
      <c r="CNU161" s="15"/>
      <c r="CNV161" s="15"/>
      <c r="CNW161" s="15"/>
      <c r="CNX161" s="15"/>
      <c r="CNY161" s="15"/>
      <c r="CNZ161" s="15"/>
      <c r="COA161" s="15"/>
      <c r="COB161" s="15"/>
      <c r="COC161" s="15"/>
      <c r="COD161" s="15"/>
      <c r="COE161" s="15"/>
      <c r="COF161" s="15"/>
      <c r="COG161" s="15"/>
      <c r="COH161" s="15"/>
      <c r="COI161" s="15"/>
      <c r="COJ161" s="15"/>
      <c r="COK161" s="15"/>
      <c r="COL161" s="15"/>
      <c r="COM161" s="15"/>
      <c r="CON161" s="15"/>
      <c r="COO161" s="15"/>
      <c r="COP161" s="15"/>
      <c r="COQ161" s="15"/>
      <c r="COR161" s="15"/>
      <c r="COS161" s="15"/>
      <c r="COT161" s="15"/>
      <c r="COU161" s="15"/>
      <c r="COV161" s="15"/>
      <c r="COW161" s="15"/>
      <c r="COX161" s="15"/>
      <c r="COY161" s="15"/>
      <c r="COZ161" s="15"/>
      <c r="CPA161" s="15"/>
      <c r="CPB161" s="15"/>
      <c r="CPC161" s="15"/>
      <c r="CPD161" s="15"/>
      <c r="CPE161" s="15"/>
      <c r="CPF161" s="15"/>
      <c r="CPG161" s="15"/>
      <c r="CPH161" s="15"/>
      <c r="CPI161" s="15"/>
      <c r="CPJ161" s="15"/>
      <c r="CPK161" s="15"/>
      <c r="CPL161" s="15"/>
      <c r="CPM161" s="15"/>
      <c r="CPN161" s="15"/>
      <c r="CPO161" s="15"/>
      <c r="CPP161" s="15"/>
      <c r="CPQ161" s="15"/>
      <c r="CPR161" s="15"/>
      <c r="CPS161" s="15"/>
      <c r="CPT161" s="15"/>
      <c r="CPU161" s="15"/>
      <c r="CPV161" s="15"/>
      <c r="CPW161" s="15"/>
      <c r="CPX161" s="15"/>
      <c r="CPY161" s="15"/>
      <c r="CPZ161" s="15"/>
      <c r="CQA161" s="15"/>
      <c r="CQB161" s="15"/>
      <c r="CQC161" s="15"/>
      <c r="CQD161" s="15"/>
      <c r="CQE161" s="15"/>
      <c r="CQF161" s="15"/>
      <c r="CQG161" s="15"/>
      <c r="CQH161" s="15"/>
      <c r="CQI161" s="15"/>
      <c r="CQJ161" s="15"/>
      <c r="CQK161" s="15"/>
      <c r="CQL161" s="15"/>
      <c r="CQM161" s="15"/>
      <c r="CQN161" s="15"/>
      <c r="CQO161" s="15"/>
      <c r="CQP161" s="15"/>
      <c r="CQQ161" s="15"/>
      <c r="CQR161" s="15"/>
      <c r="CQS161" s="15"/>
      <c r="CQT161" s="15"/>
      <c r="CQU161" s="15"/>
      <c r="CQV161" s="15"/>
      <c r="CQW161" s="15"/>
      <c r="CQX161" s="15"/>
      <c r="CQY161" s="15"/>
      <c r="CQZ161" s="15"/>
      <c r="CRA161" s="15"/>
      <c r="CRB161" s="15"/>
      <c r="CRC161" s="15"/>
      <c r="CRD161" s="15"/>
      <c r="CRE161" s="15"/>
      <c r="CRF161" s="15"/>
      <c r="CRG161" s="15"/>
      <c r="CRH161" s="15"/>
      <c r="CRI161" s="15"/>
      <c r="CRJ161" s="15"/>
      <c r="CRK161" s="15"/>
      <c r="CRL161" s="15"/>
      <c r="CRM161" s="15"/>
      <c r="CRN161" s="15"/>
      <c r="CRO161" s="15"/>
      <c r="CRP161" s="15"/>
      <c r="CRQ161" s="15"/>
      <c r="CRR161" s="15"/>
      <c r="CRS161" s="15"/>
      <c r="CRT161" s="15"/>
      <c r="CRU161" s="15"/>
      <c r="CRV161" s="15"/>
      <c r="CRW161" s="15"/>
      <c r="CRX161" s="15"/>
      <c r="CRY161" s="15"/>
      <c r="CRZ161" s="15"/>
      <c r="CSA161" s="15"/>
      <c r="CSB161" s="15"/>
      <c r="CSC161" s="15"/>
      <c r="CSD161" s="15"/>
      <c r="CSE161" s="15"/>
      <c r="CSF161" s="15"/>
      <c r="CSG161" s="15"/>
      <c r="CSH161" s="15"/>
      <c r="CSI161" s="15"/>
      <c r="CSJ161" s="15"/>
      <c r="CSK161" s="15"/>
      <c r="CSL161" s="15"/>
      <c r="CSM161" s="15"/>
      <c r="CSN161" s="15"/>
      <c r="CSO161" s="15"/>
      <c r="CSP161" s="15"/>
      <c r="CSQ161" s="15"/>
      <c r="CSR161" s="15"/>
      <c r="CSS161" s="15"/>
      <c r="CST161" s="15"/>
      <c r="CSU161" s="15"/>
      <c r="CSV161" s="15"/>
      <c r="CSW161" s="15"/>
      <c r="CSX161" s="15"/>
      <c r="CSY161" s="15"/>
      <c r="CSZ161" s="15"/>
      <c r="CTA161" s="15"/>
      <c r="CTB161" s="15"/>
      <c r="CTC161" s="15"/>
      <c r="CTD161" s="15"/>
      <c r="CTE161" s="15"/>
      <c r="CTF161" s="15"/>
      <c r="CTG161" s="15"/>
      <c r="CTH161" s="15"/>
      <c r="CTI161" s="15"/>
      <c r="CTJ161" s="15"/>
      <c r="CTK161" s="15"/>
      <c r="CTL161" s="15"/>
      <c r="CTM161" s="15"/>
      <c r="CTN161" s="15"/>
      <c r="CTO161" s="15"/>
      <c r="CTP161" s="15"/>
      <c r="CTQ161" s="15"/>
      <c r="CTR161" s="15"/>
      <c r="CTS161" s="15"/>
      <c r="CTT161" s="15"/>
      <c r="CTU161" s="15"/>
      <c r="CTV161" s="15"/>
      <c r="CTW161" s="15"/>
      <c r="CTX161" s="15"/>
      <c r="CTY161" s="15"/>
      <c r="CTZ161" s="15"/>
      <c r="CUA161" s="15"/>
      <c r="CUB161" s="15"/>
      <c r="CUC161" s="15"/>
      <c r="CUD161" s="15"/>
      <c r="CUE161" s="15"/>
      <c r="CUF161" s="15"/>
      <c r="CUG161" s="15"/>
      <c r="CUH161" s="15"/>
      <c r="CUI161" s="15"/>
      <c r="CUJ161" s="15"/>
      <c r="CUK161" s="15"/>
      <c r="CUL161" s="15"/>
      <c r="CUM161" s="15"/>
      <c r="CUN161" s="15"/>
      <c r="CUO161" s="15"/>
      <c r="CUP161" s="15"/>
      <c r="CUQ161" s="15"/>
      <c r="CUR161" s="15"/>
      <c r="CUS161" s="15"/>
      <c r="CUT161" s="15"/>
      <c r="CUU161" s="15"/>
      <c r="CUV161" s="15"/>
      <c r="CUW161" s="15"/>
      <c r="CUX161" s="15"/>
      <c r="CUY161" s="15"/>
      <c r="CUZ161" s="15"/>
      <c r="CVA161" s="15"/>
      <c r="CVB161" s="15"/>
      <c r="CVC161" s="15"/>
      <c r="CVD161" s="15"/>
      <c r="CVE161" s="15"/>
      <c r="CVF161" s="15"/>
      <c r="CVG161" s="15"/>
      <c r="CVH161" s="15"/>
      <c r="CVI161" s="15"/>
      <c r="CVJ161" s="15"/>
      <c r="CVK161" s="15"/>
      <c r="CVL161" s="15"/>
      <c r="CVM161" s="15"/>
      <c r="CVN161" s="15"/>
      <c r="CVO161" s="15"/>
      <c r="CVP161" s="15"/>
      <c r="CVQ161" s="15"/>
      <c r="CVR161" s="15"/>
      <c r="CVS161" s="15"/>
      <c r="CVT161" s="15"/>
      <c r="CVU161" s="15"/>
      <c r="CVV161" s="15"/>
      <c r="CVW161" s="15"/>
      <c r="CVX161" s="15"/>
      <c r="CVY161" s="15"/>
      <c r="CVZ161" s="15"/>
      <c r="CWA161" s="15"/>
      <c r="CWB161" s="15"/>
      <c r="CWC161" s="15"/>
      <c r="CWD161" s="15"/>
      <c r="CWE161" s="15"/>
      <c r="CWF161" s="15"/>
      <c r="CWG161" s="15"/>
      <c r="CWH161" s="15"/>
      <c r="CWI161" s="15"/>
      <c r="CWJ161" s="15"/>
      <c r="CWK161" s="15"/>
      <c r="CWL161" s="15"/>
      <c r="CWM161" s="15"/>
      <c r="CWN161" s="15"/>
      <c r="CWO161" s="15"/>
      <c r="CWP161" s="15"/>
      <c r="CWQ161" s="15"/>
      <c r="CWR161" s="15"/>
      <c r="CWS161" s="15"/>
      <c r="CWT161" s="15"/>
      <c r="CWU161" s="15"/>
      <c r="CWV161" s="15"/>
      <c r="CWW161" s="15"/>
      <c r="CWX161" s="15"/>
      <c r="CWY161" s="15"/>
      <c r="CWZ161" s="15"/>
      <c r="CXA161" s="15"/>
      <c r="CXB161" s="15"/>
      <c r="CXC161" s="15"/>
      <c r="CXD161" s="15"/>
      <c r="CXE161" s="15"/>
      <c r="CXF161" s="15"/>
      <c r="CXG161" s="15"/>
      <c r="CXH161" s="15"/>
      <c r="CXI161" s="15"/>
      <c r="CXJ161" s="15"/>
      <c r="CXK161" s="15"/>
      <c r="CXL161" s="15"/>
      <c r="CXM161" s="15"/>
      <c r="CXN161" s="15"/>
      <c r="CXO161" s="15"/>
      <c r="CXP161" s="15"/>
      <c r="CXQ161" s="15"/>
      <c r="CXR161" s="15"/>
      <c r="CXS161" s="15"/>
      <c r="CXT161" s="15"/>
      <c r="CXU161" s="15"/>
      <c r="CXV161" s="15"/>
      <c r="CXW161" s="15"/>
      <c r="CXX161" s="15"/>
      <c r="CXY161" s="15"/>
      <c r="CXZ161" s="15"/>
      <c r="CYA161" s="15"/>
      <c r="CYB161" s="15"/>
      <c r="CYC161" s="15"/>
      <c r="CYD161" s="15"/>
      <c r="CYE161" s="15"/>
      <c r="CYF161" s="15"/>
      <c r="CYG161" s="15"/>
      <c r="CYH161" s="15"/>
      <c r="CYI161" s="15"/>
      <c r="CYJ161" s="15"/>
      <c r="CYK161" s="15"/>
      <c r="CYL161" s="15"/>
      <c r="CYM161" s="15"/>
      <c r="CYN161" s="15"/>
      <c r="CYO161" s="15"/>
      <c r="CYP161" s="15"/>
      <c r="CYQ161" s="15"/>
      <c r="CYR161" s="15"/>
      <c r="CYS161" s="15"/>
      <c r="CYT161" s="15"/>
      <c r="CYU161" s="15"/>
      <c r="CYV161" s="15"/>
      <c r="CYW161" s="15"/>
      <c r="CYX161" s="15"/>
      <c r="CYY161" s="15"/>
      <c r="CYZ161" s="15"/>
      <c r="CZA161" s="15"/>
      <c r="CZB161" s="15"/>
      <c r="CZC161" s="15"/>
      <c r="CZD161" s="15"/>
      <c r="CZE161" s="15"/>
      <c r="CZF161" s="15"/>
      <c r="CZG161" s="15"/>
      <c r="CZH161" s="15"/>
      <c r="CZI161" s="15"/>
      <c r="CZJ161" s="15"/>
      <c r="CZK161" s="15"/>
      <c r="CZL161" s="15"/>
      <c r="CZM161" s="15"/>
      <c r="CZN161" s="15"/>
      <c r="CZO161" s="15"/>
      <c r="CZP161" s="15"/>
      <c r="CZQ161" s="15"/>
      <c r="CZR161" s="15"/>
      <c r="CZS161" s="15"/>
      <c r="CZT161" s="15"/>
      <c r="CZU161" s="15"/>
      <c r="CZV161" s="15"/>
      <c r="CZW161" s="15"/>
      <c r="CZX161" s="15"/>
      <c r="CZY161" s="15"/>
      <c r="CZZ161" s="15"/>
      <c r="DAA161" s="15"/>
      <c r="DAB161" s="15"/>
      <c r="DAC161" s="15"/>
      <c r="DAD161" s="15"/>
      <c r="DAE161" s="15"/>
      <c r="DAF161" s="15"/>
      <c r="DAG161" s="15"/>
      <c r="DAH161" s="15"/>
      <c r="DAI161" s="15"/>
      <c r="DAJ161" s="15"/>
      <c r="DAK161" s="15"/>
      <c r="DAL161" s="15"/>
      <c r="DAM161" s="15"/>
      <c r="DAN161" s="15"/>
      <c r="DAO161" s="15"/>
      <c r="DAP161" s="15"/>
      <c r="DAQ161" s="15"/>
      <c r="DAR161" s="15"/>
      <c r="DAS161" s="15"/>
      <c r="DAT161" s="15"/>
      <c r="DAU161" s="15"/>
      <c r="DAV161" s="15"/>
      <c r="DAW161" s="15"/>
      <c r="DAX161" s="15"/>
      <c r="DAY161" s="15"/>
      <c r="DAZ161" s="15"/>
      <c r="DBA161" s="15"/>
      <c r="DBB161" s="15"/>
      <c r="DBC161" s="15"/>
      <c r="DBD161" s="15"/>
      <c r="DBE161" s="15"/>
      <c r="DBF161" s="15"/>
      <c r="DBG161" s="15"/>
      <c r="DBH161" s="15"/>
      <c r="DBI161" s="15"/>
      <c r="DBJ161" s="15"/>
      <c r="DBK161" s="15"/>
      <c r="DBL161" s="15"/>
      <c r="DBM161" s="15"/>
      <c r="DBN161" s="15"/>
      <c r="DBO161" s="15"/>
      <c r="DBP161" s="15"/>
      <c r="DBQ161" s="15"/>
      <c r="DBR161" s="15"/>
      <c r="DBS161" s="15"/>
      <c r="DBT161" s="15"/>
      <c r="DBU161" s="15"/>
      <c r="DBV161" s="15"/>
      <c r="DBW161" s="15"/>
      <c r="DBX161" s="15"/>
      <c r="DBY161" s="15"/>
      <c r="DBZ161" s="15"/>
      <c r="DCA161" s="15"/>
      <c r="DCB161" s="15"/>
      <c r="DCC161" s="15"/>
      <c r="DCD161" s="15"/>
      <c r="DCE161" s="15"/>
      <c r="DCF161" s="15"/>
      <c r="DCG161" s="15"/>
      <c r="DCH161" s="15"/>
      <c r="DCI161" s="15"/>
      <c r="DCJ161" s="15"/>
      <c r="DCK161" s="15"/>
      <c r="DCL161" s="15"/>
      <c r="DCM161" s="15"/>
      <c r="DCN161" s="15"/>
      <c r="DCO161" s="15"/>
      <c r="DCP161" s="15"/>
      <c r="DCQ161" s="15"/>
      <c r="DCR161" s="15"/>
      <c r="DCS161" s="15"/>
      <c r="DCT161" s="15"/>
      <c r="DCU161" s="15"/>
      <c r="DCV161" s="15"/>
      <c r="DCW161" s="15"/>
      <c r="DCX161" s="15"/>
      <c r="DCY161" s="15"/>
      <c r="DCZ161" s="15"/>
      <c r="DDA161" s="15"/>
      <c r="DDB161" s="15"/>
      <c r="DDC161" s="15"/>
      <c r="DDD161" s="15"/>
      <c r="DDE161" s="15"/>
      <c r="DDF161" s="15"/>
      <c r="DDG161" s="15"/>
      <c r="DDH161" s="15"/>
      <c r="DDI161" s="15"/>
      <c r="DDJ161" s="15"/>
      <c r="DDK161" s="15"/>
      <c r="DDL161" s="15"/>
      <c r="DDM161" s="15"/>
      <c r="DDN161" s="15"/>
      <c r="DDO161" s="15"/>
      <c r="DDP161" s="15"/>
      <c r="DDQ161" s="15"/>
      <c r="DDR161" s="15"/>
      <c r="DDS161" s="15"/>
      <c r="DDT161" s="15"/>
      <c r="DDU161" s="15"/>
      <c r="DDV161" s="15"/>
      <c r="DDW161" s="15"/>
      <c r="DDX161" s="15"/>
      <c r="DDY161" s="15"/>
      <c r="DDZ161" s="15"/>
      <c r="DEA161" s="15"/>
      <c r="DEB161" s="15"/>
      <c r="DEC161" s="15"/>
      <c r="DED161" s="15"/>
      <c r="DEE161" s="15"/>
      <c r="DEF161" s="15"/>
      <c r="DEG161" s="15"/>
      <c r="DEH161" s="15"/>
      <c r="DEI161" s="15"/>
      <c r="DEJ161" s="15"/>
      <c r="DEK161" s="15"/>
      <c r="DEL161" s="15"/>
      <c r="DEM161" s="15"/>
      <c r="DEN161" s="15"/>
      <c r="DEO161" s="15"/>
      <c r="DEP161" s="15"/>
      <c r="DEQ161" s="15"/>
      <c r="DER161" s="15"/>
      <c r="DES161" s="15"/>
      <c r="DET161" s="15"/>
      <c r="DEU161" s="15"/>
      <c r="DEV161" s="15"/>
      <c r="DEW161" s="15"/>
      <c r="DEX161" s="15"/>
      <c r="DEY161" s="15"/>
      <c r="DEZ161" s="15"/>
      <c r="DFA161" s="15"/>
      <c r="DFB161" s="15"/>
      <c r="DFC161" s="15"/>
      <c r="DFD161" s="15"/>
      <c r="DFE161" s="15"/>
      <c r="DFF161" s="15"/>
      <c r="DFG161" s="15"/>
      <c r="DFH161" s="15"/>
      <c r="DFI161" s="15"/>
      <c r="DFJ161" s="15"/>
      <c r="DFK161" s="15"/>
      <c r="DFL161" s="15"/>
      <c r="DFM161" s="15"/>
      <c r="DFN161" s="15"/>
      <c r="DFO161" s="15"/>
      <c r="DFP161" s="15"/>
      <c r="DFQ161" s="15"/>
      <c r="DFR161" s="15"/>
      <c r="DFS161" s="15"/>
      <c r="DFT161" s="15"/>
      <c r="DFU161" s="15"/>
      <c r="DFV161" s="15"/>
      <c r="DFW161" s="15"/>
      <c r="DFX161" s="15"/>
      <c r="DFY161" s="15"/>
      <c r="DFZ161" s="15"/>
      <c r="DGA161" s="15"/>
      <c r="DGB161" s="15"/>
      <c r="DGC161" s="15"/>
      <c r="DGD161" s="15"/>
      <c r="DGE161" s="15"/>
      <c r="DGF161" s="15"/>
      <c r="DGG161" s="15"/>
      <c r="DGH161" s="15"/>
      <c r="DGI161" s="15"/>
      <c r="DGJ161" s="15"/>
      <c r="DGK161" s="15"/>
      <c r="DGL161" s="15"/>
      <c r="DGM161" s="15"/>
      <c r="DGN161" s="15"/>
      <c r="DGO161" s="15"/>
      <c r="DGP161" s="15"/>
      <c r="DGQ161" s="15"/>
      <c r="DGR161" s="15"/>
      <c r="DGS161" s="15"/>
      <c r="DGT161" s="15"/>
      <c r="DGU161" s="15"/>
      <c r="DGV161" s="15"/>
      <c r="DGW161" s="15"/>
      <c r="DGX161" s="15"/>
      <c r="DGY161" s="15"/>
      <c r="DGZ161" s="15"/>
      <c r="DHA161" s="15"/>
      <c r="DHB161" s="15"/>
      <c r="DHC161" s="15"/>
      <c r="DHD161" s="15"/>
      <c r="DHE161" s="15"/>
      <c r="DHF161" s="15"/>
      <c r="DHG161" s="15"/>
      <c r="DHH161" s="15"/>
      <c r="DHI161" s="15"/>
      <c r="DHJ161" s="15"/>
      <c r="DHK161" s="15"/>
      <c r="DHL161" s="15"/>
      <c r="DHM161" s="15"/>
      <c r="DHN161" s="15"/>
      <c r="DHO161" s="15"/>
      <c r="DHP161" s="15"/>
      <c r="DHQ161" s="15"/>
      <c r="DHR161" s="15"/>
      <c r="DHS161" s="15"/>
      <c r="DHT161" s="15"/>
      <c r="DHU161" s="15"/>
      <c r="DHV161" s="15"/>
      <c r="DHW161" s="15"/>
      <c r="DHX161" s="15"/>
      <c r="DHY161" s="15"/>
      <c r="DHZ161" s="15"/>
      <c r="DIA161" s="15"/>
      <c r="DIB161" s="15"/>
      <c r="DIC161" s="15"/>
      <c r="DID161" s="15"/>
      <c r="DIE161" s="15"/>
      <c r="DIF161" s="15"/>
      <c r="DIG161" s="15"/>
      <c r="DIH161" s="15"/>
      <c r="DII161" s="15"/>
      <c r="DIJ161" s="15"/>
      <c r="DIK161" s="15"/>
      <c r="DIL161" s="15"/>
      <c r="DIM161" s="15"/>
      <c r="DIN161" s="15"/>
      <c r="DIO161" s="15"/>
      <c r="DIP161" s="15"/>
      <c r="DIQ161" s="15"/>
      <c r="DIR161" s="15"/>
      <c r="DIS161" s="15"/>
      <c r="DIT161" s="15"/>
      <c r="DIU161" s="15"/>
      <c r="DIV161" s="15"/>
      <c r="DIW161" s="15"/>
      <c r="DIX161" s="15"/>
      <c r="DIY161" s="15"/>
      <c r="DIZ161" s="15"/>
      <c r="DJA161" s="15"/>
      <c r="DJB161" s="15"/>
      <c r="DJC161" s="15"/>
      <c r="DJD161" s="15"/>
      <c r="DJE161" s="15"/>
      <c r="DJF161" s="15"/>
      <c r="DJG161" s="15"/>
      <c r="DJH161" s="15"/>
      <c r="DJI161" s="15"/>
      <c r="DJJ161" s="15"/>
      <c r="DJK161" s="15"/>
      <c r="DJL161" s="15"/>
      <c r="DJM161" s="15"/>
      <c r="DJN161" s="15"/>
      <c r="DJO161" s="15"/>
      <c r="DJP161" s="15"/>
      <c r="DJQ161" s="15"/>
      <c r="DJR161" s="15"/>
      <c r="DJS161" s="15"/>
      <c r="DJT161" s="15"/>
      <c r="DJU161" s="15"/>
      <c r="DJV161" s="15"/>
      <c r="DJW161" s="15"/>
      <c r="DJX161" s="15"/>
      <c r="DJY161" s="15"/>
      <c r="DJZ161" s="15"/>
      <c r="DKA161" s="15"/>
      <c r="DKB161" s="15"/>
      <c r="DKC161" s="15"/>
      <c r="DKD161" s="15"/>
      <c r="DKE161" s="15"/>
      <c r="DKF161" s="15"/>
      <c r="DKG161" s="15"/>
      <c r="DKH161" s="15"/>
      <c r="DKI161" s="15"/>
      <c r="DKJ161" s="15"/>
      <c r="DKK161" s="15"/>
      <c r="DKL161" s="15"/>
      <c r="DKM161" s="15"/>
      <c r="DKN161" s="15"/>
      <c r="DKO161" s="15"/>
      <c r="DKP161" s="15"/>
      <c r="DKQ161" s="15"/>
      <c r="DKR161" s="15"/>
      <c r="DKS161" s="15"/>
      <c r="DKT161" s="15"/>
      <c r="DKU161" s="15"/>
      <c r="DKV161" s="15"/>
      <c r="DKW161" s="15"/>
      <c r="DKX161" s="15"/>
      <c r="DKY161" s="15"/>
      <c r="DKZ161" s="15"/>
      <c r="DLA161" s="15"/>
      <c r="DLB161" s="15"/>
      <c r="DLC161" s="15"/>
      <c r="DLD161" s="15"/>
      <c r="DLE161" s="15"/>
      <c r="DLF161" s="15"/>
      <c r="DLG161" s="15"/>
      <c r="DLH161" s="15"/>
      <c r="DLI161" s="15"/>
      <c r="DLJ161" s="15"/>
      <c r="DLK161" s="15"/>
      <c r="DLL161" s="15"/>
      <c r="DLM161" s="15"/>
      <c r="DLN161" s="15"/>
      <c r="DLO161" s="15"/>
      <c r="DLP161" s="15"/>
      <c r="DLQ161" s="15"/>
      <c r="DLR161" s="15"/>
      <c r="DLS161" s="15"/>
      <c r="DLT161" s="15"/>
      <c r="DLU161" s="15"/>
      <c r="DLV161" s="15"/>
      <c r="DLW161" s="15"/>
      <c r="DLX161" s="15"/>
      <c r="DLY161" s="15"/>
      <c r="DLZ161" s="15"/>
      <c r="DMA161" s="15"/>
      <c r="DMB161" s="15"/>
      <c r="DMC161" s="15"/>
      <c r="DMD161" s="15"/>
      <c r="DME161" s="15"/>
      <c r="DMF161" s="15"/>
      <c r="DMG161" s="15"/>
      <c r="DMH161" s="15"/>
      <c r="DMI161" s="15"/>
      <c r="DMJ161" s="15"/>
      <c r="DMK161" s="15"/>
      <c r="DML161" s="15"/>
      <c r="DMM161" s="15"/>
      <c r="DMN161" s="15"/>
      <c r="DMO161" s="15"/>
      <c r="DMP161" s="15"/>
      <c r="DMQ161" s="15"/>
      <c r="DMR161" s="15"/>
      <c r="DMS161" s="15"/>
      <c r="DMT161" s="15"/>
      <c r="DMU161" s="15"/>
      <c r="DMV161" s="15"/>
      <c r="DMW161" s="15"/>
      <c r="DMX161" s="15"/>
      <c r="DMY161" s="15"/>
      <c r="DMZ161" s="15"/>
      <c r="DNA161" s="15"/>
      <c r="DNB161" s="15"/>
      <c r="DNC161" s="15"/>
      <c r="DND161" s="15"/>
      <c r="DNE161" s="15"/>
      <c r="DNF161" s="15"/>
      <c r="DNG161" s="15"/>
      <c r="DNH161" s="15"/>
      <c r="DNI161" s="15"/>
      <c r="DNJ161" s="15"/>
      <c r="DNK161" s="15"/>
      <c r="DNL161" s="15"/>
      <c r="DNM161" s="15"/>
      <c r="DNN161" s="15"/>
      <c r="DNO161" s="15"/>
      <c r="DNP161" s="15"/>
      <c r="DNQ161" s="15"/>
      <c r="DNR161" s="15"/>
      <c r="DNS161" s="15"/>
      <c r="DNT161" s="15"/>
      <c r="DNU161" s="15"/>
      <c r="DNV161" s="15"/>
      <c r="DNW161" s="15"/>
      <c r="DNX161" s="15"/>
      <c r="DNY161" s="15"/>
      <c r="DNZ161" s="15"/>
      <c r="DOA161" s="15"/>
      <c r="DOB161" s="15"/>
      <c r="DOC161" s="15"/>
      <c r="DOD161" s="15"/>
      <c r="DOE161" s="15"/>
      <c r="DOF161" s="15"/>
      <c r="DOG161" s="15"/>
      <c r="DOH161" s="15"/>
      <c r="DOI161" s="15"/>
      <c r="DOJ161" s="15"/>
      <c r="DOK161" s="15"/>
      <c r="DOL161" s="15"/>
      <c r="DOM161" s="15"/>
      <c r="DON161" s="15"/>
      <c r="DOO161" s="15"/>
      <c r="DOP161" s="15"/>
      <c r="DOQ161" s="15"/>
      <c r="DOR161" s="15"/>
      <c r="DOS161" s="15"/>
      <c r="DOT161" s="15"/>
      <c r="DOU161" s="15"/>
      <c r="DOV161" s="15"/>
      <c r="DOW161" s="15"/>
      <c r="DOX161" s="15"/>
      <c r="DOY161" s="15"/>
      <c r="DOZ161" s="15"/>
      <c r="DPA161" s="15"/>
      <c r="DPB161" s="15"/>
      <c r="DPC161" s="15"/>
      <c r="DPD161" s="15"/>
      <c r="DPE161" s="15"/>
      <c r="DPF161" s="15"/>
      <c r="DPG161" s="15"/>
      <c r="DPH161" s="15"/>
      <c r="DPI161" s="15"/>
      <c r="DPJ161" s="15"/>
      <c r="DPK161" s="15"/>
      <c r="DPL161" s="15"/>
      <c r="DPM161" s="15"/>
      <c r="DPN161" s="15"/>
      <c r="DPO161" s="15"/>
      <c r="DPP161" s="15"/>
      <c r="DPQ161" s="15"/>
      <c r="DPR161" s="15"/>
      <c r="DPS161" s="15"/>
      <c r="DPT161" s="15"/>
      <c r="DPU161" s="15"/>
      <c r="DPV161" s="15"/>
      <c r="DPW161" s="15"/>
      <c r="DPX161" s="15"/>
      <c r="DPY161" s="15"/>
      <c r="DPZ161" s="15"/>
      <c r="DQA161" s="15"/>
      <c r="DQB161" s="15"/>
      <c r="DQC161" s="15"/>
      <c r="DQD161" s="15"/>
      <c r="DQE161" s="15"/>
      <c r="DQF161" s="15"/>
      <c r="DQG161" s="15"/>
      <c r="DQH161" s="15"/>
      <c r="DQI161" s="15"/>
      <c r="DQJ161" s="15"/>
      <c r="DQK161" s="15"/>
      <c r="DQL161" s="15"/>
      <c r="DQM161" s="15"/>
      <c r="DQN161" s="15"/>
      <c r="DQO161" s="15"/>
      <c r="DQP161" s="15"/>
      <c r="DQQ161" s="15"/>
      <c r="DQR161" s="15"/>
      <c r="DQS161" s="15"/>
      <c r="DQT161" s="15"/>
      <c r="DQU161" s="15"/>
      <c r="DQV161" s="15"/>
      <c r="DQW161" s="15"/>
      <c r="DQX161" s="15"/>
      <c r="DQY161" s="15"/>
      <c r="DQZ161" s="15"/>
      <c r="DRA161" s="15"/>
      <c r="DRB161" s="15"/>
      <c r="DRC161" s="15"/>
      <c r="DRD161" s="15"/>
      <c r="DRE161" s="15"/>
      <c r="DRF161" s="15"/>
      <c r="DRG161" s="15"/>
      <c r="DRH161" s="15"/>
      <c r="DRI161" s="15"/>
      <c r="DRJ161" s="15"/>
      <c r="DRK161" s="15"/>
      <c r="DRL161" s="15"/>
      <c r="DRM161" s="15"/>
      <c r="DRN161" s="15"/>
      <c r="DRO161" s="15"/>
      <c r="DRP161" s="15"/>
      <c r="DRQ161" s="15"/>
      <c r="DRR161" s="15"/>
      <c r="DRS161" s="15"/>
      <c r="DRT161" s="15"/>
      <c r="DRU161" s="15"/>
      <c r="DRV161" s="15"/>
      <c r="DRW161" s="15"/>
      <c r="DRX161" s="15"/>
      <c r="DRY161" s="15"/>
      <c r="DRZ161" s="15"/>
      <c r="DSA161" s="15"/>
      <c r="DSB161" s="15"/>
      <c r="DSC161" s="15"/>
      <c r="DSD161" s="15"/>
      <c r="DSE161" s="15"/>
      <c r="DSF161" s="15"/>
      <c r="DSG161" s="15"/>
      <c r="DSH161" s="15"/>
      <c r="DSI161" s="15"/>
      <c r="DSJ161" s="15"/>
      <c r="DSK161" s="15"/>
      <c r="DSL161" s="15"/>
      <c r="DSM161" s="15"/>
      <c r="DSN161" s="15"/>
      <c r="DSO161" s="15"/>
      <c r="DSP161" s="15"/>
      <c r="DSQ161" s="15"/>
      <c r="DSR161" s="15"/>
      <c r="DSS161" s="15"/>
      <c r="DST161" s="15"/>
      <c r="DSU161" s="15"/>
      <c r="DSV161" s="15"/>
      <c r="DSW161" s="15"/>
      <c r="DSX161" s="15"/>
      <c r="DSY161" s="15"/>
      <c r="DSZ161" s="15"/>
      <c r="DTA161" s="15"/>
      <c r="DTB161" s="15"/>
      <c r="DTC161" s="15"/>
      <c r="DTD161" s="15"/>
      <c r="DTE161" s="15"/>
      <c r="DTF161" s="15"/>
      <c r="DTG161" s="15"/>
      <c r="DTH161" s="15"/>
      <c r="DTI161" s="15"/>
      <c r="DTJ161" s="15"/>
      <c r="DTK161" s="15"/>
      <c r="DTL161" s="15"/>
      <c r="DTM161" s="15"/>
      <c r="DTN161" s="15"/>
      <c r="DTO161" s="15"/>
      <c r="DTP161" s="15"/>
      <c r="DTQ161" s="15"/>
      <c r="DTR161" s="15"/>
      <c r="DTS161" s="15"/>
      <c r="DTT161" s="15"/>
      <c r="DTU161" s="15"/>
      <c r="DTV161" s="15"/>
      <c r="DTW161" s="15"/>
      <c r="DTX161" s="15"/>
      <c r="DTY161" s="15"/>
      <c r="DTZ161" s="15"/>
      <c r="DUA161" s="15"/>
      <c r="DUB161" s="15"/>
      <c r="DUC161" s="15"/>
      <c r="DUD161" s="15"/>
      <c r="DUE161" s="15"/>
      <c r="DUF161" s="15"/>
      <c r="DUG161" s="15"/>
      <c r="DUH161" s="15"/>
      <c r="DUI161" s="15"/>
      <c r="DUJ161" s="15"/>
      <c r="DUK161" s="15"/>
      <c r="DUL161" s="15"/>
      <c r="DUM161" s="15"/>
      <c r="DUN161" s="15"/>
      <c r="DUO161" s="15"/>
      <c r="DUP161" s="15"/>
      <c r="DUQ161" s="15"/>
      <c r="DUR161" s="15"/>
      <c r="DUS161" s="15"/>
      <c r="DUT161" s="15"/>
      <c r="DUU161" s="15"/>
      <c r="DUV161" s="15"/>
      <c r="DUW161" s="15"/>
      <c r="DUX161" s="15"/>
      <c r="DUY161" s="15"/>
      <c r="DUZ161" s="15"/>
      <c r="DVA161" s="15"/>
      <c r="DVB161" s="15"/>
      <c r="DVC161" s="15"/>
      <c r="DVD161" s="15"/>
      <c r="DVE161" s="15"/>
      <c r="DVF161" s="15"/>
      <c r="DVG161" s="15"/>
      <c r="DVH161" s="15"/>
      <c r="DVI161" s="15"/>
      <c r="DVJ161" s="15"/>
      <c r="DVK161" s="15"/>
      <c r="DVL161" s="15"/>
      <c r="DVM161" s="15"/>
      <c r="DVN161" s="15"/>
      <c r="DVO161" s="15"/>
      <c r="DVP161" s="15"/>
      <c r="DVQ161" s="15"/>
      <c r="DVR161" s="15"/>
      <c r="DVS161" s="15"/>
      <c r="DVT161" s="15"/>
      <c r="DVU161" s="15"/>
      <c r="DVV161" s="15"/>
      <c r="DVW161" s="15"/>
      <c r="DVX161" s="15"/>
      <c r="DVY161" s="15"/>
      <c r="DVZ161" s="15"/>
      <c r="DWA161" s="15"/>
      <c r="DWB161" s="15"/>
      <c r="DWC161" s="15"/>
      <c r="DWD161" s="15"/>
      <c r="DWE161" s="15"/>
      <c r="DWF161" s="15"/>
      <c r="DWG161" s="15"/>
      <c r="DWH161" s="15"/>
      <c r="DWI161" s="15"/>
      <c r="DWJ161" s="15"/>
      <c r="DWK161" s="15"/>
      <c r="DWL161" s="15"/>
      <c r="DWM161" s="15"/>
      <c r="DWN161" s="15"/>
      <c r="DWO161" s="15"/>
      <c r="DWP161" s="15"/>
      <c r="DWQ161" s="15"/>
      <c r="DWR161" s="15"/>
      <c r="DWS161" s="15"/>
      <c r="DWT161" s="15"/>
      <c r="DWU161" s="15"/>
      <c r="DWV161" s="15"/>
      <c r="DWW161" s="15"/>
      <c r="DWX161" s="15"/>
      <c r="DWY161" s="15"/>
      <c r="DWZ161" s="15"/>
      <c r="DXA161" s="15"/>
      <c r="DXB161" s="15"/>
      <c r="DXC161" s="15"/>
      <c r="DXD161" s="15"/>
      <c r="DXE161" s="15"/>
      <c r="DXF161" s="15"/>
      <c r="DXG161" s="15"/>
      <c r="DXH161" s="15"/>
      <c r="DXI161" s="15"/>
      <c r="DXJ161" s="15"/>
      <c r="DXK161" s="15"/>
      <c r="DXL161" s="15"/>
      <c r="DXM161" s="15"/>
      <c r="DXN161" s="15"/>
      <c r="DXO161" s="15"/>
      <c r="DXP161" s="15"/>
      <c r="DXQ161" s="15"/>
      <c r="DXR161" s="15"/>
      <c r="DXS161" s="15"/>
      <c r="DXT161" s="15"/>
      <c r="DXU161" s="15"/>
      <c r="DXV161" s="15"/>
      <c r="DXW161" s="15"/>
      <c r="DXX161" s="15"/>
      <c r="DXY161" s="15"/>
      <c r="DXZ161" s="15"/>
      <c r="DYA161" s="15"/>
      <c r="DYB161" s="15"/>
      <c r="DYC161" s="15"/>
      <c r="DYD161" s="15"/>
      <c r="DYE161" s="15"/>
      <c r="DYF161" s="15"/>
      <c r="DYG161" s="15"/>
      <c r="DYH161" s="15"/>
      <c r="DYI161" s="15"/>
      <c r="DYJ161" s="15"/>
      <c r="DYK161" s="15"/>
      <c r="DYL161" s="15"/>
      <c r="DYM161" s="15"/>
      <c r="DYN161" s="15"/>
      <c r="DYO161" s="15"/>
      <c r="DYP161" s="15"/>
      <c r="DYQ161" s="15"/>
      <c r="DYR161" s="15"/>
      <c r="DYS161" s="15"/>
      <c r="DYT161" s="15"/>
      <c r="DYU161" s="15"/>
      <c r="DYV161" s="15"/>
      <c r="DYW161" s="15"/>
      <c r="DYX161" s="15"/>
      <c r="DYY161" s="15"/>
      <c r="DYZ161" s="15"/>
      <c r="DZA161" s="15"/>
      <c r="DZB161" s="15"/>
      <c r="DZC161" s="15"/>
      <c r="DZD161" s="15"/>
      <c r="DZE161" s="15"/>
      <c r="DZF161" s="15"/>
      <c r="DZG161" s="15"/>
      <c r="DZH161" s="15"/>
      <c r="DZI161" s="15"/>
      <c r="DZJ161" s="15"/>
      <c r="DZK161" s="15"/>
      <c r="DZL161" s="15"/>
      <c r="DZM161" s="15"/>
      <c r="DZN161" s="15"/>
      <c r="DZO161" s="15"/>
      <c r="DZP161" s="15"/>
      <c r="DZQ161" s="15"/>
      <c r="DZR161" s="15"/>
      <c r="DZS161" s="15"/>
      <c r="DZT161" s="15"/>
      <c r="DZU161" s="15"/>
      <c r="DZV161" s="15"/>
      <c r="DZW161" s="15"/>
      <c r="DZX161" s="15"/>
      <c r="DZY161" s="15"/>
      <c r="DZZ161" s="15"/>
      <c r="EAA161" s="15"/>
      <c r="EAB161" s="15"/>
      <c r="EAC161" s="15"/>
      <c r="EAD161" s="15"/>
      <c r="EAE161" s="15"/>
      <c r="EAF161" s="15"/>
      <c r="EAG161" s="15"/>
      <c r="EAH161" s="15"/>
      <c r="EAI161" s="15"/>
      <c r="EAJ161" s="15"/>
      <c r="EAK161" s="15"/>
      <c r="EAL161" s="15"/>
      <c r="EAM161" s="15"/>
      <c r="EAN161" s="15"/>
      <c r="EAO161" s="15"/>
      <c r="EAP161" s="15"/>
      <c r="EAQ161" s="15"/>
      <c r="EAR161" s="15"/>
      <c r="EAS161" s="15"/>
      <c r="EAT161" s="15"/>
      <c r="EAU161" s="15"/>
      <c r="EAV161" s="15"/>
      <c r="EAW161" s="15"/>
      <c r="EAX161" s="15"/>
      <c r="EAY161" s="15"/>
      <c r="EAZ161" s="15"/>
      <c r="EBA161" s="15"/>
      <c r="EBB161" s="15"/>
      <c r="EBC161" s="15"/>
      <c r="EBD161" s="15"/>
      <c r="EBE161" s="15"/>
      <c r="EBF161" s="15"/>
      <c r="EBG161" s="15"/>
      <c r="EBH161" s="15"/>
      <c r="EBI161" s="15"/>
      <c r="EBJ161" s="15"/>
      <c r="EBK161" s="15"/>
      <c r="EBL161" s="15"/>
      <c r="EBM161" s="15"/>
      <c r="EBN161" s="15"/>
      <c r="EBO161" s="15"/>
      <c r="EBP161" s="15"/>
      <c r="EBQ161" s="15"/>
      <c r="EBR161" s="15"/>
      <c r="EBS161" s="15"/>
      <c r="EBT161" s="15"/>
      <c r="EBU161" s="15"/>
      <c r="EBV161" s="15"/>
      <c r="EBW161" s="15"/>
      <c r="EBX161" s="15"/>
      <c r="EBY161" s="15"/>
      <c r="EBZ161" s="15"/>
      <c r="ECA161" s="15"/>
      <c r="ECB161" s="15"/>
      <c r="ECC161" s="15"/>
      <c r="ECD161" s="15"/>
      <c r="ECE161" s="15"/>
      <c r="ECF161" s="15"/>
      <c r="ECG161" s="15"/>
      <c r="ECH161" s="15"/>
      <c r="ECI161" s="15"/>
      <c r="ECJ161" s="15"/>
      <c r="ECK161" s="15"/>
      <c r="ECL161" s="15"/>
      <c r="ECM161" s="15"/>
      <c r="ECN161" s="15"/>
      <c r="ECO161" s="15"/>
      <c r="ECP161" s="15"/>
      <c r="ECQ161" s="15"/>
      <c r="ECR161" s="15"/>
      <c r="ECS161" s="15"/>
      <c r="ECT161" s="15"/>
      <c r="ECU161" s="15"/>
      <c r="ECV161" s="15"/>
      <c r="ECW161" s="15"/>
      <c r="ECX161" s="15"/>
      <c r="ECY161" s="15"/>
      <c r="ECZ161" s="15"/>
      <c r="EDA161" s="15"/>
      <c r="EDB161" s="15"/>
      <c r="EDC161" s="15"/>
      <c r="EDD161" s="15"/>
      <c r="EDE161" s="15"/>
      <c r="EDF161" s="15"/>
      <c r="EDG161" s="15"/>
      <c r="EDH161" s="15"/>
      <c r="EDI161" s="15"/>
      <c r="EDJ161" s="15"/>
      <c r="EDK161" s="15"/>
      <c r="EDL161" s="15"/>
      <c r="EDM161" s="15"/>
      <c r="EDN161" s="15"/>
      <c r="EDO161" s="15"/>
      <c r="EDP161" s="15"/>
      <c r="EDQ161" s="15"/>
      <c r="EDR161" s="15"/>
      <c r="EDS161" s="15"/>
      <c r="EDT161" s="15"/>
      <c r="EDU161" s="15"/>
      <c r="EDV161" s="15"/>
      <c r="EDW161" s="15"/>
      <c r="EDX161" s="15"/>
      <c r="EDY161" s="15"/>
      <c r="EDZ161" s="15"/>
      <c r="EEA161" s="15"/>
      <c r="EEB161" s="15"/>
      <c r="EEC161" s="15"/>
      <c r="EED161" s="15"/>
      <c r="EEE161" s="15"/>
      <c r="EEF161" s="15"/>
      <c r="EEG161" s="15"/>
      <c r="EEH161" s="15"/>
      <c r="EEI161" s="15"/>
      <c r="EEJ161" s="15"/>
      <c r="EEK161" s="15"/>
      <c r="EEL161" s="15"/>
      <c r="EEM161" s="15"/>
      <c r="EEN161" s="15"/>
      <c r="EEO161" s="15"/>
      <c r="EEP161" s="15"/>
      <c r="EEQ161" s="15"/>
      <c r="EER161" s="15"/>
      <c r="EES161" s="15"/>
      <c r="EET161" s="15"/>
      <c r="EEU161" s="15"/>
      <c r="EEV161" s="15"/>
      <c r="EEW161" s="15"/>
      <c r="EEX161" s="15"/>
      <c r="EEY161" s="15"/>
      <c r="EEZ161" s="15"/>
      <c r="EFA161" s="15"/>
      <c r="EFB161" s="15"/>
      <c r="EFC161" s="15"/>
      <c r="EFD161" s="15"/>
      <c r="EFE161" s="15"/>
      <c r="EFF161" s="15"/>
      <c r="EFG161" s="15"/>
      <c r="EFH161" s="15"/>
      <c r="EFI161" s="15"/>
      <c r="EFJ161" s="15"/>
      <c r="EFK161" s="15"/>
      <c r="EFL161" s="15"/>
      <c r="EFM161" s="15"/>
      <c r="EFN161" s="15"/>
      <c r="EFO161" s="15"/>
      <c r="EFP161" s="15"/>
      <c r="EFQ161" s="15"/>
      <c r="EFR161" s="15"/>
      <c r="EFS161" s="15"/>
      <c r="EFT161" s="15"/>
      <c r="EFU161" s="15"/>
      <c r="EFV161" s="15"/>
      <c r="EFW161" s="15"/>
      <c r="EFX161" s="15"/>
      <c r="EFY161" s="15"/>
      <c r="EFZ161" s="15"/>
      <c r="EGA161" s="15"/>
      <c r="EGB161" s="15"/>
      <c r="EGC161" s="15"/>
      <c r="EGD161" s="15"/>
      <c r="EGE161" s="15"/>
      <c r="EGF161" s="15"/>
      <c r="EGG161" s="15"/>
      <c r="EGH161" s="15"/>
      <c r="EGI161" s="15"/>
      <c r="EGJ161" s="15"/>
      <c r="EGK161" s="15"/>
      <c r="EGL161" s="15"/>
      <c r="EGM161" s="15"/>
      <c r="EGN161" s="15"/>
      <c r="EGO161" s="15"/>
      <c r="EGP161" s="15"/>
      <c r="EGQ161" s="15"/>
      <c r="EGR161" s="15"/>
      <c r="EGS161" s="15"/>
      <c r="EGT161" s="15"/>
      <c r="EGU161" s="15"/>
      <c r="EGV161" s="15"/>
      <c r="EGW161" s="15"/>
      <c r="EGX161" s="15"/>
      <c r="EGY161" s="15"/>
      <c r="EGZ161" s="15"/>
      <c r="EHA161" s="15"/>
      <c r="EHB161" s="15"/>
      <c r="EHC161" s="15"/>
      <c r="EHD161" s="15"/>
      <c r="EHE161" s="15"/>
      <c r="EHF161" s="15"/>
      <c r="EHG161" s="15"/>
      <c r="EHH161" s="15"/>
      <c r="EHI161" s="15"/>
      <c r="EHJ161" s="15"/>
      <c r="EHK161" s="15"/>
      <c r="EHL161" s="15"/>
      <c r="EHM161" s="15"/>
      <c r="EHN161" s="15"/>
      <c r="EHO161" s="15"/>
      <c r="EHP161" s="15"/>
      <c r="EHQ161" s="15"/>
      <c r="EHR161" s="15"/>
      <c r="EHS161" s="15"/>
      <c r="EHT161" s="15"/>
      <c r="EHU161" s="15"/>
      <c r="EHV161" s="15"/>
      <c r="EHW161" s="15"/>
      <c r="EHX161" s="15"/>
      <c r="EHY161" s="15"/>
      <c r="EHZ161" s="15"/>
      <c r="EIA161" s="15"/>
      <c r="EIB161" s="15"/>
      <c r="EIC161" s="15"/>
      <c r="EID161" s="15"/>
      <c r="EIE161" s="15"/>
      <c r="EIF161" s="15"/>
      <c r="EIG161" s="15"/>
      <c r="EIH161" s="15"/>
      <c r="EII161" s="15"/>
      <c r="EIJ161" s="15"/>
      <c r="EIK161" s="15"/>
      <c r="EIL161" s="15"/>
      <c r="EIM161" s="15"/>
      <c r="EIN161" s="15"/>
      <c r="EIO161" s="15"/>
      <c r="EIP161" s="15"/>
      <c r="EIQ161" s="15"/>
      <c r="EIR161" s="15"/>
      <c r="EIS161" s="15"/>
      <c r="EIT161" s="15"/>
      <c r="EIU161" s="15"/>
      <c r="EIV161" s="15"/>
      <c r="EIW161" s="15"/>
      <c r="EIX161" s="15"/>
      <c r="EIY161" s="15"/>
      <c r="EIZ161" s="15"/>
      <c r="EJA161" s="15"/>
      <c r="EJB161" s="15"/>
      <c r="EJC161" s="15"/>
      <c r="EJD161" s="15"/>
      <c r="EJE161" s="15"/>
      <c r="EJF161" s="15"/>
      <c r="EJG161" s="15"/>
      <c r="EJH161" s="15"/>
      <c r="EJI161" s="15"/>
      <c r="EJJ161" s="15"/>
      <c r="EJK161" s="15"/>
      <c r="EJL161" s="15"/>
      <c r="EJM161" s="15"/>
      <c r="EJN161" s="15"/>
      <c r="EJO161" s="15"/>
      <c r="EJP161" s="15"/>
      <c r="EJQ161" s="15"/>
      <c r="EJR161" s="15"/>
      <c r="EJS161" s="15"/>
      <c r="EJT161" s="15"/>
      <c r="EJU161" s="15"/>
      <c r="EJV161" s="15"/>
      <c r="EJW161" s="15"/>
      <c r="EJX161" s="15"/>
      <c r="EJY161" s="15"/>
      <c r="EJZ161" s="15"/>
      <c r="EKA161" s="15"/>
      <c r="EKB161" s="15"/>
      <c r="EKC161" s="15"/>
      <c r="EKD161" s="15"/>
      <c r="EKE161" s="15"/>
      <c r="EKF161" s="15"/>
      <c r="EKG161" s="15"/>
      <c r="EKH161" s="15"/>
      <c r="EKI161" s="15"/>
      <c r="EKJ161" s="15"/>
      <c r="EKK161" s="15"/>
      <c r="EKL161" s="15"/>
      <c r="EKM161" s="15"/>
      <c r="EKN161" s="15"/>
      <c r="EKO161" s="15"/>
      <c r="EKP161" s="15"/>
      <c r="EKQ161" s="15"/>
      <c r="EKR161" s="15"/>
      <c r="EKS161" s="15"/>
      <c r="EKT161" s="15"/>
      <c r="EKU161" s="15"/>
      <c r="EKV161" s="15"/>
      <c r="EKW161" s="15"/>
      <c r="EKX161" s="15"/>
      <c r="EKY161" s="15"/>
      <c r="EKZ161" s="15"/>
      <c r="ELA161" s="15"/>
      <c r="ELB161" s="15"/>
      <c r="ELC161" s="15"/>
      <c r="ELD161" s="15"/>
      <c r="ELE161" s="15"/>
      <c r="ELF161" s="15"/>
      <c r="ELG161" s="15"/>
      <c r="ELH161" s="15"/>
      <c r="ELI161" s="15"/>
      <c r="ELJ161" s="15"/>
      <c r="ELK161" s="15"/>
      <c r="ELL161" s="15"/>
      <c r="ELM161" s="15"/>
      <c r="ELN161" s="15"/>
      <c r="ELO161" s="15"/>
      <c r="ELP161" s="15"/>
      <c r="ELQ161" s="15"/>
      <c r="ELR161" s="15"/>
      <c r="ELS161" s="15"/>
      <c r="ELT161" s="15"/>
      <c r="ELU161" s="15"/>
      <c r="ELV161" s="15"/>
      <c r="ELW161" s="15"/>
      <c r="ELX161" s="15"/>
      <c r="ELY161" s="15"/>
      <c r="ELZ161" s="15"/>
      <c r="EMA161" s="15"/>
      <c r="EMB161" s="15"/>
      <c r="EMC161" s="15"/>
      <c r="EMD161" s="15"/>
      <c r="EME161" s="15"/>
      <c r="EMF161" s="15"/>
      <c r="EMG161" s="15"/>
      <c r="EMH161" s="15"/>
      <c r="EMI161" s="15"/>
      <c r="EMJ161" s="15"/>
      <c r="EMK161" s="15"/>
      <c r="EML161" s="15"/>
      <c r="EMM161" s="15"/>
      <c r="EMN161" s="15"/>
      <c r="EMO161" s="15"/>
      <c r="EMP161" s="15"/>
      <c r="EMQ161" s="15"/>
      <c r="EMR161" s="15"/>
      <c r="EMS161" s="15"/>
      <c r="EMT161" s="15"/>
      <c r="EMU161" s="15"/>
      <c r="EMV161" s="15"/>
      <c r="EMW161" s="15"/>
      <c r="EMX161" s="15"/>
      <c r="EMY161" s="15"/>
      <c r="EMZ161" s="15"/>
      <c r="ENA161" s="15"/>
      <c r="ENB161" s="15"/>
      <c r="ENC161" s="15"/>
      <c r="END161" s="15"/>
      <c r="ENE161" s="15"/>
      <c r="ENF161" s="15"/>
      <c r="ENG161" s="15"/>
      <c r="ENH161" s="15"/>
      <c r="ENI161" s="15"/>
      <c r="ENJ161" s="15"/>
      <c r="ENK161" s="15"/>
      <c r="ENL161" s="15"/>
      <c r="ENM161" s="15"/>
      <c r="ENN161" s="15"/>
      <c r="ENO161" s="15"/>
      <c r="ENP161" s="15"/>
      <c r="ENQ161" s="15"/>
      <c r="ENR161" s="15"/>
      <c r="ENS161" s="15"/>
      <c r="ENT161" s="15"/>
      <c r="ENU161" s="15"/>
      <c r="ENV161" s="15"/>
      <c r="ENW161" s="15"/>
      <c r="ENX161" s="15"/>
      <c r="ENY161" s="15"/>
      <c r="ENZ161" s="15"/>
      <c r="EOA161" s="15"/>
      <c r="EOB161" s="15"/>
      <c r="EOC161" s="15"/>
      <c r="EOD161" s="15"/>
      <c r="EOE161" s="15"/>
      <c r="EOF161" s="15"/>
      <c r="EOG161" s="15"/>
      <c r="EOH161" s="15"/>
      <c r="EOI161" s="15"/>
      <c r="EOJ161" s="15"/>
      <c r="EOK161" s="15"/>
      <c r="EOL161" s="15"/>
      <c r="EOM161" s="15"/>
      <c r="EON161" s="15"/>
      <c r="EOO161" s="15"/>
      <c r="EOP161" s="15"/>
      <c r="EOQ161" s="15"/>
      <c r="EOR161" s="15"/>
      <c r="EOS161" s="15"/>
      <c r="EOT161" s="15"/>
      <c r="EOU161" s="15"/>
      <c r="EOV161" s="15"/>
      <c r="EOW161" s="15"/>
      <c r="EOX161" s="15"/>
      <c r="EOY161" s="15"/>
      <c r="EOZ161" s="15"/>
      <c r="EPA161" s="15"/>
      <c r="EPB161" s="15"/>
      <c r="EPC161" s="15"/>
      <c r="EPD161" s="15"/>
      <c r="EPE161" s="15"/>
      <c r="EPF161" s="15"/>
      <c r="EPG161" s="15"/>
      <c r="EPH161" s="15"/>
      <c r="EPI161" s="15"/>
      <c r="EPJ161" s="15"/>
      <c r="EPK161" s="15"/>
      <c r="EPL161" s="15"/>
      <c r="EPM161" s="15"/>
      <c r="EPN161" s="15"/>
      <c r="EPO161" s="15"/>
      <c r="EPP161" s="15"/>
      <c r="EPQ161" s="15"/>
      <c r="EPR161" s="15"/>
      <c r="EPS161" s="15"/>
      <c r="EPT161" s="15"/>
      <c r="EPU161" s="15"/>
      <c r="EPV161" s="15"/>
      <c r="EPW161" s="15"/>
      <c r="EPX161" s="15"/>
      <c r="EPY161" s="15"/>
      <c r="EPZ161" s="15"/>
      <c r="EQA161" s="15"/>
      <c r="EQB161" s="15"/>
      <c r="EQC161" s="15"/>
      <c r="EQD161" s="15"/>
      <c r="EQE161" s="15"/>
      <c r="EQF161" s="15"/>
      <c r="EQG161" s="15"/>
      <c r="EQH161" s="15"/>
      <c r="EQI161" s="15"/>
      <c r="EQJ161" s="15"/>
      <c r="EQK161" s="15"/>
      <c r="EQL161" s="15"/>
      <c r="EQM161" s="15"/>
      <c r="EQN161" s="15"/>
      <c r="EQO161" s="15"/>
      <c r="EQP161" s="15"/>
      <c r="EQQ161" s="15"/>
      <c r="EQR161" s="15"/>
      <c r="EQS161" s="15"/>
      <c r="EQT161" s="15"/>
      <c r="EQU161" s="15"/>
      <c r="EQV161" s="15"/>
      <c r="EQW161" s="15"/>
      <c r="EQX161" s="15"/>
      <c r="EQY161" s="15"/>
      <c r="EQZ161" s="15"/>
      <c r="ERA161" s="15"/>
      <c r="ERB161" s="15"/>
      <c r="ERC161" s="15"/>
      <c r="ERD161" s="15"/>
      <c r="ERE161" s="15"/>
      <c r="ERF161" s="15"/>
      <c r="ERG161" s="15"/>
      <c r="ERH161" s="15"/>
      <c r="ERI161" s="15"/>
      <c r="ERJ161" s="15"/>
      <c r="ERK161" s="15"/>
      <c r="ERL161" s="15"/>
      <c r="ERM161" s="15"/>
      <c r="ERN161" s="15"/>
      <c r="ERO161" s="15"/>
      <c r="ERP161" s="15"/>
      <c r="ERQ161" s="15"/>
      <c r="ERR161" s="15"/>
      <c r="ERS161" s="15"/>
      <c r="ERT161" s="15"/>
      <c r="ERU161" s="15"/>
      <c r="ERV161" s="15"/>
      <c r="ERW161" s="15"/>
      <c r="ERX161" s="15"/>
      <c r="ERY161" s="15"/>
      <c r="ERZ161" s="15"/>
      <c r="ESA161" s="15"/>
      <c r="ESB161" s="15"/>
      <c r="ESC161" s="15"/>
      <c r="ESD161" s="15"/>
      <c r="ESE161" s="15"/>
      <c r="ESF161" s="15"/>
      <c r="ESG161" s="15"/>
      <c r="ESH161" s="15"/>
      <c r="ESI161" s="15"/>
      <c r="ESJ161" s="15"/>
      <c r="ESK161" s="15"/>
      <c r="ESL161" s="15"/>
      <c r="ESM161" s="15"/>
      <c r="ESN161" s="15"/>
      <c r="ESO161" s="15"/>
      <c r="ESP161" s="15"/>
      <c r="ESQ161" s="15"/>
      <c r="ESR161" s="15"/>
      <c r="ESS161" s="15"/>
      <c r="EST161" s="15"/>
      <c r="ESU161" s="15"/>
      <c r="ESV161" s="15"/>
      <c r="ESW161" s="15"/>
      <c r="ESX161" s="15"/>
      <c r="ESY161" s="15"/>
      <c r="ESZ161" s="15"/>
      <c r="ETA161" s="15"/>
      <c r="ETB161" s="15"/>
      <c r="ETC161" s="15"/>
      <c r="ETD161" s="15"/>
      <c r="ETE161" s="15"/>
      <c r="ETF161" s="15"/>
      <c r="ETG161" s="15"/>
      <c r="ETH161" s="15"/>
      <c r="ETI161" s="15"/>
      <c r="ETJ161" s="15"/>
      <c r="ETK161" s="15"/>
      <c r="ETL161" s="15"/>
      <c r="ETM161" s="15"/>
      <c r="ETN161" s="15"/>
      <c r="ETO161" s="15"/>
      <c r="ETP161" s="15"/>
      <c r="ETQ161" s="15"/>
      <c r="ETR161" s="15"/>
      <c r="ETS161" s="15"/>
      <c r="ETT161" s="15"/>
      <c r="ETU161" s="15"/>
      <c r="ETV161" s="15"/>
      <c r="ETW161" s="15"/>
      <c r="ETX161" s="15"/>
      <c r="ETY161" s="15"/>
      <c r="ETZ161" s="15"/>
      <c r="EUA161" s="15"/>
      <c r="EUB161" s="15"/>
      <c r="EUC161" s="15"/>
      <c r="EUD161" s="15"/>
      <c r="EUE161" s="15"/>
      <c r="EUF161" s="15"/>
      <c r="EUG161" s="15"/>
      <c r="EUH161" s="15"/>
      <c r="EUI161" s="15"/>
      <c r="EUJ161" s="15"/>
      <c r="EUK161" s="15"/>
      <c r="EUL161" s="15"/>
      <c r="EUM161" s="15"/>
      <c r="EUN161" s="15"/>
      <c r="EUO161" s="15"/>
      <c r="EUP161" s="15"/>
      <c r="EUQ161" s="15"/>
      <c r="EUR161" s="15"/>
      <c r="EUS161" s="15"/>
      <c r="EUT161" s="15"/>
      <c r="EUU161" s="15"/>
      <c r="EUV161" s="15"/>
      <c r="EUW161" s="15"/>
      <c r="EUX161" s="15"/>
      <c r="EUY161" s="15"/>
      <c r="EUZ161" s="15"/>
      <c r="EVA161" s="15"/>
      <c r="EVB161" s="15"/>
      <c r="EVC161" s="15"/>
      <c r="EVD161" s="15"/>
      <c r="EVE161" s="15"/>
      <c r="EVF161" s="15"/>
      <c r="EVG161" s="15"/>
      <c r="EVH161" s="15"/>
      <c r="EVI161" s="15"/>
      <c r="EVJ161" s="15"/>
      <c r="EVK161" s="15"/>
      <c r="EVL161" s="15"/>
      <c r="EVM161" s="15"/>
      <c r="EVN161" s="15"/>
      <c r="EVO161" s="15"/>
      <c r="EVP161" s="15"/>
      <c r="EVQ161" s="15"/>
      <c r="EVR161" s="15"/>
      <c r="EVS161" s="15"/>
      <c r="EVT161" s="15"/>
      <c r="EVU161" s="15"/>
      <c r="EVV161" s="15"/>
      <c r="EVW161" s="15"/>
      <c r="EVX161" s="15"/>
      <c r="EVY161" s="15"/>
      <c r="EVZ161" s="15"/>
      <c r="EWA161" s="15"/>
      <c r="EWB161" s="15"/>
      <c r="EWC161" s="15"/>
      <c r="EWD161" s="15"/>
      <c r="EWE161" s="15"/>
      <c r="EWF161" s="15"/>
      <c r="EWG161" s="15"/>
      <c r="EWH161" s="15"/>
      <c r="EWI161" s="15"/>
      <c r="EWJ161" s="15"/>
      <c r="EWK161" s="15"/>
      <c r="EWL161" s="15"/>
      <c r="EWM161" s="15"/>
      <c r="EWN161" s="15"/>
      <c r="EWO161" s="15"/>
      <c r="EWP161" s="15"/>
      <c r="EWQ161" s="15"/>
      <c r="EWR161" s="15"/>
      <c r="EWS161" s="15"/>
      <c r="EWT161" s="15"/>
      <c r="EWU161" s="15"/>
      <c r="EWV161" s="15"/>
      <c r="EWW161" s="15"/>
      <c r="EWX161" s="15"/>
      <c r="EWY161" s="15"/>
      <c r="EWZ161" s="15"/>
      <c r="EXA161" s="15"/>
      <c r="EXB161" s="15"/>
      <c r="EXC161" s="15"/>
      <c r="EXD161" s="15"/>
      <c r="EXE161" s="15"/>
      <c r="EXF161" s="15"/>
      <c r="EXG161" s="15"/>
      <c r="EXH161" s="15"/>
      <c r="EXI161" s="15"/>
      <c r="EXJ161" s="15"/>
      <c r="EXK161" s="15"/>
      <c r="EXL161" s="15"/>
      <c r="EXM161" s="15"/>
      <c r="EXN161" s="15"/>
      <c r="EXO161" s="15"/>
      <c r="EXP161" s="15"/>
      <c r="EXQ161" s="15"/>
      <c r="EXR161" s="15"/>
      <c r="EXS161" s="15"/>
      <c r="EXT161" s="15"/>
      <c r="EXU161" s="15"/>
      <c r="EXV161" s="15"/>
      <c r="EXW161" s="15"/>
      <c r="EXX161" s="15"/>
      <c r="EXY161" s="15"/>
      <c r="EXZ161" s="15"/>
      <c r="EYA161" s="15"/>
      <c r="EYB161" s="15"/>
      <c r="EYC161" s="15"/>
      <c r="EYD161" s="15"/>
      <c r="EYE161" s="15"/>
      <c r="EYF161" s="15"/>
      <c r="EYG161" s="15"/>
      <c r="EYH161" s="15"/>
      <c r="EYI161" s="15"/>
      <c r="EYJ161" s="15"/>
      <c r="EYK161" s="15"/>
      <c r="EYL161" s="15"/>
      <c r="EYM161" s="15"/>
      <c r="EYN161" s="15"/>
      <c r="EYO161" s="15"/>
      <c r="EYP161" s="15"/>
      <c r="EYQ161" s="15"/>
      <c r="EYR161" s="15"/>
      <c r="EYS161" s="15"/>
      <c r="EYT161" s="15"/>
      <c r="EYU161" s="15"/>
      <c r="EYV161" s="15"/>
      <c r="EYW161" s="15"/>
      <c r="EYX161" s="15"/>
      <c r="EYY161" s="15"/>
      <c r="EYZ161" s="15"/>
      <c r="EZA161" s="15"/>
      <c r="EZB161" s="15"/>
      <c r="EZC161" s="15"/>
      <c r="EZD161" s="15"/>
      <c r="EZE161" s="15"/>
      <c r="EZF161" s="15"/>
      <c r="EZG161" s="15"/>
      <c r="EZH161" s="15"/>
      <c r="EZI161" s="15"/>
      <c r="EZJ161" s="15"/>
      <c r="EZK161" s="15"/>
      <c r="EZL161" s="15"/>
      <c r="EZM161" s="15"/>
      <c r="EZN161" s="15"/>
      <c r="EZO161" s="15"/>
      <c r="EZP161" s="15"/>
      <c r="EZQ161" s="15"/>
      <c r="EZR161" s="15"/>
      <c r="EZS161" s="15"/>
      <c r="EZT161" s="15"/>
      <c r="EZU161" s="15"/>
      <c r="EZV161" s="15"/>
      <c r="EZW161" s="15"/>
      <c r="EZX161" s="15"/>
      <c r="EZY161" s="15"/>
      <c r="EZZ161" s="15"/>
      <c r="FAA161" s="15"/>
      <c r="FAB161" s="15"/>
      <c r="FAC161" s="15"/>
      <c r="FAD161" s="15"/>
      <c r="FAE161" s="15"/>
      <c r="FAF161" s="15"/>
      <c r="FAG161" s="15"/>
      <c r="FAH161" s="15"/>
      <c r="FAI161" s="15"/>
      <c r="FAJ161" s="15"/>
      <c r="FAK161" s="15"/>
      <c r="FAL161" s="15"/>
      <c r="FAM161" s="15"/>
      <c r="FAN161" s="15"/>
      <c r="FAO161" s="15"/>
      <c r="FAP161" s="15"/>
      <c r="FAQ161" s="15"/>
      <c r="FAR161" s="15"/>
      <c r="FAS161" s="15"/>
      <c r="FAT161" s="15"/>
      <c r="FAU161" s="15"/>
      <c r="FAV161" s="15"/>
      <c r="FAW161" s="15"/>
      <c r="FAX161" s="15"/>
      <c r="FAY161" s="15"/>
      <c r="FAZ161" s="15"/>
      <c r="FBA161" s="15"/>
      <c r="FBB161" s="15"/>
      <c r="FBC161" s="15"/>
      <c r="FBD161" s="15"/>
      <c r="FBE161" s="15"/>
      <c r="FBF161" s="15"/>
      <c r="FBG161" s="15"/>
      <c r="FBH161" s="15"/>
      <c r="FBI161" s="15"/>
      <c r="FBJ161" s="15"/>
      <c r="FBK161" s="15"/>
      <c r="FBL161" s="15"/>
      <c r="FBM161" s="15"/>
      <c r="FBN161" s="15"/>
      <c r="FBO161" s="15"/>
      <c r="FBP161" s="15"/>
      <c r="FBQ161" s="15"/>
      <c r="FBR161" s="15"/>
      <c r="FBS161" s="15"/>
      <c r="FBT161" s="15"/>
      <c r="FBU161" s="15"/>
      <c r="FBV161" s="15"/>
      <c r="FBW161" s="15"/>
      <c r="FBX161" s="15"/>
      <c r="FBY161" s="15"/>
      <c r="FBZ161" s="15"/>
      <c r="FCA161" s="15"/>
      <c r="FCB161" s="15"/>
      <c r="FCC161" s="15"/>
      <c r="FCD161" s="15"/>
      <c r="FCE161" s="15"/>
      <c r="FCF161" s="15"/>
      <c r="FCG161" s="15"/>
      <c r="FCH161" s="15"/>
      <c r="FCI161" s="15"/>
      <c r="FCJ161" s="15"/>
      <c r="FCK161" s="15"/>
      <c r="FCL161" s="15"/>
      <c r="FCM161" s="15"/>
      <c r="FCN161" s="15"/>
      <c r="FCO161" s="15"/>
      <c r="FCP161" s="15"/>
      <c r="FCQ161" s="15"/>
      <c r="FCR161" s="15"/>
      <c r="FCS161" s="15"/>
      <c r="FCT161" s="15"/>
      <c r="FCU161" s="15"/>
      <c r="FCV161" s="15"/>
      <c r="FCW161" s="15"/>
      <c r="FCX161" s="15"/>
      <c r="FCY161" s="15"/>
      <c r="FCZ161" s="15"/>
      <c r="FDA161" s="15"/>
      <c r="FDB161" s="15"/>
      <c r="FDC161" s="15"/>
      <c r="FDD161" s="15"/>
      <c r="FDE161" s="15"/>
      <c r="FDF161" s="15"/>
      <c r="FDG161" s="15"/>
      <c r="FDH161" s="15"/>
      <c r="FDI161" s="15"/>
      <c r="FDJ161" s="15"/>
      <c r="FDK161" s="15"/>
      <c r="FDL161" s="15"/>
      <c r="FDM161" s="15"/>
      <c r="FDN161" s="15"/>
      <c r="FDO161" s="15"/>
      <c r="FDP161" s="15"/>
      <c r="FDQ161" s="15"/>
      <c r="FDR161" s="15"/>
      <c r="FDS161" s="15"/>
      <c r="FDT161" s="15"/>
      <c r="FDU161" s="15"/>
      <c r="FDV161" s="15"/>
      <c r="FDW161" s="15"/>
      <c r="FDX161" s="15"/>
      <c r="FDY161" s="15"/>
      <c r="FDZ161" s="15"/>
      <c r="FEA161" s="15"/>
      <c r="FEB161" s="15"/>
      <c r="FEC161" s="15"/>
      <c r="FED161" s="15"/>
      <c r="FEE161" s="15"/>
      <c r="FEF161" s="15"/>
      <c r="FEG161" s="15"/>
      <c r="FEH161" s="15"/>
      <c r="FEI161" s="15"/>
      <c r="FEJ161" s="15"/>
      <c r="FEK161" s="15"/>
      <c r="FEL161" s="15"/>
      <c r="FEM161" s="15"/>
      <c r="FEN161" s="15"/>
      <c r="FEO161" s="15"/>
      <c r="FEP161" s="15"/>
      <c r="FEQ161" s="15"/>
      <c r="FER161" s="15"/>
      <c r="FES161" s="15"/>
      <c r="FET161" s="15"/>
      <c r="FEU161" s="15"/>
      <c r="FEV161" s="15"/>
      <c r="FEW161" s="15"/>
      <c r="FEX161" s="15"/>
      <c r="FEY161" s="15"/>
      <c r="FEZ161" s="15"/>
      <c r="FFA161" s="15"/>
      <c r="FFB161" s="15"/>
      <c r="FFC161" s="15"/>
      <c r="FFD161" s="15"/>
      <c r="FFE161" s="15"/>
      <c r="FFF161" s="15"/>
      <c r="FFG161" s="15"/>
      <c r="FFH161" s="15"/>
      <c r="FFI161" s="15"/>
      <c r="FFJ161" s="15"/>
      <c r="FFK161" s="15"/>
      <c r="FFL161" s="15"/>
      <c r="FFM161" s="15"/>
      <c r="FFN161" s="15"/>
      <c r="FFO161" s="15"/>
      <c r="FFP161" s="15"/>
      <c r="FFQ161" s="15"/>
      <c r="FFR161" s="15"/>
      <c r="FFS161" s="15"/>
      <c r="FFT161" s="15"/>
      <c r="FFU161" s="15"/>
      <c r="FFV161" s="15"/>
      <c r="FFW161" s="15"/>
      <c r="FFX161" s="15"/>
      <c r="FFY161" s="15"/>
      <c r="FFZ161" s="15"/>
      <c r="FGA161" s="15"/>
      <c r="FGB161" s="15"/>
      <c r="FGC161" s="15"/>
      <c r="FGD161" s="15"/>
      <c r="FGE161" s="15"/>
      <c r="FGF161" s="15"/>
      <c r="FGG161" s="15"/>
      <c r="FGH161" s="15"/>
      <c r="FGI161" s="15"/>
      <c r="FGJ161" s="15"/>
      <c r="FGK161" s="15"/>
      <c r="FGL161" s="15"/>
      <c r="FGM161" s="15"/>
      <c r="FGN161" s="15"/>
      <c r="FGO161" s="15"/>
      <c r="FGP161" s="15"/>
      <c r="FGQ161" s="15"/>
      <c r="FGR161" s="15"/>
      <c r="FGS161" s="15"/>
      <c r="FGT161" s="15"/>
      <c r="FGU161" s="15"/>
      <c r="FGV161" s="15"/>
      <c r="FGW161" s="15"/>
      <c r="FGX161" s="15"/>
      <c r="FGY161" s="15"/>
      <c r="FGZ161" s="15"/>
      <c r="FHA161" s="15"/>
      <c r="FHB161" s="15"/>
      <c r="FHC161" s="15"/>
      <c r="FHD161" s="15"/>
      <c r="FHE161" s="15"/>
      <c r="FHF161" s="15"/>
      <c r="FHG161" s="15"/>
      <c r="FHH161" s="15"/>
      <c r="FHI161" s="15"/>
      <c r="FHJ161" s="15"/>
      <c r="FHK161" s="15"/>
      <c r="FHL161" s="15"/>
      <c r="FHM161" s="15"/>
      <c r="FHN161" s="15"/>
      <c r="FHO161" s="15"/>
      <c r="FHP161" s="15"/>
      <c r="FHQ161" s="15"/>
      <c r="FHR161" s="15"/>
      <c r="FHS161" s="15"/>
      <c r="FHT161" s="15"/>
      <c r="FHU161" s="15"/>
      <c r="FHV161" s="15"/>
      <c r="FHW161" s="15"/>
      <c r="FHX161" s="15"/>
      <c r="FHY161" s="15"/>
      <c r="FHZ161" s="15"/>
      <c r="FIA161" s="15"/>
      <c r="FIB161" s="15"/>
      <c r="FIC161" s="15"/>
      <c r="FID161" s="15"/>
      <c r="FIE161" s="15"/>
      <c r="FIF161" s="15"/>
      <c r="FIG161" s="15"/>
      <c r="FIH161" s="15"/>
      <c r="FII161" s="15"/>
      <c r="FIJ161" s="15"/>
      <c r="FIK161" s="15"/>
      <c r="FIL161" s="15"/>
      <c r="FIM161" s="15"/>
      <c r="FIN161" s="15"/>
      <c r="FIO161" s="15"/>
      <c r="FIP161" s="15"/>
      <c r="FIQ161" s="15"/>
      <c r="FIR161" s="15"/>
      <c r="FIS161" s="15"/>
      <c r="FIT161" s="15"/>
      <c r="FIU161" s="15"/>
      <c r="FIV161" s="15"/>
      <c r="FIW161" s="15"/>
      <c r="FIX161" s="15"/>
      <c r="FIY161" s="15"/>
      <c r="FIZ161" s="15"/>
      <c r="FJA161" s="15"/>
      <c r="FJB161" s="15"/>
      <c r="FJC161" s="15"/>
      <c r="FJD161" s="15"/>
      <c r="FJE161" s="15"/>
      <c r="FJF161" s="15"/>
      <c r="FJG161" s="15"/>
      <c r="FJH161" s="15"/>
      <c r="FJI161" s="15"/>
      <c r="FJJ161" s="15"/>
      <c r="FJK161" s="15"/>
      <c r="FJL161" s="15"/>
      <c r="FJM161" s="15"/>
      <c r="FJN161" s="15"/>
      <c r="FJO161" s="15"/>
      <c r="FJP161" s="15"/>
      <c r="FJQ161" s="15"/>
      <c r="FJR161" s="15"/>
      <c r="FJS161" s="15"/>
      <c r="FJT161" s="15"/>
      <c r="FJU161" s="15"/>
      <c r="FJV161" s="15"/>
      <c r="FJW161" s="15"/>
      <c r="FJX161" s="15"/>
      <c r="FJY161" s="15"/>
      <c r="FJZ161" s="15"/>
      <c r="FKA161" s="15"/>
      <c r="FKB161" s="15"/>
      <c r="FKC161" s="15"/>
      <c r="FKD161" s="15"/>
      <c r="FKE161" s="15"/>
      <c r="FKF161" s="15"/>
      <c r="FKG161" s="15"/>
      <c r="FKH161" s="15"/>
      <c r="FKI161" s="15"/>
      <c r="FKJ161" s="15"/>
      <c r="FKK161" s="15"/>
      <c r="FKL161" s="15"/>
      <c r="FKM161" s="15"/>
      <c r="FKN161" s="15"/>
      <c r="FKO161" s="15"/>
      <c r="FKP161" s="15"/>
      <c r="FKQ161" s="15"/>
      <c r="FKR161" s="15"/>
      <c r="FKS161" s="15"/>
      <c r="FKT161" s="15"/>
      <c r="FKU161" s="15"/>
      <c r="FKV161" s="15"/>
      <c r="FKW161" s="15"/>
      <c r="FKX161" s="15"/>
      <c r="FKY161" s="15"/>
      <c r="FKZ161" s="15"/>
      <c r="FLA161" s="15"/>
      <c r="FLB161" s="15"/>
      <c r="FLC161" s="15"/>
      <c r="FLD161" s="15"/>
      <c r="FLE161" s="15"/>
      <c r="FLF161" s="15"/>
      <c r="FLG161" s="15"/>
      <c r="FLH161" s="15"/>
      <c r="FLI161" s="15"/>
      <c r="FLJ161" s="15"/>
      <c r="FLK161" s="15"/>
      <c r="FLL161" s="15"/>
      <c r="FLM161" s="15"/>
      <c r="FLN161" s="15"/>
      <c r="FLO161" s="15"/>
      <c r="FLP161" s="15"/>
      <c r="FLQ161" s="15"/>
      <c r="FLR161" s="15"/>
      <c r="FLS161" s="15"/>
      <c r="FLT161" s="15"/>
      <c r="FLU161" s="15"/>
      <c r="FLV161" s="15"/>
      <c r="FLW161" s="15"/>
      <c r="FLX161" s="15"/>
      <c r="FLY161" s="15"/>
      <c r="FLZ161" s="15"/>
      <c r="FMA161" s="15"/>
      <c r="FMB161" s="15"/>
      <c r="FMC161" s="15"/>
      <c r="FMD161" s="15"/>
      <c r="FME161" s="15"/>
      <c r="FMF161" s="15"/>
      <c r="FMG161" s="15"/>
      <c r="FMH161" s="15"/>
      <c r="FMI161" s="15"/>
      <c r="FMJ161" s="15"/>
      <c r="FMK161" s="15"/>
      <c r="FML161" s="15"/>
      <c r="FMM161" s="15"/>
      <c r="FMN161" s="15"/>
      <c r="FMO161" s="15"/>
      <c r="FMP161" s="15"/>
      <c r="FMQ161" s="15"/>
      <c r="FMR161" s="15"/>
      <c r="FMS161" s="15"/>
      <c r="FMT161" s="15"/>
      <c r="FMU161" s="15"/>
      <c r="FMV161" s="15"/>
      <c r="FMW161" s="15"/>
      <c r="FMX161" s="15"/>
      <c r="FMY161" s="15"/>
      <c r="FMZ161" s="15"/>
      <c r="FNA161" s="15"/>
      <c r="FNB161" s="15"/>
      <c r="FNC161" s="15"/>
      <c r="FND161" s="15"/>
      <c r="FNE161" s="15"/>
      <c r="FNF161" s="15"/>
      <c r="FNG161" s="15"/>
      <c r="FNH161" s="15"/>
      <c r="FNI161" s="15"/>
      <c r="FNJ161" s="15"/>
      <c r="FNK161" s="15"/>
      <c r="FNL161" s="15"/>
      <c r="FNM161" s="15"/>
      <c r="FNN161" s="15"/>
      <c r="FNO161" s="15"/>
      <c r="FNP161" s="15"/>
      <c r="FNQ161" s="15"/>
      <c r="FNR161" s="15"/>
      <c r="FNS161" s="15"/>
      <c r="FNT161" s="15"/>
      <c r="FNU161" s="15"/>
      <c r="FNV161" s="15"/>
      <c r="FNW161" s="15"/>
      <c r="FNX161" s="15"/>
      <c r="FNY161" s="15"/>
      <c r="FNZ161" s="15"/>
      <c r="FOA161" s="15"/>
      <c r="FOB161" s="15"/>
      <c r="FOC161" s="15"/>
      <c r="FOD161" s="15"/>
      <c r="FOE161" s="15"/>
      <c r="FOF161" s="15"/>
      <c r="FOG161" s="15"/>
      <c r="FOH161" s="15"/>
      <c r="FOI161" s="15"/>
      <c r="FOJ161" s="15"/>
      <c r="FOK161" s="15"/>
      <c r="FOL161" s="15"/>
      <c r="FOM161" s="15"/>
      <c r="FON161" s="15"/>
      <c r="FOO161" s="15"/>
      <c r="FOP161" s="15"/>
      <c r="FOQ161" s="15"/>
      <c r="FOR161" s="15"/>
      <c r="FOS161" s="15"/>
      <c r="FOT161" s="15"/>
      <c r="FOU161" s="15"/>
      <c r="FOV161" s="15"/>
      <c r="FOW161" s="15"/>
      <c r="FOX161" s="15"/>
      <c r="FOY161" s="15"/>
      <c r="FOZ161" s="15"/>
      <c r="FPA161" s="15"/>
      <c r="FPB161" s="15"/>
      <c r="FPC161" s="15"/>
      <c r="FPD161" s="15"/>
      <c r="FPE161" s="15"/>
      <c r="FPF161" s="15"/>
      <c r="FPG161" s="15"/>
      <c r="FPH161" s="15"/>
      <c r="FPI161" s="15"/>
      <c r="FPJ161" s="15"/>
      <c r="FPK161" s="15"/>
      <c r="FPL161" s="15"/>
      <c r="FPM161" s="15"/>
      <c r="FPN161" s="15"/>
      <c r="FPO161" s="15"/>
      <c r="FPP161" s="15"/>
      <c r="FPQ161" s="15"/>
      <c r="FPR161" s="15"/>
      <c r="FPS161" s="15"/>
      <c r="FPT161" s="15"/>
      <c r="FPU161" s="15"/>
      <c r="FPV161" s="15"/>
      <c r="FPW161" s="15"/>
      <c r="FPX161" s="15"/>
      <c r="FPY161" s="15"/>
      <c r="FPZ161" s="15"/>
      <c r="FQA161" s="15"/>
      <c r="FQB161" s="15"/>
      <c r="FQC161" s="15"/>
      <c r="FQD161" s="15"/>
      <c r="FQE161" s="15"/>
      <c r="FQF161" s="15"/>
      <c r="FQG161" s="15"/>
      <c r="FQH161" s="15"/>
      <c r="FQI161" s="15"/>
      <c r="FQJ161" s="15"/>
      <c r="FQK161" s="15"/>
      <c r="FQL161" s="15"/>
      <c r="FQM161" s="15"/>
      <c r="FQN161" s="15"/>
      <c r="FQO161" s="15"/>
      <c r="FQP161" s="15"/>
      <c r="FQQ161" s="15"/>
      <c r="FQR161" s="15"/>
      <c r="FQS161" s="15"/>
      <c r="FQT161" s="15"/>
      <c r="FQU161" s="15"/>
      <c r="FQV161" s="15"/>
      <c r="FQW161" s="15"/>
      <c r="FQX161" s="15"/>
      <c r="FQY161" s="15"/>
      <c r="FQZ161" s="15"/>
      <c r="FRA161" s="15"/>
      <c r="FRB161" s="15"/>
      <c r="FRC161" s="15"/>
      <c r="FRD161" s="15"/>
      <c r="FRE161" s="15"/>
      <c r="FRF161" s="15"/>
      <c r="FRG161" s="15"/>
      <c r="FRH161" s="15"/>
      <c r="FRI161" s="15"/>
      <c r="FRJ161" s="15"/>
      <c r="FRK161" s="15"/>
      <c r="FRL161" s="15"/>
      <c r="FRM161" s="15"/>
      <c r="FRN161" s="15"/>
      <c r="FRO161" s="15"/>
      <c r="FRP161" s="15"/>
      <c r="FRQ161" s="15"/>
      <c r="FRR161" s="15"/>
      <c r="FRS161" s="15"/>
      <c r="FRT161" s="15"/>
      <c r="FRU161" s="15"/>
      <c r="FRV161" s="15"/>
      <c r="FRW161" s="15"/>
      <c r="FRX161" s="15"/>
      <c r="FRY161" s="15"/>
      <c r="FRZ161" s="15"/>
      <c r="FSA161" s="15"/>
      <c r="FSB161" s="15"/>
      <c r="FSC161" s="15"/>
      <c r="FSD161" s="15"/>
      <c r="FSE161" s="15"/>
      <c r="FSF161" s="15"/>
      <c r="FSG161" s="15"/>
      <c r="FSH161" s="15"/>
      <c r="FSI161" s="15"/>
      <c r="FSJ161" s="15"/>
      <c r="FSK161" s="15"/>
      <c r="FSL161" s="15"/>
      <c r="FSM161" s="15"/>
      <c r="FSN161" s="15"/>
      <c r="FSO161" s="15"/>
      <c r="FSP161" s="15"/>
      <c r="FSQ161" s="15"/>
      <c r="FSR161" s="15"/>
      <c r="FSS161" s="15"/>
      <c r="FST161" s="15"/>
      <c r="FSU161" s="15"/>
      <c r="FSV161" s="15"/>
      <c r="FSW161" s="15"/>
      <c r="FSX161" s="15"/>
      <c r="FSY161" s="15"/>
      <c r="FSZ161" s="15"/>
      <c r="FTA161" s="15"/>
      <c r="FTB161" s="15"/>
      <c r="FTC161" s="15"/>
      <c r="FTD161" s="15"/>
      <c r="FTE161" s="15"/>
      <c r="FTF161" s="15"/>
      <c r="FTG161" s="15"/>
      <c r="FTH161" s="15"/>
      <c r="FTI161" s="15"/>
      <c r="FTJ161" s="15"/>
      <c r="FTK161" s="15"/>
      <c r="FTL161" s="15"/>
      <c r="FTM161" s="15"/>
      <c r="FTN161" s="15"/>
      <c r="FTO161" s="15"/>
      <c r="FTP161" s="15"/>
      <c r="FTQ161" s="15"/>
      <c r="FTR161" s="15"/>
      <c r="FTS161" s="15"/>
      <c r="FTT161" s="15"/>
      <c r="FTU161" s="15"/>
      <c r="FTV161" s="15"/>
      <c r="FTW161" s="15"/>
      <c r="FTX161" s="15"/>
      <c r="FTY161" s="15"/>
      <c r="FTZ161" s="15"/>
      <c r="FUA161" s="15"/>
      <c r="FUB161" s="15"/>
      <c r="FUC161" s="15"/>
      <c r="FUD161" s="15"/>
      <c r="FUE161" s="15"/>
      <c r="FUF161" s="15"/>
      <c r="FUG161" s="15"/>
      <c r="FUH161" s="15"/>
      <c r="FUI161" s="15"/>
      <c r="FUJ161" s="15"/>
      <c r="FUK161" s="15"/>
      <c r="FUL161" s="15"/>
      <c r="FUM161" s="15"/>
      <c r="FUN161" s="15"/>
      <c r="FUO161" s="15"/>
      <c r="FUP161" s="15"/>
      <c r="FUQ161" s="15"/>
      <c r="FUR161" s="15"/>
      <c r="FUS161" s="15"/>
      <c r="FUT161" s="15"/>
      <c r="FUU161" s="15"/>
      <c r="FUV161" s="15"/>
      <c r="FUW161" s="15"/>
      <c r="FUX161" s="15"/>
      <c r="FUY161" s="15"/>
      <c r="FUZ161" s="15"/>
      <c r="FVA161" s="15"/>
      <c r="FVB161" s="15"/>
      <c r="FVC161" s="15"/>
      <c r="FVD161" s="15"/>
      <c r="FVE161" s="15"/>
      <c r="FVF161" s="15"/>
      <c r="FVG161" s="15"/>
      <c r="FVH161" s="15"/>
      <c r="FVI161" s="15"/>
      <c r="FVJ161" s="15"/>
      <c r="FVK161" s="15"/>
      <c r="FVL161" s="15"/>
      <c r="FVM161" s="15"/>
      <c r="FVN161" s="15"/>
      <c r="FVO161" s="15"/>
      <c r="FVP161" s="15"/>
      <c r="FVQ161" s="15"/>
      <c r="FVR161" s="15"/>
      <c r="FVS161" s="15"/>
      <c r="FVT161" s="15"/>
      <c r="FVU161" s="15"/>
      <c r="FVV161" s="15"/>
      <c r="FVW161" s="15"/>
      <c r="FVX161" s="15"/>
      <c r="FVY161" s="15"/>
      <c r="FVZ161" s="15"/>
      <c r="FWA161" s="15"/>
      <c r="FWB161" s="15"/>
      <c r="FWC161" s="15"/>
      <c r="FWD161" s="15"/>
      <c r="FWE161" s="15"/>
      <c r="FWF161" s="15"/>
      <c r="FWG161" s="15"/>
      <c r="FWH161" s="15"/>
      <c r="FWI161" s="15"/>
      <c r="FWJ161" s="15"/>
      <c r="FWK161" s="15"/>
      <c r="FWL161" s="15"/>
      <c r="FWM161" s="15"/>
      <c r="FWN161" s="15"/>
      <c r="FWO161" s="15"/>
      <c r="FWP161" s="15"/>
      <c r="FWQ161" s="15"/>
      <c r="FWR161" s="15"/>
      <c r="FWS161" s="15"/>
      <c r="FWT161" s="15"/>
      <c r="FWU161" s="15"/>
      <c r="FWV161" s="15"/>
      <c r="FWW161" s="15"/>
      <c r="FWX161" s="15"/>
      <c r="FWY161" s="15"/>
      <c r="FWZ161" s="15"/>
      <c r="FXA161" s="15"/>
      <c r="FXB161" s="15"/>
      <c r="FXC161" s="15"/>
      <c r="FXD161" s="15"/>
      <c r="FXE161" s="15"/>
      <c r="FXF161" s="15"/>
      <c r="FXG161" s="15"/>
      <c r="FXH161" s="15"/>
      <c r="FXI161" s="15"/>
      <c r="FXJ161" s="15"/>
      <c r="FXK161" s="15"/>
      <c r="FXL161" s="15"/>
      <c r="FXM161" s="15"/>
      <c r="FXN161" s="15"/>
      <c r="FXO161" s="15"/>
      <c r="FXP161" s="15"/>
      <c r="FXQ161" s="15"/>
      <c r="FXR161" s="15"/>
      <c r="FXS161" s="15"/>
      <c r="FXT161" s="15"/>
      <c r="FXU161" s="15"/>
      <c r="FXV161" s="15"/>
      <c r="FXW161" s="15"/>
      <c r="FXX161" s="15"/>
      <c r="FXY161" s="15"/>
      <c r="FXZ161" s="15"/>
      <c r="FYA161" s="15"/>
      <c r="FYB161" s="15"/>
      <c r="FYC161" s="15"/>
      <c r="FYD161" s="15"/>
      <c r="FYE161" s="15"/>
      <c r="FYF161" s="15"/>
      <c r="FYG161" s="15"/>
      <c r="FYH161" s="15"/>
      <c r="FYI161" s="15"/>
      <c r="FYJ161" s="15"/>
      <c r="FYK161" s="15"/>
      <c r="FYL161" s="15"/>
      <c r="FYM161" s="15"/>
      <c r="FYN161" s="15"/>
      <c r="FYO161" s="15"/>
      <c r="FYP161" s="15"/>
      <c r="FYQ161" s="15"/>
      <c r="FYR161" s="15"/>
      <c r="FYS161" s="15"/>
      <c r="FYT161" s="15"/>
      <c r="FYU161" s="15"/>
      <c r="FYV161" s="15"/>
      <c r="FYW161" s="15"/>
      <c r="FYX161" s="15"/>
      <c r="FYY161" s="15"/>
      <c r="FYZ161" s="15"/>
      <c r="FZA161" s="15"/>
      <c r="FZB161" s="15"/>
      <c r="FZC161" s="15"/>
      <c r="FZD161" s="15"/>
      <c r="FZE161" s="15"/>
      <c r="FZF161" s="15"/>
      <c r="FZG161" s="15"/>
      <c r="FZH161" s="15"/>
      <c r="FZI161" s="15"/>
      <c r="FZJ161" s="15"/>
      <c r="FZK161" s="15"/>
      <c r="FZL161" s="15"/>
      <c r="FZM161" s="15"/>
      <c r="FZN161" s="15"/>
      <c r="FZO161" s="15"/>
      <c r="FZP161" s="15"/>
      <c r="FZQ161" s="15"/>
      <c r="FZR161" s="15"/>
      <c r="FZS161" s="15"/>
      <c r="FZT161" s="15"/>
      <c r="FZU161" s="15"/>
      <c r="FZV161" s="15"/>
      <c r="FZW161" s="15"/>
      <c r="FZX161" s="15"/>
      <c r="FZY161" s="15"/>
      <c r="FZZ161" s="15"/>
      <c r="GAA161" s="15"/>
      <c r="GAB161" s="15"/>
      <c r="GAC161" s="15"/>
      <c r="GAD161" s="15"/>
      <c r="GAE161" s="15"/>
      <c r="GAF161" s="15"/>
      <c r="GAG161" s="15"/>
      <c r="GAH161" s="15"/>
      <c r="GAI161" s="15"/>
      <c r="GAJ161" s="15"/>
      <c r="GAK161" s="15"/>
      <c r="GAL161" s="15"/>
      <c r="GAM161" s="15"/>
      <c r="GAN161" s="15"/>
      <c r="GAO161" s="15"/>
      <c r="GAP161" s="15"/>
      <c r="GAQ161" s="15"/>
      <c r="GAR161" s="15"/>
      <c r="GAS161" s="15"/>
      <c r="GAT161" s="15"/>
      <c r="GAU161" s="15"/>
      <c r="GAV161" s="15"/>
      <c r="GAW161" s="15"/>
      <c r="GAX161" s="15"/>
      <c r="GAY161" s="15"/>
      <c r="GAZ161" s="15"/>
      <c r="GBA161" s="15"/>
      <c r="GBB161" s="15"/>
      <c r="GBC161" s="15"/>
      <c r="GBD161" s="15"/>
      <c r="GBE161" s="15"/>
      <c r="GBF161" s="15"/>
      <c r="GBG161" s="15"/>
      <c r="GBH161" s="15"/>
      <c r="GBI161" s="15"/>
      <c r="GBJ161" s="15"/>
      <c r="GBK161" s="15"/>
      <c r="GBL161" s="15"/>
      <c r="GBM161" s="15"/>
      <c r="GBN161" s="15"/>
      <c r="GBO161" s="15"/>
      <c r="GBP161" s="15"/>
      <c r="GBQ161" s="15"/>
      <c r="GBR161" s="15"/>
      <c r="GBS161" s="15"/>
      <c r="GBT161" s="15"/>
      <c r="GBU161" s="15"/>
      <c r="GBV161" s="15"/>
      <c r="GBW161" s="15"/>
      <c r="GBX161" s="15"/>
      <c r="GBY161" s="15"/>
      <c r="GBZ161" s="15"/>
      <c r="GCA161" s="15"/>
      <c r="GCB161" s="15"/>
      <c r="GCC161" s="15"/>
      <c r="GCD161" s="15"/>
      <c r="GCE161" s="15"/>
      <c r="GCF161" s="15"/>
      <c r="GCG161" s="15"/>
      <c r="GCH161" s="15"/>
      <c r="GCI161" s="15"/>
      <c r="GCJ161" s="15"/>
      <c r="GCK161" s="15"/>
      <c r="GCL161" s="15"/>
      <c r="GCM161" s="15"/>
      <c r="GCN161" s="15"/>
      <c r="GCO161" s="15"/>
      <c r="GCP161" s="15"/>
      <c r="GCQ161" s="15"/>
      <c r="GCR161" s="15"/>
      <c r="GCS161" s="15"/>
      <c r="GCT161" s="15"/>
      <c r="GCU161" s="15"/>
      <c r="GCV161" s="15"/>
      <c r="GCW161" s="15"/>
      <c r="GCX161" s="15"/>
      <c r="GCY161" s="15"/>
      <c r="GCZ161" s="15"/>
      <c r="GDA161" s="15"/>
      <c r="GDB161" s="15"/>
      <c r="GDC161" s="15"/>
      <c r="GDD161" s="15"/>
      <c r="GDE161" s="15"/>
      <c r="GDF161" s="15"/>
      <c r="GDG161" s="15"/>
      <c r="GDH161" s="15"/>
      <c r="GDI161" s="15"/>
      <c r="GDJ161" s="15"/>
      <c r="GDK161" s="15"/>
      <c r="GDL161" s="15"/>
      <c r="GDM161" s="15"/>
      <c r="GDN161" s="15"/>
      <c r="GDO161" s="15"/>
      <c r="GDP161" s="15"/>
      <c r="GDQ161" s="15"/>
      <c r="GDR161" s="15"/>
      <c r="GDS161" s="15"/>
      <c r="GDT161" s="15"/>
      <c r="GDU161" s="15"/>
      <c r="GDV161" s="15"/>
      <c r="GDW161" s="15"/>
      <c r="GDX161" s="15"/>
      <c r="GDY161" s="15"/>
      <c r="GDZ161" s="15"/>
      <c r="GEA161" s="15"/>
      <c r="GEB161" s="15"/>
      <c r="GEC161" s="15"/>
      <c r="GED161" s="15"/>
      <c r="GEE161" s="15"/>
      <c r="GEF161" s="15"/>
      <c r="GEG161" s="15"/>
      <c r="GEH161" s="15"/>
      <c r="GEI161" s="15"/>
      <c r="GEJ161" s="15"/>
      <c r="GEK161" s="15"/>
      <c r="GEL161" s="15"/>
      <c r="GEM161" s="15"/>
      <c r="GEN161" s="15"/>
      <c r="GEO161" s="15"/>
      <c r="GEP161" s="15"/>
      <c r="GEQ161" s="15"/>
      <c r="GER161" s="15"/>
      <c r="GES161" s="15"/>
      <c r="GET161" s="15"/>
      <c r="GEU161" s="15"/>
      <c r="GEV161" s="15"/>
      <c r="GEW161" s="15"/>
      <c r="GEX161" s="15"/>
      <c r="GEY161" s="15"/>
      <c r="GEZ161" s="15"/>
      <c r="GFA161" s="15"/>
      <c r="GFB161" s="15"/>
      <c r="GFC161" s="15"/>
      <c r="GFD161" s="15"/>
      <c r="GFE161" s="15"/>
      <c r="GFF161" s="15"/>
      <c r="GFG161" s="15"/>
      <c r="GFH161" s="15"/>
      <c r="GFI161" s="15"/>
      <c r="GFJ161" s="15"/>
      <c r="GFK161" s="15"/>
      <c r="GFL161" s="15"/>
      <c r="GFM161" s="15"/>
      <c r="GFN161" s="15"/>
      <c r="GFO161" s="15"/>
      <c r="GFP161" s="15"/>
      <c r="GFQ161" s="15"/>
      <c r="GFR161" s="15"/>
      <c r="GFS161" s="15"/>
      <c r="GFT161" s="15"/>
      <c r="GFU161" s="15"/>
      <c r="GFV161" s="15"/>
      <c r="GFW161" s="15"/>
      <c r="GFX161" s="15"/>
      <c r="GFY161" s="15"/>
      <c r="GFZ161" s="15"/>
      <c r="GGA161" s="15"/>
      <c r="GGB161" s="15"/>
      <c r="GGC161" s="15"/>
      <c r="GGD161" s="15"/>
      <c r="GGE161" s="15"/>
      <c r="GGF161" s="15"/>
      <c r="GGG161" s="15"/>
      <c r="GGH161" s="15"/>
      <c r="GGI161" s="15"/>
      <c r="GGJ161" s="15"/>
      <c r="GGK161" s="15"/>
      <c r="GGL161" s="15"/>
      <c r="GGM161" s="15"/>
      <c r="GGN161" s="15"/>
      <c r="GGO161" s="15"/>
      <c r="GGP161" s="15"/>
      <c r="GGQ161" s="15"/>
      <c r="GGR161" s="15"/>
      <c r="GGS161" s="15"/>
      <c r="GGT161" s="15"/>
      <c r="GGU161" s="15"/>
      <c r="GGV161" s="15"/>
      <c r="GGW161" s="15"/>
      <c r="GGX161" s="15"/>
      <c r="GGY161" s="15"/>
      <c r="GGZ161" s="15"/>
      <c r="GHA161" s="15"/>
      <c r="GHB161" s="15"/>
      <c r="GHC161" s="15"/>
      <c r="GHD161" s="15"/>
      <c r="GHE161" s="15"/>
      <c r="GHF161" s="15"/>
      <c r="GHG161" s="15"/>
      <c r="GHH161" s="15"/>
      <c r="GHI161" s="15"/>
      <c r="GHJ161" s="15"/>
      <c r="GHK161" s="15"/>
      <c r="GHL161" s="15"/>
      <c r="GHM161" s="15"/>
      <c r="GHN161" s="15"/>
      <c r="GHO161" s="15"/>
      <c r="GHP161" s="15"/>
      <c r="GHQ161" s="15"/>
      <c r="GHR161" s="15"/>
      <c r="GHS161" s="15"/>
      <c r="GHT161" s="15"/>
      <c r="GHU161" s="15"/>
      <c r="GHV161" s="15"/>
      <c r="GHW161" s="15"/>
      <c r="GHX161" s="15"/>
      <c r="GHY161" s="15"/>
      <c r="GHZ161" s="15"/>
      <c r="GIA161" s="15"/>
      <c r="GIB161" s="15"/>
      <c r="GIC161" s="15"/>
      <c r="GID161" s="15"/>
      <c r="GIE161" s="15"/>
      <c r="GIF161" s="15"/>
      <c r="GIG161" s="15"/>
      <c r="GIH161" s="15"/>
      <c r="GII161" s="15"/>
      <c r="GIJ161" s="15"/>
      <c r="GIK161" s="15"/>
      <c r="GIL161" s="15"/>
      <c r="GIM161" s="15"/>
      <c r="GIN161" s="15"/>
      <c r="GIO161" s="15"/>
      <c r="GIP161" s="15"/>
      <c r="GIQ161" s="15"/>
      <c r="GIR161" s="15"/>
      <c r="GIS161" s="15"/>
      <c r="GIT161" s="15"/>
      <c r="GIU161" s="15"/>
      <c r="GIV161" s="15"/>
      <c r="GIW161" s="15"/>
      <c r="GIX161" s="15"/>
      <c r="GIY161" s="15"/>
      <c r="GIZ161" s="15"/>
      <c r="GJA161" s="15"/>
      <c r="GJB161" s="15"/>
      <c r="GJC161" s="15"/>
      <c r="GJD161" s="15"/>
      <c r="GJE161" s="15"/>
      <c r="GJF161" s="15"/>
      <c r="GJG161" s="15"/>
      <c r="GJH161" s="15"/>
      <c r="GJI161" s="15"/>
      <c r="GJJ161" s="15"/>
      <c r="GJK161" s="15"/>
      <c r="GJL161" s="15"/>
      <c r="GJM161" s="15"/>
      <c r="GJN161" s="15"/>
      <c r="GJO161" s="15"/>
      <c r="GJP161" s="15"/>
      <c r="GJQ161" s="15"/>
      <c r="GJR161" s="15"/>
      <c r="GJS161" s="15"/>
      <c r="GJT161" s="15"/>
      <c r="GJU161" s="15"/>
      <c r="GJV161" s="15"/>
      <c r="GJW161" s="15"/>
      <c r="GJX161" s="15"/>
      <c r="GJY161" s="15"/>
      <c r="GJZ161" s="15"/>
      <c r="GKA161" s="15"/>
      <c r="GKB161" s="15"/>
      <c r="GKC161" s="15"/>
      <c r="GKD161" s="15"/>
      <c r="GKE161" s="15"/>
      <c r="GKF161" s="15"/>
      <c r="GKG161" s="15"/>
      <c r="GKH161" s="15"/>
      <c r="GKI161" s="15"/>
      <c r="GKJ161" s="15"/>
      <c r="GKK161" s="15"/>
      <c r="GKL161" s="15"/>
      <c r="GKM161" s="15"/>
      <c r="GKN161" s="15"/>
      <c r="GKO161" s="15"/>
      <c r="GKP161" s="15"/>
      <c r="GKQ161" s="15"/>
      <c r="GKR161" s="15"/>
      <c r="GKS161" s="15"/>
      <c r="GKT161" s="15"/>
      <c r="GKU161" s="15"/>
      <c r="GKV161" s="15"/>
      <c r="GKW161" s="15"/>
      <c r="GKX161" s="15"/>
      <c r="GKY161" s="15"/>
      <c r="GKZ161" s="15"/>
      <c r="GLA161" s="15"/>
      <c r="GLB161" s="15"/>
      <c r="GLC161" s="15"/>
      <c r="GLD161" s="15"/>
      <c r="GLE161" s="15"/>
      <c r="GLF161" s="15"/>
      <c r="GLG161" s="15"/>
      <c r="GLH161" s="15"/>
      <c r="GLI161" s="15"/>
      <c r="GLJ161" s="15"/>
      <c r="GLK161" s="15"/>
      <c r="GLL161" s="15"/>
      <c r="GLM161" s="15"/>
      <c r="GLN161" s="15"/>
      <c r="GLO161" s="15"/>
      <c r="GLP161" s="15"/>
      <c r="GLQ161" s="15"/>
      <c r="GLR161" s="15"/>
      <c r="GLS161" s="15"/>
      <c r="GLT161" s="15"/>
      <c r="GLU161" s="15"/>
      <c r="GLV161" s="15"/>
      <c r="GLW161" s="15"/>
      <c r="GLX161" s="15"/>
      <c r="GLY161" s="15"/>
      <c r="GLZ161" s="15"/>
      <c r="GMA161" s="15"/>
      <c r="GMB161" s="15"/>
      <c r="GMC161" s="15"/>
      <c r="GMD161" s="15"/>
      <c r="GME161" s="15"/>
      <c r="GMF161" s="15"/>
      <c r="GMG161" s="15"/>
      <c r="GMH161" s="15"/>
      <c r="GMI161" s="15"/>
      <c r="GMJ161" s="15"/>
      <c r="GMK161" s="15"/>
      <c r="GML161" s="15"/>
      <c r="GMM161" s="15"/>
      <c r="GMN161" s="15"/>
      <c r="GMO161" s="15"/>
      <c r="GMP161" s="15"/>
      <c r="GMQ161" s="15"/>
      <c r="GMR161" s="15"/>
      <c r="GMS161" s="15"/>
      <c r="GMT161" s="15"/>
      <c r="GMU161" s="15"/>
      <c r="GMV161" s="15"/>
      <c r="GMW161" s="15"/>
      <c r="GMX161" s="15"/>
      <c r="GMY161" s="15"/>
      <c r="GMZ161" s="15"/>
      <c r="GNA161" s="15"/>
      <c r="GNB161" s="15"/>
      <c r="GNC161" s="15"/>
      <c r="GND161" s="15"/>
      <c r="GNE161" s="15"/>
      <c r="GNF161" s="15"/>
      <c r="GNG161" s="15"/>
      <c r="GNH161" s="15"/>
      <c r="GNI161" s="15"/>
      <c r="GNJ161" s="15"/>
      <c r="GNK161" s="15"/>
      <c r="GNL161" s="15"/>
      <c r="GNM161" s="15"/>
      <c r="GNN161" s="15"/>
      <c r="GNO161" s="15"/>
      <c r="GNP161" s="15"/>
      <c r="GNQ161" s="15"/>
      <c r="GNR161" s="15"/>
      <c r="GNS161" s="15"/>
      <c r="GNT161" s="15"/>
      <c r="GNU161" s="15"/>
      <c r="GNV161" s="15"/>
      <c r="GNW161" s="15"/>
      <c r="GNX161" s="15"/>
      <c r="GNY161" s="15"/>
      <c r="GNZ161" s="15"/>
      <c r="GOA161" s="15"/>
      <c r="GOB161" s="15"/>
      <c r="GOC161" s="15"/>
      <c r="GOD161" s="15"/>
      <c r="GOE161" s="15"/>
      <c r="GOF161" s="15"/>
      <c r="GOG161" s="15"/>
      <c r="GOH161" s="15"/>
      <c r="GOI161" s="15"/>
      <c r="GOJ161" s="15"/>
      <c r="GOK161" s="15"/>
      <c r="GOL161" s="15"/>
      <c r="GOM161" s="15"/>
      <c r="GON161" s="15"/>
      <c r="GOO161" s="15"/>
      <c r="GOP161" s="15"/>
      <c r="GOQ161" s="15"/>
      <c r="GOR161" s="15"/>
      <c r="GOS161" s="15"/>
      <c r="GOT161" s="15"/>
      <c r="GOU161" s="15"/>
      <c r="GOV161" s="15"/>
      <c r="GOW161" s="15"/>
      <c r="GOX161" s="15"/>
      <c r="GOY161" s="15"/>
      <c r="GOZ161" s="15"/>
      <c r="GPA161" s="15"/>
      <c r="GPB161" s="15"/>
      <c r="GPC161" s="15"/>
      <c r="GPD161" s="15"/>
      <c r="GPE161" s="15"/>
      <c r="GPF161" s="15"/>
      <c r="GPG161" s="15"/>
      <c r="GPH161" s="15"/>
      <c r="GPI161" s="15"/>
      <c r="GPJ161" s="15"/>
      <c r="GPK161" s="15"/>
      <c r="GPL161" s="15"/>
      <c r="GPM161" s="15"/>
      <c r="GPN161" s="15"/>
      <c r="GPO161" s="15"/>
      <c r="GPP161" s="15"/>
      <c r="GPQ161" s="15"/>
      <c r="GPR161" s="15"/>
      <c r="GPS161" s="15"/>
      <c r="GPT161" s="15"/>
      <c r="GPU161" s="15"/>
      <c r="GPV161" s="15"/>
      <c r="GPW161" s="15"/>
      <c r="GPX161" s="15"/>
      <c r="GPY161" s="15"/>
      <c r="GPZ161" s="15"/>
      <c r="GQA161" s="15"/>
      <c r="GQB161" s="15"/>
      <c r="GQC161" s="15"/>
      <c r="GQD161" s="15"/>
      <c r="GQE161" s="15"/>
      <c r="GQF161" s="15"/>
      <c r="GQG161" s="15"/>
      <c r="GQH161" s="15"/>
      <c r="GQI161" s="15"/>
      <c r="GQJ161" s="15"/>
      <c r="GQK161" s="15"/>
      <c r="GQL161" s="15"/>
      <c r="GQM161" s="15"/>
      <c r="GQN161" s="15"/>
      <c r="GQO161" s="15"/>
      <c r="GQP161" s="15"/>
      <c r="GQQ161" s="15"/>
      <c r="GQR161" s="15"/>
      <c r="GQS161" s="15"/>
      <c r="GQT161" s="15"/>
      <c r="GQU161" s="15"/>
      <c r="GQV161" s="15"/>
      <c r="GQW161" s="15"/>
      <c r="GQX161" s="15"/>
      <c r="GQY161" s="15"/>
      <c r="GQZ161" s="15"/>
      <c r="GRA161" s="15"/>
      <c r="GRB161" s="15"/>
      <c r="GRC161" s="15"/>
      <c r="GRD161" s="15"/>
      <c r="GRE161" s="15"/>
      <c r="GRF161" s="15"/>
      <c r="GRG161" s="15"/>
      <c r="GRH161" s="15"/>
      <c r="GRI161" s="15"/>
      <c r="GRJ161" s="15"/>
      <c r="GRK161" s="15"/>
      <c r="GRL161" s="15"/>
      <c r="GRM161" s="15"/>
      <c r="GRN161" s="15"/>
      <c r="GRO161" s="15"/>
      <c r="GRP161" s="15"/>
      <c r="GRQ161" s="15"/>
      <c r="GRR161" s="15"/>
      <c r="GRS161" s="15"/>
      <c r="GRT161" s="15"/>
      <c r="GRU161" s="15"/>
      <c r="GRV161" s="15"/>
      <c r="GRW161" s="15"/>
      <c r="GRX161" s="15"/>
      <c r="GRY161" s="15"/>
      <c r="GRZ161" s="15"/>
      <c r="GSA161" s="15"/>
      <c r="GSB161" s="15"/>
      <c r="GSC161" s="15"/>
      <c r="GSD161" s="15"/>
      <c r="GSE161" s="15"/>
      <c r="GSF161" s="15"/>
      <c r="GSG161" s="15"/>
      <c r="GSH161" s="15"/>
      <c r="GSI161" s="15"/>
      <c r="GSJ161" s="15"/>
      <c r="GSK161" s="15"/>
      <c r="GSL161" s="15"/>
      <c r="GSM161" s="15"/>
      <c r="GSN161" s="15"/>
      <c r="GSO161" s="15"/>
      <c r="GSP161" s="15"/>
      <c r="GSQ161" s="15"/>
      <c r="GSR161" s="15"/>
      <c r="GSS161" s="15"/>
      <c r="GST161" s="15"/>
      <c r="GSU161" s="15"/>
      <c r="GSV161" s="15"/>
      <c r="GSW161" s="15"/>
      <c r="GSX161" s="15"/>
      <c r="GSY161" s="15"/>
      <c r="GSZ161" s="15"/>
      <c r="GTA161" s="15"/>
      <c r="GTB161" s="15"/>
      <c r="GTC161" s="15"/>
      <c r="GTD161" s="15"/>
      <c r="GTE161" s="15"/>
      <c r="GTF161" s="15"/>
      <c r="GTG161" s="15"/>
      <c r="GTH161" s="15"/>
      <c r="GTI161" s="15"/>
      <c r="GTJ161" s="15"/>
      <c r="GTK161" s="15"/>
      <c r="GTL161" s="15"/>
      <c r="GTM161" s="15"/>
      <c r="GTN161" s="15"/>
      <c r="GTO161" s="15"/>
      <c r="GTP161" s="15"/>
      <c r="GTQ161" s="15"/>
      <c r="GTR161" s="15"/>
      <c r="GTS161" s="15"/>
      <c r="GTT161" s="15"/>
      <c r="GTU161" s="15"/>
      <c r="GTV161" s="15"/>
      <c r="GTW161" s="15"/>
      <c r="GTX161" s="15"/>
      <c r="GTY161" s="15"/>
      <c r="GTZ161" s="15"/>
      <c r="GUA161" s="15"/>
      <c r="GUB161" s="15"/>
      <c r="GUC161" s="15"/>
      <c r="GUD161" s="15"/>
      <c r="GUE161" s="15"/>
      <c r="GUF161" s="15"/>
      <c r="GUG161" s="15"/>
      <c r="GUH161" s="15"/>
      <c r="GUI161" s="15"/>
      <c r="GUJ161" s="15"/>
      <c r="GUK161" s="15"/>
      <c r="GUL161" s="15"/>
      <c r="GUM161" s="15"/>
      <c r="GUN161" s="15"/>
      <c r="GUO161" s="15"/>
      <c r="GUP161" s="15"/>
      <c r="GUQ161" s="15"/>
      <c r="GUR161" s="15"/>
      <c r="GUS161" s="15"/>
      <c r="GUT161" s="15"/>
      <c r="GUU161" s="15"/>
      <c r="GUV161" s="15"/>
      <c r="GUW161" s="15"/>
      <c r="GUX161" s="15"/>
      <c r="GUY161" s="15"/>
      <c r="GUZ161" s="15"/>
      <c r="GVA161" s="15"/>
      <c r="GVB161" s="15"/>
      <c r="GVC161" s="15"/>
      <c r="GVD161" s="15"/>
      <c r="GVE161" s="15"/>
      <c r="GVF161" s="15"/>
      <c r="GVG161" s="15"/>
      <c r="GVH161" s="15"/>
      <c r="GVI161" s="15"/>
      <c r="GVJ161" s="15"/>
      <c r="GVK161" s="15"/>
      <c r="GVL161" s="15"/>
      <c r="GVM161" s="15"/>
      <c r="GVN161" s="15"/>
      <c r="GVO161" s="15"/>
      <c r="GVP161" s="15"/>
      <c r="GVQ161" s="15"/>
      <c r="GVR161" s="15"/>
      <c r="GVS161" s="15"/>
      <c r="GVT161" s="15"/>
      <c r="GVU161" s="15"/>
      <c r="GVV161" s="15"/>
      <c r="GVW161" s="15"/>
      <c r="GVX161" s="15"/>
      <c r="GVY161" s="15"/>
      <c r="GVZ161" s="15"/>
      <c r="GWA161" s="15"/>
      <c r="GWB161" s="15"/>
      <c r="GWC161" s="15"/>
      <c r="GWD161" s="15"/>
      <c r="GWE161" s="15"/>
      <c r="GWF161" s="15"/>
      <c r="GWG161" s="15"/>
      <c r="GWH161" s="15"/>
      <c r="GWI161" s="15"/>
      <c r="GWJ161" s="15"/>
      <c r="GWK161" s="15"/>
      <c r="GWL161" s="15"/>
      <c r="GWM161" s="15"/>
      <c r="GWN161" s="15"/>
      <c r="GWO161" s="15"/>
      <c r="GWP161" s="15"/>
      <c r="GWQ161" s="15"/>
      <c r="GWR161" s="15"/>
      <c r="GWS161" s="15"/>
      <c r="GWT161" s="15"/>
      <c r="GWU161" s="15"/>
      <c r="GWV161" s="15"/>
      <c r="GWW161" s="15"/>
      <c r="GWX161" s="15"/>
      <c r="GWY161" s="15"/>
      <c r="GWZ161" s="15"/>
      <c r="GXA161" s="15"/>
      <c r="GXB161" s="15"/>
      <c r="GXC161" s="15"/>
      <c r="GXD161" s="15"/>
      <c r="GXE161" s="15"/>
      <c r="GXF161" s="15"/>
      <c r="GXG161" s="15"/>
      <c r="GXH161" s="15"/>
      <c r="GXI161" s="15"/>
      <c r="GXJ161" s="15"/>
      <c r="GXK161" s="15"/>
      <c r="GXL161" s="15"/>
      <c r="GXM161" s="15"/>
      <c r="GXN161" s="15"/>
      <c r="GXO161" s="15"/>
      <c r="GXP161" s="15"/>
      <c r="GXQ161" s="15"/>
      <c r="GXR161" s="15"/>
      <c r="GXS161" s="15"/>
      <c r="GXT161" s="15"/>
      <c r="GXU161" s="15"/>
      <c r="GXV161" s="15"/>
      <c r="GXW161" s="15"/>
      <c r="GXX161" s="15"/>
      <c r="GXY161" s="15"/>
      <c r="GXZ161" s="15"/>
      <c r="GYA161" s="15"/>
      <c r="GYB161" s="15"/>
      <c r="GYC161" s="15"/>
      <c r="GYD161" s="15"/>
      <c r="GYE161" s="15"/>
      <c r="GYF161" s="15"/>
      <c r="GYG161" s="15"/>
      <c r="GYH161" s="15"/>
      <c r="GYI161" s="15"/>
      <c r="GYJ161" s="15"/>
      <c r="GYK161" s="15"/>
      <c r="GYL161" s="15"/>
      <c r="GYM161" s="15"/>
      <c r="GYN161" s="15"/>
      <c r="GYO161" s="15"/>
      <c r="GYP161" s="15"/>
      <c r="GYQ161" s="15"/>
      <c r="GYR161" s="15"/>
      <c r="GYS161" s="15"/>
      <c r="GYT161" s="15"/>
      <c r="GYU161" s="15"/>
      <c r="GYV161" s="15"/>
      <c r="GYW161" s="15"/>
      <c r="GYX161" s="15"/>
      <c r="GYY161" s="15"/>
      <c r="GYZ161" s="15"/>
      <c r="GZA161" s="15"/>
      <c r="GZB161" s="15"/>
      <c r="GZC161" s="15"/>
      <c r="GZD161" s="15"/>
      <c r="GZE161" s="15"/>
      <c r="GZF161" s="15"/>
      <c r="GZG161" s="15"/>
      <c r="GZH161" s="15"/>
      <c r="GZI161" s="15"/>
      <c r="GZJ161" s="15"/>
      <c r="GZK161" s="15"/>
      <c r="GZL161" s="15"/>
      <c r="GZM161" s="15"/>
      <c r="GZN161" s="15"/>
      <c r="GZO161" s="15"/>
      <c r="GZP161" s="15"/>
      <c r="GZQ161" s="15"/>
      <c r="GZR161" s="15"/>
      <c r="GZS161" s="15"/>
      <c r="GZT161" s="15"/>
      <c r="GZU161" s="15"/>
      <c r="GZV161" s="15"/>
      <c r="GZW161" s="15"/>
      <c r="GZX161" s="15"/>
      <c r="GZY161" s="15"/>
      <c r="GZZ161" s="15"/>
      <c r="HAA161" s="15"/>
      <c r="HAB161" s="15"/>
      <c r="HAC161" s="15"/>
      <c r="HAD161" s="15"/>
      <c r="HAE161" s="15"/>
      <c r="HAF161" s="15"/>
      <c r="HAG161" s="15"/>
      <c r="HAH161" s="15"/>
      <c r="HAI161" s="15"/>
      <c r="HAJ161" s="15"/>
      <c r="HAK161" s="15"/>
      <c r="HAL161" s="15"/>
      <c r="HAM161" s="15"/>
      <c r="HAN161" s="15"/>
      <c r="HAO161" s="15"/>
      <c r="HAP161" s="15"/>
      <c r="HAQ161" s="15"/>
      <c r="HAR161" s="15"/>
      <c r="HAS161" s="15"/>
      <c r="HAT161" s="15"/>
      <c r="HAU161" s="15"/>
      <c r="HAV161" s="15"/>
      <c r="HAW161" s="15"/>
      <c r="HAX161" s="15"/>
      <c r="HAY161" s="15"/>
      <c r="HAZ161" s="15"/>
      <c r="HBA161" s="15"/>
      <c r="HBB161" s="15"/>
      <c r="HBC161" s="15"/>
      <c r="HBD161" s="15"/>
      <c r="HBE161" s="15"/>
      <c r="HBF161" s="15"/>
      <c r="HBG161" s="15"/>
      <c r="HBH161" s="15"/>
      <c r="HBI161" s="15"/>
      <c r="HBJ161" s="15"/>
      <c r="HBK161" s="15"/>
      <c r="HBL161" s="15"/>
      <c r="HBM161" s="15"/>
      <c r="HBN161" s="15"/>
      <c r="HBO161" s="15"/>
      <c r="HBP161" s="15"/>
      <c r="HBQ161" s="15"/>
      <c r="HBR161" s="15"/>
      <c r="HBS161" s="15"/>
      <c r="HBT161" s="15"/>
      <c r="HBU161" s="15"/>
      <c r="HBV161" s="15"/>
      <c r="HBW161" s="15"/>
      <c r="HBX161" s="15"/>
      <c r="HBY161" s="15"/>
      <c r="HBZ161" s="15"/>
      <c r="HCA161" s="15"/>
      <c r="HCB161" s="15"/>
      <c r="HCC161" s="15"/>
      <c r="HCD161" s="15"/>
      <c r="HCE161" s="15"/>
      <c r="HCF161" s="15"/>
      <c r="HCG161" s="15"/>
      <c r="HCH161" s="15"/>
      <c r="HCI161" s="15"/>
      <c r="HCJ161" s="15"/>
      <c r="HCK161" s="15"/>
      <c r="HCL161" s="15"/>
      <c r="HCM161" s="15"/>
      <c r="HCN161" s="15"/>
      <c r="HCO161" s="15"/>
      <c r="HCP161" s="15"/>
      <c r="HCQ161" s="15"/>
      <c r="HCR161" s="15"/>
      <c r="HCS161" s="15"/>
      <c r="HCT161" s="15"/>
      <c r="HCU161" s="15"/>
      <c r="HCV161" s="15"/>
      <c r="HCW161" s="15"/>
      <c r="HCX161" s="15"/>
      <c r="HCY161" s="15"/>
      <c r="HCZ161" s="15"/>
      <c r="HDA161" s="15"/>
      <c r="HDB161" s="15"/>
      <c r="HDC161" s="15"/>
      <c r="HDD161" s="15"/>
      <c r="HDE161" s="15"/>
      <c r="HDF161" s="15"/>
      <c r="HDG161" s="15"/>
      <c r="HDH161" s="15"/>
      <c r="HDI161" s="15"/>
      <c r="HDJ161" s="15"/>
      <c r="HDK161" s="15"/>
      <c r="HDL161" s="15"/>
      <c r="HDM161" s="15"/>
      <c r="HDN161" s="15"/>
      <c r="HDO161" s="15"/>
      <c r="HDP161" s="15"/>
      <c r="HDQ161" s="15"/>
      <c r="HDR161" s="15"/>
      <c r="HDS161" s="15"/>
      <c r="HDT161" s="15"/>
      <c r="HDU161" s="15"/>
      <c r="HDV161" s="15"/>
      <c r="HDW161" s="15"/>
      <c r="HDX161" s="15"/>
      <c r="HDY161" s="15"/>
      <c r="HDZ161" s="15"/>
      <c r="HEA161" s="15"/>
      <c r="HEB161" s="15"/>
      <c r="HEC161" s="15"/>
      <c r="HED161" s="15"/>
      <c r="HEE161" s="15"/>
      <c r="HEF161" s="15"/>
      <c r="HEG161" s="15"/>
      <c r="HEH161" s="15"/>
      <c r="HEI161" s="15"/>
      <c r="HEJ161" s="15"/>
      <c r="HEK161" s="15"/>
      <c r="HEL161" s="15"/>
      <c r="HEM161" s="15"/>
      <c r="HEN161" s="15"/>
      <c r="HEO161" s="15"/>
      <c r="HEP161" s="15"/>
      <c r="HEQ161" s="15"/>
      <c r="HER161" s="15"/>
      <c r="HES161" s="15"/>
      <c r="HET161" s="15"/>
      <c r="HEU161" s="15"/>
      <c r="HEV161" s="15"/>
      <c r="HEW161" s="15"/>
      <c r="HEX161" s="15"/>
      <c r="HEY161" s="15"/>
      <c r="HEZ161" s="15"/>
      <c r="HFA161" s="15"/>
      <c r="HFB161" s="15"/>
      <c r="HFC161" s="15"/>
      <c r="HFD161" s="15"/>
      <c r="HFE161" s="15"/>
      <c r="HFF161" s="15"/>
      <c r="HFG161" s="15"/>
      <c r="HFH161" s="15"/>
      <c r="HFI161" s="15"/>
      <c r="HFJ161" s="15"/>
      <c r="HFK161" s="15"/>
      <c r="HFL161" s="15"/>
      <c r="HFM161" s="15"/>
      <c r="HFN161" s="15"/>
      <c r="HFO161" s="15"/>
      <c r="HFP161" s="15"/>
      <c r="HFQ161" s="15"/>
      <c r="HFR161" s="15"/>
      <c r="HFS161" s="15"/>
      <c r="HFT161" s="15"/>
      <c r="HFU161" s="15"/>
      <c r="HFV161" s="15"/>
      <c r="HFW161" s="15"/>
      <c r="HFX161" s="15"/>
      <c r="HFY161" s="15"/>
      <c r="HFZ161" s="15"/>
      <c r="HGA161" s="15"/>
      <c r="HGB161" s="15"/>
      <c r="HGC161" s="15"/>
      <c r="HGD161" s="15"/>
      <c r="HGE161" s="15"/>
      <c r="HGF161" s="15"/>
      <c r="HGG161" s="15"/>
      <c r="HGH161" s="15"/>
      <c r="HGI161" s="15"/>
      <c r="HGJ161" s="15"/>
      <c r="HGK161" s="15"/>
      <c r="HGL161" s="15"/>
      <c r="HGM161" s="15"/>
      <c r="HGN161" s="15"/>
      <c r="HGO161" s="15"/>
      <c r="HGP161" s="15"/>
      <c r="HGQ161" s="15"/>
      <c r="HGR161" s="15"/>
      <c r="HGS161" s="15"/>
      <c r="HGT161" s="15"/>
      <c r="HGU161" s="15"/>
      <c r="HGV161" s="15"/>
      <c r="HGW161" s="15"/>
      <c r="HGX161" s="15"/>
      <c r="HGY161" s="15"/>
      <c r="HGZ161" s="15"/>
      <c r="HHA161" s="15"/>
      <c r="HHB161" s="15"/>
      <c r="HHC161" s="15"/>
      <c r="HHD161" s="15"/>
      <c r="HHE161" s="15"/>
      <c r="HHF161" s="15"/>
      <c r="HHG161" s="15"/>
      <c r="HHH161" s="15"/>
      <c r="HHI161" s="15"/>
      <c r="HHJ161" s="15"/>
      <c r="HHK161" s="15"/>
      <c r="HHL161" s="15"/>
      <c r="HHM161" s="15"/>
      <c r="HHN161" s="15"/>
      <c r="HHO161" s="15"/>
      <c r="HHP161" s="15"/>
      <c r="HHQ161" s="15"/>
      <c r="HHR161" s="15"/>
      <c r="HHS161" s="15"/>
      <c r="HHT161" s="15"/>
      <c r="HHU161" s="15"/>
      <c r="HHV161" s="15"/>
      <c r="HHW161" s="15"/>
      <c r="HHX161" s="15"/>
      <c r="HHY161" s="15"/>
      <c r="HHZ161" s="15"/>
      <c r="HIA161" s="15"/>
      <c r="HIB161" s="15"/>
      <c r="HIC161" s="15"/>
      <c r="HID161" s="15"/>
      <c r="HIE161" s="15"/>
      <c r="HIF161" s="15"/>
      <c r="HIG161" s="15"/>
      <c r="HIH161" s="15"/>
      <c r="HII161" s="15"/>
      <c r="HIJ161" s="15"/>
      <c r="HIK161" s="15"/>
      <c r="HIL161" s="15"/>
      <c r="HIM161" s="15"/>
      <c r="HIN161" s="15"/>
      <c r="HIO161" s="15"/>
      <c r="HIP161" s="15"/>
      <c r="HIQ161" s="15"/>
      <c r="HIR161" s="15"/>
      <c r="HIS161" s="15"/>
      <c r="HIT161" s="15"/>
      <c r="HIU161" s="15"/>
      <c r="HIV161" s="15"/>
      <c r="HIW161" s="15"/>
      <c r="HIX161" s="15"/>
      <c r="HIY161" s="15"/>
      <c r="HIZ161" s="15"/>
      <c r="HJA161" s="15"/>
      <c r="HJB161" s="15"/>
      <c r="HJC161" s="15"/>
      <c r="HJD161" s="15"/>
      <c r="HJE161" s="15"/>
      <c r="HJF161" s="15"/>
      <c r="HJG161" s="15"/>
      <c r="HJH161" s="15"/>
      <c r="HJI161" s="15"/>
      <c r="HJJ161" s="15"/>
      <c r="HJK161" s="15"/>
      <c r="HJL161" s="15"/>
      <c r="HJM161" s="15"/>
      <c r="HJN161" s="15"/>
      <c r="HJO161" s="15"/>
      <c r="HJP161" s="15"/>
      <c r="HJQ161" s="15"/>
      <c r="HJR161" s="15"/>
      <c r="HJS161" s="15"/>
      <c r="HJT161" s="15"/>
      <c r="HJU161" s="15"/>
      <c r="HJV161" s="15"/>
      <c r="HJW161" s="15"/>
      <c r="HJX161" s="15"/>
      <c r="HJY161" s="15"/>
      <c r="HJZ161" s="15"/>
      <c r="HKA161" s="15"/>
      <c r="HKB161" s="15"/>
      <c r="HKC161" s="15"/>
      <c r="HKD161" s="15"/>
      <c r="HKE161" s="15"/>
      <c r="HKF161" s="15"/>
      <c r="HKG161" s="15"/>
      <c r="HKH161" s="15"/>
      <c r="HKI161" s="15"/>
      <c r="HKJ161" s="15"/>
      <c r="HKK161" s="15"/>
      <c r="HKL161" s="15"/>
      <c r="HKM161" s="15"/>
      <c r="HKN161" s="15"/>
      <c r="HKO161" s="15"/>
      <c r="HKP161" s="15"/>
      <c r="HKQ161" s="15"/>
      <c r="HKR161" s="15"/>
      <c r="HKS161" s="15"/>
      <c r="HKT161" s="15"/>
      <c r="HKU161" s="15"/>
      <c r="HKV161" s="15"/>
      <c r="HKW161" s="15"/>
      <c r="HKX161" s="15"/>
      <c r="HKY161" s="15"/>
      <c r="HKZ161" s="15"/>
      <c r="HLA161" s="15"/>
      <c r="HLB161" s="15"/>
      <c r="HLC161" s="15"/>
      <c r="HLD161" s="15"/>
      <c r="HLE161" s="15"/>
      <c r="HLF161" s="15"/>
      <c r="HLG161" s="15"/>
      <c r="HLH161" s="15"/>
      <c r="HLI161" s="15"/>
      <c r="HLJ161" s="15"/>
      <c r="HLK161" s="15"/>
      <c r="HLL161" s="15"/>
      <c r="HLM161" s="15"/>
      <c r="HLN161" s="15"/>
      <c r="HLO161" s="15"/>
      <c r="HLP161" s="15"/>
      <c r="HLQ161" s="15"/>
      <c r="HLR161" s="15"/>
      <c r="HLS161" s="15"/>
      <c r="HLT161" s="15"/>
      <c r="HLU161" s="15"/>
      <c r="HLV161" s="15"/>
      <c r="HLW161" s="15"/>
      <c r="HLX161" s="15"/>
      <c r="HLY161" s="15"/>
      <c r="HLZ161" s="15"/>
      <c r="HMA161" s="15"/>
      <c r="HMB161" s="15"/>
      <c r="HMC161" s="15"/>
      <c r="HMD161" s="15"/>
      <c r="HME161" s="15"/>
      <c r="HMF161" s="15"/>
      <c r="HMG161" s="15"/>
      <c r="HMH161" s="15"/>
      <c r="HMI161" s="15"/>
      <c r="HMJ161" s="15"/>
      <c r="HMK161" s="15"/>
      <c r="HML161" s="15"/>
      <c r="HMM161" s="15"/>
      <c r="HMN161" s="15"/>
      <c r="HMO161" s="15"/>
      <c r="HMP161" s="15"/>
      <c r="HMQ161" s="15"/>
      <c r="HMR161" s="15"/>
      <c r="HMS161" s="15"/>
      <c r="HMT161" s="15"/>
      <c r="HMU161" s="15"/>
      <c r="HMV161" s="15"/>
      <c r="HMW161" s="15"/>
      <c r="HMX161" s="15"/>
      <c r="HMY161" s="15"/>
      <c r="HMZ161" s="15"/>
      <c r="HNA161" s="15"/>
      <c r="HNB161" s="15"/>
      <c r="HNC161" s="15"/>
      <c r="HND161" s="15"/>
      <c r="HNE161" s="15"/>
      <c r="HNF161" s="15"/>
      <c r="HNG161" s="15"/>
      <c r="HNH161" s="15"/>
      <c r="HNI161" s="15"/>
      <c r="HNJ161" s="15"/>
      <c r="HNK161" s="15"/>
      <c r="HNL161" s="15"/>
      <c r="HNM161" s="15"/>
      <c r="HNN161" s="15"/>
      <c r="HNO161" s="15"/>
      <c r="HNP161" s="15"/>
      <c r="HNQ161" s="15"/>
      <c r="HNR161" s="15"/>
      <c r="HNS161" s="15"/>
      <c r="HNT161" s="15"/>
      <c r="HNU161" s="15"/>
      <c r="HNV161" s="15"/>
      <c r="HNW161" s="15"/>
      <c r="HNX161" s="15"/>
      <c r="HNY161" s="15"/>
      <c r="HNZ161" s="15"/>
      <c r="HOA161" s="15"/>
      <c r="HOB161" s="15"/>
      <c r="HOC161" s="15"/>
      <c r="HOD161" s="15"/>
      <c r="HOE161" s="15"/>
      <c r="HOF161" s="15"/>
      <c r="HOG161" s="15"/>
      <c r="HOH161" s="15"/>
      <c r="HOI161" s="15"/>
      <c r="HOJ161" s="15"/>
      <c r="HOK161" s="15"/>
      <c r="HOL161" s="15"/>
      <c r="HOM161" s="15"/>
      <c r="HON161" s="15"/>
      <c r="HOO161" s="15"/>
      <c r="HOP161" s="15"/>
      <c r="HOQ161" s="15"/>
      <c r="HOR161" s="15"/>
      <c r="HOS161" s="15"/>
      <c r="HOT161" s="15"/>
      <c r="HOU161" s="15"/>
      <c r="HOV161" s="15"/>
      <c r="HOW161" s="15"/>
      <c r="HOX161" s="15"/>
      <c r="HOY161" s="15"/>
      <c r="HOZ161" s="15"/>
      <c r="HPA161" s="15"/>
      <c r="HPB161" s="15"/>
      <c r="HPC161" s="15"/>
      <c r="HPD161" s="15"/>
      <c r="HPE161" s="15"/>
      <c r="HPF161" s="15"/>
      <c r="HPG161" s="15"/>
      <c r="HPH161" s="15"/>
      <c r="HPI161" s="15"/>
      <c r="HPJ161" s="15"/>
      <c r="HPK161" s="15"/>
      <c r="HPL161" s="15"/>
      <c r="HPM161" s="15"/>
      <c r="HPN161" s="15"/>
      <c r="HPO161" s="15"/>
      <c r="HPP161" s="15"/>
      <c r="HPQ161" s="15"/>
      <c r="HPR161" s="15"/>
      <c r="HPS161" s="15"/>
      <c r="HPT161" s="15"/>
      <c r="HPU161" s="15"/>
      <c r="HPV161" s="15"/>
      <c r="HPW161" s="15"/>
      <c r="HPX161" s="15"/>
      <c r="HPY161" s="15"/>
      <c r="HPZ161" s="15"/>
      <c r="HQA161" s="15"/>
      <c r="HQB161" s="15"/>
      <c r="HQC161" s="15"/>
      <c r="HQD161" s="15"/>
      <c r="HQE161" s="15"/>
      <c r="HQF161" s="15"/>
      <c r="HQG161" s="15"/>
      <c r="HQH161" s="15"/>
      <c r="HQI161" s="15"/>
      <c r="HQJ161" s="15"/>
      <c r="HQK161" s="15"/>
      <c r="HQL161" s="15"/>
      <c r="HQM161" s="15"/>
      <c r="HQN161" s="15"/>
      <c r="HQO161" s="15"/>
      <c r="HQP161" s="15"/>
      <c r="HQQ161" s="15"/>
      <c r="HQR161" s="15"/>
      <c r="HQS161" s="15"/>
      <c r="HQT161" s="15"/>
      <c r="HQU161" s="15"/>
      <c r="HQV161" s="15"/>
      <c r="HQW161" s="15"/>
      <c r="HQX161" s="15"/>
      <c r="HQY161" s="15"/>
      <c r="HQZ161" s="15"/>
      <c r="HRA161" s="15"/>
      <c r="HRB161" s="15"/>
      <c r="HRC161" s="15"/>
      <c r="HRD161" s="15"/>
      <c r="HRE161" s="15"/>
      <c r="HRF161" s="15"/>
      <c r="HRG161" s="15"/>
      <c r="HRH161" s="15"/>
      <c r="HRI161" s="15"/>
      <c r="HRJ161" s="15"/>
      <c r="HRK161" s="15"/>
      <c r="HRL161" s="15"/>
      <c r="HRM161" s="15"/>
      <c r="HRN161" s="15"/>
      <c r="HRO161" s="15"/>
      <c r="HRP161" s="15"/>
      <c r="HRQ161" s="15"/>
      <c r="HRR161" s="15"/>
      <c r="HRS161" s="15"/>
      <c r="HRT161" s="15"/>
      <c r="HRU161" s="15"/>
      <c r="HRV161" s="15"/>
      <c r="HRW161" s="15"/>
      <c r="HRX161" s="15"/>
      <c r="HRY161" s="15"/>
      <c r="HRZ161" s="15"/>
      <c r="HSA161" s="15"/>
      <c r="HSB161" s="15"/>
      <c r="HSC161" s="15"/>
      <c r="HSD161" s="15"/>
      <c r="HSE161" s="15"/>
      <c r="HSF161" s="15"/>
      <c r="HSG161" s="15"/>
      <c r="HSH161" s="15"/>
      <c r="HSI161" s="15"/>
      <c r="HSJ161" s="15"/>
      <c r="HSK161" s="15"/>
      <c r="HSL161" s="15"/>
      <c r="HSM161" s="15"/>
      <c r="HSN161" s="15"/>
      <c r="HSO161" s="15"/>
      <c r="HSP161" s="15"/>
      <c r="HSQ161" s="15"/>
      <c r="HSR161" s="15"/>
      <c r="HSS161" s="15"/>
      <c r="HST161" s="15"/>
      <c r="HSU161" s="15"/>
      <c r="HSV161" s="15"/>
      <c r="HSW161" s="15"/>
      <c r="HSX161" s="15"/>
      <c r="HSY161" s="15"/>
      <c r="HSZ161" s="15"/>
      <c r="HTA161" s="15"/>
      <c r="HTB161" s="15"/>
      <c r="HTC161" s="15"/>
      <c r="HTD161" s="15"/>
      <c r="HTE161" s="15"/>
      <c r="HTF161" s="15"/>
      <c r="HTG161" s="15"/>
      <c r="HTH161" s="15"/>
      <c r="HTI161" s="15"/>
      <c r="HTJ161" s="15"/>
      <c r="HTK161" s="15"/>
      <c r="HTL161" s="15"/>
      <c r="HTM161" s="15"/>
      <c r="HTN161" s="15"/>
      <c r="HTO161" s="15"/>
      <c r="HTP161" s="15"/>
      <c r="HTQ161" s="15"/>
      <c r="HTR161" s="15"/>
      <c r="HTS161" s="15"/>
      <c r="HTT161" s="15"/>
      <c r="HTU161" s="15"/>
      <c r="HTV161" s="15"/>
      <c r="HTW161" s="15"/>
      <c r="HTX161" s="15"/>
      <c r="HTY161" s="15"/>
      <c r="HTZ161" s="15"/>
      <c r="HUA161" s="15"/>
      <c r="HUB161" s="15"/>
      <c r="HUC161" s="15"/>
      <c r="HUD161" s="15"/>
      <c r="HUE161" s="15"/>
      <c r="HUF161" s="15"/>
      <c r="HUG161" s="15"/>
      <c r="HUH161" s="15"/>
      <c r="HUI161" s="15"/>
      <c r="HUJ161" s="15"/>
      <c r="HUK161" s="15"/>
      <c r="HUL161" s="15"/>
      <c r="HUM161" s="15"/>
      <c r="HUN161" s="15"/>
      <c r="HUO161" s="15"/>
      <c r="HUP161" s="15"/>
      <c r="HUQ161" s="15"/>
      <c r="HUR161" s="15"/>
      <c r="HUS161" s="15"/>
      <c r="HUT161" s="15"/>
      <c r="HUU161" s="15"/>
      <c r="HUV161" s="15"/>
      <c r="HUW161" s="15"/>
      <c r="HUX161" s="15"/>
      <c r="HUY161" s="15"/>
      <c r="HUZ161" s="15"/>
      <c r="HVA161" s="15"/>
      <c r="HVB161" s="15"/>
      <c r="HVC161" s="15"/>
      <c r="HVD161" s="15"/>
      <c r="HVE161" s="15"/>
      <c r="HVF161" s="15"/>
      <c r="HVG161" s="15"/>
      <c r="HVH161" s="15"/>
      <c r="HVI161" s="15"/>
      <c r="HVJ161" s="15"/>
      <c r="HVK161" s="15"/>
      <c r="HVL161" s="15"/>
      <c r="HVM161" s="15"/>
      <c r="HVN161" s="15"/>
      <c r="HVO161" s="15"/>
      <c r="HVP161" s="15"/>
      <c r="HVQ161" s="15"/>
      <c r="HVR161" s="15"/>
      <c r="HVS161" s="15"/>
      <c r="HVT161" s="15"/>
      <c r="HVU161" s="15"/>
      <c r="HVV161" s="15"/>
      <c r="HVW161" s="15"/>
      <c r="HVX161" s="15"/>
      <c r="HVY161" s="15"/>
      <c r="HVZ161" s="15"/>
      <c r="HWA161" s="15"/>
      <c r="HWB161" s="15"/>
      <c r="HWC161" s="15"/>
      <c r="HWD161" s="15"/>
      <c r="HWE161" s="15"/>
      <c r="HWF161" s="15"/>
      <c r="HWG161" s="15"/>
      <c r="HWH161" s="15"/>
      <c r="HWI161" s="15"/>
      <c r="HWJ161" s="15"/>
      <c r="HWK161" s="15"/>
      <c r="HWL161" s="15"/>
      <c r="HWM161" s="15"/>
      <c r="HWN161" s="15"/>
      <c r="HWO161" s="15"/>
      <c r="HWP161" s="15"/>
      <c r="HWQ161" s="15"/>
      <c r="HWR161" s="15"/>
      <c r="HWS161" s="15"/>
      <c r="HWT161" s="15"/>
      <c r="HWU161" s="15"/>
      <c r="HWV161" s="15"/>
      <c r="HWW161" s="15"/>
      <c r="HWX161" s="15"/>
      <c r="HWY161" s="15"/>
      <c r="HWZ161" s="15"/>
      <c r="HXA161" s="15"/>
      <c r="HXB161" s="15"/>
      <c r="HXC161" s="15"/>
      <c r="HXD161" s="15"/>
      <c r="HXE161" s="15"/>
      <c r="HXF161" s="15"/>
      <c r="HXG161" s="15"/>
      <c r="HXH161" s="15"/>
      <c r="HXI161" s="15"/>
      <c r="HXJ161" s="15"/>
      <c r="HXK161" s="15"/>
      <c r="HXL161" s="15"/>
      <c r="HXM161" s="15"/>
      <c r="HXN161" s="15"/>
      <c r="HXO161" s="15"/>
      <c r="HXP161" s="15"/>
      <c r="HXQ161" s="15"/>
      <c r="HXR161" s="15"/>
      <c r="HXS161" s="15"/>
      <c r="HXT161" s="15"/>
      <c r="HXU161" s="15"/>
      <c r="HXV161" s="15"/>
      <c r="HXW161" s="15"/>
      <c r="HXX161" s="15"/>
      <c r="HXY161" s="15"/>
      <c r="HXZ161" s="15"/>
      <c r="HYA161" s="15"/>
      <c r="HYB161" s="15"/>
      <c r="HYC161" s="15"/>
      <c r="HYD161" s="15"/>
      <c r="HYE161" s="15"/>
      <c r="HYF161" s="15"/>
      <c r="HYG161" s="15"/>
      <c r="HYH161" s="15"/>
      <c r="HYI161" s="15"/>
      <c r="HYJ161" s="15"/>
      <c r="HYK161" s="15"/>
      <c r="HYL161" s="15"/>
      <c r="HYM161" s="15"/>
      <c r="HYN161" s="15"/>
      <c r="HYO161" s="15"/>
      <c r="HYP161" s="15"/>
      <c r="HYQ161" s="15"/>
      <c r="HYR161" s="15"/>
      <c r="HYS161" s="15"/>
      <c r="HYT161" s="15"/>
      <c r="HYU161" s="15"/>
      <c r="HYV161" s="15"/>
      <c r="HYW161" s="15"/>
      <c r="HYX161" s="15"/>
      <c r="HYY161" s="15"/>
      <c r="HYZ161" s="15"/>
      <c r="HZA161" s="15"/>
      <c r="HZB161" s="15"/>
      <c r="HZC161" s="15"/>
      <c r="HZD161" s="15"/>
      <c r="HZE161" s="15"/>
      <c r="HZF161" s="15"/>
      <c r="HZG161" s="15"/>
      <c r="HZH161" s="15"/>
      <c r="HZI161" s="15"/>
      <c r="HZJ161" s="15"/>
      <c r="HZK161" s="15"/>
      <c r="HZL161" s="15"/>
      <c r="HZM161" s="15"/>
      <c r="HZN161" s="15"/>
      <c r="HZO161" s="15"/>
      <c r="HZP161" s="15"/>
      <c r="HZQ161" s="15"/>
      <c r="HZR161" s="15"/>
      <c r="HZS161" s="15"/>
      <c r="HZT161" s="15"/>
      <c r="HZU161" s="15"/>
      <c r="HZV161" s="15"/>
      <c r="HZW161" s="15"/>
      <c r="HZX161" s="15"/>
      <c r="HZY161" s="15"/>
      <c r="HZZ161" s="15"/>
      <c r="IAA161" s="15"/>
      <c r="IAB161" s="15"/>
      <c r="IAC161" s="15"/>
      <c r="IAD161" s="15"/>
      <c r="IAE161" s="15"/>
      <c r="IAF161" s="15"/>
      <c r="IAG161" s="15"/>
      <c r="IAH161" s="15"/>
      <c r="IAI161" s="15"/>
      <c r="IAJ161" s="15"/>
      <c r="IAK161" s="15"/>
      <c r="IAL161" s="15"/>
      <c r="IAM161" s="15"/>
      <c r="IAN161" s="15"/>
      <c r="IAO161" s="15"/>
      <c r="IAP161" s="15"/>
      <c r="IAQ161" s="15"/>
      <c r="IAR161" s="15"/>
      <c r="IAS161" s="15"/>
      <c r="IAT161" s="15"/>
      <c r="IAU161" s="15"/>
      <c r="IAV161" s="15"/>
      <c r="IAW161" s="15"/>
      <c r="IAX161" s="15"/>
      <c r="IAY161" s="15"/>
      <c r="IAZ161" s="15"/>
      <c r="IBA161" s="15"/>
      <c r="IBB161" s="15"/>
      <c r="IBC161" s="15"/>
      <c r="IBD161" s="15"/>
      <c r="IBE161" s="15"/>
      <c r="IBF161" s="15"/>
      <c r="IBG161" s="15"/>
      <c r="IBH161" s="15"/>
      <c r="IBI161" s="15"/>
      <c r="IBJ161" s="15"/>
      <c r="IBK161" s="15"/>
      <c r="IBL161" s="15"/>
      <c r="IBM161" s="15"/>
      <c r="IBN161" s="15"/>
      <c r="IBO161" s="15"/>
      <c r="IBP161" s="15"/>
      <c r="IBQ161" s="15"/>
      <c r="IBR161" s="15"/>
      <c r="IBS161" s="15"/>
      <c r="IBT161" s="15"/>
      <c r="IBU161" s="15"/>
      <c r="IBV161" s="15"/>
      <c r="IBW161" s="15"/>
      <c r="IBX161" s="15"/>
      <c r="IBY161" s="15"/>
      <c r="IBZ161" s="15"/>
      <c r="ICA161" s="15"/>
      <c r="ICB161" s="15"/>
      <c r="ICC161" s="15"/>
      <c r="ICD161" s="15"/>
      <c r="ICE161" s="15"/>
      <c r="ICF161" s="15"/>
      <c r="ICG161" s="15"/>
      <c r="ICH161" s="15"/>
      <c r="ICI161" s="15"/>
      <c r="ICJ161" s="15"/>
      <c r="ICK161" s="15"/>
      <c r="ICL161" s="15"/>
      <c r="ICM161" s="15"/>
      <c r="ICN161" s="15"/>
      <c r="ICO161" s="15"/>
      <c r="ICP161" s="15"/>
      <c r="ICQ161" s="15"/>
      <c r="ICR161" s="15"/>
      <c r="ICS161" s="15"/>
      <c r="ICT161" s="15"/>
      <c r="ICU161" s="15"/>
      <c r="ICV161" s="15"/>
      <c r="ICW161" s="15"/>
      <c r="ICX161" s="15"/>
      <c r="ICY161" s="15"/>
      <c r="ICZ161" s="15"/>
      <c r="IDA161" s="15"/>
      <c r="IDB161" s="15"/>
      <c r="IDC161" s="15"/>
      <c r="IDD161" s="15"/>
      <c r="IDE161" s="15"/>
      <c r="IDF161" s="15"/>
      <c r="IDG161" s="15"/>
      <c r="IDH161" s="15"/>
      <c r="IDI161" s="15"/>
      <c r="IDJ161" s="15"/>
      <c r="IDK161" s="15"/>
      <c r="IDL161" s="15"/>
      <c r="IDM161" s="15"/>
      <c r="IDN161" s="15"/>
      <c r="IDO161" s="15"/>
      <c r="IDP161" s="15"/>
      <c r="IDQ161" s="15"/>
      <c r="IDR161" s="15"/>
      <c r="IDS161" s="15"/>
      <c r="IDT161" s="15"/>
      <c r="IDU161" s="15"/>
      <c r="IDV161" s="15"/>
      <c r="IDW161" s="15"/>
      <c r="IDX161" s="15"/>
      <c r="IDY161" s="15"/>
      <c r="IDZ161" s="15"/>
      <c r="IEA161" s="15"/>
      <c r="IEB161" s="15"/>
      <c r="IEC161" s="15"/>
      <c r="IED161" s="15"/>
      <c r="IEE161" s="15"/>
      <c r="IEF161" s="15"/>
      <c r="IEG161" s="15"/>
      <c r="IEH161" s="15"/>
      <c r="IEI161" s="15"/>
      <c r="IEJ161" s="15"/>
      <c r="IEK161" s="15"/>
      <c r="IEL161" s="15"/>
      <c r="IEM161" s="15"/>
      <c r="IEN161" s="15"/>
      <c r="IEO161" s="15"/>
      <c r="IEP161" s="15"/>
      <c r="IEQ161" s="15"/>
      <c r="IER161" s="15"/>
      <c r="IES161" s="15"/>
      <c r="IET161" s="15"/>
      <c r="IEU161" s="15"/>
      <c r="IEV161" s="15"/>
      <c r="IEW161" s="15"/>
      <c r="IEX161" s="15"/>
      <c r="IEY161" s="15"/>
      <c r="IEZ161" s="15"/>
      <c r="IFA161" s="15"/>
      <c r="IFB161" s="15"/>
      <c r="IFC161" s="15"/>
      <c r="IFD161" s="15"/>
      <c r="IFE161" s="15"/>
      <c r="IFF161" s="15"/>
      <c r="IFG161" s="15"/>
      <c r="IFH161" s="15"/>
      <c r="IFI161" s="15"/>
      <c r="IFJ161" s="15"/>
      <c r="IFK161" s="15"/>
      <c r="IFL161" s="15"/>
      <c r="IFM161" s="15"/>
      <c r="IFN161" s="15"/>
      <c r="IFO161" s="15"/>
      <c r="IFP161" s="15"/>
      <c r="IFQ161" s="15"/>
      <c r="IFR161" s="15"/>
      <c r="IFS161" s="15"/>
      <c r="IFT161" s="15"/>
      <c r="IFU161" s="15"/>
      <c r="IFV161" s="15"/>
      <c r="IFW161" s="15"/>
      <c r="IFX161" s="15"/>
      <c r="IFY161" s="15"/>
      <c r="IFZ161" s="15"/>
      <c r="IGA161" s="15"/>
      <c r="IGB161" s="15"/>
      <c r="IGC161" s="15"/>
      <c r="IGD161" s="15"/>
      <c r="IGE161" s="15"/>
      <c r="IGF161" s="15"/>
      <c r="IGG161" s="15"/>
      <c r="IGH161" s="15"/>
      <c r="IGI161" s="15"/>
      <c r="IGJ161" s="15"/>
      <c r="IGK161" s="15"/>
      <c r="IGL161" s="15"/>
      <c r="IGM161" s="15"/>
      <c r="IGN161" s="15"/>
      <c r="IGO161" s="15"/>
      <c r="IGP161" s="15"/>
      <c r="IGQ161" s="15"/>
      <c r="IGR161" s="15"/>
      <c r="IGS161" s="15"/>
      <c r="IGT161" s="15"/>
      <c r="IGU161" s="15"/>
      <c r="IGV161" s="15"/>
      <c r="IGW161" s="15"/>
      <c r="IGX161" s="15"/>
      <c r="IGY161" s="15"/>
      <c r="IGZ161" s="15"/>
      <c r="IHA161" s="15"/>
      <c r="IHB161" s="15"/>
      <c r="IHC161" s="15"/>
      <c r="IHD161" s="15"/>
      <c r="IHE161" s="15"/>
      <c r="IHF161" s="15"/>
      <c r="IHG161" s="15"/>
      <c r="IHH161" s="15"/>
      <c r="IHI161" s="15"/>
      <c r="IHJ161" s="15"/>
      <c r="IHK161" s="15"/>
      <c r="IHL161" s="15"/>
      <c r="IHM161" s="15"/>
      <c r="IHN161" s="15"/>
      <c r="IHO161" s="15"/>
      <c r="IHP161" s="15"/>
      <c r="IHQ161" s="15"/>
      <c r="IHR161" s="15"/>
      <c r="IHS161" s="15"/>
      <c r="IHT161" s="15"/>
      <c r="IHU161" s="15"/>
      <c r="IHV161" s="15"/>
      <c r="IHW161" s="15"/>
      <c r="IHX161" s="15"/>
      <c r="IHY161" s="15"/>
      <c r="IHZ161" s="15"/>
      <c r="IIA161" s="15"/>
      <c r="IIB161" s="15"/>
      <c r="IIC161" s="15"/>
      <c r="IID161" s="15"/>
      <c r="IIE161" s="15"/>
      <c r="IIF161" s="15"/>
      <c r="IIG161" s="15"/>
      <c r="IIH161" s="15"/>
      <c r="III161" s="15"/>
      <c r="IIJ161" s="15"/>
      <c r="IIK161" s="15"/>
      <c r="IIL161" s="15"/>
      <c r="IIM161" s="15"/>
      <c r="IIN161" s="15"/>
      <c r="IIO161" s="15"/>
      <c r="IIP161" s="15"/>
      <c r="IIQ161" s="15"/>
      <c r="IIR161" s="15"/>
      <c r="IIS161" s="15"/>
      <c r="IIT161" s="15"/>
      <c r="IIU161" s="15"/>
      <c r="IIV161" s="15"/>
      <c r="IIW161" s="15"/>
      <c r="IIX161" s="15"/>
      <c r="IIY161" s="15"/>
      <c r="IIZ161" s="15"/>
      <c r="IJA161" s="15"/>
      <c r="IJB161" s="15"/>
      <c r="IJC161" s="15"/>
      <c r="IJD161" s="15"/>
      <c r="IJE161" s="15"/>
      <c r="IJF161" s="15"/>
      <c r="IJG161" s="15"/>
      <c r="IJH161" s="15"/>
      <c r="IJI161" s="15"/>
      <c r="IJJ161" s="15"/>
      <c r="IJK161" s="15"/>
      <c r="IJL161" s="15"/>
      <c r="IJM161" s="15"/>
      <c r="IJN161" s="15"/>
      <c r="IJO161" s="15"/>
      <c r="IJP161" s="15"/>
      <c r="IJQ161" s="15"/>
      <c r="IJR161" s="15"/>
      <c r="IJS161" s="15"/>
      <c r="IJT161" s="15"/>
      <c r="IJU161" s="15"/>
      <c r="IJV161" s="15"/>
      <c r="IJW161" s="15"/>
      <c r="IJX161" s="15"/>
      <c r="IJY161" s="15"/>
      <c r="IJZ161" s="15"/>
      <c r="IKA161" s="15"/>
      <c r="IKB161" s="15"/>
      <c r="IKC161" s="15"/>
      <c r="IKD161" s="15"/>
      <c r="IKE161" s="15"/>
      <c r="IKF161" s="15"/>
      <c r="IKG161" s="15"/>
      <c r="IKH161" s="15"/>
      <c r="IKI161" s="15"/>
      <c r="IKJ161" s="15"/>
      <c r="IKK161" s="15"/>
      <c r="IKL161" s="15"/>
      <c r="IKM161" s="15"/>
      <c r="IKN161" s="15"/>
      <c r="IKO161" s="15"/>
      <c r="IKP161" s="15"/>
      <c r="IKQ161" s="15"/>
      <c r="IKR161" s="15"/>
      <c r="IKS161" s="15"/>
      <c r="IKT161" s="15"/>
      <c r="IKU161" s="15"/>
      <c r="IKV161" s="15"/>
      <c r="IKW161" s="15"/>
      <c r="IKX161" s="15"/>
      <c r="IKY161" s="15"/>
      <c r="IKZ161" s="15"/>
      <c r="ILA161" s="15"/>
      <c r="ILB161" s="15"/>
      <c r="ILC161" s="15"/>
      <c r="ILD161" s="15"/>
      <c r="ILE161" s="15"/>
      <c r="ILF161" s="15"/>
      <c r="ILG161" s="15"/>
      <c r="ILH161" s="15"/>
      <c r="ILI161" s="15"/>
      <c r="ILJ161" s="15"/>
      <c r="ILK161" s="15"/>
      <c r="ILL161" s="15"/>
      <c r="ILM161" s="15"/>
      <c r="ILN161" s="15"/>
      <c r="ILO161" s="15"/>
      <c r="ILP161" s="15"/>
      <c r="ILQ161" s="15"/>
      <c r="ILR161" s="15"/>
      <c r="ILS161" s="15"/>
      <c r="ILT161" s="15"/>
      <c r="ILU161" s="15"/>
      <c r="ILV161" s="15"/>
      <c r="ILW161" s="15"/>
      <c r="ILX161" s="15"/>
      <c r="ILY161" s="15"/>
      <c r="ILZ161" s="15"/>
      <c r="IMA161" s="15"/>
      <c r="IMB161" s="15"/>
      <c r="IMC161" s="15"/>
      <c r="IMD161" s="15"/>
      <c r="IME161" s="15"/>
      <c r="IMF161" s="15"/>
      <c r="IMG161" s="15"/>
      <c r="IMH161" s="15"/>
      <c r="IMI161" s="15"/>
      <c r="IMJ161" s="15"/>
      <c r="IMK161" s="15"/>
      <c r="IML161" s="15"/>
      <c r="IMM161" s="15"/>
      <c r="IMN161" s="15"/>
      <c r="IMO161" s="15"/>
      <c r="IMP161" s="15"/>
      <c r="IMQ161" s="15"/>
      <c r="IMR161" s="15"/>
      <c r="IMS161" s="15"/>
      <c r="IMT161" s="15"/>
      <c r="IMU161" s="15"/>
      <c r="IMV161" s="15"/>
      <c r="IMW161" s="15"/>
      <c r="IMX161" s="15"/>
      <c r="IMY161" s="15"/>
      <c r="IMZ161" s="15"/>
      <c r="INA161" s="15"/>
      <c r="INB161" s="15"/>
      <c r="INC161" s="15"/>
      <c r="IND161" s="15"/>
      <c r="INE161" s="15"/>
      <c r="INF161" s="15"/>
      <c r="ING161" s="15"/>
      <c r="INH161" s="15"/>
      <c r="INI161" s="15"/>
      <c r="INJ161" s="15"/>
      <c r="INK161" s="15"/>
      <c r="INL161" s="15"/>
      <c r="INM161" s="15"/>
      <c r="INN161" s="15"/>
      <c r="INO161" s="15"/>
      <c r="INP161" s="15"/>
      <c r="INQ161" s="15"/>
      <c r="INR161" s="15"/>
      <c r="INS161" s="15"/>
      <c r="INT161" s="15"/>
      <c r="INU161" s="15"/>
      <c r="INV161" s="15"/>
      <c r="INW161" s="15"/>
      <c r="INX161" s="15"/>
      <c r="INY161" s="15"/>
      <c r="INZ161" s="15"/>
      <c r="IOA161" s="15"/>
      <c r="IOB161" s="15"/>
      <c r="IOC161" s="15"/>
      <c r="IOD161" s="15"/>
      <c r="IOE161" s="15"/>
      <c r="IOF161" s="15"/>
      <c r="IOG161" s="15"/>
      <c r="IOH161" s="15"/>
      <c r="IOI161" s="15"/>
      <c r="IOJ161" s="15"/>
      <c r="IOK161" s="15"/>
      <c r="IOL161" s="15"/>
      <c r="IOM161" s="15"/>
      <c r="ION161" s="15"/>
      <c r="IOO161" s="15"/>
      <c r="IOP161" s="15"/>
      <c r="IOQ161" s="15"/>
      <c r="IOR161" s="15"/>
      <c r="IOS161" s="15"/>
      <c r="IOT161" s="15"/>
      <c r="IOU161" s="15"/>
      <c r="IOV161" s="15"/>
      <c r="IOW161" s="15"/>
      <c r="IOX161" s="15"/>
      <c r="IOY161" s="15"/>
      <c r="IOZ161" s="15"/>
      <c r="IPA161" s="15"/>
      <c r="IPB161" s="15"/>
      <c r="IPC161" s="15"/>
      <c r="IPD161" s="15"/>
      <c r="IPE161" s="15"/>
      <c r="IPF161" s="15"/>
      <c r="IPG161" s="15"/>
      <c r="IPH161" s="15"/>
      <c r="IPI161" s="15"/>
      <c r="IPJ161" s="15"/>
      <c r="IPK161" s="15"/>
      <c r="IPL161" s="15"/>
      <c r="IPM161" s="15"/>
      <c r="IPN161" s="15"/>
      <c r="IPO161" s="15"/>
      <c r="IPP161" s="15"/>
      <c r="IPQ161" s="15"/>
      <c r="IPR161" s="15"/>
      <c r="IPS161" s="15"/>
      <c r="IPT161" s="15"/>
      <c r="IPU161" s="15"/>
      <c r="IPV161" s="15"/>
      <c r="IPW161" s="15"/>
      <c r="IPX161" s="15"/>
      <c r="IPY161" s="15"/>
      <c r="IPZ161" s="15"/>
      <c r="IQA161" s="15"/>
      <c r="IQB161" s="15"/>
      <c r="IQC161" s="15"/>
      <c r="IQD161" s="15"/>
      <c r="IQE161" s="15"/>
      <c r="IQF161" s="15"/>
      <c r="IQG161" s="15"/>
      <c r="IQH161" s="15"/>
      <c r="IQI161" s="15"/>
      <c r="IQJ161" s="15"/>
      <c r="IQK161" s="15"/>
      <c r="IQL161" s="15"/>
      <c r="IQM161" s="15"/>
      <c r="IQN161" s="15"/>
      <c r="IQO161" s="15"/>
      <c r="IQP161" s="15"/>
      <c r="IQQ161" s="15"/>
      <c r="IQR161" s="15"/>
      <c r="IQS161" s="15"/>
      <c r="IQT161" s="15"/>
      <c r="IQU161" s="15"/>
      <c r="IQV161" s="15"/>
      <c r="IQW161" s="15"/>
      <c r="IQX161" s="15"/>
      <c r="IQY161" s="15"/>
      <c r="IQZ161" s="15"/>
      <c r="IRA161" s="15"/>
      <c r="IRB161" s="15"/>
      <c r="IRC161" s="15"/>
      <c r="IRD161" s="15"/>
      <c r="IRE161" s="15"/>
      <c r="IRF161" s="15"/>
      <c r="IRG161" s="15"/>
      <c r="IRH161" s="15"/>
      <c r="IRI161" s="15"/>
      <c r="IRJ161" s="15"/>
      <c r="IRK161" s="15"/>
      <c r="IRL161" s="15"/>
      <c r="IRM161" s="15"/>
      <c r="IRN161" s="15"/>
      <c r="IRO161" s="15"/>
      <c r="IRP161" s="15"/>
      <c r="IRQ161" s="15"/>
      <c r="IRR161" s="15"/>
      <c r="IRS161" s="15"/>
      <c r="IRT161" s="15"/>
      <c r="IRU161" s="15"/>
      <c r="IRV161" s="15"/>
      <c r="IRW161" s="15"/>
      <c r="IRX161" s="15"/>
      <c r="IRY161" s="15"/>
      <c r="IRZ161" s="15"/>
      <c r="ISA161" s="15"/>
      <c r="ISB161" s="15"/>
      <c r="ISC161" s="15"/>
      <c r="ISD161" s="15"/>
      <c r="ISE161" s="15"/>
      <c r="ISF161" s="15"/>
      <c r="ISG161" s="15"/>
      <c r="ISH161" s="15"/>
      <c r="ISI161" s="15"/>
      <c r="ISJ161" s="15"/>
      <c r="ISK161" s="15"/>
      <c r="ISL161" s="15"/>
      <c r="ISM161" s="15"/>
      <c r="ISN161" s="15"/>
      <c r="ISO161" s="15"/>
      <c r="ISP161" s="15"/>
      <c r="ISQ161" s="15"/>
      <c r="ISR161" s="15"/>
      <c r="ISS161" s="15"/>
      <c r="IST161" s="15"/>
      <c r="ISU161" s="15"/>
      <c r="ISV161" s="15"/>
      <c r="ISW161" s="15"/>
      <c r="ISX161" s="15"/>
      <c r="ISY161" s="15"/>
      <c r="ISZ161" s="15"/>
      <c r="ITA161" s="15"/>
      <c r="ITB161" s="15"/>
      <c r="ITC161" s="15"/>
      <c r="ITD161" s="15"/>
      <c r="ITE161" s="15"/>
      <c r="ITF161" s="15"/>
      <c r="ITG161" s="15"/>
      <c r="ITH161" s="15"/>
      <c r="ITI161" s="15"/>
      <c r="ITJ161" s="15"/>
      <c r="ITK161" s="15"/>
      <c r="ITL161" s="15"/>
      <c r="ITM161" s="15"/>
      <c r="ITN161" s="15"/>
      <c r="ITO161" s="15"/>
      <c r="ITP161" s="15"/>
      <c r="ITQ161" s="15"/>
      <c r="ITR161" s="15"/>
      <c r="ITS161" s="15"/>
      <c r="ITT161" s="15"/>
      <c r="ITU161" s="15"/>
      <c r="ITV161" s="15"/>
      <c r="ITW161" s="15"/>
      <c r="ITX161" s="15"/>
      <c r="ITY161" s="15"/>
      <c r="ITZ161" s="15"/>
      <c r="IUA161" s="15"/>
      <c r="IUB161" s="15"/>
      <c r="IUC161" s="15"/>
      <c r="IUD161" s="15"/>
      <c r="IUE161" s="15"/>
      <c r="IUF161" s="15"/>
      <c r="IUG161" s="15"/>
      <c r="IUH161" s="15"/>
      <c r="IUI161" s="15"/>
      <c r="IUJ161" s="15"/>
      <c r="IUK161" s="15"/>
      <c r="IUL161" s="15"/>
      <c r="IUM161" s="15"/>
      <c r="IUN161" s="15"/>
      <c r="IUO161" s="15"/>
      <c r="IUP161" s="15"/>
      <c r="IUQ161" s="15"/>
      <c r="IUR161" s="15"/>
      <c r="IUS161" s="15"/>
      <c r="IUT161" s="15"/>
      <c r="IUU161" s="15"/>
      <c r="IUV161" s="15"/>
      <c r="IUW161" s="15"/>
      <c r="IUX161" s="15"/>
      <c r="IUY161" s="15"/>
      <c r="IUZ161" s="15"/>
      <c r="IVA161" s="15"/>
      <c r="IVB161" s="15"/>
      <c r="IVC161" s="15"/>
      <c r="IVD161" s="15"/>
      <c r="IVE161" s="15"/>
      <c r="IVF161" s="15"/>
      <c r="IVG161" s="15"/>
      <c r="IVH161" s="15"/>
      <c r="IVI161" s="15"/>
      <c r="IVJ161" s="15"/>
      <c r="IVK161" s="15"/>
      <c r="IVL161" s="15"/>
      <c r="IVM161" s="15"/>
      <c r="IVN161" s="15"/>
      <c r="IVO161" s="15"/>
      <c r="IVP161" s="15"/>
      <c r="IVQ161" s="15"/>
      <c r="IVR161" s="15"/>
      <c r="IVS161" s="15"/>
      <c r="IVT161" s="15"/>
      <c r="IVU161" s="15"/>
      <c r="IVV161" s="15"/>
      <c r="IVW161" s="15"/>
      <c r="IVX161" s="15"/>
      <c r="IVY161" s="15"/>
      <c r="IVZ161" s="15"/>
      <c r="IWA161" s="15"/>
      <c r="IWB161" s="15"/>
      <c r="IWC161" s="15"/>
      <c r="IWD161" s="15"/>
      <c r="IWE161" s="15"/>
      <c r="IWF161" s="15"/>
      <c r="IWG161" s="15"/>
      <c r="IWH161" s="15"/>
      <c r="IWI161" s="15"/>
      <c r="IWJ161" s="15"/>
      <c r="IWK161" s="15"/>
      <c r="IWL161" s="15"/>
      <c r="IWM161" s="15"/>
      <c r="IWN161" s="15"/>
      <c r="IWO161" s="15"/>
      <c r="IWP161" s="15"/>
      <c r="IWQ161" s="15"/>
      <c r="IWR161" s="15"/>
      <c r="IWS161" s="15"/>
      <c r="IWT161" s="15"/>
      <c r="IWU161" s="15"/>
      <c r="IWV161" s="15"/>
      <c r="IWW161" s="15"/>
      <c r="IWX161" s="15"/>
      <c r="IWY161" s="15"/>
      <c r="IWZ161" s="15"/>
      <c r="IXA161" s="15"/>
      <c r="IXB161" s="15"/>
      <c r="IXC161" s="15"/>
      <c r="IXD161" s="15"/>
      <c r="IXE161" s="15"/>
      <c r="IXF161" s="15"/>
      <c r="IXG161" s="15"/>
      <c r="IXH161" s="15"/>
      <c r="IXI161" s="15"/>
      <c r="IXJ161" s="15"/>
      <c r="IXK161" s="15"/>
      <c r="IXL161" s="15"/>
      <c r="IXM161" s="15"/>
      <c r="IXN161" s="15"/>
      <c r="IXO161" s="15"/>
      <c r="IXP161" s="15"/>
      <c r="IXQ161" s="15"/>
      <c r="IXR161" s="15"/>
      <c r="IXS161" s="15"/>
      <c r="IXT161" s="15"/>
      <c r="IXU161" s="15"/>
      <c r="IXV161" s="15"/>
      <c r="IXW161" s="15"/>
      <c r="IXX161" s="15"/>
      <c r="IXY161" s="15"/>
      <c r="IXZ161" s="15"/>
      <c r="IYA161" s="15"/>
      <c r="IYB161" s="15"/>
      <c r="IYC161" s="15"/>
      <c r="IYD161" s="15"/>
      <c r="IYE161" s="15"/>
      <c r="IYF161" s="15"/>
      <c r="IYG161" s="15"/>
      <c r="IYH161" s="15"/>
      <c r="IYI161" s="15"/>
      <c r="IYJ161" s="15"/>
      <c r="IYK161" s="15"/>
      <c r="IYL161" s="15"/>
      <c r="IYM161" s="15"/>
      <c r="IYN161" s="15"/>
      <c r="IYO161" s="15"/>
      <c r="IYP161" s="15"/>
      <c r="IYQ161" s="15"/>
      <c r="IYR161" s="15"/>
      <c r="IYS161" s="15"/>
      <c r="IYT161" s="15"/>
      <c r="IYU161" s="15"/>
      <c r="IYV161" s="15"/>
      <c r="IYW161" s="15"/>
      <c r="IYX161" s="15"/>
      <c r="IYY161" s="15"/>
      <c r="IYZ161" s="15"/>
      <c r="IZA161" s="15"/>
      <c r="IZB161" s="15"/>
      <c r="IZC161" s="15"/>
      <c r="IZD161" s="15"/>
      <c r="IZE161" s="15"/>
      <c r="IZF161" s="15"/>
      <c r="IZG161" s="15"/>
      <c r="IZH161" s="15"/>
      <c r="IZI161" s="15"/>
      <c r="IZJ161" s="15"/>
      <c r="IZK161" s="15"/>
      <c r="IZL161" s="15"/>
      <c r="IZM161" s="15"/>
      <c r="IZN161" s="15"/>
      <c r="IZO161" s="15"/>
      <c r="IZP161" s="15"/>
      <c r="IZQ161" s="15"/>
      <c r="IZR161" s="15"/>
      <c r="IZS161" s="15"/>
      <c r="IZT161" s="15"/>
      <c r="IZU161" s="15"/>
      <c r="IZV161" s="15"/>
      <c r="IZW161" s="15"/>
      <c r="IZX161" s="15"/>
      <c r="IZY161" s="15"/>
      <c r="IZZ161" s="15"/>
      <c r="JAA161" s="15"/>
      <c r="JAB161" s="15"/>
      <c r="JAC161" s="15"/>
      <c r="JAD161" s="15"/>
      <c r="JAE161" s="15"/>
      <c r="JAF161" s="15"/>
      <c r="JAG161" s="15"/>
      <c r="JAH161" s="15"/>
      <c r="JAI161" s="15"/>
      <c r="JAJ161" s="15"/>
      <c r="JAK161" s="15"/>
      <c r="JAL161" s="15"/>
      <c r="JAM161" s="15"/>
      <c r="JAN161" s="15"/>
      <c r="JAO161" s="15"/>
      <c r="JAP161" s="15"/>
      <c r="JAQ161" s="15"/>
      <c r="JAR161" s="15"/>
      <c r="JAS161" s="15"/>
      <c r="JAT161" s="15"/>
      <c r="JAU161" s="15"/>
      <c r="JAV161" s="15"/>
      <c r="JAW161" s="15"/>
      <c r="JAX161" s="15"/>
      <c r="JAY161" s="15"/>
      <c r="JAZ161" s="15"/>
      <c r="JBA161" s="15"/>
      <c r="JBB161" s="15"/>
      <c r="JBC161" s="15"/>
      <c r="JBD161" s="15"/>
      <c r="JBE161" s="15"/>
      <c r="JBF161" s="15"/>
      <c r="JBG161" s="15"/>
      <c r="JBH161" s="15"/>
      <c r="JBI161" s="15"/>
      <c r="JBJ161" s="15"/>
      <c r="JBK161" s="15"/>
      <c r="JBL161" s="15"/>
      <c r="JBM161" s="15"/>
      <c r="JBN161" s="15"/>
      <c r="JBO161" s="15"/>
      <c r="JBP161" s="15"/>
      <c r="JBQ161" s="15"/>
      <c r="JBR161" s="15"/>
      <c r="JBS161" s="15"/>
      <c r="JBT161" s="15"/>
      <c r="JBU161" s="15"/>
      <c r="JBV161" s="15"/>
      <c r="JBW161" s="15"/>
      <c r="JBX161" s="15"/>
      <c r="JBY161" s="15"/>
      <c r="JBZ161" s="15"/>
      <c r="JCA161" s="15"/>
      <c r="JCB161" s="15"/>
      <c r="JCC161" s="15"/>
      <c r="JCD161" s="15"/>
      <c r="JCE161" s="15"/>
      <c r="JCF161" s="15"/>
      <c r="JCG161" s="15"/>
      <c r="JCH161" s="15"/>
      <c r="JCI161" s="15"/>
      <c r="JCJ161" s="15"/>
      <c r="JCK161" s="15"/>
      <c r="JCL161" s="15"/>
      <c r="JCM161" s="15"/>
      <c r="JCN161" s="15"/>
      <c r="JCO161" s="15"/>
      <c r="JCP161" s="15"/>
      <c r="JCQ161" s="15"/>
      <c r="JCR161" s="15"/>
      <c r="JCS161" s="15"/>
      <c r="JCT161" s="15"/>
      <c r="JCU161" s="15"/>
      <c r="JCV161" s="15"/>
      <c r="JCW161" s="15"/>
      <c r="JCX161" s="15"/>
      <c r="JCY161" s="15"/>
      <c r="JCZ161" s="15"/>
      <c r="JDA161" s="15"/>
      <c r="JDB161" s="15"/>
      <c r="JDC161" s="15"/>
      <c r="JDD161" s="15"/>
      <c r="JDE161" s="15"/>
      <c r="JDF161" s="15"/>
      <c r="JDG161" s="15"/>
      <c r="JDH161" s="15"/>
      <c r="JDI161" s="15"/>
      <c r="JDJ161" s="15"/>
      <c r="JDK161" s="15"/>
      <c r="JDL161" s="15"/>
      <c r="JDM161" s="15"/>
      <c r="JDN161" s="15"/>
      <c r="JDO161" s="15"/>
      <c r="JDP161" s="15"/>
      <c r="JDQ161" s="15"/>
      <c r="JDR161" s="15"/>
      <c r="JDS161" s="15"/>
      <c r="JDT161" s="15"/>
      <c r="JDU161" s="15"/>
      <c r="JDV161" s="15"/>
      <c r="JDW161" s="15"/>
      <c r="JDX161" s="15"/>
      <c r="JDY161" s="15"/>
      <c r="JDZ161" s="15"/>
      <c r="JEA161" s="15"/>
      <c r="JEB161" s="15"/>
      <c r="JEC161" s="15"/>
      <c r="JED161" s="15"/>
      <c r="JEE161" s="15"/>
      <c r="JEF161" s="15"/>
      <c r="JEG161" s="15"/>
      <c r="JEH161" s="15"/>
      <c r="JEI161" s="15"/>
      <c r="JEJ161" s="15"/>
      <c r="JEK161" s="15"/>
      <c r="JEL161" s="15"/>
      <c r="JEM161" s="15"/>
      <c r="JEN161" s="15"/>
      <c r="JEO161" s="15"/>
      <c r="JEP161" s="15"/>
      <c r="JEQ161" s="15"/>
      <c r="JER161" s="15"/>
      <c r="JES161" s="15"/>
      <c r="JET161" s="15"/>
      <c r="JEU161" s="15"/>
      <c r="JEV161" s="15"/>
      <c r="JEW161" s="15"/>
      <c r="JEX161" s="15"/>
      <c r="JEY161" s="15"/>
      <c r="JEZ161" s="15"/>
      <c r="JFA161" s="15"/>
      <c r="JFB161" s="15"/>
      <c r="JFC161" s="15"/>
      <c r="JFD161" s="15"/>
      <c r="JFE161" s="15"/>
      <c r="JFF161" s="15"/>
      <c r="JFG161" s="15"/>
      <c r="JFH161" s="15"/>
      <c r="JFI161" s="15"/>
      <c r="JFJ161" s="15"/>
      <c r="JFK161" s="15"/>
      <c r="JFL161" s="15"/>
      <c r="JFM161" s="15"/>
      <c r="JFN161" s="15"/>
      <c r="JFO161" s="15"/>
      <c r="JFP161" s="15"/>
      <c r="JFQ161" s="15"/>
      <c r="JFR161" s="15"/>
      <c r="JFS161" s="15"/>
      <c r="JFT161" s="15"/>
      <c r="JFU161" s="15"/>
      <c r="JFV161" s="15"/>
      <c r="JFW161" s="15"/>
      <c r="JFX161" s="15"/>
      <c r="JFY161" s="15"/>
      <c r="JFZ161" s="15"/>
      <c r="JGA161" s="15"/>
      <c r="JGB161" s="15"/>
      <c r="JGC161" s="15"/>
      <c r="JGD161" s="15"/>
      <c r="JGE161" s="15"/>
      <c r="JGF161" s="15"/>
      <c r="JGG161" s="15"/>
      <c r="JGH161" s="15"/>
      <c r="JGI161" s="15"/>
      <c r="JGJ161" s="15"/>
      <c r="JGK161" s="15"/>
      <c r="JGL161" s="15"/>
      <c r="JGM161" s="15"/>
      <c r="JGN161" s="15"/>
      <c r="JGO161" s="15"/>
      <c r="JGP161" s="15"/>
      <c r="JGQ161" s="15"/>
      <c r="JGR161" s="15"/>
      <c r="JGS161" s="15"/>
      <c r="JGT161" s="15"/>
      <c r="JGU161" s="15"/>
      <c r="JGV161" s="15"/>
      <c r="JGW161" s="15"/>
      <c r="JGX161" s="15"/>
      <c r="JGY161" s="15"/>
      <c r="JGZ161" s="15"/>
      <c r="JHA161" s="15"/>
      <c r="JHB161" s="15"/>
      <c r="JHC161" s="15"/>
      <c r="JHD161" s="15"/>
      <c r="JHE161" s="15"/>
      <c r="JHF161" s="15"/>
      <c r="JHG161" s="15"/>
      <c r="JHH161" s="15"/>
      <c r="JHI161" s="15"/>
      <c r="JHJ161" s="15"/>
      <c r="JHK161" s="15"/>
      <c r="JHL161" s="15"/>
      <c r="JHM161" s="15"/>
      <c r="JHN161" s="15"/>
      <c r="JHO161" s="15"/>
      <c r="JHP161" s="15"/>
      <c r="JHQ161" s="15"/>
      <c r="JHR161" s="15"/>
      <c r="JHS161" s="15"/>
      <c r="JHT161" s="15"/>
      <c r="JHU161" s="15"/>
      <c r="JHV161" s="15"/>
      <c r="JHW161" s="15"/>
      <c r="JHX161" s="15"/>
      <c r="JHY161" s="15"/>
      <c r="JHZ161" s="15"/>
      <c r="JIA161" s="15"/>
      <c r="JIB161" s="15"/>
      <c r="JIC161" s="15"/>
      <c r="JID161" s="15"/>
      <c r="JIE161" s="15"/>
      <c r="JIF161" s="15"/>
      <c r="JIG161" s="15"/>
      <c r="JIH161" s="15"/>
      <c r="JII161" s="15"/>
      <c r="JIJ161" s="15"/>
      <c r="JIK161" s="15"/>
      <c r="JIL161" s="15"/>
      <c r="JIM161" s="15"/>
      <c r="JIN161" s="15"/>
      <c r="JIO161" s="15"/>
      <c r="JIP161" s="15"/>
      <c r="JIQ161" s="15"/>
      <c r="JIR161" s="15"/>
      <c r="JIS161" s="15"/>
      <c r="JIT161" s="15"/>
      <c r="JIU161" s="15"/>
      <c r="JIV161" s="15"/>
      <c r="JIW161" s="15"/>
      <c r="JIX161" s="15"/>
      <c r="JIY161" s="15"/>
      <c r="JIZ161" s="15"/>
      <c r="JJA161" s="15"/>
      <c r="JJB161" s="15"/>
      <c r="JJC161" s="15"/>
      <c r="JJD161" s="15"/>
      <c r="JJE161" s="15"/>
      <c r="JJF161" s="15"/>
      <c r="JJG161" s="15"/>
      <c r="JJH161" s="15"/>
      <c r="JJI161" s="15"/>
      <c r="JJJ161" s="15"/>
      <c r="JJK161" s="15"/>
      <c r="JJL161" s="15"/>
      <c r="JJM161" s="15"/>
      <c r="JJN161" s="15"/>
      <c r="JJO161" s="15"/>
      <c r="JJP161" s="15"/>
      <c r="JJQ161" s="15"/>
      <c r="JJR161" s="15"/>
      <c r="JJS161" s="15"/>
      <c r="JJT161" s="15"/>
      <c r="JJU161" s="15"/>
      <c r="JJV161" s="15"/>
      <c r="JJW161" s="15"/>
      <c r="JJX161" s="15"/>
      <c r="JJY161" s="15"/>
      <c r="JJZ161" s="15"/>
      <c r="JKA161" s="15"/>
      <c r="JKB161" s="15"/>
      <c r="JKC161" s="15"/>
      <c r="JKD161" s="15"/>
      <c r="JKE161" s="15"/>
      <c r="JKF161" s="15"/>
      <c r="JKG161" s="15"/>
      <c r="JKH161" s="15"/>
      <c r="JKI161" s="15"/>
      <c r="JKJ161" s="15"/>
      <c r="JKK161" s="15"/>
      <c r="JKL161" s="15"/>
      <c r="JKM161" s="15"/>
      <c r="JKN161" s="15"/>
      <c r="JKO161" s="15"/>
      <c r="JKP161" s="15"/>
      <c r="JKQ161" s="15"/>
      <c r="JKR161" s="15"/>
      <c r="JKS161" s="15"/>
      <c r="JKT161" s="15"/>
      <c r="JKU161" s="15"/>
      <c r="JKV161" s="15"/>
      <c r="JKW161" s="15"/>
      <c r="JKX161" s="15"/>
      <c r="JKY161" s="15"/>
      <c r="JKZ161" s="15"/>
      <c r="JLA161" s="15"/>
      <c r="JLB161" s="15"/>
      <c r="JLC161" s="15"/>
      <c r="JLD161" s="15"/>
      <c r="JLE161" s="15"/>
      <c r="JLF161" s="15"/>
      <c r="JLG161" s="15"/>
      <c r="JLH161" s="15"/>
      <c r="JLI161" s="15"/>
      <c r="JLJ161" s="15"/>
      <c r="JLK161" s="15"/>
      <c r="JLL161" s="15"/>
      <c r="JLM161" s="15"/>
      <c r="JLN161" s="15"/>
      <c r="JLO161" s="15"/>
      <c r="JLP161" s="15"/>
      <c r="JLQ161" s="15"/>
      <c r="JLR161" s="15"/>
      <c r="JLS161" s="15"/>
      <c r="JLT161" s="15"/>
      <c r="JLU161" s="15"/>
      <c r="JLV161" s="15"/>
      <c r="JLW161" s="15"/>
      <c r="JLX161" s="15"/>
      <c r="JLY161" s="15"/>
      <c r="JLZ161" s="15"/>
      <c r="JMA161" s="15"/>
      <c r="JMB161" s="15"/>
      <c r="JMC161" s="15"/>
      <c r="JMD161" s="15"/>
      <c r="JME161" s="15"/>
      <c r="JMF161" s="15"/>
      <c r="JMG161" s="15"/>
      <c r="JMH161" s="15"/>
      <c r="JMI161" s="15"/>
      <c r="JMJ161" s="15"/>
      <c r="JMK161" s="15"/>
      <c r="JML161" s="15"/>
      <c r="JMM161" s="15"/>
      <c r="JMN161" s="15"/>
      <c r="JMO161" s="15"/>
      <c r="JMP161" s="15"/>
      <c r="JMQ161" s="15"/>
      <c r="JMR161" s="15"/>
      <c r="JMS161" s="15"/>
      <c r="JMT161" s="15"/>
      <c r="JMU161" s="15"/>
      <c r="JMV161" s="15"/>
      <c r="JMW161" s="15"/>
      <c r="JMX161" s="15"/>
      <c r="JMY161" s="15"/>
      <c r="JMZ161" s="15"/>
      <c r="JNA161" s="15"/>
      <c r="JNB161" s="15"/>
      <c r="JNC161" s="15"/>
      <c r="JND161" s="15"/>
      <c r="JNE161" s="15"/>
      <c r="JNF161" s="15"/>
      <c r="JNG161" s="15"/>
      <c r="JNH161" s="15"/>
      <c r="JNI161" s="15"/>
      <c r="JNJ161" s="15"/>
      <c r="JNK161" s="15"/>
      <c r="JNL161" s="15"/>
      <c r="JNM161" s="15"/>
      <c r="JNN161" s="15"/>
      <c r="JNO161" s="15"/>
      <c r="JNP161" s="15"/>
      <c r="JNQ161" s="15"/>
      <c r="JNR161" s="15"/>
      <c r="JNS161" s="15"/>
      <c r="JNT161" s="15"/>
      <c r="JNU161" s="15"/>
      <c r="JNV161" s="15"/>
      <c r="JNW161" s="15"/>
      <c r="JNX161" s="15"/>
      <c r="JNY161" s="15"/>
      <c r="JNZ161" s="15"/>
      <c r="JOA161" s="15"/>
      <c r="JOB161" s="15"/>
      <c r="JOC161" s="15"/>
      <c r="JOD161" s="15"/>
      <c r="JOE161" s="15"/>
      <c r="JOF161" s="15"/>
      <c r="JOG161" s="15"/>
      <c r="JOH161" s="15"/>
      <c r="JOI161" s="15"/>
      <c r="JOJ161" s="15"/>
      <c r="JOK161" s="15"/>
      <c r="JOL161" s="15"/>
      <c r="JOM161" s="15"/>
      <c r="JON161" s="15"/>
      <c r="JOO161" s="15"/>
      <c r="JOP161" s="15"/>
      <c r="JOQ161" s="15"/>
      <c r="JOR161" s="15"/>
      <c r="JOS161" s="15"/>
      <c r="JOT161" s="15"/>
      <c r="JOU161" s="15"/>
      <c r="JOV161" s="15"/>
      <c r="JOW161" s="15"/>
      <c r="JOX161" s="15"/>
      <c r="JOY161" s="15"/>
      <c r="JOZ161" s="15"/>
      <c r="JPA161" s="15"/>
      <c r="JPB161" s="15"/>
      <c r="JPC161" s="15"/>
      <c r="JPD161" s="15"/>
      <c r="JPE161" s="15"/>
      <c r="JPF161" s="15"/>
      <c r="JPG161" s="15"/>
      <c r="JPH161" s="15"/>
      <c r="JPI161" s="15"/>
      <c r="JPJ161" s="15"/>
      <c r="JPK161" s="15"/>
      <c r="JPL161" s="15"/>
      <c r="JPM161" s="15"/>
      <c r="JPN161" s="15"/>
      <c r="JPO161" s="15"/>
      <c r="JPP161" s="15"/>
      <c r="JPQ161" s="15"/>
      <c r="JPR161" s="15"/>
      <c r="JPS161" s="15"/>
      <c r="JPT161" s="15"/>
      <c r="JPU161" s="15"/>
      <c r="JPV161" s="15"/>
      <c r="JPW161" s="15"/>
      <c r="JPX161" s="15"/>
      <c r="JPY161" s="15"/>
      <c r="JPZ161" s="15"/>
      <c r="JQA161" s="15"/>
      <c r="JQB161" s="15"/>
      <c r="JQC161" s="15"/>
      <c r="JQD161" s="15"/>
      <c r="JQE161" s="15"/>
      <c r="JQF161" s="15"/>
      <c r="JQG161" s="15"/>
      <c r="JQH161" s="15"/>
      <c r="JQI161" s="15"/>
      <c r="JQJ161" s="15"/>
      <c r="JQK161" s="15"/>
      <c r="JQL161" s="15"/>
      <c r="JQM161" s="15"/>
      <c r="JQN161" s="15"/>
      <c r="JQO161" s="15"/>
      <c r="JQP161" s="15"/>
      <c r="JQQ161" s="15"/>
      <c r="JQR161" s="15"/>
      <c r="JQS161" s="15"/>
      <c r="JQT161" s="15"/>
      <c r="JQU161" s="15"/>
      <c r="JQV161" s="15"/>
      <c r="JQW161" s="15"/>
      <c r="JQX161" s="15"/>
      <c r="JQY161" s="15"/>
      <c r="JQZ161" s="15"/>
      <c r="JRA161" s="15"/>
      <c r="JRB161" s="15"/>
      <c r="JRC161" s="15"/>
      <c r="JRD161" s="15"/>
      <c r="JRE161" s="15"/>
      <c r="JRF161" s="15"/>
      <c r="JRG161" s="15"/>
      <c r="JRH161" s="15"/>
      <c r="JRI161" s="15"/>
      <c r="JRJ161" s="15"/>
      <c r="JRK161" s="15"/>
      <c r="JRL161" s="15"/>
      <c r="JRM161" s="15"/>
      <c r="JRN161" s="15"/>
      <c r="JRO161" s="15"/>
      <c r="JRP161" s="15"/>
      <c r="JRQ161" s="15"/>
      <c r="JRR161" s="15"/>
      <c r="JRS161" s="15"/>
      <c r="JRT161" s="15"/>
      <c r="JRU161" s="15"/>
      <c r="JRV161" s="15"/>
      <c r="JRW161" s="15"/>
      <c r="JRX161" s="15"/>
      <c r="JRY161" s="15"/>
      <c r="JRZ161" s="15"/>
      <c r="JSA161" s="15"/>
      <c r="JSB161" s="15"/>
      <c r="JSC161" s="15"/>
      <c r="JSD161" s="15"/>
      <c r="JSE161" s="15"/>
      <c r="JSF161" s="15"/>
      <c r="JSG161" s="15"/>
      <c r="JSH161" s="15"/>
      <c r="JSI161" s="15"/>
      <c r="JSJ161" s="15"/>
      <c r="JSK161" s="15"/>
      <c r="JSL161" s="15"/>
      <c r="JSM161" s="15"/>
      <c r="JSN161" s="15"/>
      <c r="JSO161" s="15"/>
      <c r="JSP161" s="15"/>
      <c r="JSQ161" s="15"/>
      <c r="JSR161" s="15"/>
      <c r="JSS161" s="15"/>
      <c r="JST161" s="15"/>
      <c r="JSU161" s="15"/>
      <c r="JSV161" s="15"/>
      <c r="JSW161" s="15"/>
      <c r="JSX161" s="15"/>
      <c r="JSY161" s="15"/>
      <c r="JSZ161" s="15"/>
      <c r="JTA161" s="15"/>
      <c r="JTB161" s="15"/>
      <c r="JTC161" s="15"/>
      <c r="JTD161" s="15"/>
      <c r="JTE161" s="15"/>
      <c r="JTF161" s="15"/>
      <c r="JTG161" s="15"/>
      <c r="JTH161" s="15"/>
      <c r="JTI161" s="15"/>
      <c r="JTJ161" s="15"/>
      <c r="JTK161" s="15"/>
      <c r="JTL161" s="15"/>
      <c r="JTM161" s="15"/>
      <c r="JTN161" s="15"/>
      <c r="JTO161" s="15"/>
      <c r="JTP161" s="15"/>
      <c r="JTQ161" s="15"/>
      <c r="JTR161" s="15"/>
      <c r="JTS161" s="15"/>
      <c r="JTT161" s="15"/>
      <c r="JTU161" s="15"/>
      <c r="JTV161" s="15"/>
      <c r="JTW161" s="15"/>
      <c r="JTX161" s="15"/>
      <c r="JTY161" s="15"/>
      <c r="JTZ161" s="15"/>
      <c r="JUA161" s="15"/>
      <c r="JUB161" s="15"/>
      <c r="JUC161" s="15"/>
      <c r="JUD161" s="15"/>
      <c r="JUE161" s="15"/>
      <c r="JUF161" s="15"/>
      <c r="JUG161" s="15"/>
      <c r="JUH161" s="15"/>
      <c r="JUI161" s="15"/>
      <c r="JUJ161" s="15"/>
      <c r="JUK161" s="15"/>
      <c r="JUL161" s="15"/>
      <c r="JUM161" s="15"/>
      <c r="JUN161" s="15"/>
      <c r="JUO161" s="15"/>
      <c r="JUP161" s="15"/>
      <c r="JUQ161" s="15"/>
      <c r="JUR161" s="15"/>
      <c r="JUS161" s="15"/>
      <c r="JUT161" s="15"/>
      <c r="JUU161" s="15"/>
      <c r="JUV161" s="15"/>
      <c r="JUW161" s="15"/>
      <c r="JUX161" s="15"/>
      <c r="JUY161" s="15"/>
      <c r="JUZ161" s="15"/>
      <c r="JVA161" s="15"/>
      <c r="JVB161" s="15"/>
      <c r="JVC161" s="15"/>
      <c r="JVD161" s="15"/>
      <c r="JVE161" s="15"/>
      <c r="JVF161" s="15"/>
      <c r="JVG161" s="15"/>
      <c r="JVH161" s="15"/>
      <c r="JVI161" s="15"/>
      <c r="JVJ161" s="15"/>
      <c r="JVK161" s="15"/>
      <c r="JVL161" s="15"/>
      <c r="JVM161" s="15"/>
      <c r="JVN161" s="15"/>
      <c r="JVO161" s="15"/>
      <c r="JVP161" s="15"/>
      <c r="JVQ161" s="15"/>
      <c r="JVR161" s="15"/>
      <c r="JVS161" s="15"/>
      <c r="JVT161" s="15"/>
      <c r="JVU161" s="15"/>
      <c r="JVV161" s="15"/>
      <c r="JVW161" s="15"/>
      <c r="JVX161" s="15"/>
      <c r="JVY161" s="15"/>
      <c r="JVZ161" s="15"/>
      <c r="JWA161" s="15"/>
      <c r="JWB161" s="15"/>
      <c r="JWC161" s="15"/>
      <c r="JWD161" s="15"/>
      <c r="JWE161" s="15"/>
      <c r="JWF161" s="15"/>
      <c r="JWG161" s="15"/>
      <c r="JWH161" s="15"/>
      <c r="JWI161" s="15"/>
      <c r="JWJ161" s="15"/>
      <c r="JWK161" s="15"/>
      <c r="JWL161" s="15"/>
      <c r="JWM161" s="15"/>
      <c r="JWN161" s="15"/>
      <c r="JWO161" s="15"/>
      <c r="JWP161" s="15"/>
      <c r="JWQ161" s="15"/>
      <c r="JWR161" s="15"/>
      <c r="JWS161" s="15"/>
      <c r="JWT161" s="15"/>
      <c r="JWU161" s="15"/>
      <c r="JWV161" s="15"/>
      <c r="JWW161" s="15"/>
      <c r="JWX161" s="15"/>
      <c r="JWY161" s="15"/>
      <c r="JWZ161" s="15"/>
      <c r="JXA161" s="15"/>
      <c r="JXB161" s="15"/>
      <c r="JXC161" s="15"/>
      <c r="JXD161" s="15"/>
      <c r="JXE161" s="15"/>
      <c r="JXF161" s="15"/>
      <c r="JXG161" s="15"/>
      <c r="JXH161" s="15"/>
      <c r="JXI161" s="15"/>
      <c r="JXJ161" s="15"/>
      <c r="JXK161" s="15"/>
      <c r="JXL161" s="15"/>
      <c r="JXM161" s="15"/>
      <c r="JXN161" s="15"/>
      <c r="JXO161" s="15"/>
      <c r="JXP161" s="15"/>
      <c r="JXQ161" s="15"/>
      <c r="JXR161" s="15"/>
      <c r="JXS161" s="15"/>
      <c r="JXT161" s="15"/>
      <c r="JXU161" s="15"/>
      <c r="JXV161" s="15"/>
      <c r="JXW161" s="15"/>
      <c r="JXX161" s="15"/>
      <c r="JXY161" s="15"/>
      <c r="JXZ161" s="15"/>
      <c r="JYA161" s="15"/>
      <c r="JYB161" s="15"/>
      <c r="JYC161" s="15"/>
      <c r="JYD161" s="15"/>
      <c r="JYE161" s="15"/>
      <c r="JYF161" s="15"/>
      <c r="JYG161" s="15"/>
      <c r="JYH161" s="15"/>
      <c r="JYI161" s="15"/>
      <c r="JYJ161" s="15"/>
      <c r="JYK161" s="15"/>
      <c r="JYL161" s="15"/>
      <c r="JYM161" s="15"/>
      <c r="JYN161" s="15"/>
      <c r="JYO161" s="15"/>
      <c r="JYP161" s="15"/>
      <c r="JYQ161" s="15"/>
      <c r="JYR161" s="15"/>
      <c r="JYS161" s="15"/>
      <c r="JYT161" s="15"/>
      <c r="JYU161" s="15"/>
      <c r="JYV161" s="15"/>
      <c r="JYW161" s="15"/>
      <c r="JYX161" s="15"/>
      <c r="JYY161" s="15"/>
      <c r="JYZ161" s="15"/>
      <c r="JZA161" s="15"/>
      <c r="JZB161" s="15"/>
      <c r="JZC161" s="15"/>
      <c r="JZD161" s="15"/>
      <c r="JZE161" s="15"/>
      <c r="JZF161" s="15"/>
      <c r="JZG161" s="15"/>
      <c r="JZH161" s="15"/>
      <c r="JZI161" s="15"/>
      <c r="JZJ161" s="15"/>
      <c r="JZK161" s="15"/>
      <c r="JZL161" s="15"/>
      <c r="JZM161" s="15"/>
      <c r="JZN161" s="15"/>
      <c r="JZO161" s="15"/>
      <c r="JZP161" s="15"/>
      <c r="JZQ161" s="15"/>
      <c r="JZR161" s="15"/>
      <c r="JZS161" s="15"/>
      <c r="JZT161" s="15"/>
      <c r="JZU161" s="15"/>
      <c r="JZV161" s="15"/>
      <c r="JZW161" s="15"/>
      <c r="JZX161" s="15"/>
      <c r="JZY161" s="15"/>
      <c r="JZZ161" s="15"/>
      <c r="KAA161" s="15"/>
      <c r="KAB161" s="15"/>
      <c r="KAC161" s="15"/>
      <c r="KAD161" s="15"/>
      <c r="KAE161" s="15"/>
      <c r="KAF161" s="15"/>
      <c r="KAG161" s="15"/>
      <c r="KAH161" s="15"/>
      <c r="KAI161" s="15"/>
      <c r="KAJ161" s="15"/>
      <c r="KAK161" s="15"/>
      <c r="KAL161" s="15"/>
      <c r="KAM161" s="15"/>
      <c r="KAN161" s="15"/>
      <c r="KAO161" s="15"/>
      <c r="KAP161" s="15"/>
      <c r="KAQ161" s="15"/>
      <c r="KAR161" s="15"/>
      <c r="KAS161" s="15"/>
      <c r="KAT161" s="15"/>
      <c r="KAU161" s="15"/>
      <c r="KAV161" s="15"/>
      <c r="KAW161" s="15"/>
      <c r="KAX161" s="15"/>
      <c r="KAY161" s="15"/>
      <c r="KAZ161" s="15"/>
      <c r="KBA161" s="15"/>
      <c r="KBB161" s="15"/>
      <c r="KBC161" s="15"/>
      <c r="KBD161" s="15"/>
      <c r="KBE161" s="15"/>
      <c r="KBF161" s="15"/>
      <c r="KBG161" s="15"/>
      <c r="KBH161" s="15"/>
      <c r="KBI161" s="15"/>
      <c r="KBJ161" s="15"/>
      <c r="KBK161" s="15"/>
      <c r="KBL161" s="15"/>
      <c r="KBM161" s="15"/>
      <c r="KBN161" s="15"/>
      <c r="KBO161" s="15"/>
      <c r="KBP161" s="15"/>
      <c r="KBQ161" s="15"/>
      <c r="KBR161" s="15"/>
      <c r="KBS161" s="15"/>
      <c r="KBT161" s="15"/>
      <c r="KBU161" s="15"/>
      <c r="KBV161" s="15"/>
      <c r="KBW161" s="15"/>
      <c r="KBX161" s="15"/>
      <c r="KBY161" s="15"/>
      <c r="KBZ161" s="15"/>
      <c r="KCA161" s="15"/>
      <c r="KCB161" s="15"/>
      <c r="KCC161" s="15"/>
      <c r="KCD161" s="15"/>
      <c r="KCE161" s="15"/>
      <c r="KCF161" s="15"/>
      <c r="KCG161" s="15"/>
      <c r="KCH161" s="15"/>
      <c r="KCI161" s="15"/>
      <c r="KCJ161" s="15"/>
      <c r="KCK161" s="15"/>
      <c r="KCL161" s="15"/>
      <c r="KCM161" s="15"/>
      <c r="KCN161" s="15"/>
      <c r="KCO161" s="15"/>
      <c r="KCP161" s="15"/>
      <c r="KCQ161" s="15"/>
      <c r="KCR161" s="15"/>
      <c r="KCS161" s="15"/>
      <c r="KCT161" s="15"/>
      <c r="KCU161" s="15"/>
      <c r="KCV161" s="15"/>
      <c r="KCW161" s="15"/>
      <c r="KCX161" s="15"/>
      <c r="KCY161" s="15"/>
      <c r="KCZ161" s="15"/>
      <c r="KDA161" s="15"/>
      <c r="KDB161" s="15"/>
      <c r="KDC161" s="15"/>
      <c r="KDD161" s="15"/>
      <c r="KDE161" s="15"/>
      <c r="KDF161" s="15"/>
      <c r="KDG161" s="15"/>
      <c r="KDH161" s="15"/>
      <c r="KDI161" s="15"/>
      <c r="KDJ161" s="15"/>
      <c r="KDK161" s="15"/>
      <c r="KDL161" s="15"/>
      <c r="KDM161" s="15"/>
      <c r="KDN161" s="15"/>
      <c r="KDO161" s="15"/>
      <c r="KDP161" s="15"/>
      <c r="KDQ161" s="15"/>
      <c r="KDR161" s="15"/>
      <c r="KDS161" s="15"/>
      <c r="KDT161" s="15"/>
      <c r="KDU161" s="15"/>
      <c r="KDV161" s="15"/>
      <c r="KDW161" s="15"/>
      <c r="KDX161" s="15"/>
      <c r="KDY161" s="15"/>
      <c r="KDZ161" s="15"/>
      <c r="KEA161" s="15"/>
      <c r="KEB161" s="15"/>
      <c r="KEC161" s="15"/>
      <c r="KED161" s="15"/>
      <c r="KEE161" s="15"/>
      <c r="KEF161" s="15"/>
      <c r="KEG161" s="15"/>
      <c r="KEH161" s="15"/>
      <c r="KEI161" s="15"/>
      <c r="KEJ161" s="15"/>
      <c r="KEK161" s="15"/>
      <c r="KEL161" s="15"/>
      <c r="KEM161" s="15"/>
      <c r="KEN161" s="15"/>
      <c r="KEO161" s="15"/>
      <c r="KEP161" s="15"/>
      <c r="KEQ161" s="15"/>
      <c r="KER161" s="15"/>
      <c r="KES161" s="15"/>
      <c r="KET161" s="15"/>
      <c r="KEU161" s="15"/>
      <c r="KEV161" s="15"/>
      <c r="KEW161" s="15"/>
      <c r="KEX161" s="15"/>
      <c r="KEY161" s="15"/>
      <c r="KEZ161" s="15"/>
      <c r="KFA161" s="15"/>
      <c r="KFB161" s="15"/>
      <c r="KFC161" s="15"/>
      <c r="KFD161" s="15"/>
      <c r="KFE161" s="15"/>
      <c r="KFF161" s="15"/>
      <c r="KFG161" s="15"/>
      <c r="KFH161" s="15"/>
      <c r="KFI161" s="15"/>
      <c r="KFJ161" s="15"/>
      <c r="KFK161" s="15"/>
      <c r="KFL161" s="15"/>
      <c r="KFM161" s="15"/>
      <c r="KFN161" s="15"/>
      <c r="KFO161" s="15"/>
      <c r="KFP161" s="15"/>
      <c r="KFQ161" s="15"/>
      <c r="KFR161" s="15"/>
      <c r="KFS161" s="15"/>
      <c r="KFT161" s="15"/>
      <c r="KFU161" s="15"/>
      <c r="KFV161" s="15"/>
      <c r="KFW161" s="15"/>
      <c r="KFX161" s="15"/>
      <c r="KFY161" s="15"/>
      <c r="KFZ161" s="15"/>
      <c r="KGA161" s="15"/>
      <c r="KGB161" s="15"/>
      <c r="KGC161" s="15"/>
      <c r="KGD161" s="15"/>
      <c r="KGE161" s="15"/>
      <c r="KGF161" s="15"/>
      <c r="KGG161" s="15"/>
      <c r="KGH161" s="15"/>
      <c r="KGI161" s="15"/>
      <c r="KGJ161" s="15"/>
      <c r="KGK161" s="15"/>
      <c r="KGL161" s="15"/>
      <c r="KGM161" s="15"/>
      <c r="KGN161" s="15"/>
      <c r="KGO161" s="15"/>
      <c r="KGP161" s="15"/>
      <c r="KGQ161" s="15"/>
      <c r="KGR161" s="15"/>
      <c r="KGS161" s="15"/>
      <c r="KGT161" s="15"/>
      <c r="KGU161" s="15"/>
      <c r="KGV161" s="15"/>
      <c r="KGW161" s="15"/>
      <c r="KGX161" s="15"/>
      <c r="KGY161" s="15"/>
      <c r="KGZ161" s="15"/>
      <c r="KHA161" s="15"/>
      <c r="KHB161" s="15"/>
      <c r="KHC161" s="15"/>
      <c r="KHD161" s="15"/>
      <c r="KHE161" s="15"/>
      <c r="KHF161" s="15"/>
      <c r="KHG161" s="15"/>
      <c r="KHH161" s="15"/>
      <c r="KHI161" s="15"/>
      <c r="KHJ161" s="15"/>
      <c r="KHK161" s="15"/>
      <c r="KHL161" s="15"/>
      <c r="KHM161" s="15"/>
      <c r="KHN161" s="15"/>
      <c r="KHO161" s="15"/>
      <c r="KHP161" s="15"/>
      <c r="KHQ161" s="15"/>
      <c r="KHR161" s="15"/>
      <c r="KHS161" s="15"/>
      <c r="KHT161" s="15"/>
      <c r="KHU161" s="15"/>
      <c r="KHV161" s="15"/>
      <c r="KHW161" s="15"/>
      <c r="KHX161" s="15"/>
      <c r="KHY161" s="15"/>
      <c r="KHZ161" s="15"/>
      <c r="KIA161" s="15"/>
      <c r="KIB161" s="15"/>
      <c r="KIC161" s="15"/>
      <c r="KID161" s="15"/>
      <c r="KIE161" s="15"/>
      <c r="KIF161" s="15"/>
      <c r="KIG161" s="15"/>
      <c r="KIH161" s="15"/>
      <c r="KII161" s="15"/>
      <c r="KIJ161" s="15"/>
      <c r="KIK161" s="15"/>
      <c r="KIL161" s="15"/>
      <c r="KIM161" s="15"/>
      <c r="KIN161" s="15"/>
      <c r="KIO161" s="15"/>
      <c r="KIP161" s="15"/>
      <c r="KIQ161" s="15"/>
      <c r="KIR161" s="15"/>
      <c r="KIS161" s="15"/>
      <c r="KIT161" s="15"/>
      <c r="KIU161" s="15"/>
      <c r="KIV161" s="15"/>
      <c r="KIW161" s="15"/>
      <c r="KIX161" s="15"/>
      <c r="KIY161" s="15"/>
      <c r="KIZ161" s="15"/>
      <c r="KJA161" s="15"/>
      <c r="KJB161" s="15"/>
      <c r="KJC161" s="15"/>
      <c r="KJD161" s="15"/>
      <c r="KJE161" s="15"/>
      <c r="KJF161" s="15"/>
      <c r="KJG161" s="15"/>
      <c r="KJH161" s="15"/>
      <c r="KJI161" s="15"/>
      <c r="KJJ161" s="15"/>
      <c r="KJK161" s="15"/>
      <c r="KJL161" s="15"/>
      <c r="KJM161" s="15"/>
      <c r="KJN161" s="15"/>
      <c r="KJO161" s="15"/>
      <c r="KJP161" s="15"/>
      <c r="KJQ161" s="15"/>
      <c r="KJR161" s="15"/>
      <c r="KJS161" s="15"/>
      <c r="KJT161" s="15"/>
      <c r="KJU161" s="15"/>
      <c r="KJV161" s="15"/>
      <c r="KJW161" s="15"/>
      <c r="KJX161" s="15"/>
      <c r="KJY161" s="15"/>
      <c r="KJZ161" s="15"/>
      <c r="KKA161" s="15"/>
      <c r="KKB161" s="15"/>
      <c r="KKC161" s="15"/>
      <c r="KKD161" s="15"/>
      <c r="KKE161" s="15"/>
      <c r="KKF161" s="15"/>
      <c r="KKG161" s="15"/>
      <c r="KKH161" s="15"/>
      <c r="KKI161" s="15"/>
      <c r="KKJ161" s="15"/>
      <c r="KKK161" s="15"/>
      <c r="KKL161" s="15"/>
      <c r="KKM161" s="15"/>
      <c r="KKN161" s="15"/>
      <c r="KKO161" s="15"/>
      <c r="KKP161" s="15"/>
      <c r="KKQ161" s="15"/>
      <c r="KKR161" s="15"/>
      <c r="KKS161" s="15"/>
      <c r="KKT161" s="15"/>
      <c r="KKU161" s="15"/>
      <c r="KKV161" s="15"/>
      <c r="KKW161" s="15"/>
      <c r="KKX161" s="15"/>
      <c r="KKY161" s="15"/>
      <c r="KKZ161" s="15"/>
      <c r="KLA161" s="15"/>
      <c r="KLB161" s="15"/>
      <c r="KLC161" s="15"/>
      <c r="KLD161" s="15"/>
      <c r="KLE161" s="15"/>
      <c r="KLF161" s="15"/>
      <c r="KLG161" s="15"/>
      <c r="KLH161" s="15"/>
      <c r="KLI161" s="15"/>
      <c r="KLJ161" s="15"/>
      <c r="KLK161" s="15"/>
      <c r="KLL161" s="15"/>
      <c r="KLM161" s="15"/>
      <c r="KLN161" s="15"/>
      <c r="KLO161" s="15"/>
      <c r="KLP161" s="15"/>
      <c r="KLQ161" s="15"/>
      <c r="KLR161" s="15"/>
      <c r="KLS161" s="15"/>
      <c r="KLT161" s="15"/>
      <c r="KLU161" s="15"/>
      <c r="KLV161" s="15"/>
      <c r="KLW161" s="15"/>
      <c r="KLX161" s="15"/>
      <c r="KLY161" s="15"/>
      <c r="KLZ161" s="15"/>
      <c r="KMA161" s="15"/>
      <c r="KMB161" s="15"/>
      <c r="KMC161" s="15"/>
      <c r="KMD161" s="15"/>
      <c r="KME161" s="15"/>
      <c r="KMF161" s="15"/>
      <c r="KMG161" s="15"/>
      <c r="KMH161" s="15"/>
      <c r="KMI161" s="15"/>
      <c r="KMJ161" s="15"/>
      <c r="KMK161" s="15"/>
      <c r="KML161" s="15"/>
      <c r="KMM161" s="15"/>
      <c r="KMN161" s="15"/>
      <c r="KMO161" s="15"/>
      <c r="KMP161" s="15"/>
      <c r="KMQ161" s="15"/>
      <c r="KMR161" s="15"/>
      <c r="KMS161" s="15"/>
      <c r="KMT161" s="15"/>
      <c r="KMU161" s="15"/>
      <c r="KMV161" s="15"/>
      <c r="KMW161" s="15"/>
      <c r="KMX161" s="15"/>
      <c r="KMY161" s="15"/>
      <c r="KMZ161" s="15"/>
      <c r="KNA161" s="15"/>
      <c r="KNB161" s="15"/>
      <c r="KNC161" s="15"/>
      <c r="KND161" s="15"/>
      <c r="KNE161" s="15"/>
      <c r="KNF161" s="15"/>
      <c r="KNG161" s="15"/>
      <c r="KNH161" s="15"/>
      <c r="KNI161" s="15"/>
      <c r="KNJ161" s="15"/>
      <c r="KNK161" s="15"/>
      <c r="KNL161" s="15"/>
      <c r="KNM161" s="15"/>
      <c r="KNN161" s="15"/>
      <c r="KNO161" s="15"/>
      <c r="KNP161" s="15"/>
      <c r="KNQ161" s="15"/>
      <c r="KNR161" s="15"/>
      <c r="KNS161" s="15"/>
      <c r="KNT161" s="15"/>
      <c r="KNU161" s="15"/>
      <c r="KNV161" s="15"/>
      <c r="KNW161" s="15"/>
      <c r="KNX161" s="15"/>
      <c r="KNY161" s="15"/>
      <c r="KNZ161" s="15"/>
      <c r="KOA161" s="15"/>
      <c r="KOB161" s="15"/>
      <c r="KOC161" s="15"/>
      <c r="KOD161" s="15"/>
      <c r="KOE161" s="15"/>
      <c r="KOF161" s="15"/>
      <c r="KOG161" s="15"/>
      <c r="KOH161" s="15"/>
      <c r="KOI161" s="15"/>
      <c r="KOJ161" s="15"/>
      <c r="KOK161" s="15"/>
      <c r="KOL161" s="15"/>
      <c r="KOM161" s="15"/>
      <c r="KON161" s="15"/>
      <c r="KOO161" s="15"/>
      <c r="KOP161" s="15"/>
      <c r="KOQ161" s="15"/>
      <c r="KOR161" s="15"/>
      <c r="KOS161" s="15"/>
      <c r="KOT161" s="15"/>
      <c r="KOU161" s="15"/>
      <c r="KOV161" s="15"/>
      <c r="KOW161" s="15"/>
      <c r="KOX161" s="15"/>
      <c r="KOY161" s="15"/>
      <c r="KOZ161" s="15"/>
      <c r="KPA161" s="15"/>
      <c r="KPB161" s="15"/>
      <c r="KPC161" s="15"/>
      <c r="KPD161" s="15"/>
      <c r="KPE161" s="15"/>
      <c r="KPF161" s="15"/>
      <c r="KPG161" s="15"/>
      <c r="KPH161" s="15"/>
      <c r="KPI161" s="15"/>
      <c r="KPJ161" s="15"/>
      <c r="KPK161" s="15"/>
      <c r="KPL161" s="15"/>
      <c r="KPM161" s="15"/>
      <c r="KPN161" s="15"/>
      <c r="KPO161" s="15"/>
      <c r="KPP161" s="15"/>
      <c r="KPQ161" s="15"/>
      <c r="KPR161" s="15"/>
      <c r="KPS161" s="15"/>
      <c r="KPT161" s="15"/>
      <c r="KPU161" s="15"/>
      <c r="KPV161" s="15"/>
      <c r="KPW161" s="15"/>
      <c r="KPX161" s="15"/>
      <c r="KPY161" s="15"/>
      <c r="KPZ161" s="15"/>
      <c r="KQA161" s="15"/>
      <c r="KQB161" s="15"/>
      <c r="KQC161" s="15"/>
      <c r="KQD161" s="15"/>
      <c r="KQE161" s="15"/>
      <c r="KQF161" s="15"/>
      <c r="KQG161" s="15"/>
      <c r="KQH161" s="15"/>
      <c r="KQI161" s="15"/>
      <c r="KQJ161" s="15"/>
      <c r="KQK161" s="15"/>
      <c r="KQL161" s="15"/>
      <c r="KQM161" s="15"/>
      <c r="KQN161" s="15"/>
      <c r="KQO161" s="15"/>
      <c r="KQP161" s="15"/>
      <c r="KQQ161" s="15"/>
      <c r="KQR161" s="15"/>
      <c r="KQS161" s="15"/>
      <c r="KQT161" s="15"/>
      <c r="KQU161" s="15"/>
      <c r="KQV161" s="15"/>
      <c r="KQW161" s="15"/>
      <c r="KQX161" s="15"/>
      <c r="KQY161" s="15"/>
      <c r="KQZ161" s="15"/>
      <c r="KRA161" s="15"/>
      <c r="KRB161" s="15"/>
      <c r="KRC161" s="15"/>
      <c r="KRD161" s="15"/>
      <c r="KRE161" s="15"/>
      <c r="KRF161" s="15"/>
      <c r="KRG161" s="15"/>
      <c r="KRH161" s="15"/>
      <c r="KRI161" s="15"/>
      <c r="KRJ161" s="15"/>
      <c r="KRK161" s="15"/>
      <c r="KRL161" s="15"/>
      <c r="KRM161" s="15"/>
      <c r="KRN161" s="15"/>
      <c r="KRO161" s="15"/>
      <c r="KRP161" s="15"/>
      <c r="KRQ161" s="15"/>
      <c r="KRR161" s="15"/>
      <c r="KRS161" s="15"/>
      <c r="KRT161" s="15"/>
      <c r="KRU161" s="15"/>
      <c r="KRV161" s="15"/>
      <c r="KRW161" s="15"/>
      <c r="KRX161" s="15"/>
      <c r="KRY161" s="15"/>
      <c r="KRZ161" s="15"/>
      <c r="KSA161" s="15"/>
      <c r="KSB161" s="15"/>
      <c r="KSC161" s="15"/>
      <c r="KSD161" s="15"/>
      <c r="KSE161" s="15"/>
      <c r="KSF161" s="15"/>
      <c r="KSG161" s="15"/>
      <c r="KSH161" s="15"/>
      <c r="KSI161" s="15"/>
      <c r="KSJ161" s="15"/>
      <c r="KSK161" s="15"/>
      <c r="KSL161" s="15"/>
      <c r="KSM161" s="15"/>
      <c r="KSN161" s="15"/>
      <c r="KSO161" s="15"/>
      <c r="KSP161" s="15"/>
      <c r="KSQ161" s="15"/>
      <c r="KSR161" s="15"/>
      <c r="KSS161" s="15"/>
      <c r="KST161" s="15"/>
      <c r="KSU161" s="15"/>
      <c r="KSV161" s="15"/>
      <c r="KSW161" s="15"/>
      <c r="KSX161" s="15"/>
      <c r="KSY161" s="15"/>
      <c r="KSZ161" s="15"/>
      <c r="KTA161" s="15"/>
      <c r="KTB161" s="15"/>
      <c r="KTC161" s="15"/>
      <c r="KTD161" s="15"/>
      <c r="KTE161" s="15"/>
      <c r="KTF161" s="15"/>
      <c r="KTG161" s="15"/>
      <c r="KTH161" s="15"/>
      <c r="KTI161" s="15"/>
      <c r="KTJ161" s="15"/>
      <c r="KTK161" s="15"/>
      <c r="KTL161" s="15"/>
      <c r="KTM161" s="15"/>
      <c r="KTN161" s="15"/>
      <c r="KTO161" s="15"/>
      <c r="KTP161" s="15"/>
      <c r="KTQ161" s="15"/>
      <c r="KTR161" s="15"/>
      <c r="KTS161" s="15"/>
      <c r="KTT161" s="15"/>
      <c r="KTU161" s="15"/>
      <c r="KTV161" s="15"/>
      <c r="KTW161" s="15"/>
      <c r="KTX161" s="15"/>
      <c r="KTY161" s="15"/>
      <c r="KTZ161" s="15"/>
      <c r="KUA161" s="15"/>
      <c r="KUB161" s="15"/>
      <c r="KUC161" s="15"/>
      <c r="KUD161" s="15"/>
      <c r="KUE161" s="15"/>
      <c r="KUF161" s="15"/>
      <c r="KUG161" s="15"/>
      <c r="KUH161" s="15"/>
      <c r="KUI161" s="15"/>
      <c r="KUJ161" s="15"/>
      <c r="KUK161" s="15"/>
      <c r="KUL161" s="15"/>
      <c r="KUM161" s="15"/>
      <c r="KUN161" s="15"/>
      <c r="KUO161" s="15"/>
      <c r="KUP161" s="15"/>
      <c r="KUQ161" s="15"/>
      <c r="KUR161" s="15"/>
      <c r="KUS161" s="15"/>
      <c r="KUT161" s="15"/>
      <c r="KUU161" s="15"/>
      <c r="KUV161" s="15"/>
      <c r="KUW161" s="15"/>
      <c r="KUX161" s="15"/>
      <c r="KUY161" s="15"/>
      <c r="KUZ161" s="15"/>
      <c r="KVA161" s="15"/>
      <c r="KVB161" s="15"/>
      <c r="KVC161" s="15"/>
      <c r="KVD161" s="15"/>
      <c r="KVE161" s="15"/>
      <c r="KVF161" s="15"/>
      <c r="KVG161" s="15"/>
      <c r="KVH161" s="15"/>
      <c r="KVI161" s="15"/>
      <c r="KVJ161" s="15"/>
      <c r="KVK161" s="15"/>
      <c r="KVL161" s="15"/>
      <c r="KVM161" s="15"/>
      <c r="KVN161" s="15"/>
      <c r="KVO161" s="15"/>
      <c r="KVP161" s="15"/>
      <c r="KVQ161" s="15"/>
      <c r="KVR161" s="15"/>
      <c r="KVS161" s="15"/>
      <c r="KVT161" s="15"/>
      <c r="KVU161" s="15"/>
      <c r="KVV161" s="15"/>
      <c r="KVW161" s="15"/>
      <c r="KVX161" s="15"/>
      <c r="KVY161" s="15"/>
      <c r="KVZ161" s="15"/>
      <c r="KWA161" s="15"/>
      <c r="KWB161" s="15"/>
      <c r="KWC161" s="15"/>
      <c r="KWD161" s="15"/>
      <c r="KWE161" s="15"/>
      <c r="KWF161" s="15"/>
      <c r="KWG161" s="15"/>
      <c r="KWH161" s="15"/>
      <c r="KWI161" s="15"/>
      <c r="KWJ161" s="15"/>
      <c r="KWK161" s="15"/>
      <c r="KWL161" s="15"/>
      <c r="KWM161" s="15"/>
      <c r="KWN161" s="15"/>
      <c r="KWO161" s="15"/>
      <c r="KWP161" s="15"/>
      <c r="KWQ161" s="15"/>
      <c r="KWR161" s="15"/>
      <c r="KWS161" s="15"/>
      <c r="KWT161" s="15"/>
      <c r="KWU161" s="15"/>
      <c r="KWV161" s="15"/>
      <c r="KWW161" s="15"/>
      <c r="KWX161" s="15"/>
      <c r="KWY161" s="15"/>
      <c r="KWZ161" s="15"/>
      <c r="KXA161" s="15"/>
      <c r="KXB161" s="15"/>
      <c r="KXC161" s="15"/>
      <c r="KXD161" s="15"/>
      <c r="KXE161" s="15"/>
      <c r="KXF161" s="15"/>
      <c r="KXG161" s="15"/>
      <c r="KXH161" s="15"/>
      <c r="KXI161" s="15"/>
      <c r="KXJ161" s="15"/>
      <c r="KXK161" s="15"/>
      <c r="KXL161" s="15"/>
      <c r="KXM161" s="15"/>
      <c r="KXN161" s="15"/>
      <c r="KXO161" s="15"/>
      <c r="KXP161" s="15"/>
      <c r="KXQ161" s="15"/>
      <c r="KXR161" s="15"/>
      <c r="KXS161" s="15"/>
      <c r="KXT161" s="15"/>
      <c r="KXU161" s="15"/>
      <c r="KXV161" s="15"/>
      <c r="KXW161" s="15"/>
      <c r="KXX161" s="15"/>
      <c r="KXY161" s="15"/>
      <c r="KXZ161" s="15"/>
      <c r="KYA161" s="15"/>
      <c r="KYB161" s="15"/>
      <c r="KYC161" s="15"/>
      <c r="KYD161" s="15"/>
      <c r="KYE161" s="15"/>
      <c r="KYF161" s="15"/>
      <c r="KYG161" s="15"/>
      <c r="KYH161" s="15"/>
      <c r="KYI161" s="15"/>
      <c r="KYJ161" s="15"/>
      <c r="KYK161" s="15"/>
      <c r="KYL161" s="15"/>
      <c r="KYM161" s="15"/>
      <c r="KYN161" s="15"/>
      <c r="KYO161" s="15"/>
      <c r="KYP161" s="15"/>
      <c r="KYQ161" s="15"/>
      <c r="KYR161" s="15"/>
      <c r="KYS161" s="15"/>
      <c r="KYT161" s="15"/>
      <c r="KYU161" s="15"/>
      <c r="KYV161" s="15"/>
      <c r="KYW161" s="15"/>
      <c r="KYX161" s="15"/>
      <c r="KYY161" s="15"/>
      <c r="KYZ161" s="15"/>
      <c r="KZA161" s="15"/>
      <c r="KZB161" s="15"/>
      <c r="KZC161" s="15"/>
      <c r="KZD161" s="15"/>
      <c r="KZE161" s="15"/>
      <c r="KZF161" s="15"/>
      <c r="KZG161" s="15"/>
      <c r="KZH161" s="15"/>
      <c r="KZI161" s="15"/>
      <c r="KZJ161" s="15"/>
      <c r="KZK161" s="15"/>
      <c r="KZL161" s="15"/>
      <c r="KZM161" s="15"/>
      <c r="KZN161" s="15"/>
      <c r="KZO161" s="15"/>
      <c r="KZP161" s="15"/>
      <c r="KZQ161" s="15"/>
      <c r="KZR161" s="15"/>
      <c r="KZS161" s="15"/>
      <c r="KZT161" s="15"/>
      <c r="KZU161" s="15"/>
      <c r="KZV161" s="15"/>
      <c r="KZW161" s="15"/>
      <c r="KZX161" s="15"/>
      <c r="KZY161" s="15"/>
      <c r="KZZ161" s="15"/>
      <c r="LAA161" s="15"/>
      <c r="LAB161" s="15"/>
      <c r="LAC161" s="15"/>
      <c r="LAD161" s="15"/>
      <c r="LAE161" s="15"/>
      <c r="LAF161" s="15"/>
      <c r="LAG161" s="15"/>
      <c r="LAH161" s="15"/>
      <c r="LAI161" s="15"/>
      <c r="LAJ161" s="15"/>
      <c r="LAK161" s="15"/>
      <c r="LAL161" s="15"/>
      <c r="LAM161" s="15"/>
      <c r="LAN161" s="15"/>
      <c r="LAO161" s="15"/>
      <c r="LAP161" s="15"/>
      <c r="LAQ161" s="15"/>
      <c r="LAR161" s="15"/>
      <c r="LAS161" s="15"/>
      <c r="LAT161" s="15"/>
      <c r="LAU161" s="15"/>
      <c r="LAV161" s="15"/>
      <c r="LAW161" s="15"/>
      <c r="LAX161" s="15"/>
      <c r="LAY161" s="15"/>
      <c r="LAZ161" s="15"/>
      <c r="LBA161" s="15"/>
      <c r="LBB161" s="15"/>
      <c r="LBC161" s="15"/>
      <c r="LBD161" s="15"/>
      <c r="LBE161" s="15"/>
      <c r="LBF161" s="15"/>
      <c r="LBG161" s="15"/>
      <c r="LBH161" s="15"/>
      <c r="LBI161" s="15"/>
      <c r="LBJ161" s="15"/>
      <c r="LBK161" s="15"/>
      <c r="LBL161" s="15"/>
      <c r="LBM161" s="15"/>
      <c r="LBN161" s="15"/>
      <c r="LBO161" s="15"/>
      <c r="LBP161" s="15"/>
      <c r="LBQ161" s="15"/>
      <c r="LBR161" s="15"/>
      <c r="LBS161" s="15"/>
      <c r="LBT161" s="15"/>
      <c r="LBU161" s="15"/>
      <c r="LBV161" s="15"/>
      <c r="LBW161" s="15"/>
      <c r="LBX161" s="15"/>
      <c r="LBY161" s="15"/>
      <c r="LBZ161" s="15"/>
      <c r="LCA161" s="15"/>
      <c r="LCB161" s="15"/>
      <c r="LCC161" s="15"/>
      <c r="LCD161" s="15"/>
      <c r="LCE161" s="15"/>
      <c r="LCF161" s="15"/>
      <c r="LCG161" s="15"/>
      <c r="LCH161" s="15"/>
      <c r="LCI161" s="15"/>
      <c r="LCJ161" s="15"/>
      <c r="LCK161" s="15"/>
      <c r="LCL161" s="15"/>
      <c r="LCM161" s="15"/>
      <c r="LCN161" s="15"/>
      <c r="LCO161" s="15"/>
      <c r="LCP161" s="15"/>
      <c r="LCQ161" s="15"/>
      <c r="LCR161" s="15"/>
      <c r="LCS161" s="15"/>
      <c r="LCT161" s="15"/>
      <c r="LCU161" s="15"/>
      <c r="LCV161" s="15"/>
      <c r="LCW161" s="15"/>
      <c r="LCX161" s="15"/>
      <c r="LCY161" s="15"/>
      <c r="LCZ161" s="15"/>
      <c r="LDA161" s="15"/>
      <c r="LDB161" s="15"/>
      <c r="LDC161" s="15"/>
      <c r="LDD161" s="15"/>
      <c r="LDE161" s="15"/>
      <c r="LDF161" s="15"/>
      <c r="LDG161" s="15"/>
      <c r="LDH161" s="15"/>
      <c r="LDI161" s="15"/>
      <c r="LDJ161" s="15"/>
      <c r="LDK161" s="15"/>
      <c r="LDL161" s="15"/>
      <c r="LDM161" s="15"/>
      <c r="LDN161" s="15"/>
      <c r="LDO161" s="15"/>
      <c r="LDP161" s="15"/>
      <c r="LDQ161" s="15"/>
      <c r="LDR161" s="15"/>
      <c r="LDS161" s="15"/>
      <c r="LDT161" s="15"/>
      <c r="LDU161" s="15"/>
      <c r="LDV161" s="15"/>
      <c r="LDW161" s="15"/>
      <c r="LDX161" s="15"/>
      <c r="LDY161" s="15"/>
      <c r="LDZ161" s="15"/>
      <c r="LEA161" s="15"/>
      <c r="LEB161" s="15"/>
      <c r="LEC161" s="15"/>
      <c r="LED161" s="15"/>
      <c r="LEE161" s="15"/>
      <c r="LEF161" s="15"/>
      <c r="LEG161" s="15"/>
      <c r="LEH161" s="15"/>
      <c r="LEI161" s="15"/>
      <c r="LEJ161" s="15"/>
      <c r="LEK161" s="15"/>
      <c r="LEL161" s="15"/>
      <c r="LEM161" s="15"/>
      <c r="LEN161" s="15"/>
      <c r="LEO161" s="15"/>
      <c r="LEP161" s="15"/>
      <c r="LEQ161" s="15"/>
      <c r="LER161" s="15"/>
      <c r="LES161" s="15"/>
      <c r="LET161" s="15"/>
      <c r="LEU161" s="15"/>
      <c r="LEV161" s="15"/>
      <c r="LEW161" s="15"/>
      <c r="LEX161" s="15"/>
      <c r="LEY161" s="15"/>
      <c r="LEZ161" s="15"/>
      <c r="LFA161" s="15"/>
      <c r="LFB161" s="15"/>
      <c r="LFC161" s="15"/>
      <c r="LFD161" s="15"/>
      <c r="LFE161" s="15"/>
      <c r="LFF161" s="15"/>
      <c r="LFG161" s="15"/>
      <c r="LFH161" s="15"/>
      <c r="LFI161" s="15"/>
      <c r="LFJ161" s="15"/>
      <c r="LFK161" s="15"/>
      <c r="LFL161" s="15"/>
      <c r="LFM161" s="15"/>
      <c r="LFN161" s="15"/>
      <c r="LFO161" s="15"/>
      <c r="LFP161" s="15"/>
      <c r="LFQ161" s="15"/>
      <c r="LFR161" s="15"/>
      <c r="LFS161" s="15"/>
      <c r="LFT161" s="15"/>
      <c r="LFU161" s="15"/>
      <c r="LFV161" s="15"/>
      <c r="LFW161" s="15"/>
      <c r="LFX161" s="15"/>
      <c r="LFY161" s="15"/>
      <c r="LFZ161" s="15"/>
      <c r="LGA161" s="15"/>
      <c r="LGB161" s="15"/>
      <c r="LGC161" s="15"/>
      <c r="LGD161" s="15"/>
      <c r="LGE161" s="15"/>
      <c r="LGF161" s="15"/>
      <c r="LGG161" s="15"/>
      <c r="LGH161" s="15"/>
      <c r="LGI161" s="15"/>
      <c r="LGJ161" s="15"/>
      <c r="LGK161" s="15"/>
      <c r="LGL161" s="15"/>
      <c r="LGM161" s="15"/>
      <c r="LGN161" s="15"/>
      <c r="LGO161" s="15"/>
      <c r="LGP161" s="15"/>
      <c r="LGQ161" s="15"/>
      <c r="LGR161" s="15"/>
      <c r="LGS161" s="15"/>
      <c r="LGT161" s="15"/>
      <c r="LGU161" s="15"/>
      <c r="LGV161" s="15"/>
      <c r="LGW161" s="15"/>
      <c r="LGX161" s="15"/>
      <c r="LGY161" s="15"/>
      <c r="LGZ161" s="15"/>
      <c r="LHA161" s="15"/>
      <c r="LHB161" s="15"/>
      <c r="LHC161" s="15"/>
      <c r="LHD161" s="15"/>
      <c r="LHE161" s="15"/>
      <c r="LHF161" s="15"/>
      <c r="LHG161" s="15"/>
      <c r="LHH161" s="15"/>
      <c r="LHI161" s="15"/>
      <c r="LHJ161" s="15"/>
      <c r="LHK161" s="15"/>
      <c r="LHL161" s="15"/>
      <c r="LHM161" s="15"/>
      <c r="LHN161" s="15"/>
      <c r="LHO161" s="15"/>
      <c r="LHP161" s="15"/>
      <c r="LHQ161" s="15"/>
      <c r="LHR161" s="15"/>
      <c r="LHS161" s="15"/>
      <c r="LHT161" s="15"/>
      <c r="LHU161" s="15"/>
      <c r="LHV161" s="15"/>
      <c r="LHW161" s="15"/>
      <c r="LHX161" s="15"/>
      <c r="LHY161" s="15"/>
      <c r="LHZ161" s="15"/>
      <c r="LIA161" s="15"/>
      <c r="LIB161" s="15"/>
      <c r="LIC161" s="15"/>
      <c r="LID161" s="15"/>
      <c r="LIE161" s="15"/>
      <c r="LIF161" s="15"/>
      <c r="LIG161" s="15"/>
      <c r="LIH161" s="15"/>
      <c r="LII161" s="15"/>
      <c r="LIJ161" s="15"/>
      <c r="LIK161" s="15"/>
      <c r="LIL161" s="15"/>
      <c r="LIM161" s="15"/>
      <c r="LIN161" s="15"/>
      <c r="LIO161" s="15"/>
      <c r="LIP161" s="15"/>
      <c r="LIQ161" s="15"/>
      <c r="LIR161" s="15"/>
      <c r="LIS161" s="15"/>
      <c r="LIT161" s="15"/>
      <c r="LIU161" s="15"/>
      <c r="LIV161" s="15"/>
      <c r="LIW161" s="15"/>
      <c r="LIX161" s="15"/>
      <c r="LIY161" s="15"/>
      <c r="LIZ161" s="15"/>
      <c r="LJA161" s="15"/>
      <c r="LJB161" s="15"/>
      <c r="LJC161" s="15"/>
      <c r="LJD161" s="15"/>
      <c r="LJE161" s="15"/>
      <c r="LJF161" s="15"/>
      <c r="LJG161" s="15"/>
      <c r="LJH161" s="15"/>
      <c r="LJI161" s="15"/>
      <c r="LJJ161" s="15"/>
      <c r="LJK161" s="15"/>
      <c r="LJL161" s="15"/>
      <c r="LJM161" s="15"/>
      <c r="LJN161" s="15"/>
      <c r="LJO161" s="15"/>
      <c r="LJP161" s="15"/>
      <c r="LJQ161" s="15"/>
      <c r="LJR161" s="15"/>
      <c r="LJS161" s="15"/>
      <c r="LJT161" s="15"/>
      <c r="LJU161" s="15"/>
      <c r="LJV161" s="15"/>
      <c r="LJW161" s="15"/>
      <c r="LJX161" s="15"/>
      <c r="LJY161" s="15"/>
      <c r="LJZ161" s="15"/>
      <c r="LKA161" s="15"/>
      <c r="LKB161" s="15"/>
      <c r="LKC161" s="15"/>
      <c r="LKD161" s="15"/>
      <c r="LKE161" s="15"/>
      <c r="LKF161" s="15"/>
      <c r="LKG161" s="15"/>
      <c r="LKH161" s="15"/>
      <c r="LKI161" s="15"/>
      <c r="LKJ161" s="15"/>
      <c r="LKK161" s="15"/>
      <c r="LKL161" s="15"/>
      <c r="LKM161" s="15"/>
      <c r="LKN161" s="15"/>
      <c r="LKO161" s="15"/>
      <c r="LKP161" s="15"/>
      <c r="LKQ161" s="15"/>
      <c r="LKR161" s="15"/>
      <c r="LKS161" s="15"/>
      <c r="LKT161" s="15"/>
      <c r="LKU161" s="15"/>
      <c r="LKV161" s="15"/>
      <c r="LKW161" s="15"/>
      <c r="LKX161" s="15"/>
      <c r="LKY161" s="15"/>
      <c r="LKZ161" s="15"/>
      <c r="LLA161" s="15"/>
      <c r="LLB161" s="15"/>
      <c r="LLC161" s="15"/>
      <c r="LLD161" s="15"/>
      <c r="LLE161" s="15"/>
      <c r="LLF161" s="15"/>
      <c r="LLG161" s="15"/>
      <c r="LLH161" s="15"/>
      <c r="LLI161" s="15"/>
      <c r="LLJ161" s="15"/>
      <c r="LLK161" s="15"/>
      <c r="LLL161" s="15"/>
      <c r="LLM161" s="15"/>
      <c r="LLN161" s="15"/>
      <c r="LLO161" s="15"/>
      <c r="LLP161" s="15"/>
      <c r="LLQ161" s="15"/>
      <c r="LLR161" s="15"/>
      <c r="LLS161" s="15"/>
      <c r="LLT161" s="15"/>
      <c r="LLU161" s="15"/>
      <c r="LLV161" s="15"/>
      <c r="LLW161" s="15"/>
      <c r="LLX161" s="15"/>
      <c r="LLY161" s="15"/>
      <c r="LLZ161" s="15"/>
      <c r="LMA161" s="15"/>
      <c r="LMB161" s="15"/>
      <c r="LMC161" s="15"/>
      <c r="LMD161" s="15"/>
      <c r="LME161" s="15"/>
      <c r="LMF161" s="15"/>
      <c r="LMG161" s="15"/>
      <c r="LMH161" s="15"/>
      <c r="LMI161" s="15"/>
      <c r="LMJ161" s="15"/>
      <c r="LMK161" s="15"/>
      <c r="LML161" s="15"/>
      <c r="LMM161" s="15"/>
      <c r="LMN161" s="15"/>
      <c r="LMO161" s="15"/>
      <c r="LMP161" s="15"/>
      <c r="LMQ161" s="15"/>
      <c r="LMR161" s="15"/>
      <c r="LMS161" s="15"/>
      <c r="LMT161" s="15"/>
      <c r="LMU161" s="15"/>
      <c r="LMV161" s="15"/>
      <c r="LMW161" s="15"/>
      <c r="LMX161" s="15"/>
      <c r="LMY161" s="15"/>
      <c r="LMZ161" s="15"/>
      <c r="LNA161" s="15"/>
      <c r="LNB161" s="15"/>
      <c r="LNC161" s="15"/>
      <c r="LND161" s="15"/>
      <c r="LNE161" s="15"/>
      <c r="LNF161" s="15"/>
      <c r="LNG161" s="15"/>
      <c r="LNH161" s="15"/>
      <c r="LNI161" s="15"/>
      <c r="LNJ161" s="15"/>
      <c r="LNK161" s="15"/>
      <c r="LNL161" s="15"/>
      <c r="LNM161" s="15"/>
      <c r="LNN161" s="15"/>
      <c r="LNO161" s="15"/>
      <c r="LNP161" s="15"/>
      <c r="LNQ161" s="15"/>
      <c r="LNR161" s="15"/>
      <c r="LNS161" s="15"/>
      <c r="LNT161" s="15"/>
      <c r="LNU161" s="15"/>
      <c r="LNV161" s="15"/>
      <c r="LNW161" s="15"/>
      <c r="LNX161" s="15"/>
      <c r="LNY161" s="15"/>
      <c r="LNZ161" s="15"/>
      <c r="LOA161" s="15"/>
      <c r="LOB161" s="15"/>
      <c r="LOC161" s="15"/>
      <c r="LOD161" s="15"/>
      <c r="LOE161" s="15"/>
      <c r="LOF161" s="15"/>
      <c r="LOG161" s="15"/>
      <c r="LOH161" s="15"/>
      <c r="LOI161" s="15"/>
      <c r="LOJ161" s="15"/>
      <c r="LOK161" s="15"/>
      <c r="LOL161" s="15"/>
      <c r="LOM161" s="15"/>
      <c r="LON161" s="15"/>
      <c r="LOO161" s="15"/>
      <c r="LOP161" s="15"/>
      <c r="LOQ161" s="15"/>
      <c r="LOR161" s="15"/>
      <c r="LOS161" s="15"/>
      <c r="LOT161" s="15"/>
      <c r="LOU161" s="15"/>
      <c r="LOV161" s="15"/>
      <c r="LOW161" s="15"/>
      <c r="LOX161" s="15"/>
      <c r="LOY161" s="15"/>
      <c r="LOZ161" s="15"/>
      <c r="LPA161" s="15"/>
      <c r="LPB161" s="15"/>
      <c r="LPC161" s="15"/>
      <c r="LPD161" s="15"/>
      <c r="LPE161" s="15"/>
      <c r="LPF161" s="15"/>
      <c r="LPG161" s="15"/>
      <c r="LPH161" s="15"/>
      <c r="LPI161" s="15"/>
      <c r="LPJ161" s="15"/>
      <c r="LPK161" s="15"/>
      <c r="LPL161" s="15"/>
      <c r="LPM161" s="15"/>
      <c r="LPN161" s="15"/>
      <c r="LPO161" s="15"/>
      <c r="LPP161" s="15"/>
      <c r="LPQ161" s="15"/>
      <c r="LPR161" s="15"/>
      <c r="LPS161" s="15"/>
      <c r="LPT161" s="15"/>
      <c r="LPU161" s="15"/>
      <c r="LPV161" s="15"/>
      <c r="LPW161" s="15"/>
      <c r="LPX161" s="15"/>
      <c r="LPY161" s="15"/>
      <c r="LPZ161" s="15"/>
      <c r="LQA161" s="15"/>
      <c r="LQB161" s="15"/>
      <c r="LQC161" s="15"/>
      <c r="LQD161" s="15"/>
      <c r="LQE161" s="15"/>
      <c r="LQF161" s="15"/>
      <c r="LQG161" s="15"/>
      <c r="LQH161" s="15"/>
      <c r="LQI161" s="15"/>
      <c r="LQJ161" s="15"/>
      <c r="LQK161" s="15"/>
      <c r="LQL161" s="15"/>
      <c r="LQM161" s="15"/>
      <c r="LQN161" s="15"/>
      <c r="LQO161" s="15"/>
      <c r="LQP161" s="15"/>
      <c r="LQQ161" s="15"/>
      <c r="LQR161" s="15"/>
      <c r="LQS161" s="15"/>
      <c r="LQT161" s="15"/>
      <c r="LQU161" s="15"/>
      <c r="LQV161" s="15"/>
      <c r="LQW161" s="15"/>
      <c r="LQX161" s="15"/>
      <c r="LQY161" s="15"/>
      <c r="LQZ161" s="15"/>
      <c r="LRA161" s="15"/>
      <c r="LRB161" s="15"/>
      <c r="LRC161" s="15"/>
      <c r="LRD161" s="15"/>
      <c r="LRE161" s="15"/>
      <c r="LRF161" s="15"/>
      <c r="LRG161" s="15"/>
      <c r="LRH161" s="15"/>
      <c r="LRI161" s="15"/>
      <c r="LRJ161" s="15"/>
      <c r="LRK161" s="15"/>
      <c r="LRL161" s="15"/>
      <c r="LRM161" s="15"/>
      <c r="LRN161" s="15"/>
      <c r="LRO161" s="15"/>
      <c r="LRP161" s="15"/>
      <c r="LRQ161" s="15"/>
      <c r="LRR161" s="15"/>
      <c r="LRS161" s="15"/>
      <c r="LRT161" s="15"/>
      <c r="LRU161" s="15"/>
      <c r="LRV161" s="15"/>
      <c r="LRW161" s="15"/>
      <c r="LRX161" s="15"/>
      <c r="LRY161" s="15"/>
      <c r="LRZ161" s="15"/>
      <c r="LSA161" s="15"/>
      <c r="LSB161" s="15"/>
      <c r="LSC161" s="15"/>
      <c r="LSD161" s="15"/>
      <c r="LSE161" s="15"/>
      <c r="LSF161" s="15"/>
      <c r="LSG161" s="15"/>
      <c r="LSH161" s="15"/>
      <c r="LSI161" s="15"/>
      <c r="LSJ161" s="15"/>
      <c r="LSK161" s="15"/>
      <c r="LSL161" s="15"/>
      <c r="LSM161" s="15"/>
      <c r="LSN161" s="15"/>
      <c r="LSO161" s="15"/>
      <c r="LSP161" s="15"/>
      <c r="LSQ161" s="15"/>
      <c r="LSR161" s="15"/>
      <c r="LSS161" s="15"/>
      <c r="LST161" s="15"/>
      <c r="LSU161" s="15"/>
      <c r="LSV161" s="15"/>
      <c r="LSW161" s="15"/>
      <c r="LSX161" s="15"/>
      <c r="LSY161" s="15"/>
      <c r="LSZ161" s="15"/>
      <c r="LTA161" s="15"/>
      <c r="LTB161" s="15"/>
      <c r="LTC161" s="15"/>
      <c r="LTD161" s="15"/>
      <c r="LTE161" s="15"/>
      <c r="LTF161" s="15"/>
      <c r="LTG161" s="15"/>
      <c r="LTH161" s="15"/>
      <c r="LTI161" s="15"/>
      <c r="LTJ161" s="15"/>
      <c r="LTK161" s="15"/>
      <c r="LTL161" s="15"/>
      <c r="LTM161" s="15"/>
      <c r="LTN161" s="15"/>
      <c r="LTO161" s="15"/>
      <c r="LTP161" s="15"/>
      <c r="LTQ161" s="15"/>
      <c r="LTR161" s="15"/>
      <c r="LTS161" s="15"/>
      <c r="LTT161" s="15"/>
      <c r="LTU161" s="15"/>
      <c r="LTV161" s="15"/>
      <c r="LTW161" s="15"/>
      <c r="LTX161" s="15"/>
      <c r="LTY161" s="15"/>
      <c r="LTZ161" s="15"/>
      <c r="LUA161" s="15"/>
      <c r="LUB161" s="15"/>
      <c r="LUC161" s="15"/>
      <c r="LUD161" s="15"/>
      <c r="LUE161" s="15"/>
      <c r="LUF161" s="15"/>
      <c r="LUG161" s="15"/>
      <c r="LUH161" s="15"/>
      <c r="LUI161" s="15"/>
      <c r="LUJ161" s="15"/>
      <c r="LUK161" s="15"/>
      <c r="LUL161" s="15"/>
      <c r="LUM161" s="15"/>
      <c r="LUN161" s="15"/>
      <c r="LUO161" s="15"/>
      <c r="LUP161" s="15"/>
      <c r="LUQ161" s="15"/>
      <c r="LUR161" s="15"/>
      <c r="LUS161" s="15"/>
      <c r="LUT161" s="15"/>
      <c r="LUU161" s="15"/>
      <c r="LUV161" s="15"/>
      <c r="LUW161" s="15"/>
      <c r="LUX161" s="15"/>
      <c r="LUY161" s="15"/>
      <c r="LUZ161" s="15"/>
      <c r="LVA161" s="15"/>
      <c r="LVB161" s="15"/>
      <c r="LVC161" s="15"/>
      <c r="LVD161" s="15"/>
      <c r="LVE161" s="15"/>
      <c r="LVF161" s="15"/>
      <c r="LVG161" s="15"/>
      <c r="LVH161" s="15"/>
      <c r="LVI161" s="15"/>
      <c r="LVJ161" s="15"/>
      <c r="LVK161" s="15"/>
      <c r="LVL161" s="15"/>
      <c r="LVM161" s="15"/>
      <c r="LVN161" s="15"/>
      <c r="LVO161" s="15"/>
      <c r="LVP161" s="15"/>
      <c r="LVQ161" s="15"/>
      <c r="LVR161" s="15"/>
      <c r="LVS161" s="15"/>
      <c r="LVT161" s="15"/>
      <c r="LVU161" s="15"/>
      <c r="LVV161" s="15"/>
      <c r="LVW161" s="15"/>
      <c r="LVX161" s="15"/>
      <c r="LVY161" s="15"/>
      <c r="LVZ161" s="15"/>
      <c r="LWA161" s="15"/>
      <c r="LWB161" s="15"/>
      <c r="LWC161" s="15"/>
      <c r="LWD161" s="15"/>
      <c r="LWE161" s="15"/>
      <c r="LWF161" s="15"/>
      <c r="LWG161" s="15"/>
      <c r="LWH161" s="15"/>
      <c r="LWI161" s="15"/>
      <c r="LWJ161" s="15"/>
      <c r="LWK161" s="15"/>
      <c r="LWL161" s="15"/>
      <c r="LWM161" s="15"/>
      <c r="LWN161" s="15"/>
      <c r="LWO161" s="15"/>
      <c r="LWP161" s="15"/>
      <c r="LWQ161" s="15"/>
      <c r="LWR161" s="15"/>
      <c r="LWS161" s="15"/>
      <c r="LWT161" s="15"/>
      <c r="LWU161" s="15"/>
      <c r="LWV161" s="15"/>
      <c r="LWW161" s="15"/>
      <c r="LWX161" s="15"/>
      <c r="LWY161" s="15"/>
      <c r="LWZ161" s="15"/>
      <c r="LXA161" s="15"/>
      <c r="LXB161" s="15"/>
      <c r="LXC161" s="15"/>
      <c r="LXD161" s="15"/>
      <c r="LXE161" s="15"/>
      <c r="LXF161" s="15"/>
      <c r="LXG161" s="15"/>
      <c r="LXH161" s="15"/>
      <c r="LXI161" s="15"/>
      <c r="LXJ161" s="15"/>
      <c r="LXK161" s="15"/>
      <c r="LXL161" s="15"/>
      <c r="LXM161" s="15"/>
      <c r="LXN161" s="15"/>
      <c r="LXO161" s="15"/>
      <c r="LXP161" s="15"/>
      <c r="LXQ161" s="15"/>
      <c r="LXR161" s="15"/>
      <c r="LXS161" s="15"/>
      <c r="LXT161" s="15"/>
      <c r="LXU161" s="15"/>
      <c r="LXV161" s="15"/>
      <c r="LXW161" s="15"/>
      <c r="LXX161" s="15"/>
      <c r="LXY161" s="15"/>
      <c r="LXZ161" s="15"/>
      <c r="LYA161" s="15"/>
      <c r="LYB161" s="15"/>
      <c r="LYC161" s="15"/>
      <c r="LYD161" s="15"/>
      <c r="LYE161" s="15"/>
      <c r="LYF161" s="15"/>
      <c r="LYG161" s="15"/>
      <c r="LYH161" s="15"/>
      <c r="LYI161" s="15"/>
      <c r="LYJ161" s="15"/>
      <c r="LYK161" s="15"/>
      <c r="LYL161" s="15"/>
      <c r="LYM161" s="15"/>
      <c r="LYN161" s="15"/>
      <c r="LYO161" s="15"/>
      <c r="LYP161" s="15"/>
      <c r="LYQ161" s="15"/>
      <c r="LYR161" s="15"/>
      <c r="LYS161" s="15"/>
      <c r="LYT161" s="15"/>
      <c r="LYU161" s="15"/>
      <c r="LYV161" s="15"/>
      <c r="LYW161" s="15"/>
      <c r="LYX161" s="15"/>
      <c r="LYY161" s="15"/>
      <c r="LYZ161" s="15"/>
      <c r="LZA161" s="15"/>
      <c r="LZB161" s="15"/>
      <c r="LZC161" s="15"/>
      <c r="LZD161" s="15"/>
      <c r="LZE161" s="15"/>
      <c r="LZF161" s="15"/>
      <c r="LZG161" s="15"/>
      <c r="LZH161" s="15"/>
      <c r="LZI161" s="15"/>
      <c r="LZJ161" s="15"/>
      <c r="LZK161" s="15"/>
      <c r="LZL161" s="15"/>
      <c r="LZM161" s="15"/>
      <c r="LZN161" s="15"/>
      <c r="LZO161" s="15"/>
      <c r="LZP161" s="15"/>
      <c r="LZQ161" s="15"/>
      <c r="LZR161" s="15"/>
      <c r="LZS161" s="15"/>
      <c r="LZT161" s="15"/>
      <c r="LZU161" s="15"/>
      <c r="LZV161" s="15"/>
      <c r="LZW161" s="15"/>
      <c r="LZX161" s="15"/>
      <c r="LZY161" s="15"/>
      <c r="LZZ161" s="15"/>
      <c r="MAA161" s="15"/>
      <c r="MAB161" s="15"/>
      <c r="MAC161" s="15"/>
      <c r="MAD161" s="15"/>
      <c r="MAE161" s="15"/>
      <c r="MAF161" s="15"/>
      <c r="MAG161" s="15"/>
      <c r="MAH161" s="15"/>
      <c r="MAI161" s="15"/>
      <c r="MAJ161" s="15"/>
      <c r="MAK161" s="15"/>
      <c r="MAL161" s="15"/>
      <c r="MAM161" s="15"/>
      <c r="MAN161" s="15"/>
      <c r="MAO161" s="15"/>
      <c r="MAP161" s="15"/>
      <c r="MAQ161" s="15"/>
      <c r="MAR161" s="15"/>
      <c r="MAS161" s="15"/>
      <c r="MAT161" s="15"/>
      <c r="MAU161" s="15"/>
      <c r="MAV161" s="15"/>
      <c r="MAW161" s="15"/>
      <c r="MAX161" s="15"/>
      <c r="MAY161" s="15"/>
      <c r="MAZ161" s="15"/>
      <c r="MBA161" s="15"/>
      <c r="MBB161" s="15"/>
      <c r="MBC161" s="15"/>
      <c r="MBD161" s="15"/>
      <c r="MBE161" s="15"/>
      <c r="MBF161" s="15"/>
      <c r="MBG161" s="15"/>
      <c r="MBH161" s="15"/>
      <c r="MBI161" s="15"/>
      <c r="MBJ161" s="15"/>
      <c r="MBK161" s="15"/>
      <c r="MBL161" s="15"/>
      <c r="MBM161" s="15"/>
      <c r="MBN161" s="15"/>
      <c r="MBO161" s="15"/>
      <c r="MBP161" s="15"/>
      <c r="MBQ161" s="15"/>
      <c r="MBR161" s="15"/>
      <c r="MBS161" s="15"/>
      <c r="MBT161" s="15"/>
      <c r="MBU161" s="15"/>
      <c r="MBV161" s="15"/>
      <c r="MBW161" s="15"/>
      <c r="MBX161" s="15"/>
      <c r="MBY161" s="15"/>
      <c r="MBZ161" s="15"/>
      <c r="MCA161" s="15"/>
      <c r="MCB161" s="15"/>
      <c r="MCC161" s="15"/>
      <c r="MCD161" s="15"/>
      <c r="MCE161" s="15"/>
      <c r="MCF161" s="15"/>
      <c r="MCG161" s="15"/>
      <c r="MCH161" s="15"/>
      <c r="MCI161" s="15"/>
      <c r="MCJ161" s="15"/>
      <c r="MCK161" s="15"/>
      <c r="MCL161" s="15"/>
      <c r="MCM161" s="15"/>
      <c r="MCN161" s="15"/>
      <c r="MCO161" s="15"/>
      <c r="MCP161" s="15"/>
      <c r="MCQ161" s="15"/>
      <c r="MCR161" s="15"/>
      <c r="MCS161" s="15"/>
      <c r="MCT161" s="15"/>
      <c r="MCU161" s="15"/>
      <c r="MCV161" s="15"/>
      <c r="MCW161" s="15"/>
      <c r="MCX161" s="15"/>
      <c r="MCY161" s="15"/>
      <c r="MCZ161" s="15"/>
      <c r="MDA161" s="15"/>
      <c r="MDB161" s="15"/>
      <c r="MDC161" s="15"/>
      <c r="MDD161" s="15"/>
      <c r="MDE161" s="15"/>
      <c r="MDF161" s="15"/>
      <c r="MDG161" s="15"/>
      <c r="MDH161" s="15"/>
      <c r="MDI161" s="15"/>
      <c r="MDJ161" s="15"/>
      <c r="MDK161" s="15"/>
      <c r="MDL161" s="15"/>
      <c r="MDM161" s="15"/>
      <c r="MDN161" s="15"/>
      <c r="MDO161" s="15"/>
      <c r="MDP161" s="15"/>
      <c r="MDQ161" s="15"/>
      <c r="MDR161" s="15"/>
      <c r="MDS161" s="15"/>
      <c r="MDT161" s="15"/>
      <c r="MDU161" s="15"/>
      <c r="MDV161" s="15"/>
      <c r="MDW161" s="15"/>
      <c r="MDX161" s="15"/>
      <c r="MDY161" s="15"/>
      <c r="MDZ161" s="15"/>
      <c r="MEA161" s="15"/>
      <c r="MEB161" s="15"/>
      <c r="MEC161" s="15"/>
      <c r="MED161" s="15"/>
      <c r="MEE161" s="15"/>
      <c r="MEF161" s="15"/>
      <c r="MEG161" s="15"/>
      <c r="MEH161" s="15"/>
      <c r="MEI161" s="15"/>
      <c r="MEJ161" s="15"/>
      <c r="MEK161" s="15"/>
      <c r="MEL161" s="15"/>
      <c r="MEM161" s="15"/>
      <c r="MEN161" s="15"/>
      <c r="MEO161" s="15"/>
      <c r="MEP161" s="15"/>
      <c r="MEQ161" s="15"/>
      <c r="MER161" s="15"/>
      <c r="MES161" s="15"/>
      <c r="MET161" s="15"/>
      <c r="MEU161" s="15"/>
      <c r="MEV161" s="15"/>
      <c r="MEW161" s="15"/>
      <c r="MEX161" s="15"/>
      <c r="MEY161" s="15"/>
      <c r="MEZ161" s="15"/>
      <c r="MFA161" s="15"/>
      <c r="MFB161" s="15"/>
      <c r="MFC161" s="15"/>
      <c r="MFD161" s="15"/>
      <c r="MFE161" s="15"/>
      <c r="MFF161" s="15"/>
      <c r="MFG161" s="15"/>
      <c r="MFH161" s="15"/>
      <c r="MFI161" s="15"/>
      <c r="MFJ161" s="15"/>
      <c r="MFK161" s="15"/>
      <c r="MFL161" s="15"/>
      <c r="MFM161" s="15"/>
      <c r="MFN161" s="15"/>
      <c r="MFO161" s="15"/>
      <c r="MFP161" s="15"/>
      <c r="MFQ161" s="15"/>
      <c r="MFR161" s="15"/>
      <c r="MFS161" s="15"/>
      <c r="MFT161" s="15"/>
      <c r="MFU161" s="15"/>
      <c r="MFV161" s="15"/>
      <c r="MFW161" s="15"/>
      <c r="MFX161" s="15"/>
      <c r="MFY161" s="15"/>
      <c r="MFZ161" s="15"/>
      <c r="MGA161" s="15"/>
      <c r="MGB161" s="15"/>
      <c r="MGC161" s="15"/>
      <c r="MGD161" s="15"/>
      <c r="MGE161" s="15"/>
      <c r="MGF161" s="15"/>
      <c r="MGG161" s="15"/>
      <c r="MGH161" s="15"/>
      <c r="MGI161" s="15"/>
      <c r="MGJ161" s="15"/>
      <c r="MGK161" s="15"/>
      <c r="MGL161" s="15"/>
      <c r="MGM161" s="15"/>
      <c r="MGN161" s="15"/>
      <c r="MGO161" s="15"/>
      <c r="MGP161" s="15"/>
      <c r="MGQ161" s="15"/>
      <c r="MGR161" s="15"/>
      <c r="MGS161" s="15"/>
      <c r="MGT161" s="15"/>
      <c r="MGU161" s="15"/>
      <c r="MGV161" s="15"/>
      <c r="MGW161" s="15"/>
      <c r="MGX161" s="15"/>
      <c r="MGY161" s="15"/>
      <c r="MGZ161" s="15"/>
      <c r="MHA161" s="15"/>
      <c r="MHB161" s="15"/>
      <c r="MHC161" s="15"/>
      <c r="MHD161" s="15"/>
      <c r="MHE161" s="15"/>
      <c r="MHF161" s="15"/>
      <c r="MHG161" s="15"/>
      <c r="MHH161" s="15"/>
      <c r="MHI161" s="15"/>
      <c r="MHJ161" s="15"/>
      <c r="MHK161" s="15"/>
      <c r="MHL161" s="15"/>
      <c r="MHM161" s="15"/>
      <c r="MHN161" s="15"/>
      <c r="MHO161" s="15"/>
      <c r="MHP161" s="15"/>
      <c r="MHQ161" s="15"/>
      <c r="MHR161" s="15"/>
      <c r="MHS161" s="15"/>
      <c r="MHT161" s="15"/>
      <c r="MHU161" s="15"/>
      <c r="MHV161" s="15"/>
      <c r="MHW161" s="15"/>
      <c r="MHX161" s="15"/>
      <c r="MHY161" s="15"/>
      <c r="MHZ161" s="15"/>
      <c r="MIA161" s="15"/>
      <c r="MIB161" s="15"/>
      <c r="MIC161" s="15"/>
      <c r="MID161" s="15"/>
      <c r="MIE161" s="15"/>
      <c r="MIF161" s="15"/>
      <c r="MIG161" s="15"/>
      <c r="MIH161" s="15"/>
      <c r="MII161" s="15"/>
      <c r="MIJ161" s="15"/>
      <c r="MIK161" s="15"/>
      <c r="MIL161" s="15"/>
      <c r="MIM161" s="15"/>
      <c r="MIN161" s="15"/>
      <c r="MIO161" s="15"/>
      <c r="MIP161" s="15"/>
      <c r="MIQ161" s="15"/>
      <c r="MIR161" s="15"/>
      <c r="MIS161" s="15"/>
      <c r="MIT161" s="15"/>
      <c r="MIU161" s="15"/>
      <c r="MIV161" s="15"/>
      <c r="MIW161" s="15"/>
      <c r="MIX161" s="15"/>
      <c r="MIY161" s="15"/>
      <c r="MIZ161" s="15"/>
      <c r="MJA161" s="15"/>
      <c r="MJB161" s="15"/>
      <c r="MJC161" s="15"/>
      <c r="MJD161" s="15"/>
      <c r="MJE161" s="15"/>
      <c r="MJF161" s="15"/>
      <c r="MJG161" s="15"/>
      <c r="MJH161" s="15"/>
      <c r="MJI161" s="15"/>
      <c r="MJJ161" s="15"/>
      <c r="MJK161" s="15"/>
      <c r="MJL161" s="15"/>
      <c r="MJM161" s="15"/>
      <c r="MJN161" s="15"/>
      <c r="MJO161" s="15"/>
      <c r="MJP161" s="15"/>
      <c r="MJQ161" s="15"/>
      <c r="MJR161" s="15"/>
      <c r="MJS161" s="15"/>
      <c r="MJT161" s="15"/>
      <c r="MJU161" s="15"/>
      <c r="MJV161" s="15"/>
      <c r="MJW161" s="15"/>
      <c r="MJX161" s="15"/>
      <c r="MJY161" s="15"/>
      <c r="MJZ161" s="15"/>
      <c r="MKA161" s="15"/>
      <c r="MKB161" s="15"/>
      <c r="MKC161" s="15"/>
      <c r="MKD161" s="15"/>
      <c r="MKE161" s="15"/>
      <c r="MKF161" s="15"/>
      <c r="MKG161" s="15"/>
      <c r="MKH161" s="15"/>
      <c r="MKI161" s="15"/>
      <c r="MKJ161" s="15"/>
      <c r="MKK161" s="15"/>
      <c r="MKL161" s="15"/>
      <c r="MKM161" s="15"/>
      <c r="MKN161" s="15"/>
      <c r="MKO161" s="15"/>
      <c r="MKP161" s="15"/>
      <c r="MKQ161" s="15"/>
      <c r="MKR161" s="15"/>
      <c r="MKS161" s="15"/>
      <c r="MKT161" s="15"/>
      <c r="MKU161" s="15"/>
      <c r="MKV161" s="15"/>
      <c r="MKW161" s="15"/>
      <c r="MKX161" s="15"/>
      <c r="MKY161" s="15"/>
      <c r="MKZ161" s="15"/>
      <c r="MLA161" s="15"/>
      <c r="MLB161" s="15"/>
      <c r="MLC161" s="15"/>
      <c r="MLD161" s="15"/>
      <c r="MLE161" s="15"/>
      <c r="MLF161" s="15"/>
      <c r="MLG161" s="15"/>
      <c r="MLH161" s="15"/>
      <c r="MLI161" s="15"/>
      <c r="MLJ161" s="15"/>
      <c r="MLK161" s="15"/>
      <c r="MLL161" s="15"/>
      <c r="MLM161" s="15"/>
      <c r="MLN161" s="15"/>
      <c r="MLO161" s="15"/>
      <c r="MLP161" s="15"/>
      <c r="MLQ161" s="15"/>
      <c r="MLR161" s="15"/>
      <c r="MLS161" s="15"/>
      <c r="MLT161" s="15"/>
      <c r="MLU161" s="15"/>
      <c r="MLV161" s="15"/>
      <c r="MLW161" s="15"/>
      <c r="MLX161" s="15"/>
      <c r="MLY161" s="15"/>
      <c r="MLZ161" s="15"/>
      <c r="MMA161" s="15"/>
      <c r="MMB161" s="15"/>
      <c r="MMC161" s="15"/>
      <c r="MMD161" s="15"/>
      <c r="MME161" s="15"/>
      <c r="MMF161" s="15"/>
      <c r="MMG161" s="15"/>
      <c r="MMH161" s="15"/>
      <c r="MMI161" s="15"/>
      <c r="MMJ161" s="15"/>
      <c r="MMK161" s="15"/>
      <c r="MML161" s="15"/>
      <c r="MMM161" s="15"/>
      <c r="MMN161" s="15"/>
      <c r="MMO161" s="15"/>
      <c r="MMP161" s="15"/>
      <c r="MMQ161" s="15"/>
      <c r="MMR161" s="15"/>
      <c r="MMS161" s="15"/>
      <c r="MMT161" s="15"/>
      <c r="MMU161" s="15"/>
      <c r="MMV161" s="15"/>
      <c r="MMW161" s="15"/>
      <c r="MMX161" s="15"/>
      <c r="MMY161" s="15"/>
      <c r="MMZ161" s="15"/>
      <c r="MNA161" s="15"/>
      <c r="MNB161" s="15"/>
      <c r="MNC161" s="15"/>
      <c r="MND161" s="15"/>
      <c r="MNE161" s="15"/>
      <c r="MNF161" s="15"/>
      <c r="MNG161" s="15"/>
      <c r="MNH161" s="15"/>
      <c r="MNI161" s="15"/>
      <c r="MNJ161" s="15"/>
      <c r="MNK161" s="15"/>
      <c r="MNL161" s="15"/>
      <c r="MNM161" s="15"/>
      <c r="MNN161" s="15"/>
      <c r="MNO161" s="15"/>
      <c r="MNP161" s="15"/>
      <c r="MNQ161" s="15"/>
      <c r="MNR161" s="15"/>
      <c r="MNS161" s="15"/>
      <c r="MNT161" s="15"/>
      <c r="MNU161" s="15"/>
      <c r="MNV161" s="15"/>
      <c r="MNW161" s="15"/>
      <c r="MNX161" s="15"/>
      <c r="MNY161" s="15"/>
      <c r="MNZ161" s="15"/>
      <c r="MOA161" s="15"/>
      <c r="MOB161" s="15"/>
      <c r="MOC161" s="15"/>
      <c r="MOD161" s="15"/>
      <c r="MOE161" s="15"/>
      <c r="MOF161" s="15"/>
      <c r="MOG161" s="15"/>
      <c r="MOH161" s="15"/>
      <c r="MOI161" s="15"/>
      <c r="MOJ161" s="15"/>
      <c r="MOK161" s="15"/>
      <c r="MOL161" s="15"/>
      <c r="MOM161" s="15"/>
      <c r="MON161" s="15"/>
      <c r="MOO161" s="15"/>
      <c r="MOP161" s="15"/>
      <c r="MOQ161" s="15"/>
      <c r="MOR161" s="15"/>
      <c r="MOS161" s="15"/>
      <c r="MOT161" s="15"/>
      <c r="MOU161" s="15"/>
      <c r="MOV161" s="15"/>
      <c r="MOW161" s="15"/>
      <c r="MOX161" s="15"/>
      <c r="MOY161" s="15"/>
      <c r="MOZ161" s="15"/>
      <c r="MPA161" s="15"/>
      <c r="MPB161" s="15"/>
      <c r="MPC161" s="15"/>
      <c r="MPD161" s="15"/>
      <c r="MPE161" s="15"/>
      <c r="MPF161" s="15"/>
      <c r="MPG161" s="15"/>
      <c r="MPH161" s="15"/>
      <c r="MPI161" s="15"/>
      <c r="MPJ161" s="15"/>
      <c r="MPK161" s="15"/>
      <c r="MPL161" s="15"/>
      <c r="MPM161" s="15"/>
      <c r="MPN161" s="15"/>
      <c r="MPO161" s="15"/>
      <c r="MPP161" s="15"/>
      <c r="MPQ161" s="15"/>
      <c r="MPR161" s="15"/>
      <c r="MPS161" s="15"/>
      <c r="MPT161" s="15"/>
      <c r="MPU161" s="15"/>
      <c r="MPV161" s="15"/>
      <c r="MPW161" s="15"/>
      <c r="MPX161" s="15"/>
      <c r="MPY161" s="15"/>
      <c r="MPZ161" s="15"/>
      <c r="MQA161" s="15"/>
      <c r="MQB161" s="15"/>
      <c r="MQC161" s="15"/>
      <c r="MQD161" s="15"/>
      <c r="MQE161" s="15"/>
      <c r="MQF161" s="15"/>
      <c r="MQG161" s="15"/>
      <c r="MQH161" s="15"/>
      <c r="MQI161" s="15"/>
      <c r="MQJ161" s="15"/>
      <c r="MQK161" s="15"/>
      <c r="MQL161" s="15"/>
      <c r="MQM161" s="15"/>
      <c r="MQN161" s="15"/>
      <c r="MQO161" s="15"/>
      <c r="MQP161" s="15"/>
      <c r="MQQ161" s="15"/>
      <c r="MQR161" s="15"/>
      <c r="MQS161" s="15"/>
      <c r="MQT161" s="15"/>
      <c r="MQU161" s="15"/>
      <c r="MQV161" s="15"/>
      <c r="MQW161" s="15"/>
      <c r="MQX161" s="15"/>
      <c r="MQY161" s="15"/>
      <c r="MQZ161" s="15"/>
      <c r="MRA161" s="15"/>
      <c r="MRB161" s="15"/>
      <c r="MRC161" s="15"/>
      <c r="MRD161" s="15"/>
      <c r="MRE161" s="15"/>
      <c r="MRF161" s="15"/>
      <c r="MRG161" s="15"/>
      <c r="MRH161" s="15"/>
      <c r="MRI161" s="15"/>
      <c r="MRJ161" s="15"/>
      <c r="MRK161" s="15"/>
      <c r="MRL161" s="15"/>
      <c r="MRM161" s="15"/>
      <c r="MRN161" s="15"/>
      <c r="MRO161" s="15"/>
      <c r="MRP161" s="15"/>
      <c r="MRQ161" s="15"/>
      <c r="MRR161" s="15"/>
      <c r="MRS161" s="15"/>
      <c r="MRT161" s="15"/>
      <c r="MRU161" s="15"/>
      <c r="MRV161" s="15"/>
      <c r="MRW161" s="15"/>
      <c r="MRX161" s="15"/>
      <c r="MRY161" s="15"/>
      <c r="MRZ161" s="15"/>
      <c r="MSA161" s="15"/>
      <c r="MSB161" s="15"/>
      <c r="MSC161" s="15"/>
      <c r="MSD161" s="15"/>
      <c r="MSE161" s="15"/>
      <c r="MSF161" s="15"/>
      <c r="MSG161" s="15"/>
      <c r="MSH161" s="15"/>
      <c r="MSI161" s="15"/>
      <c r="MSJ161" s="15"/>
      <c r="MSK161" s="15"/>
      <c r="MSL161" s="15"/>
      <c r="MSM161" s="15"/>
      <c r="MSN161" s="15"/>
      <c r="MSO161" s="15"/>
      <c r="MSP161" s="15"/>
      <c r="MSQ161" s="15"/>
      <c r="MSR161" s="15"/>
      <c r="MSS161" s="15"/>
      <c r="MST161" s="15"/>
      <c r="MSU161" s="15"/>
      <c r="MSV161" s="15"/>
      <c r="MSW161" s="15"/>
      <c r="MSX161" s="15"/>
      <c r="MSY161" s="15"/>
      <c r="MSZ161" s="15"/>
      <c r="MTA161" s="15"/>
      <c r="MTB161" s="15"/>
      <c r="MTC161" s="15"/>
      <c r="MTD161" s="15"/>
      <c r="MTE161" s="15"/>
      <c r="MTF161" s="15"/>
      <c r="MTG161" s="15"/>
      <c r="MTH161" s="15"/>
      <c r="MTI161" s="15"/>
      <c r="MTJ161" s="15"/>
      <c r="MTK161" s="15"/>
      <c r="MTL161" s="15"/>
      <c r="MTM161" s="15"/>
      <c r="MTN161" s="15"/>
      <c r="MTO161" s="15"/>
      <c r="MTP161" s="15"/>
      <c r="MTQ161" s="15"/>
      <c r="MTR161" s="15"/>
      <c r="MTS161" s="15"/>
      <c r="MTT161" s="15"/>
      <c r="MTU161" s="15"/>
      <c r="MTV161" s="15"/>
      <c r="MTW161" s="15"/>
      <c r="MTX161" s="15"/>
      <c r="MTY161" s="15"/>
      <c r="MTZ161" s="15"/>
      <c r="MUA161" s="15"/>
      <c r="MUB161" s="15"/>
      <c r="MUC161" s="15"/>
      <c r="MUD161" s="15"/>
      <c r="MUE161" s="15"/>
      <c r="MUF161" s="15"/>
      <c r="MUG161" s="15"/>
      <c r="MUH161" s="15"/>
      <c r="MUI161" s="15"/>
      <c r="MUJ161" s="15"/>
      <c r="MUK161" s="15"/>
      <c r="MUL161" s="15"/>
      <c r="MUM161" s="15"/>
      <c r="MUN161" s="15"/>
      <c r="MUO161" s="15"/>
      <c r="MUP161" s="15"/>
      <c r="MUQ161" s="15"/>
      <c r="MUR161" s="15"/>
      <c r="MUS161" s="15"/>
      <c r="MUT161" s="15"/>
      <c r="MUU161" s="15"/>
      <c r="MUV161" s="15"/>
      <c r="MUW161" s="15"/>
      <c r="MUX161" s="15"/>
      <c r="MUY161" s="15"/>
      <c r="MUZ161" s="15"/>
      <c r="MVA161" s="15"/>
      <c r="MVB161" s="15"/>
      <c r="MVC161" s="15"/>
      <c r="MVD161" s="15"/>
      <c r="MVE161" s="15"/>
      <c r="MVF161" s="15"/>
      <c r="MVG161" s="15"/>
      <c r="MVH161" s="15"/>
      <c r="MVI161" s="15"/>
      <c r="MVJ161" s="15"/>
      <c r="MVK161" s="15"/>
      <c r="MVL161" s="15"/>
      <c r="MVM161" s="15"/>
      <c r="MVN161" s="15"/>
      <c r="MVO161" s="15"/>
      <c r="MVP161" s="15"/>
      <c r="MVQ161" s="15"/>
      <c r="MVR161" s="15"/>
      <c r="MVS161" s="15"/>
      <c r="MVT161" s="15"/>
      <c r="MVU161" s="15"/>
      <c r="MVV161" s="15"/>
      <c r="MVW161" s="15"/>
      <c r="MVX161" s="15"/>
      <c r="MVY161" s="15"/>
      <c r="MVZ161" s="15"/>
      <c r="MWA161" s="15"/>
      <c r="MWB161" s="15"/>
      <c r="MWC161" s="15"/>
      <c r="MWD161" s="15"/>
      <c r="MWE161" s="15"/>
      <c r="MWF161" s="15"/>
      <c r="MWG161" s="15"/>
      <c r="MWH161" s="15"/>
      <c r="MWI161" s="15"/>
      <c r="MWJ161" s="15"/>
      <c r="MWK161" s="15"/>
      <c r="MWL161" s="15"/>
      <c r="MWM161" s="15"/>
      <c r="MWN161" s="15"/>
      <c r="MWO161" s="15"/>
      <c r="MWP161" s="15"/>
      <c r="MWQ161" s="15"/>
      <c r="MWR161" s="15"/>
      <c r="MWS161" s="15"/>
      <c r="MWT161" s="15"/>
      <c r="MWU161" s="15"/>
      <c r="MWV161" s="15"/>
      <c r="MWW161" s="15"/>
      <c r="MWX161" s="15"/>
      <c r="MWY161" s="15"/>
      <c r="MWZ161" s="15"/>
      <c r="MXA161" s="15"/>
      <c r="MXB161" s="15"/>
      <c r="MXC161" s="15"/>
      <c r="MXD161" s="15"/>
      <c r="MXE161" s="15"/>
      <c r="MXF161" s="15"/>
      <c r="MXG161" s="15"/>
      <c r="MXH161" s="15"/>
      <c r="MXI161" s="15"/>
      <c r="MXJ161" s="15"/>
      <c r="MXK161" s="15"/>
      <c r="MXL161" s="15"/>
      <c r="MXM161" s="15"/>
      <c r="MXN161" s="15"/>
      <c r="MXO161" s="15"/>
      <c r="MXP161" s="15"/>
      <c r="MXQ161" s="15"/>
      <c r="MXR161" s="15"/>
      <c r="MXS161" s="15"/>
      <c r="MXT161" s="15"/>
      <c r="MXU161" s="15"/>
      <c r="MXV161" s="15"/>
      <c r="MXW161" s="15"/>
      <c r="MXX161" s="15"/>
      <c r="MXY161" s="15"/>
      <c r="MXZ161" s="15"/>
      <c r="MYA161" s="15"/>
      <c r="MYB161" s="15"/>
      <c r="MYC161" s="15"/>
      <c r="MYD161" s="15"/>
      <c r="MYE161" s="15"/>
      <c r="MYF161" s="15"/>
      <c r="MYG161" s="15"/>
      <c r="MYH161" s="15"/>
      <c r="MYI161" s="15"/>
      <c r="MYJ161" s="15"/>
      <c r="MYK161" s="15"/>
      <c r="MYL161" s="15"/>
      <c r="MYM161" s="15"/>
      <c r="MYN161" s="15"/>
      <c r="MYO161" s="15"/>
      <c r="MYP161" s="15"/>
      <c r="MYQ161" s="15"/>
      <c r="MYR161" s="15"/>
      <c r="MYS161" s="15"/>
      <c r="MYT161" s="15"/>
      <c r="MYU161" s="15"/>
      <c r="MYV161" s="15"/>
      <c r="MYW161" s="15"/>
      <c r="MYX161" s="15"/>
      <c r="MYY161" s="15"/>
      <c r="MYZ161" s="15"/>
      <c r="MZA161" s="15"/>
      <c r="MZB161" s="15"/>
      <c r="MZC161" s="15"/>
      <c r="MZD161" s="15"/>
      <c r="MZE161" s="15"/>
      <c r="MZF161" s="15"/>
      <c r="MZG161" s="15"/>
      <c r="MZH161" s="15"/>
      <c r="MZI161" s="15"/>
      <c r="MZJ161" s="15"/>
      <c r="MZK161" s="15"/>
      <c r="MZL161" s="15"/>
      <c r="MZM161" s="15"/>
      <c r="MZN161" s="15"/>
      <c r="MZO161" s="15"/>
      <c r="MZP161" s="15"/>
      <c r="MZQ161" s="15"/>
      <c r="MZR161" s="15"/>
      <c r="MZS161" s="15"/>
      <c r="MZT161" s="15"/>
      <c r="MZU161" s="15"/>
      <c r="MZV161" s="15"/>
      <c r="MZW161" s="15"/>
      <c r="MZX161" s="15"/>
      <c r="MZY161" s="15"/>
      <c r="MZZ161" s="15"/>
      <c r="NAA161" s="15"/>
      <c r="NAB161" s="15"/>
      <c r="NAC161" s="15"/>
      <c r="NAD161" s="15"/>
      <c r="NAE161" s="15"/>
      <c r="NAF161" s="15"/>
      <c r="NAG161" s="15"/>
      <c r="NAH161" s="15"/>
      <c r="NAI161" s="15"/>
      <c r="NAJ161" s="15"/>
      <c r="NAK161" s="15"/>
      <c r="NAL161" s="15"/>
      <c r="NAM161" s="15"/>
      <c r="NAN161" s="15"/>
      <c r="NAO161" s="15"/>
      <c r="NAP161" s="15"/>
      <c r="NAQ161" s="15"/>
      <c r="NAR161" s="15"/>
      <c r="NAS161" s="15"/>
      <c r="NAT161" s="15"/>
      <c r="NAU161" s="15"/>
      <c r="NAV161" s="15"/>
      <c r="NAW161" s="15"/>
      <c r="NAX161" s="15"/>
      <c r="NAY161" s="15"/>
      <c r="NAZ161" s="15"/>
      <c r="NBA161" s="15"/>
      <c r="NBB161" s="15"/>
      <c r="NBC161" s="15"/>
      <c r="NBD161" s="15"/>
      <c r="NBE161" s="15"/>
      <c r="NBF161" s="15"/>
      <c r="NBG161" s="15"/>
      <c r="NBH161" s="15"/>
      <c r="NBI161" s="15"/>
      <c r="NBJ161" s="15"/>
      <c r="NBK161" s="15"/>
      <c r="NBL161" s="15"/>
      <c r="NBM161" s="15"/>
      <c r="NBN161" s="15"/>
      <c r="NBO161" s="15"/>
      <c r="NBP161" s="15"/>
      <c r="NBQ161" s="15"/>
      <c r="NBR161" s="15"/>
      <c r="NBS161" s="15"/>
      <c r="NBT161" s="15"/>
      <c r="NBU161" s="15"/>
      <c r="NBV161" s="15"/>
      <c r="NBW161" s="15"/>
      <c r="NBX161" s="15"/>
      <c r="NBY161" s="15"/>
      <c r="NBZ161" s="15"/>
      <c r="NCA161" s="15"/>
      <c r="NCB161" s="15"/>
      <c r="NCC161" s="15"/>
      <c r="NCD161" s="15"/>
      <c r="NCE161" s="15"/>
      <c r="NCF161" s="15"/>
      <c r="NCG161" s="15"/>
      <c r="NCH161" s="15"/>
      <c r="NCI161" s="15"/>
      <c r="NCJ161" s="15"/>
      <c r="NCK161" s="15"/>
      <c r="NCL161" s="15"/>
      <c r="NCM161" s="15"/>
      <c r="NCN161" s="15"/>
      <c r="NCO161" s="15"/>
      <c r="NCP161" s="15"/>
      <c r="NCQ161" s="15"/>
      <c r="NCR161" s="15"/>
      <c r="NCS161" s="15"/>
      <c r="NCT161" s="15"/>
      <c r="NCU161" s="15"/>
      <c r="NCV161" s="15"/>
      <c r="NCW161" s="15"/>
      <c r="NCX161" s="15"/>
      <c r="NCY161" s="15"/>
      <c r="NCZ161" s="15"/>
      <c r="NDA161" s="15"/>
      <c r="NDB161" s="15"/>
      <c r="NDC161" s="15"/>
      <c r="NDD161" s="15"/>
      <c r="NDE161" s="15"/>
      <c r="NDF161" s="15"/>
      <c r="NDG161" s="15"/>
      <c r="NDH161" s="15"/>
      <c r="NDI161" s="15"/>
      <c r="NDJ161" s="15"/>
      <c r="NDK161" s="15"/>
      <c r="NDL161" s="15"/>
      <c r="NDM161" s="15"/>
      <c r="NDN161" s="15"/>
      <c r="NDO161" s="15"/>
      <c r="NDP161" s="15"/>
      <c r="NDQ161" s="15"/>
      <c r="NDR161" s="15"/>
      <c r="NDS161" s="15"/>
      <c r="NDT161" s="15"/>
      <c r="NDU161" s="15"/>
      <c r="NDV161" s="15"/>
      <c r="NDW161" s="15"/>
      <c r="NDX161" s="15"/>
      <c r="NDY161" s="15"/>
      <c r="NDZ161" s="15"/>
      <c r="NEA161" s="15"/>
      <c r="NEB161" s="15"/>
      <c r="NEC161" s="15"/>
      <c r="NED161" s="15"/>
      <c r="NEE161" s="15"/>
      <c r="NEF161" s="15"/>
      <c r="NEG161" s="15"/>
      <c r="NEH161" s="15"/>
      <c r="NEI161" s="15"/>
      <c r="NEJ161" s="15"/>
      <c r="NEK161" s="15"/>
      <c r="NEL161" s="15"/>
      <c r="NEM161" s="15"/>
      <c r="NEN161" s="15"/>
      <c r="NEO161" s="15"/>
      <c r="NEP161" s="15"/>
      <c r="NEQ161" s="15"/>
      <c r="NER161" s="15"/>
      <c r="NES161" s="15"/>
      <c r="NET161" s="15"/>
      <c r="NEU161" s="15"/>
      <c r="NEV161" s="15"/>
      <c r="NEW161" s="15"/>
      <c r="NEX161" s="15"/>
      <c r="NEY161" s="15"/>
      <c r="NEZ161" s="15"/>
      <c r="NFA161" s="15"/>
      <c r="NFB161" s="15"/>
      <c r="NFC161" s="15"/>
      <c r="NFD161" s="15"/>
      <c r="NFE161" s="15"/>
      <c r="NFF161" s="15"/>
      <c r="NFG161" s="15"/>
      <c r="NFH161" s="15"/>
      <c r="NFI161" s="15"/>
      <c r="NFJ161" s="15"/>
      <c r="NFK161" s="15"/>
      <c r="NFL161" s="15"/>
      <c r="NFM161" s="15"/>
      <c r="NFN161" s="15"/>
      <c r="NFO161" s="15"/>
      <c r="NFP161" s="15"/>
      <c r="NFQ161" s="15"/>
      <c r="NFR161" s="15"/>
      <c r="NFS161" s="15"/>
      <c r="NFT161" s="15"/>
      <c r="NFU161" s="15"/>
      <c r="NFV161" s="15"/>
      <c r="NFW161" s="15"/>
      <c r="NFX161" s="15"/>
      <c r="NFY161" s="15"/>
      <c r="NFZ161" s="15"/>
      <c r="NGA161" s="15"/>
      <c r="NGB161" s="15"/>
      <c r="NGC161" s="15"/>
      <c r="NGD161" s="15"/>
      <c r="NGE161" s="15"/>
      <c r="NGF161" s="15"/>
      <c r="NGG161" s="15"/>
      <c r="NGH161" s="15"/>
      <c r="NGI161" s="15"/>
      <c r="NGJ161" s="15"/>
      <c r="NGK161" s="15"/>
      <c r="NGL161" s="15"/>
      <c r="NGM161" s="15"/>
      <c r="NGN161" s="15"/>
      <c r="NGO161" s="15"/>
      <c r="NGP161" s="15"/>
      <c r="NGQ161" s="15"/>
      <c r="NGR161" s="15"/>
      <c r="NGS161" s="15"/>
      <c r="NGT161" s="15"/>
      <c r="NGU161" s="15"/>
      <c r="NGV161" s="15"/>
      <c r="NGW161" s="15"/>
      <c r="NGX161" s="15"/>
      <c r="NGY161" s="15"/>
      <c r="NGZ161" s="15"/>
      <c r="NHA161" s="15"/>
      <c r="NHB161" s="15"/>
      <c r="NHC161" s="15"/>
      <c r="NHD161" s="15"/>
      <c r="NHE161" s="15"/>
      <c r="NHF161" s="15"/>
      <c r="NHG161" s="15"/>
      <c r="NHH161" s="15"/>
      <c r="NHI161" s="15"/>
      <c r="NHJ161" s="15"/>
      <c r="NHK161" s="15"/>
      <c r="NHL161" s="15"/>
      <c r="NHM161" s="15"/>
      <c r="NHN161" s="15"/>
      <c r="NHO161" s="15"/>
      <c r="NHP161" s="15"/>
      <c r="NHQ161" s="15"/>
      <c r="NHR161" s="15"/>
      <c r="NHS161" s="15"/>
      <c r="NHT161" s="15"/>
      <c r="NHU161" s="15"/>
      <c r="NHV161" s="15"/>
      <c r="NHW161" s="15"/>
      <c r="NHX161" s="15"/>
      <c r="NHY161" s="15"/>
      <c r="NHZ161" s="15"/>
      <c r="NIA161" s="15"/>
      <c r="NIB161" s="15"/>
      <c r="NIC161" s="15"/>
      <c r="NID161" s="15"/>
      <c r="NIE161" s="15"/>
      <c r="NIF161" s="15"/>
      <c r="NIG161" s="15"/>
      <c r="NIH161" s="15"/>
      <c r="NII161" s="15"/>
      <c r="NIJ161" s="15"/>
      <c r="NIK161" s="15"/>
      <c r="NIL161" s="15"/>
      <c r="NIM161" s="15"/>
      <c r="NIN161" s="15"/>
      <c r="NIO161" s="15"/>
      <c r="NIP161" s="15"/>
      <c r="NIQ161" s="15"/>
      <c r="NIR161" s="15"/>
      <c r="NIS161" s="15"/>
      <c r="NIT161" s="15"/>
      <c r="NIU161" s="15"/>
      <c r="NIV161" s="15"/>
      <c r="NIW161" s="15"/>
      <c r="NIX161" s="15"/>
      <c r="NIY161" s="15"/>
      <c r="NIZ161" s="15"/>
      <c r="NJA161" s="15"/>
      <c r="NJB161" s="15"/>
      <c r="NJC161" s="15"/>
      <c r="NJD161" s="15"/>
      <c r="NJE161" s="15"/>
      <c r="NJF161" s="15"/>
      <c r="NJG161" s="15"/>
      <c r="NJH161" s="15"/>
      <c r="NJI161" s="15"/>
      <c r="NJJ161" s="15"/>
      <c r="NJK161" s="15"/>
      <c r="NJL161" s="15"/>
      <c r="NJM161" s="15"/>
      <c r="NJN161" s="15"/>
      <c r="NJO161" s="15"/>
      <c r="NJP161" s="15"/>
      <c r="NJQ161" s="15"/>
      <c r="NJR161" s="15"/>
      <c r="NJS161" s="15"/>
      <c r="NJT161" s="15"/>
      <c r="NJU161" s="15"/>
      <c r="NJV161" s="15"/>
      <c r="NJW161" s="15"/>
      <c r="NJX161" s="15"/>
      <c r="NJY161" s="15"/>
      <c r="NJZ161" s="15"/>
      <c r="NKA161" s="15"/>
      <c r="NKB161" s="15"/>
      <c r="NKC161" s="15"/>
      <c r="NKD161" s="15"/>
      <c r="NKE161" s="15"/>
      <c r="NKF161" s="15"/>
      <c r="NKG161" s="15"/>
      <c r="NKH161" s="15"/>
      <c r="NKI161" s="15"/>
      <c r="NKJ161" s="15"/>
      <c r="NKK161" s="15"/>
      <c r="NKL161" s="15"/>
      <c r="NKM161" s="15"/>
      <c r="NKN161" s="15"/>
      <c r="NKO161" s="15"/>
      <c r="NKP161" s="15"/>
      <c r="NKQ161" s="15"/>
      <c r="NKR161" s="15"/>
      <c r="NKS161" s="15"/>
      <c r="NKT161" s="15"/>
      <c r="NKU161" s="15"/>
      <c r="NKV161" s="15"/>
      <c r="NKW161" s="15"/>
      <c r="NKX161" s="15"/>
      <c r="NKY161" s="15"/>
      <c r="NKZ161" s="15"/>
      <c r="NLA161" s="15"/>
      <c r="NLB161" s="15"/>
      <c r="NLC161" s="15"/>
      <c r="NLD161" s="15"/>
      <c r="NLE161" s="15"/>
      <c r="NLF161" s="15"/>
      <c r="NLG161" s="15"/>
      <c r="NLH161" s="15"/>
      <c r="NLI161" s="15"/>
      <c r="NLJ161" s="15"/>
      <c r="NLK161" s="15"/>
      <c r="NLL161" s="15"/>
      <c r="NLM161" s="15"/>
      <c r="NLN161" s="15"/>
      <c r="NLO161" s="15"/>
      <c r="NLP161" s="15"/>
      <c r="NLQ161" s="15"/>
      <c r="NLR161" s="15"/>
      <c r="NLS161" s="15"/>
      <c r="NLT161" s="15"/>
      <c r="NLU161" s="15"/>
      <c r="NLV161" s="15"/>
      <c r="NLW161" s="15"/>
      <c r="NLX161" s="15"/>
      <c r="NLY161" s="15"/>
      <c r="NLZ161" s="15"/>
      <c r="NMA161" s="15"/>
      <c r="NMB161" s="15"/>
      <c r="NMC161" s="15"/>
      <c r="NMD161" s="15"/>
      <c r="NME161" s="15"/>
      <c r="NMF161" s="15"/>
      <c r="NMG161" s="15"/>
      <c r="NMH161" s="15"/>
      <c r="NMI161" s="15"/>
      <c r="NMJ161" s="15"/>
      <c r="NMK161" s="15"/>
      <c r="NML161" s="15"/>
      <c r="NMM161" s="15"/>
      <c r="NMN161" s="15"/>
      <c r="NMO161" s="15"/>
      <c r="NMP161" s="15"/>
      <c r="NMQ161" s="15"/>
      <c r="NMR161" s="15"/>
      <c r="NMS161" s="15"/>
      <c r="NMT161" s="15"/>
      <c r="NMU161" s="15"/>
      <c r="NMV161" s="15"/>
      <c r="NMW161" s="15"/>
      <c r="NMX161" s="15"/>
      <c r="NMY161" s="15"/>
      <c r="NMZ161" s="15"/>
      <c r="NNA161" s="15"/>
      <c r="NNB161" s="15"/>
      <c r="NNC161" s="15"/>
      <c r="NND161" s="15"/>
      <c r="NNE161" s="15"/>
      <c r="NNF161" s="15"/>
      <c r="NNG161" s="15"/>
      <c r="NNH161" s="15"/>
      <c r="NNI161" s="15"/>
      <c r="NNJ161" s="15"/>
      <c r="NNK161" s="15"/>
      <c r="NNL161" s="15"/>
      <c r="NNM161" s="15"/>
      <c r="NNN161" s="15"/>
      <c r="NNO161" s="15"/>
      <c r="NNP161" s="15"/>
      <c r="NNQ161" s="15"/>
      <c r="NNR161" s="15"/>
      <c r="NNS161" s="15"/>
      <c r="NNT161" s="15"/>
      <c r="NNU161" s="15"/>
      <c r="NNV161" s="15"/>
      <c r="NNW161" s="15"/>
      <c r="NNX161" s="15"/>
      <c r="NNY161" s="15"/>
      <c r="NNZ161" s="15"/>
      <c r="NOA161" s="15"/>
      <c r="NOB161" s="15"/>
      <c r="NOC161" s="15"/>
      <c r="NOD161" s="15"/>
      <c r="NOE161" s="15"/>
      <c r="NOF161" s="15"/>
      <c r="NOG161" s="15"/>
      <c r="NOH161" s="15"/>
      <c r="NOI161" s="15"/>
      <c r="NOJ161" s="15"/>
      <c r="NOK161" s="15"/>
      <c r="NOL161" s="15"/>
      <c r="NOM161" s="15"/>
      <c r="NON161" s="15"/>
      <c r="NOO161" s="15"/>
      <c r="NOP161" s="15"/>
      <c r="NOQ161" s="15"/>
      <c r="NOR161" s="15"/>
      <c r="NOS161" s="15"/>
      <c r="NOT161" s="15"/>
      <c r="NOU161" s="15"/>
      <c r="NOV161" s="15"/>
      <c r="NOW161" s="15"/>
      <c r="NOX161" s="15"/>
      <c r="NOY161" s="15"/>
      <c r="NOZ161" s="15"/>
      <c r="NPA161" s="15"/>
      <c r="NPB161" s="15"/>
      <c r="NPC161" s="15"/>
      <c r="NPD161" s="15"/>
      <c r="NPE161" s="15"/>
      <c r="NPF161" s="15"/>
      <c r="NPG161" s="15"/>
      <c r="NPH161" s="15"/>
      <c r="NPI161" s="15"/>
      <c r="NPJ161" s="15"/>
      <c r="NPK161" s="15"/>
      <c r="NPL161" s="15"/>
      <c r="NPM161" s="15"/>
      <c r="NPN161" s="15"/>
      <c r="NPO161" s="15"/>
      <c r="NPP161" s="15"/>
      <c r="NPQ161" s="15"/>
      <c r="NPR161" s="15"/>
      <c r="NPS161" s="15"/>
      <c r="NPT161" s="15"/>
      <c r="NPU161" s="15"/>
      <c r="NPV161" s="15"/>
      <c r="NPW161" s="15"/>
      <c r="NPX161" s="15"/>
      <c r="NPY161" s="15"/>
      <c r="NPZ161" s="15"/>
      <c r="NQA161" s="15"/>
      <c r="NQB161" s="15"/>
      <c r="NQC161" s="15"/>
      <c r="NQD161" s="15"/>
      <c r="NQE161" s="15"/>
      <c r="NQF161" s="15"/>
      <c r="NQG161" s="15"/>
      <c r="NQH161" s="15"/>
      <c r="NQI161" s="15"/>
      <c r="NQJ161" s="15"/>
      <c r="NQK161" s="15"/>
      <c r="NQL161" s="15"/>
      <c r="NQM161" s="15"/>
      <c r="NQN161" s="15"/>
      <c r="NQO161" s="15"/>
      <c r="NQP161" s="15"/>
      <c r="NQQ161" s="15"/>
      <c r="NQR161" s="15"/>
      <c r="NQS161" s="15"/>
      <c r="NQT161" s="15"/>
      <c r="NQU161" s="15"/>
      <c r="NQV161" s="15"/>
      <c r="NQW161" s="15"/>
      <c r="NQX161" s="15"/>
      <c r="NQY161" s="15"/>
      <c r="NQZ161" s="15"/>
      <c r="NRA161" s="15"/>
      <c r="NRB161" s="15"/>
      <c r="NRC161" s="15"/>
      <c r="NRD161" s="15"/>
      <c r="NRE161" s="15"/>
      <c r="NRF161" s="15"/>
      <c r="NRG161" s="15"/>
      <c r="NRH161" s="15"/>
      <c r="NRI161" s="15"/>
      <c r="NRJ161" s="15"/>
      <c r="NRK161" s="15"/>
      <c r="NRL161" s="15"/>
      <c r="NRM161" s="15"/>
      <c r="NRN161" s="15"/>
      <c r="NRO161" s="15"/>
      <c r="NRP161" s="15"/>
      <c r="NRQ161" s="15"/>
      <c r="NRR161" s="15"/>
      <c r="NRS161" s="15"/>
      <c r="NRT161" s="15"/>
      <c r="NRU161" s="15"/>
      <c r="NRV161" s="15"/>
      <c r="NRW161" s="15"/>
      <c r="NRX161" s="15"/>
      <c r="NRY161" s="15"/>
      <c r="NRZ161" s="15"/>
      <c r="NSA161" s="15"/>
      <c r="NSB161" s="15"/>
      <c r="NSC161" s="15"/>
      <c r="NSD161" s="15"/>
      <c r="NSE161" s="15"/>
      <c r="NSF161" s="15"/>
      <c r="NSG161" s="15"/>
      <c r="NSH161" s="15"/>
      <c r="NSI161" s="15"/>
      <c r="NSJ161" s="15"/>
      <c r="NSK161" s="15"/>
      <c r="NSL161" s="15"/>
      <c r="NSM161" s="15"/>
      <c r="NSN161" s="15"/>
      <c r="NSO161" s="15"/>
      <c r="NSP161" s="15"/>
      <c r="NSQ161" s="15"/>
      <c r="NSR161" s="15"/>
      <c r="NSS161" s="15"/>
      <c r="NST161" s="15"/>
      <c r="NSU161" s="15"/>
      <c r="NSV161" s="15"/>
      <c r="NSW161" s="15"/>
      <c r="NSX161" s="15"/>
      <c r="NSY161" s="15"/>
      <c r="NSZ161" s="15"/>
      <c r="NTA161" s="15"/>
      <c r="NTB161" s="15"/>
      <c r="NTC161" s="15"/>
      <c r="NTD161" s="15"/>
      <c r="NTE161" s="15"/>
      <c r="NTF161" s="15"/>
      <c r="NTG161" s="15"/>
      <c r="NTH161" s="15"/>
      <c r="NTI161" s="15"/>
      <c r="NTJ161" s="15"/>
      <c r="NTK161" s="15"/>
      <c r="NTL161" s="15"/>
      <c r="NTM161" s="15"/>
      <c r="NTN161" s="15"/>
      <c r="NTO161" s="15"/>
      <c r="NTP161" s="15"/>
      <c r="NTQ161" s="15"/>
      <c r="NTR161" s="15"/>
      <c r="NTS161" s="15"/>
      <c r="NTT161" s="15"/>
      <c r="NTU161" s="15"/>
      <c r="NTV161" s="15"/>
      <c r="NTW161" s="15"/>
      <c r="NTX161" s="15"/>
      <c r="NTY161" s="15"/>
      <c r="NTZ161" s="15"/>
      <c r="NUA161" s="15"/>
      <c r="NUB161" s="15"/>
      <c r="NUC161" s="15"/>
      <c r="NUD161" s="15"/>
      <c r="NUE161" s="15"/>
      <c r="NUF161" s="15"/>
      <c r="NUG161" s="15"/>
      <c r="NUH161" s="15"/>
      <c r="NUI161" s="15"/>
      <c r="NUJ161" s="15"/>
      <c r="NUK161" s="15"/>
      <c r="NUL161" s="15"/>
      <c r="NUM161" s="15"/>
      <c r="NUN161" s="15"/>
      <c r="NUO161" s="15"/>
      <c r="NUP161" s="15"/>
      <c r="NUQ161" s="15"/>
      <c r="NUR161" s="15"/>
      <c r="NUS161" s="15"/>
      <c r="NUT161" s="15"/>
      <c r="NUU161" s="15"/>
      <c r="NUV161" s="15"/>
      <c r="NUW161" s="15"/>
      <c r="NUX161" s="15"/>
      <c r="NUY161" s="15"/>
      <c r="NUZ161" s="15"/>
      <c r="NVA161" s="15"/>
      <c r="NVB161" s="15"/>
      <c r="NVC161" s="15"/>
      <c r="NVD161" s="15"/>
      <c r="NVE161" s="15"/>
      <c r="NVF161" s="15"/>
      <c r="NVG161" s="15"/>
      <c r="NVH161" s="15"/>
      <c r="NVI161" s="15"/>
      <c r="NVJ161" s="15"/>
      <c r="NVK161" s="15"/>
      <c r="NVL161" s="15"/>
      <c r="NVM161" s="15"/>
      <c r="NVN161" s="15"/>
      <c r="NVO161" s="15"/>
      <c r="NVP161" s="15"/>
      <c r="NVQ161" s="15"/>
      <c r="NVR161" s="15"/>
      <c r="NVS161" s="15"/>
      <c r="NVT161" s="15"/>
      <c r="NVU161" s="15"/>
      <c r="NVV161" s="15"/>
      <c r="NVW161" s="15"/>
      <c r="NVX161" s="15"/>
      <c r="NVY161" s="15"/>
      <c r="NVZ161" s="15"/>
      <c r="NWA161" s="15"/>
      <c r="NWB161" s="15"/>
      <c r="NWC161" s="15"/>
      <c r="NWD161" s="15"/>
      <c r="NWE161" s="15"/>
      <c r="NWF161" s="15"/>
      <c r="NWG161" s="15"/>
      <c r="NWH161" s="15"/>
      <c r="NWI161" s="15"/>
      <c r="NWJ161" s="15"/>
      <c r="NWK161" s="15"/>
      <c r="NWL161" s="15"/>
      <c r="NWM161" s="15"/>
      <c r="NWN161" s="15"/>
      <c r="NWO161" s="15"/>
      <c r="NWP161" s="15"/>
      <c r="NWQ161" s="15"/>
      <c r="NWR161" s="15"/>
      <c r="NWS161" s="15"/>
      <c r="NWT161" s="15"/>
      <c r="NWU161" s="15"/>
      <c r="NWV161" s="15"/>
      <c r="NWW161" s="15"/>
      <c r="NWX161" s="15"/>
      <c r="NWY161" s="15"/>
      <c r="NWZ161" s="15"/>
      <c r="NXA161" s="15"/>
      <c r="NXB161" s="15"/>
      <c r="NXC161" s="15"/>
      <c r="NXD161" s="15"/>
      <c r="NXE161" s="15"/>
      <c r="NXF161" s="15"/>
      <c r="NXG161" s="15"/>
      <c r="NXH161" s="15"/>
      <c r="NXI161" s="15"/>
      <c r="NXJ161" s="15"/>
      <c r="NXK161" s="15"/>
      <c r="NXL161" s="15"/>
      <c r="NXM161" s="15"/>
      <c r="NXN161" s="15"/>
      <c r="NXO161" s="15"/>
      <c r="NXP161" s="15"/>
      <c r="NXQ161" s="15"/>
      <c r="NXR161" s="15"/>
      <c r="NXS161" s="15"/>
      <c r="NXT161" s="15"/>
      <c r="NXU161" s="15"/>
      <c r="NXV161" s="15"/>
      <c r="NXW161" s="15"/>
      <c r="NXX161" s="15"/>
      <c r="NXY161" s="15"/>
      <c r="NXZ161" s="15"/>
      <c r="NYA161" s="15"/>
      <c r="NYB161" s="15"/>
      <c r="NYC161" s="15"/>
      <c r="NYD161" s="15"/>
      <c r="NYE161" s="15"/>
      <c r="NYF161" s="15"/>
      <c r="NYG161" s="15"/>
      <c r="NYH161" s="15"/>
      <c r="NYI161" s="15"/>
      <c r="NYJ161" s="15"/>
      <c r="NYK161" s="15"/>
      <c r="NYL161" s="15"/>
      <c r="NYM161" s="15"/>
      <c r="NYN161" s="15"/>
      <c r="NYO161" s="15"/>
      <c r="NYP161" s="15"/>
      <c r="NYQ161" s="15"/>
      <c r="NYR161" s="15"/>
      <c r="NYS161" s="15"/>
      <c r="NYT161" s="15"/>
      <c r="NYU161" s="15"/>
      <c r="NYV161" s="15"/>
      <c r="NYW161" s="15"/>
      <c r="NYX161" s="15"/>
      <c r="NYY161" s="15"/>
      <c r="NYZ161" s="15"/>
      <c r="NZA161" s="15"/>
      <c r="NZB161" s="15"/>
      <c r="NZC161" s="15"/>
      <c r="NZD161" s="15"/>
      <c r="NZE161" s="15"/>
      <c r="NZF161" s="15"/>
      <c r="NZG161" s="15"/>
      <c r="NZH161" s="15"/>
      <c r="NZI161" s="15"/>
      <c r="NZJ161" s="15"/>
      <c r="NZK161" s="15"/>
      <c r="NZL161" s="15"/>
      <c r="NZM161" s="15"/>
      <c r="NZN161" s="15"/>
      <c r="NZO161" s="15"/>
      <c r="NZP161" s="15"/>
      <c r="NZQ161" s="15"/>
      <c r="NZR161" s="15"/>
      <c r="NZS161" s="15"/>
      <c r="NZT161" s="15"/>
      <c r="NZU161" s="15"/>
      <c r="NZV161" s="15"/>
      <c r="NZW161" s="15"/>
      <c r="NZX161" s="15"/>
      <c r="NZY161" s="15"/>
      <c r="NZZ161" s="15"/>
      <c r="OAA161" s="15"/>
      <c r="OAB161" s="15"/>
      <c r="OAC161" s="15"/>
      <c r="OAD161" s="15"/>
      <c r="OAE161" s="15"/>
      <c r="OAF161" s="15"/>
      <c r="OAG161" s="15"/>
      <c r="OAH161" s="15"/>
      <c r="OAI161" s="15"/>
      <c r="OAJ161" s="15"/>
      <c r="OAK161" s="15"/>
      <c r="OAL161" s="15"/>
      <c r="OAM161" s="15"/>
      <c r="OAN161" s="15"/>
      <c r="OAO161" s="15"/>
      <c r="OAP161" s="15"/>
      <c r="OAQ161" s="15"/>
      <c r="OAR161" s="15"/>
      <c r="OAS161" s="15"/>
      <c r="OAT161" s="15"/>
      <c r="OAU161" s="15"/>
      <c r="OAV161" s="15"/>
      <c r="OAW161" s="15"/>
      <c r="OAX161" s="15"/>
      <c r="OAY161" s="15"/>
      <c r="OAZ161" s="15"/>
      <c r="OBA161" s="15"/>
      <c r="OBB161" s="15"/>
      <c r="OBC161" s="15"/>
      <c r="OBD161" s="15"/>
      <c r="OBE161" s="15"/>
      <c r="OBF161" s="15"/>
      <c r="OBG161" s="15"/>
      <c r="OBH161" s="15"/>
      <c r="OBI161" s="15"/>
      <c r="OBJ161" s="15"/>
      <c r="OBK161" s="15"/>
      <c r="OBL161" s="15"/>
      <c r="OBM161" s="15"/>
      <c r="OBN161" s="15"/>
      <c r="OBO161" s="15"/>
      <c r="OBP161" s="15"/>
      <c r="OBQ161" s="15"/>
      <c r="OBR161" s="15"/>
      <c r="OBS161" s="15"/>
      <c r="OBT161" s="15"/>
      <c r="OBU161" s="15"/>
      <c r="OBV161" s="15"/>
      <c r="OBW161" s="15"/>
      <c r="OBX161" s="15"/>
      <c r="OBY161" s="15"/>
      <c r="OBZ161" s="15"/>
      <c r="OCA161" s="15"/>
      <c r="OCB161" s="15"/>
      <c r="OCC161" s="15"/>
      <c r="OCD161" s="15"/>
      <c r="OCE161" s="15"/>
      <c r="OCF161" s="15"/>
      <c r="OCG161" s="15"/>
      <c r="OCH161" s="15"/>
      <c r="OCI161" s="15"/>
      <c r="OCJ161" s="15"/>
      <c r="OCK161" s="15"/>
      <c r="OCL161" s="15"/>
      <c r="OCM161" s="15"/>
      <c r="OCN161" s="15"/>
      <c r="OCO161" s="15"/>
      <c r="OCP161" s="15"/>
      <c r="OCQ161" s="15"/>
      <c r="OCR161" s="15"/>
      <c r="OCS161" s="15"/>
      <c r="OCT161" s="15"/>
      <c r="OCU161" s="15"/>
      <c r="OCV161" s="15"/>
      <c r="OCW161" s="15"/>
      <c r="OCX161" s="15"/>
      <c r="OCY161" s="15"/>
      <c r="OCZ161" s="15"/>
      <c r="ODA161" s="15"/>
      <c r="ODB161" s="15"/>
      <c r="ODC161" s="15"/>
      <c r="ODD161" s="15"/>
      <c r="ODE161" s="15"/>
      <c r="ODF161" s="15"/>
      <c r="ODG161" s="15"/>
      <c r="ODH161" s="15"/>
      <c r="ODI161" s="15"/>
      <c r="ODJ161" s="15"/>
      <c r="ODK161" s="15"/>
      <c r="ODL161" s="15"/>
      <c r="ODM161" s="15"/>
      <c r="ODN161" s="15"/>
      <c r="ODO161" s="15"/>
      <c r="ODP161" s="15"/>
      <c r="ODQ161" s="15"/>
      <c r="ODR161" s="15"/>
      <c r="ODS161" s="15"/>
      <c r="ODT161" s="15"/>
      <c r="ODU161" s="15"/>
      <c r="ODV161" s="15"/>
      <c r="ODW161" s="15"/>
      <c r="ODX161" s="15"/>
      <c r="ODY161" s="15"/>
      <c r="ODZ161" s="15"/>
      <c r="OEA161" s="15"/>
      <c r="OEB161" s="15"/>
      <c r="OEC161" s="15"/>
      <c r="OED161" s="15"/>
      <c r="OEE161" s="15"/>
      <c r="OEF161" s="15"/>
      <c r="OEG161" s="15"/>
      <c r="OEH161" s="15"/>
      <c r="OEI161" s="15"/>
      <c r="OEJ161" s="15"/>
      <c r="OEK161" s="15"/>
      <c r="OEL161" s="15"/>
      <c r="OEM161" s="15"/>
      <c r="OEN161" s="15"/>
      <c r="OEO161" s="15"/>
      <c r="OEP161" s="15"/>
      <c r="OEQ161" s="15"/>
      <c r="OER161" s="15"/>
      <c r="OES161" s="15"/>
      <c r="OET161" s="15"/>
      <c r="OEU161" s="15"/>
      <c r="OEV161" s="15"/>
      <c r="OEW161" s="15"/>
      <c r="OEX161" s="15"/>
      <c r="OEY161" s="15"/>
      <c r="OEZ161" s="15"/>
      <c r="OFA161" s="15"/>
      <c r="OFB161" s="15"/>
      <c r="OFC161" s="15"/>
      <c r="OFD161" s="15"/>
      <c r="OFE161" s="15"/>
      <c r="OFF161" s="15"/>
      <c r="OFG161" s="15"/>
      <c r="OFH161" s="15"/>
      <c r="OFI161" s="15"/>
      <c r="OFJ161" s="15"/>
      <c r="OFK161" s="15"/>
      <c r="OFL161" s="15"/>
      <c r="OFM161" s="15"/>
      <c r="OFN161" s="15"/>
      <c r="OFO161" s="15"/>
      <c r="OFP161" s="15"/>
      <c r="OFQ161" s="15"/>
      <c r="OFR161" s="15"/>
      <c r="OFS161" s="15"/>
      <c r="OFT161" s="15"/>
      <c r="OFU161" s="15"/>
      <c r="OFV161" s="15"/>
      <c r="OFW161" s="15"/>
      <c r="OFX161" s="15"/>
      <c r="OFY161" s="15"/>
      <c r="OFZ161" s="15"/>
      <c r="OGA161" s="15"/>
      <c r="OGB161" s="15"/>
      <c r="OGC161" s="15"/>
      <c r="OGD161" s="15"/>
      <c r="OGE161" s="15"/>
      <c r="OGF161" s="15"/>
      <c r="OGG161" s="15"/>
      <c r="OGH161" s="15"/>
      <c r="OGI161" s="15"/>
      <c r="OGJ161" s="15"/>
      <c r="OGK161" s="15"/>
      <c r="OGL161" s="15"/>
      <c r="OGM161" s="15"/>
      <c r="OGN161" s="15"/>
      <c r="OGO161" s="15"/>
      <c r="OGP161" s="15"/>
      <c r="OGQ161" s="15"/>
      <c r="OGR161" s="15"/>
      <c r="OGS161" s="15"/>
      <c r="OGT161" s="15"/>
      <c r="OGU161" s="15"/>
      <c r="OGV161" s="15"/>
      <c r="OGW161" s="15"/>
      <c r="OGX161" s="15"/>
      <c r="OGY161" s="15"/>
      <c r="OGZ161" s="15"/>
      <c r="OHA161" s="15"/>
      <c r="OHB161" s="15"/>
      <c r="OHC161" s="15"/>
      <c r="OHD161" s="15"/>
      <c r="OHE161" s="15"/>
      <c r="OHF161" s="15"/>
      <c r="OHG161" s="15"/>
      <c r="OHH161" s="15"/>
      <c r="OHI161" s="15"/>
      <c r="OHJ161" s="15"/>
      <c r="OHK161" s="15"/>
      <c r="OHL161" s="15"/>
      <c r="OHM161" s="15"/>
      <c r="OHN161" s="15"/>
      <c r="OHO161" s="15"/>
      <c r="OHP161" s="15"/>
      <c r="OHQ161" s="15"/>
      <c r="OHR161" s="15"/>
      <c r="OHS161" s="15"/>
      <c r="OHT161" s="15"/>
      <c r="OHU161" s="15"/>
      <c r="OHV161" s="15"/>
      <c r="OHW161" s="15"/>
      <c r="OHX161" s="15"/>
      <c r="OHY161" s="15"/>
      <c r="OHZ161" s="15"/>
      <c r="OIA161" s="15"/>
      <c r="OIB161" s="15"/>
      <c r="OIC161" s="15"/>
      <c r="OID161" s="15"/>
      <c r="OIE161" s="15"/>
      <c r="OIF161" s="15"/>
      <c r="OIG161" s="15"/>
      <c r="OIH161" s="15"/>
      <c r="OII161" s="15"/>
      <c r="OIJ161" s="15"/>
      <c r="OIK161" s="15"/>
      <c r="OIL161" s="15"/>
      <c r="OIM161" s="15"/>
      <c r="OIN161" s="15"/>
      <c r="OIO161" s="15"/>
      <c r="OIP161" s="15"/>
      <c r="OIQ161" s="15"/>
      <c r="OIR161" s="15"/>
      <c r="OIS161" s="15"/>
      <c r="OIT161" s="15"/>
      <c r="OIU161" s="15"/>
      <c r="OIV161" s="15"/>
      <c r="OIW161" s="15"/>
      <c r="OIX161" s="15"/>
      <c r="OIY161" s="15"/>
      <c r="OIZ161" s="15"/>
      <c r="OJA161" s="15"/>
      <c r="OJB161" s="15"/>
      <c r="OJC161" s="15"/>
      <c r="OJD161" s="15"/>
      <c r="OJE161" s="15"/>
      <c r="OJF161" s="15"/>
      <c r="OJG161" s="15"/>
      <c r="OJH161" s="15"/>
      <c r="OJI161" s="15"/>
      <c r="OJJ161" s="15"/>
      <c r="OJK161" s="15"/>
      <c r="OJL161" s="15"/>
      <c r="OJM161" s="15"/>
      <c r="OJN161" s="15"/>
      <c r="OJO161" s="15"/>
      <c r="OJP161" s="15"/>
      <c r="OJQ161" s="15"/>
      <c r="OJR161" s="15"/>
      <c r="OJS161" s="15"/>
      <c r="OJT161" s="15"/>
      <c r="OJU161" s="15"/>
      <c r="OJV161" s="15"/>
      <c r="OJW161" s="15"/>
      <c r="OJX161" s="15"/>
      <c r="OJY161" s="15"/>
      <c r="OJZ161" s="15"/>
      <c r="OKA161" s="15"/>
      <c r="OKB161" s="15"/>
      <c r="OKC161" s="15"/>
      <c r="OKD161" s="15"/>
      <c r="OKE161" s="15"/>
      <c r="OKF161" s="15"/>
      <c r="OKG161" s="15"/>
      <c r="OKH161" s="15"/>
      <c r="OKI161" s="15"/>
      <c r="OKJ161" s="15"/>
      <c r="OKK161" s="15"/>
      <c r="OKL161" s="15"/>
      <c r="OKM161" s="15"/>
      <c r="OKN161" s="15"/>
      <c r="OKO161" s="15"/>
      <c r="OKP161" s="15"/>
      <c r="OKQ161" s="15"/>
      <c r="OKR161" s="15"/>
      <c r="OKS161" s="15"/>
      <c r="OKT161" s="15"/>
      <c r="OKU161" s="15"/>
      <c r="OKV161" s="15"/>
      <c r="OKW161" s="15"/>
      <c r="OKX161" s="15"/>
      <c r="OKY161" s="15"/>
      <c r="OKZ161" s="15"/>
      <c r="OLA161" s="15"/>
      <c r="OLB161" s="15"/>
      <c r="OLC161" s="15"/>
      <c r="OLD161" s="15"/>
      <c r="OLE161" s="15"/>
      <c r="OLF161" s="15"/>
      <c r="OLG161" s="15"/>
      <c r="OLH161" s="15"/>
      <c r="OLI161" s="15"/>
      <c r="OLJ161" s="15"/>
      <c r="OLK161" s="15"/>
      <c r="OLL161" s="15"/>
      <c r="OLM161" s="15"/>
      <c r="OLN161" s="15"/>
      <c r="OLO161" s="15"/>
      <c r="OLP161" s="15"/>
      <c r="OLQ161" s="15"/>
      <c r="OLR161" s="15"/>
      <c r="OLS161" s="15"/>
      <c r="OLT161" s="15"/>
      <c r="OLU161" s="15"/>
      <c r="OLV161" s="15"/>
      <c r="OLW161" s="15"/>
      <c r="OLX161" s="15"/>
      <c r="OLY161" s="15"/>
      <c r="OLZ161" s="15"/>
      <c r="OMA161" s="15"/>
      <c r="OMB161" s="15"/>
      <c r="OMC161" s="15"/>
      <c r="OMD161" s="15"/>
      <c r="OME161" s="15"/>
      <c r="OMF161" s="15"/>
      <c r="OMG161" s="15"/>
      <c r="OMH161" s="15"/>
      <c r="OMI161" s="15"/>
      <c r="OMJ161" s="15"/>
      <c r="OMK161" s="15"/>
      <c r="OML161" s="15"/>
      <c r="OMM161" s="15"/>
      <c r="OMN161" s="15"/>
      <c r="OMO161" s="15"/>
      <c r="OMP161" s="15"/>
      <c r="OMQ161" s="15"/>
      <c r="OMR161" s="15"/>
      <c r="OMS161" s="15"/>
      <c r="OMT161" s="15"/>
      <c r="OMU161" s="15"/>
      <c r="OMV161" s="15"/>
      <c r="OMW161" s="15"/>
      <c r="OMX161" s="15"/>
      <c r="OMY161" s="15"/>
      <c r="OMZ161" s="15"/>
      <c r="ONA161" s="15"/>
      <c r="ONB161" s="15"/>
      <c r="ONC161" s="15"/>
      <c r="OND161" s="15"/>
      <c r="ONE161" s="15"/>
      <c r="ONF161" s="15"/>
      <c r="ONG161" s="15"/>
      <c r="ONH161" s="15"/>
      <c r="ONI161" s="15"/>
      <c r="ONJ161" s="15"/>
      <c r="ONK161" s="15"/>
      <c r="ONL161" s="15"/>
      <c r="ONM161" s="15"/>
      <c r="ONN161" s="15"/>
      <c r="ONO161" s="15"/>
      <c r="ONP161" s="15"/>
      <c r="ONQ161" s="15"/>
      <c r="ONR161" s="15"/>
      <c r="ONS161" s="15"/>
      <c r="ONT161" s="15"/>
      <c r="ONU161" s="15"/>
      <c r="ONV161" s="15"/>
      <c r="ONW161" s="15"/>
      <c r="ONX161" s="15"/>
      <c r="ONY161" s="15"/>
      <c r="ONZ161" s="15"/>
      <c r="OOA161" s="15"/>
      <c r="OOB161" s="15"/>
      <c r="OOC161" s="15"/>
      <c r="OOD161" s="15"/>
      <c r="OOE161" s="15"/>
      <c r="OOF161" s="15"/>
      <c r="OOG161" s="15"/>
      <c r="OOH161" s="15"/>
      <c r="OOI161" s="15"/>
      <c r="OOJ161" s="15"/>
      <c r="OOK161" s="15"/>
      <c r="OOL161" s="15"/>
      <c r="OOM161" s="15"/>
      <c r="OON161" s="15"/>
      <c r="OOO161" s="15"/>
      <c r="OOP161" s="15"/>
      <c r="OOQ161" s="15"/>
      <c r="OOR161" s="15"/>
      <c r="OOS161" s="15"/>
      <c r="OOT161" s="15"/>
      <c r="OOU161" s="15"/>
      <c r="OOV161" s="15"/>
      <c r="OOW161" s="15"/>
      <c r="OOX161" s="15"/>
      <c r="OOY161" s="15"/>
      <c r="OOZ161" s="15"/>
      <c r="OPA161" s="15"/>
      <c r="OPB161" s="15"/>
      <c r="OPC161" s="15"/>
      <c r="OPD161" s="15"/>
      <c r="OPE161" s="15"/>
      <c r="OPF161" s="15"/>
      <c r="OPG161" s="15"/>
      <c r="OPH161" s="15"/>
      <c r="OPI161" s="15"/>
      <c r="OPJ161" s="15"/>
      <c r="OPK161" s="15"/>
      <c r="OPL161" s="15"/>
      <c r="OPM161" s="15"/>
      <c r="OPN161" s="15"/>
      <c r="OPO161" s="15"/>
      <c r="OPP161" s="15"/>
      <c r="OPQ161" s="15"/>
      <c r="OPR161" s="15"/>
      <c r="OPS161" s="15"/>
      <c r="OPT161" s="15"/>
      <c r="OPU161" s="15"/>
      <c r="OPV161" s="15"/>
      <c r="OPW161" s="15"/>
      <c r="OPX161" s="15"/>
      <c r="OPY161" s="15"/>
      <c r="OPZ161" s="15"/>
      <c r="OQA161" s="15"/>
      <c r="OQB161" s="15"/>
      <c r="OQC161" s="15"/>
      <c r="OQD161" s="15"/>
      <c r="OQE161" s="15"/>
      <c r="OQF161" s="15"/>
      <c r="OQG161" s="15"/>
      <c r="OQH161" s="15"/>
      <c r="OQI161" s="15"/>
      <c r="OQJ161" s="15"/>
      <c r="OQK161" s="15"/>
      <c r="OQL161" s="15"/>
      <c r="OQM161" s="15"/>
      <c r="OQN161" s="15"/>
      <c r="OQO161" s="15"/>
      <c r="OQP161" s="15"/>
      <c r="OQQ161" s="15"/>
      <c r="OQR161" s="15"/>
      <c r="OQS161" s="15"/>
      <c r="OQT161" s="15"/>
      <c r="OQU161" s="15"/>
      <c r="OQV161" s="15"/>
      <c r="OQW161" s="15"/>
      <c r="OQX161" s="15"/>
      <c r="OQY161" s="15"/>
      <c r="OQZ161" s="15"/>
      <c r="ORA161" s="15"/>
      <c r="ORB161" s="15"/>
      <c r="ORC161" s="15"/>
      <c r="ORD161" s="15"/>
      <c r="ORE161" s="15"/>
      <c r="ORF161" s="15"/>
      <c r="ORG161" s="15"/>
      <c r="ORH161" s="15"/>
      <c r="ORI161" s="15"/>
      <c r="ORJ161" s="15"/>
      <c r="ORK161" s="15"/>
      <c r="ORL161" s="15"/>
      <c r="ORM161" s="15"/>
      <c r="ORN161" s="15"/>
      <c r="ORO161" s="15"/>
      <c r="ORP161" s="15"/>
      <c r="ORQ161" s="15"/>
      <c r="ORR161" s="15"/>
      <c r="ORS161" s="15"/>
      <c r="ORT161" s="15"/>
      <c r="ORU161" s="15"/>
      <c r="ORV161" s="15"/>
      <c r="ORW161" s="15"/>
      <c r="ORX161" s="15"/>
      <c r="ORY161" s="15"/>
      <c r="ORZ161" s="15"/>
      <c r="OSA161" s="15"/>
      <c r="OSB161" s="15"/>
      <c r="OSC161" s="15"/>
      <c r="OSD161" s="15"/>
      <c r="OSE161" s="15"/>
      <c r="OSF161" s="15"/>
      <c r="OSG161" s="15"/>
      <c r="OSH161" s="15"/>
      <c r="OSI161" s="15"/>
      <c r="OSJ161" s="15"/>
      <c r="OSK161" s="15"/>
      <c r="OSL161" s="15"/>
      <c r="OSM161" s="15"/>
      <c r="OSN161" s="15"/>
      <c r="OSO161" s="15"/>
      <c r="OSP161" s="15"/>
      <c r="OSQ161" s="15"/>
      <c r="OSR161" s="15"/>
      <c r="OSS161" s="15"/>
      <c r="OST161" s="15"/>
      <c r="OSU161" s="15"/>
      <c r="OSV161" s="15"/>
      <c r="OSW161" s="15"/>
      <c r="OSX161" s="15"/>
      <c r="OSY161" s="15"/>
      <c r="OSZ161" s="15"/>
      <c r="OTA161" s="15"/>
      <c r="OTB161" s="15"/>
      <c r="OTC161" s="15"/>
      <c r="OTD161" s="15"/>
      <c r="OTE161" s="15"/>
      <c r="OTF161" s="15"/>
      <c r="OTG161" s="15"/>
      <c r="OTH161" s="15"/>
      <c r="OTI161" s="15"/>
      <c r="OTJ161" s="15"/>
      <c r="OTK161" s="15"/>
      <c r="OTL161" s="15"/>
      <c r="OTM161" s="15"/>
      <c r="OTN161" s="15"/>
      <c r="OTO161" s="15"/>
      <c r="OTP161" s="15"/>
      <c r="OTQ161" s="15"/>
      <c r="OTR161" s="15"/>
      <c r="OTS161" s="15"/>
      <c r="OTT161" s="15"/>
      <c r="OTU161" s="15"/>
      <c r="OTV161" s="15"/>
      <c r="OTW161" s="15"/>
      <c r="OTX161" s="15"/>
      <c r="OTY161" s="15"/>
      <c r="OTZ161" s="15"/>
      <c r="OUA161" s="15"/>
      <c r="OUB161" s="15"/>
      <c r="OUC161" s="15"/>
      <c r="OUD161" s="15"/>
      <c r="OUE161" s="15"/>
      <c r="OUF161" s="15"/>
      <c r="OUG161" s="15"/>
      <c r="OUH161" s="15"/>
      <c r="OUI161" s="15"/>
      <c r="OUJ161" s="15"/>
      <c r="OUK161" s="15"/>
      <c r="OUL161" s="15"/>
      <c r="OUM161" s="15"/>
      <c r="OUN161" s="15"/>
      <c r="OUO161" s="15"/>
      <c r="OUP161" s="15"/>
      <c r="OUQ161" s="15"/>
      <c r="OUR161" s="15"/>
      <c r="OUS161" s="15"/>
      <c r="OUT161" s="15"/>
      <c r="OUU161" s="15"/>
      <c r="OUV161" s="15"/>
      <c r="OUW161" s="15"/>
      <c r="OUX161" s="15"/>
      <c r="OUY161" s="15"/>
      <c r="OUZ161" s="15"/>
      <c r="OVA161" s="15"/>
      <c r="OVB161" s="15"/>
      <c r="OVC161" s="15"/>
      <c r="OVD161" s="15"/>
      <c r="OVE161" s="15"/>
      <c r="OVF161" s="15"/>
      <c r="OVG161" s="15"/>
      <c r="OVH161" s="15"/>
      <c r="OVI161" s="15"/>
      <c r="OVJ161" s="15"/>
      <c r="OVK161" s="15"/>
      <c r="OVL161" s="15"/>
      <c r="OVM161" s="15"/>
      <c r="OVN161" s="15"/>
      <c r="OVO161" s="15"/>
      <c r="OVP161" s="15"/>
      <c r="OVQ161" s="15"/>
      <c r="OVR161" s="15"/>
      <c r="OVS161" s="15"/>
      <c r="OVT161" s="15"/>
      <c r="OVU161" s="15"/>
      <c r="OVV161" s="15"/>
      <c r="OVW161" s="15"/>
      <c r="OVX161" s="15"/>
      <c r="OVY161" s="15"/>
      <c r="OVZ161" s="15"/>
      <c r="OWA161" s="15"/>
      <c r="OWB161" s="15"/>
      <c r="OWC161" s="15"/>
      <c r="OWD161" s="15"/>
      <c r="OWE161" s="15"/>
      <c r="OWF161" s="15"/>
      <c r="OWG161" s="15"/>
      <c r="OWH161" s="15"/>
      <c r="OWI161" s="15"/>
      <c r="OWJ161" s="15"/>
      <c r="OWK161" s="15"/>
      <c r="OWL161" s="15"/>
      <c r="OWM161" s="15"/>
      <c r="OWN161" s="15"/>
      <c r="OWO161" s="15"/>
      <c r="OWP161" s="15"/>
      <c r="OWQ161" s="15"/>
      <c r="OWR161" s="15"/>
      <c r="OWS161" s="15"/>
      <c r="OWT161" s="15"/>
      <c r="OWU161" s="15"/>
      <c r="OWV161" s="15"/>
      <c r="OWW161" s="15"/>
      <c r="OWX161" s="15"/>
      <c r="OWY161" s="15"/>
      <c r="OWZ161" s="15"/>
      <c r="OXA161" s="15"/>
      <c r="OXB161" s="15"/>
      <c r="OXC161" s="15"/>
      <c r="OXD161" s="15"/>
      <c r="OXE161" s="15"/>
      <c r="OXF161" s="15"/>
      <c r="OXG161" s="15"/>
      <c r="OXH161" s="15"/>
      <c r="OXI161" s="15"/>
      <c r="OXJ161" s="15"/>
      <c r="OXK161" s="15"/>
      <c r="OXL161" s="15"/>
      <c r="OXM161" s="15"/>
      <c r="OXN161" s="15"/>
      <c r="OXO161" s="15"/>
      <c r="OXP161" s="15"/>
      <c r="OXQ161" s="15"/>
      <c r="OXR161" s="15"/>
      <c r="OXS161" s="15"/>
      <c r="OXT161" s="15"/>
      <c r="OXU161" s="15"/>
      <c r="OXV161" s="15"/>
      <c r="OXW161" s="15"/>
      <c r="OXX161" s="15"/>
      <c r="OXY161" s="15"/>
      <c r="OXZ161" s="15"/>
      <c r="OYA161" s="15"/>
      <c r="OYB161" s="15"/>
      <c r="OYC161" s="15"/>
      <c r="OYD161" s="15"/>
      <c r="OYE161" s="15"/>
      <c r="OYF161" s="15"/>
      <c r="OYG161" s="15"/>
      <c r="OYH161" s="15"/>
      <c r="OYI161" s="15"/>
      <c r="OYJ161" s="15"/>
      <c r="OYK161" s="15"/>
      <c r="OYL161" s="15"/>
      <c r="OYM161" s="15"/>
      <c r="OYN161" s="15"/>
      <c r="OYO161" s="15"/>
      <c r="OYP161" s="15"/>
      <c r="OYQ161" s="15"/>
      <c r="OYR161" s="15"/>
      <c r="OYS161" s="15"/>
      <c r="OYT161" s="15"/>
      <c r="OYU161" s="15"/>
      <c r="OYV161" s="15"/>
      <c r="OYW161" s="15"/>
      <c r="OYX161" s="15"/>
      <c r="OYY161" s="15"/>
      <c r="OYZ161" s="15"/>
      <c r="OZA161" s="15"/>
      <c r="OZB161" s="15"/>
      <c r="OZC161" s="15"/>
      <c r="OZD161" s="15"/>
      <c r="OZE161" s="15"/>
      <c r="OZF161" s="15"/>
      <c r="OZG161" s="15"/>
      <c r="OZH161" s="15"/>
      <c r="OZI161" s="15"/>
      <c r="OZJ161" s="15"/>
      <c r="OZK161" s="15"/>
      <c r="OZL161" s="15"/>
      <c r="OZM161" s="15"/>
      <c r="OZN161" s="15"/>
      <c r="OZO161" s="15"/>
      <c r="OZP161" s="15"/>
      <c r="OZQ161" s="15"/>
      <c r="OZR161" s="15"/>
      <c r="OZS161" s="15"/>
      <c r="OZT161" s="15"/>
      <c r="OZU161" s="15"/>
      <c r="OZV161" s="15"/>
      <c r="OZW161" s="15"/>
      <c r="OZX161" s="15"/>
      <c r="OZY161" s="15"/>
      <c r="OZZ161" s="15"/>
      <c r="PAA161" s="15"/>
      <c r="PAB161" s="15"/>
      <c r="PAC161" s="15"/>
      <c r="PAD161" s="15"/>
      <c r="PAE161" s="15"/>
      <c r="PAF161" s="15"/>
      <c r="PAG161" s="15"/>
      <c r="PAH161" s="15"/>
      <c r="PAI161" s="15"/>
      <c r="PAJ161" s="15"/>
      <c r="PAK161" s="15"/>
      <c r="PAL161" s="15"/>
      <c r="PAM161" s="15"/>
      <c r="PAN161" s="15"/>
      <c r="PAO161" s="15"/>
      <c r="PAP161" s="15"/>
      <c r="PAQ161" s="15"/>
      <c r="PAR161" s="15"/>
      <c r="PAS161" s="15"/>
      <c r="PAT161" s="15"/>
      <c r="PAU161" s="15"/>
      <c r="PAV161" s="15"/>
      <c r="PAW161" s="15"/>
      <c r="PAX161" s="15"/>
      <c r="PAY161" s="15"/>
      <c r="PAZ161" s="15"/>
      <c r="PBA161" s="15"/>
      <c r="PBB161" s="15"/>
      <c r="PBC161" s="15"/>
      <c r="PBD161" s="15"/>
      <c r="PBE161" s="15"/>
      <c r="PBF161" s="15"/>
      <c r="PBG161" s="15"/>
      <c r="PBH161" s="15"/>
      <c r="PBI161" s="15"/>
      <c r="PBJ161" s="15"/>
      <c r="PBK161" s="15"/>
      <c r="PBL161" s="15"/>
      <c r="PBM161" s="15"/>
      <c r="PBN161" s="15"/>
      <c r="PBO161" s="15"/>
      <c r="PBP161" s="15"/>
      <c r="PBQ161" s="15"/>
      <c r="PBR161" s="15"/>
      <c r="PBS161" s="15"/>
      <c r="PBT161" s="15"/>
      <c r="PBU161" s="15"/>
      <c r="PBV161" s="15"/>
      <c r="PBW161" s="15"/>
      <c r="PBX161" s="15"/>
      <c r="PBY161" s="15"/>
      <c r="PBZ161" s="15"/>
      <c r="PCA161" s="15"/>
      <c r="PCB161" s="15"/>
      <c r="PCC161" s="15"/>
      <c r="PCD161" s="15"/>
      <c r="PCE161" s="15"/>
      <c r="PCF161" s="15"/>
      <c r="PCG161" s="15"/>
      <c r="PCH161" s="15"/>
      <c r="PCI161" s="15"/>
      <c r="PCJ161" s="15"/>
      <c r="PCK161" s="15"/>
      <c r="PCL161" s="15"/>
      <c r="PCM161" s="15"/>
      <c r="PCN161" s="15"/>
      <c r="PCO161" s="15"/>
      <c r="PCP161" s="15"/>
      <c r="PCQ161" s="15"/>
      <c r="PCR161" s="15"/>
      <c r="PCS161" s="15"/>
      <c r="PCT161" s="15"/>
      <c r="PCU161" s="15"/>
      <c r="PCV161" s="15"/>
      <c r="PCW161" s="15"/>
      <c r="PCX161" s="15"/>
      <c r="PCY161" s="15"/>
      <c r="PCZ161" s="15"/>
      <c r="PDA161" s="15"/>
      <c r="PDB161" s="15"/>
      <c r="PDC161" s="15"/>
      <c r="PDD161" s="15"/>
      <c r="PDE161" s="15"/>
      <c r="PDF161" s="15"/>
      <c r="PDG161" s="15"/>
      <c r="PDH161" s="15"/>
      <c r="PDI161" s="15"/>
      <c r="PDJ161" s="15"/>
      <c r="PDK161" s="15"/>
      <c r="PDL161" s="15"/>
      <c r="PDM161" s="15"/>
      <c r="PDN161" s="15"/>
      <c r="PDO161" s="15"/>
      <c r="PDP161" s="15"/>
      <c r="PDQ161" s="15"/>
      <c r="PDR161" s="15"/>
      <c r="PDS161" s="15"/>
      <c r="PDT161" s="15"/>
      <c r="PDU161" s="15"/>
      <c r="PDV161" s="15"/>
      <c r="PDW161" s="15"/>
      <c r="PDX161" s="15"/>
      <c r="PDY161" s="15"/>
      <c r="PDZ161" s="15"/>
      <c r="PEA161" s="15"/>
      <c r="PEB161" s="15"/>
      <c r="PEC161" s="15"/>
      <c r="PED161" s="15"/>
      <c r="PEE161" s="15"/>
      <c r="PEF161" s="15"/>
      <c r="PEG161" s="15"/>
      <c r="PEH161" s="15"/>
      <c r="PEI161" s="15"/>
      <c r="PEJ161" s="15"/>
      <c r="PEK161" s="15"/>
      <c r="PEL161" s="15"/>
      <c r="PEM161" s="15"/>
      <c r="PEN161" s="15"/>
      <c r="PEO161" s="15"/>
      <c r="PEP161" s="15"/>
      <c r="PEQ161" s="15"/>
      <c r="PER161" s="15"/>
      <c r="PES161" s="15"/>
      <c r="PET161" s="15"/>
      <c r="PEU161" s="15"/>
      <c r="PEV161" s="15"/>
      <c r="PEW161" s="15"/>
      <c r="PEX161" s="15"/>
      <c r="PEY161" s="15"/>
      <c r="PEZ161" s="15"/>
      <c r="PFA161" s="15"/>
      <c r="PFB161" s="15"/>
      <c r="PFC161" s="15"/>
      <c r="PFD161" s="15"/>
      <c r="PFE161" s="15"/>
      <c r="PFF161" s="15"/>
      <c r="PFG161" s="15"/>
      <c r="PFH161" s="15"/>
      <c r="PFI161" s="15"/>
      <c r="PFJ161" s="15"/>
      <c r="PFK161" s="15"/>
      <c r="PFL161" s="15"/>
      <c r="PFM161" s="15"/>
      <c r="PFN161" s="15"/>
      <c r="PFO161" s="15"/>
      <c r="PFP161" s="15"/>
      <c r="PFQ161" s="15"/>
      <c r="PFR161" s="15"/>
      <c r="PFS161" s="15"/>
      <c r="PFT161" s="15"/>
      <c r="PFU161" s="15"/>
      <c r="PFV161" s="15"/>
      <c r="PFW161" s="15"/>
      <c r="PFX161" s="15"/>
      <c r="PFY161" s="15"/>
      <c r="PFZ161" s="15"/>
      <c r="PGA161" s="15"/>
      <c r="PGB161" s="15"/>
      <c r="PGC161" s="15"/>
      <c r="PGD161" s="15"/>
      <c r="PGE161" s="15"/>
      <c r="PGF161" s="15"/>
      <c r="PGG161" s="15"/>
      <c r="PGH161" s="15"/>
      <c r="PGI161" s="15"/>
      <c r="PGJ161" s="15"/>
      <c r="PGK161" s="15"/>
      <c r="PGL161" s="15"/>
      <c r="PGM161" s="15"/>
      <c r="PGN161" s="15"/>
      <c r="PGO161" s="15"/>
      <c r="PGP161" s="15"/>
      <c r="PGQ161" s="15"/>
      <c r="PGR161" s="15"/>
      <c r="PGS161" s="15"/>
      <c r="PGT161" s="15"/>
      <c r="PGU161" s="15"/>
      <c r="PGV161" s="15"/>
      <c r="PGW161" s="15"/>
      <c r="PGX161" s="15"/>
      <c r="PGY161" s="15"/>
      <c r="PGZ161" s="15"/>
      <c r="PHA161" s="15"/>
      <c r="PHB161" s="15"/>
      <c r="PHC161" s="15"/>
      <c r="PHD161" s="15"/>
      <c r="PHE161" s="15"/>
      <c r="PHF161" s="15"/>
      <c r="PHG161" s="15"/>
      <c r="PHH161" s="15"/>
      <c r="PHI161" s="15"/>
      <c r="PHJ161" s="15"/>
      <c r="PHK161" s="15"/>
      <c r="PHL161" s="15"/>
      <c r="PHM161" s="15"/>
      <c r="PHN161" s="15"/>
      <c r="PHO161" s="15"/>
      <c r="PHP161" s="15"/>
      <c r="PHQ161" s="15"/>
      <c r="PHR161" s="15"/>
      <c r="PHS161" s="15"/>
      <c r="PHT161" s="15"/>
      <c r="PHU161" s="15"/>
      <c r="PHV161" s="15"/>
      <c r="PHW161" s="15"/>
      <c r="PHX161" s="15"/>
      <c r="PHY161" s="15"/>
      <c r="PHZ161" s="15"/>
      <c r="PIA161" s="15"/>
      <c r="PIB161" s="15"/>
      <c r="PIC161" s="15"/>
      <c r="PID161" s="15"/>
      <c r="PIE161" s="15"/>
      <c r="PIF161" s="15"/>
      <c r="PIG161" s="15"/>
      <c r="PIH161" s="15"/>
      <c r="PII161" s="15"/>
      <c r="PIJ161" s="15"/>
      <c r="PIK161" s="15"/>
      <c r="PIL161" s="15"/>
      <c r="PIM161" s="15"/>
      <c r="PIN161" s="15"/>
      <c r="PIO161" s="15"/>
      <c r="PIP161" s="15"/>
      <c r="PIQ161" s="15"/>
      <c r="PIR161" s="15"/>
      <c r="PIS161" s="15"/>
      <c r="PIT161" s="15"/>
      <c r="PIU161" s="15"/>
      <c r="PIV161" s="15"/>
      <c r="PIW161" s="15"/>
      <c r="PIX161" s="15"/>
      <c r="PIY161" s="15"/>
      <c r="PIZ161" s="15"/>
      <c r="PJA161" s="15"/>
      <c r="PJB161" s="15"/>
      <c r="PJC161" s="15"/>
      <c r="PJD161" s="15"/>
      <c r="PJE161" s="15"/>
      <c r="PJF161" s="15"/>
      <c r="PJG161" s="15"/>
      <c r="PJH161" s="15"/>
      <c r="PJI161" s="15"/>
      <c r="PJJ161" s="15"/>
      <c r="PJK161" s="15"/>
      <c r="PJL161" s="15"/>
      <c r="PJM161" s="15"/>
      <c r="PJN161" s="15"/>
      <c r="PJO161" s="15"/>
      <c r="PJP161" s="15"/>
      <c r="PJQ161" s="15"/>
      <c r="PJR161" s="15"/>
      <c r="PJS161" s="15"/>
      <c r="PJT161" s="15"/>
      <c r="PJU161" s="15"/>
      <c r="PJV161" s="15"/>
      <c r="PJW161" s="15"/>
      <c r="PJX161" s="15"/>
      <c r="PJY161" s="15"/>
      <c r="PJZ161" s="15"/>
      <c r="PKA161" s="15"/>
      <c r="PKB161" s="15"/>
      <c r="PKC161" s="15"/>
      <c r="PKD161" s="15"/>
      <c r="PKE161" s="15"/>
      <c r="PKF161" s="15"/>
      <c r="PKG161" s="15"/>
      <c r="PKH161" s="15"/>
      <c r="PKI161" s="15"/>
      <c r="PKJ161" s="15"/>
      <c r="PKK161" s="15"/>
      <c r="PKL161" s="15"/>
      <c r="PKM161" s="15"/>
      <c r="PKN161" s="15"/>
      <c r="PKO161" s="15"/>
      <c r="PKP161" s="15"/>
      <c r="PKQ161" s="15"/>
      <c r="PKR161" s="15"/>
      <c r="PKS161" s="15"/>
      <c r="PKT161" s="15"/>
      <c r="PKU161" s="15"/>
      <c r="PKV161" s="15"/>
      <c r="PKW161" s="15"/>
      <c r="PKX161" s="15"/>
      <c r="PKY161" s="15"/>
      <c r="PKZ161" s="15"/>
      <c r="PLA161" s="15"/>
      <c r="PLB161" s="15"/>
      <c r="PLC161" s="15"/>
      <c r="PLD161" s="15"/>
      <c r="PLE161" s="15"/>
      <c r="PLF161" s="15"/>
      <c r="PLG161" s="15"/>
      <c r="PLH161" s="15"/>
      <c r="PLI161" s="15"/>
      <c r="PLJ161" s="15"/>
      <c r="PLK161" s="15"/>
      <c r="PLL161" s="15"/>
      <c r="PLM161" s="15"/>
      <c r="PLN161" s="15"/>
      <c r="PLO161" s="15"/>
      <c r="PLP161" s="15"/>
      <c r="PLQ161" s="15"/>
      <c r="PLR161" s="15"/>
      <c r="PLS161" s="15"/>
      <c r="PLT161" s="15"/>
      <c r="PLU161" s="15"/>
      <c r="PLV161" s="15"/>
      <c r="PLW161" s="15"/>
      <c r="PLX161" s="15"/>
      <c r="PLY161" s="15"/>
      <c r="PLZ161" s="15"/>
      <c r="PMA161" s="15"/>
      <c r="PMB161" s="15"/>
      <c r="PMC161" s="15"/>
      <c r="PMD161" s="15"/>
      <c r="PME161" s="15"/>
      <c r="PMF161" s="15"/>
      <c r="PMG161" s="15"/>
      <c r="PMH161" s="15"/>
      <c r="PMI161" s="15"/>
      <c r="PMJ161" s="15"/>
      <c r="PMK161" s="15"/>
      <c r="PML161" s="15"/>
      <c r="PMM161" s="15"/>
      <c r="PMN161" s="15"/>
      <c r="PMO161" s="15"/>
      <c r="PMP161" s="15"/>
      <c r="PMQ161" s="15"/>
      <c r="PMR161" s="15"/>
      <c r="PMS161" s="15"/>
      <c r="PMT161" s="15"/>
      <c r="PMU161" s="15"/>
      <c r="PMV161" s="15"/>
      <c r="PMW161" s="15"/>
      <c r="PMX161" s="15"/>
      <c r="PMY161" s="15"/>
      <c r="PMZ161" s="15"/>
      <c r="PNA161" s="15"/>
      <c r="PNB161" s="15"/>
      <c r="PNC161" s="15"/>
      <c r="PND161" s="15"/>
      <c r="PNE161" s="15"/>
      <c r="PNF161" s="15"/>
      <c r="PNG161" s="15"/>
      <c r="PNH161" s="15"/>
      <c r="PNI161" s="15"/>
      <c r="PNJ161" s="15"/>
      <c r="PNK161" s="15"/>
      <c r="PNL161" s="15"/>
      <c r="PNM161" s="15"/>
      <c r="PNN161" s="15"/>
      <c r="PNO161" s="15"/>
      <c r="PNP161" s="15"/>
      <c r="PNQ161" s="15"/>
      <c r="PNR161" s="15"/>
      <c r="PNS161" s="15"/>
      <c r="PNT161" s="15"/>
      <c r="PNU161" s="15"/>
      <c r="PNV161" s="15"/>
      <c r="PNW161" s="15"/>
      <c r="PNX161" s="15"/>
      <c r="PNY161" s="15"/>
      <c r="PNZ161" s="15"/>
      <c r="POA161" s="15"/>
      <c r="POB161" s="15"/>
      <c r="POC161" s="15"/>
      <c r="POD161" s="15"/>
      <c r="POE161" s="15"/>
      <c r="POF161" s="15"/>
      <c r="POG161" s="15"/>
      <c r="POH161" s="15"/>
      <c r="POI161" s="15"/>
      <c r="POJ161" s="15"/>
      <c r="POK161" s="15"/>
      <c r="POL161" s="15"/>
      <c r="POM161" s="15"/>
      <c r="PON161" s="15"/>
      <c r="POO161" s="15"/>
      <c r="POP161" s="15"/>
      <c r="POQ161" s="15"/>
      <c r="POR161" s="15"/>
      <c r="POS161" s="15"/>
      <c r="POT161" s="15"/>
      <c r="POU161" s="15"/>
      <c r="POV161" s="15"/>
      <c r="POW161" s="15"/>
      <c r="POX161" s="15"/>
      <c r="POY161" s="15"/>
      <c r="POZ161" s="15"/>
      <c r="PPA161" s="15"/>
      <c r="PPB161" s="15"/>
      <c r="PPC161" s="15"/>
      <c r="PPD161" s="15"/>
      <c r="PPE161" s="15"/>
      <c r="PPF161" s="15"/>
      <c r="PPG161" s="15"/>
      <c r="PPH161" s="15"/>
      <c r="PPI161" s="15"/>
      <c r="PPJ161" s="15"/>
      <c r="PPK161" s="15"/>
      <c r="PPL161" s="15"/>
      <c r="PPM161" s="15"/>
      <c r="PPN161" s="15"/>
      <c r="PPO161" s="15"/>
      <c r="PPP161" s="15"/>
      <c r="PPQ161" s="15"/>
      <c r="PPR161" s="15"/>
      <c r="PPS161" s="15"/>
      <c r="PPT161" s="15"/>
      <c r="PPU161" s="15"/>
      <c r="PPV161" s="15"/>
      <c r="PPW161" s="15"/>
      <c r="PPX161" s="15"/>
      <c r="PPY161" s="15"/>
      <c r="PPZ161" s="15"/>
      <c r="PQA161" s="15"/>
      <c r="PQB161" s="15"/>
      <c r="PQC161" s="15"/>
      <c r="PQD161" s="15"/>
      <c r="PQE161" s="15"/>
      <c r="PQF161" s="15"/>
      <c r="PQG161" s="15"/>
      <c r="PQH161" s="15"/>
      <c r="PQI161" s="15"/>
      <c r="PQJ161" s="15"/>
      <c r="PQK161" s="15"/>
      <c r="PQL161" s="15"/>
      <c r="PQM161" s="15"/>
      <c r="PQN161" s="15"/>
      <c r="PQO161" s="15"/>
      <c r="PQP161" s="15"/>
      <c r="PQQ161" s="15"/>
      <c r="PQR161" s="15"/>
      <c r="PQS161" s="15"/>
      <c r="PQT161" s="15"/>
      <c r="PQU161" s="15"/>
      <c r="PQV161" s="15"/>
      <c r="PQW161" s="15"/>
      <c r="PQX161" s="15"/>
      <c r="PQY161" s="15"/>
      <c r="PQZ161" s="15"/>
      <c r="PRA161" s="15"/>
      <c r="PRB161" s="15"/>
      <c r="PRC161" s="15"/>
      <c r="PRD161" s="15"/>
      <c r="PRE161" s="15"/>
      <c r="PRF161" s="15"/>
      <c r="PRG161" s="15"/>
      <c r="PRH161" s="15"/>
      <c r="PRI161" s="15"/>
      <c r="PRJ161" s="15"/>
      <c r="PRK161" s="15"/>
      <c r="PRL161" s="15"/>
      <c r="PRM161" s="15"/>
      <c r="PRN161" s="15"/>
      <c r="PRO161" s="15"/>
      <c r="PRP161" s="15"/>
      <c r="PRQ161" s="15"/>
      <c r="PRR161" s="15"/>
      <c r="PRS161" s="15"/>
      <c r="PRT161" s="15"/>
      <c r="PRU161" s="15"/>
      <c r="PRV161" s="15"/>
      <c r="PRW161" s="15"/>
      <c r="PRX161" s="15"/>
      <c r="PRY161" s="15"/>
      <c r="PRZ161" s="15"/>
      <c r="PSA161" s="15"/>
      <c r="PSB161" s="15"/>
      <c r="PSC161" s="15"/>
      <c r="PSD161" s="15"/>
      <c r="PSE161" s="15"/>
      <c r="PSF161" s="15"/>
      <c r="PSG161" s="15"/>
      <c r="PSH161" s="15"/>
      <c r="PSI161" s="15"/>
      <c r="PSJ161" s="15"/>
      <c r="PSK161" s="15"/>
      <c r="PSL161" s="15"/>
      <c r="PSM161" s="15"/>
      <c r="PSN161" s="15"/>
      <c r="PSO161" s="15"/>
      <c r="PSP161" s="15"/>
      <c r="PSQ161" s="15"/>
      <c r="PSR161" s="15"/>
      <c r="PSS161" s="15"/>
      <c r="PST161" s="15"/>
      <c r="PSU161" s="15"/>
      <c r="PSV161" s="15"/>
      <c r="PSW161" s="15"/>
      <c r="PSX161" s="15"/>
      <c r="PSY161" s="15"/>
      <c r="PSZ161" s="15"/>
      <c r="PTA161" s="15"/>
      <c r="PTB161" s="15"/>
      <c r="PTC161" s="15"/>
      <c r="PTD161" s="15"/>
      <c r="PTE161" s="15"/>
      <c r="PTF161" s="15"/>
      <c r="PTG161" s="15"/>
      <c r="PTH161" s="15"/>
      <c r="PTI161" s="15"/>
      <c r="PTJ161" s="15"/>
      <c r="PTK161" s="15"/>
      <c r="PTL161" s="15"/>
      <c r="PTM161" s="15"/>
      <c r="PTN161" s="15"/>
      <c r="PTO161" s="15"/>
      <c r="PTP161" s="15"/>
      <c r="PTQ161" s="15"/>
      <c r="PTR161" s="15"/>
      <c r="PTS161" s="15"/>
      <c r="PTT161" s="15"/>
      <c r="PTU161" s="15"/>
      <c r="PTV161" s="15"/>
      <c r="PTW161" s="15"/>
      <c r="PTX161" s="15"/>
      <c r="PTY161" s="15"/>
      <c r="PTZ161" s="15"/>
      <c r="PUA161" s="15"/>
      <c r="PUB161" s="15"/>
      <c r="PUC161" s="15"/>
      <c r="PUD161" s="15"/>
      <c r="PUE161" s="15"/>
      <c r="PUF161" s="15"/>
      <c r="PUG161" s="15"/>
      <c r="PUH161" s="15"/>
      <c r="PUI161" s="15"/>
      <c r="PUJ161" s="15"/>
      <c r="PUK161" s="15"/>
      <c r="PUL161" s="15"/>
      <c r="PUM161" s="15"/>
      <c r="PUN161" s="15"/>
      <c r="PUO161" s="15"/>
      <c r="PUP161" s="15"/>
      <c r="PUQ161" s="15"/>
      <c r="PUR161" s="15"/>
      <c r="PUS161" s="15"/>
      <c r="PUT161" s="15"/>
      <c r="PUU161" s="15"/>
      <c r="PUV161" s="15"/>
      <c r="PUW161" s="15"/>
      <c r="PUX161" s="15"/>
      <c r="PUY161" s="15"/>
      <c r="PUZ161" s="15"/>
      <c r="PVA161" s="15"/>
      <c r="PVB161" s="15"/>
      <c r="PVC161" s="15"/>
      <c r="PVD161" s="15"/>
      <c r="PVE161" s="15"/>
      <c r="PVF161" s="15"/>
      <c r="PVG161" s="15"/>
      <c r="PVH161" s="15"/>
      <c r="PVI161" s="15"/>
      <c r="PVJ161" s="15"/>
      <c r="PVK161" s="15"/>
      <c r="PVL161" s="15"/>
      <c r="PVM161" s="15"/>
      <c r="PVN161" s="15"/>
      <c r="PVO161" s="15"/>
      <c r="PVP161" s="15"/>
      <c r="PVQ161" s="15"/>
      <c r="PVR161" s="15"/>
      <c r="PVS161" s="15"/>
      <c r="PVT161" s="15"/>
      <c r="PVU161" s="15"/>
      <c r="PVV161" s="15"/>
      <c r="PVW161" s="15"/>
      <c r="PVX161" s="15"/>
      <c r="PVY161" s="15"/>
      <c r="PVZ161" s="15"/>
      <c r="PWA161" s="15"/>
      <c r="PWB161" s="15"/>
      <c r="PWC161" s="15"/>
      <c r="PWD161" s="15"/>
      <c r="PWE161" s="15"/>
      <c r="PWF161" s="15"/>
      <c r="PWG161" s="15"/>
      <c r="PWH161" s="15"/>
      <c r="PWI161" s="15"/>
      <c r="PWJ161" s="15"/>
      <c r="PWK161" s="15"/>
      <c r="PWL161" s="15"/>
      <c r="PWM161" s="15"/>
      <c r="PWN161" s="15"/>
      <c r="PWO161" s="15"/>
      <c r="PWP161" s="15"/>
      <c r="PWQ161" s="15"/>
      <c r="PWR161" s="15"/>
      <c r="PWS161" s="15"/>
      <c r="PWT161" s="15"/>
      <c r="PWU161" s="15"/>
      <c r="PWV161" s="15"/>
      <c r="PWW161" s="15"/>
      <c r="PWX161" s="15"/>
      <c r="PWY161" s="15"/>
      <c r="PWZ161" s="15"/>
      <c r="PXA161" s="15"/>
      <c r="PXB161" s="15"/>
      <c r="PXC161" s="15"/>
      <c r="PXD161" s="15"/>
      <c r="PXE161" s="15"/>
      <c r="PXF161" s="15"/>
      <c r="PXG161" s="15"/>
      <c r="PXH161" s="15"/>
      <c r="PXI161" s="15"/>
      <c r="PXJ161" s="15"/>
      <c r="PXK161" s="15"/>
      <c r="PXL161" s="15"/>
      <c r="PXM161" s="15"/>
      <c r="PXN161" s="15"/>
      <c r="PXO161" s="15"/>
      <c r="PXP161" s="15"/>
      <c r="PXQ161" s="15"/>
      <c r="PXR161" s="15"/>
      <c r="PXS161" s="15"/>
      <c r="PXT161" s="15"/>
      <c r="PXU161" s="15"/>
      <c r="PXV161" s="15"/>
      <c r="PXW161" s="15"/>
      <c r="PXX161" s="15"/>
      <c r="PXY161" s="15"/>
      <c r="PXZ161" s="15"/>
      <c r="PYA161" s="15"/>
      <c r="PYB161" s="15"/>
      <c r="PYC161" s="15"/>
      <c r="PYD161" s="15"/>
      <c r="PYE161" s="15"/>
      <c r="PYF161" s="15"/>
      <c r="PYG161" s="15"/>
      <c r="PYH161" s="15"/>
      <c r="PYI161" s="15"/>
      <c r="PYJ161" s="15"/>
      <c r="PYK161" s="15"/>
      <c r="PYL161" s="15"/>
      <c r="PYM161" s="15"/>
      <c r="PYN161" s="15"/>
      <c r="PYO161" s="15"/>
      <c r="PYP161" s="15"/>
      <c r="PYQ161" s="15"/>
      <c r="PYR161" s="15"/>
      <c r="PYS161" s="15"/>
      <c r="PYT161" s="15"/>
      <c r="PYU161" s="15"/>
      <c r="PYV161" s="15"/>
      <c r="PYW161" s="15"/>
      <c r="PYX161" s="15"/>
      <c r="PYY161" s="15"/>
      <c r="PYZ161" s="15"/>
      <c r="PZA161" s="15"/>
      <c r="PZB161" s="15"/>
      <c r="PZC161" s="15"/>
      <c r="PZD161" s="15"/>
      <c r="PZE161" s="15"/>
      <c r="PZF161" s="15"/>
      <c r="PZG161" s="15"/>
      <c r="PZH161" s="15"/>
      <c r="PZI161" s="15"/>
      <c r="PZJ161" s="15"/>
      <c r="PZK161" s="15"/>
      <c r="PZL161" s="15"/>
      <c r="PZM161" s="15"/>
      <c r="PZN161" s="15"/>
      <c r="PZO161" s="15"/>
      <c r="PZP161" s="15"/>
      <c r="PZQ161" s="15"/>
      <c r="PZR161" s="15"/>
      <c r="PZS161" s="15"/>
      <c r="PZT161" s="15"/>
      <c r="PZU161" s="15"/>
      <c r="PZV161" s="15"/>
      <c r="PZW161" s="15"/>
      <c r="PZX161" s="15"/>
      <c r="PZY161" s="15"/>
      <c r="PZZ161" s="15"/>
      <c r="QAA161" s="15"/>
      <c r="QAB161" s="15"/>
      <c r="QAC161" s="15"/>
      <c r="QAD161" s="15"/>
      <c r="QAE161" s="15"/>
      <c r="QAF161" s="15"/>
      <c r="QAG161" s="15"/>
      <c r="QAH161" s="15"/>
      <c r="QAI161" s="15"/>
      <c r="QAJ161" s="15"/>
      <c r="QAK161" s="15"/>
      <c r="QAL161" s="15"/>
      <c r="QAM161" s="15"/>
      <c r="QAN161" s="15"/>
      <c r="QAO161" s="15"/>
      <c r="QAP161" s="15"/>
      <c r="QAQ161" s="15"/>
      <c r="QAR161" s="15"/>
      <c r="QAS161" s="15"/>
      <c r="QAT161" s="15"/>
      <c r="QAU161" s="15"/>
      <c r="QAV161" s="15"/>
      <c r="QAW161" s="15"/>
      <c r="QAX161" s="15"/>
      <c r="QAY161" s="15"/>
      <c r="QAZ161" s="15"/>
      <c r="QBA161" s="15"/>
      <c r="QBB161" s="15"/>
      <c r="QBC161" s="15"/>
      <c r="QBD161" s="15"/>
      <c r="QBE161" s="15"/>
      <c r="QBF161" s="15"/>
      <c r="QBG161" s="15"/>
      <c r="QBH161" s="15"/>
      <c r="QBI161" s="15"/>
      <c r="QBJ161" s="15"/>
      <c r="QBK161" s="15"/>
      <c r="QBL161" s="15"/>
      <c r="QBM161" s="15"/>
      <c r="QBN161" s="15"/>
      <c r="QBO161" s="15"/>
      <c r="QBP161" s="15"/>
      <c r="QBQ161" s="15"/>
      <c r="QBR161" s="15"/>
      <c r="QBS161" s="15"/>
      <c r="QBT161" s="15"/>
      <c r="QBU161" s="15"/>
      <c r="QBV161" s="15"/>
      <c r="QBW161" s="15"/>
      <c r="QBX161" s="15"/>
      <c r="QBY161" s="15"/>
      <c r="QBZ161" s="15"/>
      <c r="QCA161" s="15"/>
      <c r="QCB161" s="15"/>
      <c r="QCC161" s="15"/>
      <c r="QCD161" s="15"/>
      <c r="QCE161" s="15"/>
      <c r="QCF161" s="15"/>
      <c r="QCG161" s="15"/>
      <c r="QCH161" s="15"/>
      <c r="QCI161" s="15"/>
      <c r="QCJ161" s="15"/>
      <c r="QCK161" s="15"/>
      <c r="QCL161" s="15"/>
      <c r="QCM161" s="15"/>
      <c r="QCN161" s="15"/>
      <c r="QCO161" s="15"/>
      <c r="QCP161" s="15"/>
      <c r="QCQ161" s="15"/>
      <c r="QCR161" s="15"/>
      <c r="QCS161" s="15"/>
      <c r="QCT161" s="15"/>
      <c r="QCU161" s="15"/>
      <c r="QCV161" s="15"/>
      <c r="QCW161" s="15"/>
      <c r="QCX161" s="15"/>
      <c r="QCY161" s="15"/>
      <c r="QCZ161" s="15"/>
      <c r="QDA161" s="15"/>
      <c r="QDB161" s="15"/>
      <c r="QDC161" s="15"/>
      <c r="QDD161" s="15"/>
      <c r="QDE161" s="15"/>
      <c r="QDF161" s="15"/>
      <c r="QDG161" s="15"/>
      <c r="QDH161" s="15"/>
      <c r="QDI161" s="15"/>
      <c r="QDJ161" s="15"/>
      <c r="QDK161" s="15"/>
      <c r="QDL161" s="15"/>
      <c r="QDM161" s="15"/>
      <c r="QDN161" s="15"/>
      <c r="QDO161" s="15"/>
      <c r="QDP161" s="15"/>
      <c r="QDQ161" s="15"/>
      <c r="QDR161" s="15"/>
      <c r="QDS161" s="15"/>
      <c r="QDT161" s="15"/>
      <c r="QDU161" s="15"/>
      <c r="QDV161" s="15"/>
      <c r="QDW161" s="15"/>
      <c r="QDX161" s="15"/>
      <c r="QDY161" s="15"/>
      <c r="QDZ161" s="15"/>
      <c r="QEA161" s="15"/>
      <c r="QEB161" s="15"/>
      <c r="QEC161" s="15"/>
      <c r="QED161" s="15"/>
      <c r="QEE161" s="15"/>
      <c r="QEF161" s="15"/>
      <c r="QEG161" s="15"/>
      <c r="QEH161" s="15"/>
      <c r="QEI161" s="15"/>
      <c r="QEJ161" s="15"/>
      <c r="QEK161" s="15"/>
      <c r="QEL161" s="15"/>
      <c r="QEM161" s="15"/>
      <c r="QEN161" s="15"/>
      <c r="QEO161" s="15"/>
      <c r="QEP161" s="15"/>
      <c r="QEQ161" s="15"/>
      <c r="QER161" s="15"/>
      <c r="QES161" s="15"/>
      <c r="QET161" s="15"/>
      <c r="QEU161" s="15"/>
      <c r="QEV161" s="15"/>
      <c r="QEW161" s="15"/>
      <c r="QEX161" s="15"/>
      <c r="QEY161" s="15"/>
      <c r="QEZ161" s="15"/>
      <c r="QFA161" s="15"/>
      <c r="QFB161" s="15"/>
      <c r="QFC161" s="15"/>
      <c r="QFD161" s="15"/>
      <c r="QFE161" s="15"/>
      <c r="QFF161" s="15"/>
      <c r="QFG161" s="15"/>
      <c r="QFH161" s="15"/>
      <c r="QFI161" s="15"/>
      <c r="QFJ161" s="15"/>
      <c r="QFK161" s="15"/>
      <c r="QFL161" s="15"/>
      <c r="QFM161" s="15"/>
      <c r="QFN161" s="15"/>
      <c r="QFO161" s="15"/>
      <c r="QFP161" s="15"/>
      <c r="QFQ161" s="15"/>
      <c r="QFR161" s="15"/>
      <c r="QFS161" s="15"/>
      <c r="QFT161" s="15"/>
      <c r="QFU161" s="15"/>
      <c r="QFV161" s="15"/>
      <c r="QFW161" s="15"/>
      <c r="QFX161" s="15"/>
      <c r="QFY161" s="15"/>
      <c r="QFZ161" s="15"/>
      <c r="QGA161" s="15"/>
      <c r="QGB161" s="15"/>
      <c r="QGC161" s="15"/>
      <c r="QGD161" s="15"/>
      <c r="QGE161" s="15"/>
      <c r="QGF161" s="15"/>
      <c r="QGG161" s="15"/>
      <c r="QGH161" s="15"/>
      <c r="QGI161" s="15"/>
      <c r="QGJ161" s="15"/>
      <c r="QGK161" s="15"/>
      <c r="QGL161" s="15"/>
      <c r="QGM161" s="15"/>
      <c r="QGN161" s="15"/>
      <c r="QGO161" s="15"/>
      <c r="QGP161" s="15"/>
      <c r="QGQ161" s="15"/>
      <c r="QGR161" s="15"/>
      <c r="QGS161" s="15"/>
      <c r="QGT161" s="15"/>
      <c r="QGU161" s="15"/>
      <c r="QGV161" s="15"/>
      <c r="QGW161" s="15"/>
      <c r="QGX161" s="15"/>
      <c r="QGY161" s="15"/>
      <c r="QGZ161" s="15"/>
      <c r="QHA161" s="15"/>
      <c r="QHB161" s="15"/>
      <c r="QHC161" s="15"/>
      <c r="QHD161" s="15"/>
      <c r="QHE161" s="15"/>
      <c r="QHF161" s="15"/>
      <c r="QHG161" s="15"/>
      <c r="QHH161" s="15"/>
      <c r="QHI161" s="15"/>
      <c r="QHJ161" s="15"/>
      <c r="QHK161" s="15"/>
      <c r="QHL161" s="15"/>
      <c r="QHM161" s="15"/>
      <c r="QHN161" s="15"/>
      <c r="QHO161" s="15"/>
      <c r="QHP161" s="15"/>
      <c r="QHQ161" s="15"/>
      <c r="QHR161" s="15"/>
      <c r="QHS161" s="15"/>
      <c r="QHT161" s="15"/>
      <c r="QHU161" s="15"/>
      <c r="QHV161" s="15"/>
      <c r="QHW161" s="15"/>
      <c r="QHX161" s="15"/>
      <c r="QHY161" s="15"/>
      <c r="QHZ161" s="15"/>
      <c r="QIA161" s="15"/>
      <c r="QIB161" s="15"/>
      <c r="QIC161" s="15"/>
      <c r="QID161" s="15"/>
      <c r="QIE161" s="15"/>
      <c r="QIF161" s="15"/>
      <c r="QIG161" s="15"/>
      <c r="QIH161" s="15"/>
      <c r="QII161" s="15"/>
      <c r="QIJ161" s="15"/>
      <c r="QIK161" s="15"/>
      <c r="QIL161" s="15"/>
      <c r="QIM161" s="15"/>
      <c r="QIN161" s="15"/>
      <c r="QIO161" s="15"/>
      <c r="QIP161" s="15"/>
      <c r="QIQ161" s="15"/>
      <c r="QIR161" s="15"/>
      <c r="QIS161" s="15"/>
      <c r="QIT161" s="15"/>
      <c r="QIU161" s="15"/>
      <c r="QIV161" s="15"/>
      <c r="QIW161" s="15"/>
      <c r="QIX161" s="15"/>
      <c r="QIY161" s="15"/>
      <c r="QIZ161" s="15"/>
      <c r="QJA161" s="15"/>
      <c r="QJB161" s="15"/>
      <c r="QJC161" s="15"/>
      <c r="QJD161" s="15"/>
      <c r="QJE161" s="15"/>
      <c r="QJF161" s="15"/>
      <c r="QJG161" s="15"/>
      <c r="QJH161" s="15"/>
      <c r="QJI161" s="15"/>
      <c r="QJJ161" s="15"/>
      <c r="QJK161" s="15"/>
      <c r="QJL161" s="15"/>
      <c r="QJM161" s="15"/>
      <c r="QJN161" s="15"/>
      <c r="QJO161" s="15"/>
      <c r="QJP161" s="15"/>
      <c r="QJQ161" s="15"/>
      <c r="QJR161" s="15"/>
      <c r="QJS161" s="15"/>
      <c r="QJT161" s="15"/>
      <c r="QJU161" s="15"/>
      <c r="QJV161" s="15"/>
      <c r="QJW161" s="15"/>
      <c r="QJX161" s="15"/>
      <c r="QJY161" s="15"/>
      <c r="QJZ161" s="15"/>
      <c r="QKA161" s="15"/>
      <c r="QKB161" s="15"/>
      <c r="QKC161" s="15"/>
      <c r="QKD161" s="15"/>
      <c r="QKE161" s="15"/>
      <c r="QKF161" s="15"/>
      <c r="QKG161" s="15"/>
      <c r="QKH161" s="15"/>
      <c r="QKI161" s="15"/>
      <c r="QKJ161" s="15"/>
      <c r="QKK161" s="15"/>
      <c r="QKL161" s="15"/>
      <c r="QKM161" s="15"/>
      <c r="QKN161" s="15"/>
      <c r="QKO161" s="15"/>
      <c r="QKP161" s="15"/>
      <c r="QKQ161" s="15"/>
      <c r="QKR161" s="15"/>
      <c r="QKS161" s="15"/>
      <c r="QKT161" s="15"/>
      <c r="QKU161" s="15"/>
      <c r="QKV161" s="15"/>
      <c r="QKW161" s="15"/>
      <c r="QKX161" s="15"/>
      <c r="QKY161" s="15"/>
      <c r="QKZ161" s="15"/>
      <c r="QLA161" s="15"/>
      <c r="QLB161" s="15"/>
      <c r="QLC161" s="15"/>
      <c r="QLD161" s="15"/>
      <c r="QLE161" s="15"/>
      <c r="QLF161" s="15"/>
      <c r="QLG161" s="15"/>
      <c r="QLH161" s="15"/>
      <c r="QLI161" s="15"/>
      <c r="QLJ161" s="15"/>
      <c r="QLK161" s="15"/>
      <c r="QLL161" s="15"/>
      <c r="QLM161" s="15"/>
      <c r="QLN161" s="15"/>
      <c r="QLO161" s="15"/>
      <c r="QLP161" s="15"/>
      <c r="QLQ161" s="15"/>
      <c r="QLR161" s="15"/>
      <c r="QLS161" s="15"/>
      <c r="QLT161" s="15"/>
      <c r="QLU161" s="15"/>
      <c r="QLV161" s="15"/>
      <c r="QLW161" s="15"/>
      <c r="QLX161" s="15"/>
      <c r="QLY161" s="15"/>
      <c r="QLZ161" s="15"/>
      <c r="QMA161" s="15"/>
      <c r="QMB161" s="15"/>
      <c r="QMC161" s="15"/>
      <c r="QMD161" s="15"/>
      <c r="QME161" s="15"/>
      <c r="QMF161" s="15"/>
      <c r="QMG161" s="15"/>
      <c r="QMH161" s="15"/>
      <c r="QMI161" s="15"/>
      <c r="QMJ161" s="15"/>
      <c r="QMK161" s="15"/>
      <c r="QML161" s="15"/>
      <c r="QMM161" s="15"/>
      <c r="QMN161" s="15"/>
      <c r="QMO161" s="15"/>
      <c r="QMP161" s="15"/>
      <c r="QMQ161" s="15"/>
      <c r="QMR161" s="15"/>
      <c r="QMS161" s="15"/>
      <c r="QMT161" s="15"/>
      <c r="QMU161" s="15"/>
      <c r="QMV161" s="15"/>
      <c r="QMW161" s="15"/>
      <c r="QMX161" s="15"/>
      <c r="QMY161" s="15"/>
      <c r="QMZ161" s="15"/>
      <c r="QNA161" s="15"/>
      <c r="QNB161" s="15"/>
      <c r="QNC161" s="15"/>
      <c r="QND161" s="15"/>
      <c r="QNE161" s="15"/>
      <c r="QNF161" s="15"/>
      <c r="QNG161" s="15"/>
      <c r="QNH161" s="15"/>
      <c r="QNI161" s="15"/>
      <c r="QNJ161" s="15"/>
      <c r="QNK161" s="15"/>
      <c r="QNL161" s="15"/>
      <c r="QNM161" s="15"/>
      <c r="QNN161" s="15"/>
      <c r="QNO161" s="15"/>
      <c r="QNP161" s="15"/>
      <c r="QNQ161" s="15"/>
      <c r="QNR161" s="15"/>
      <c r="QNS161" s="15"/>
      <c r="QNT161" s="15"/>
      <c r="QNU161" s="15"/>
      <c r="QNV161" s="15"/>
      <c r="QNW161" s="15"/>
      <c r="QNX161" s="15"/>
      <c r="QNY161" s="15"/>
      <c r="QNZ161" s="15"/>
      <c r="QOA161" s="15"/>
      <c r="QOB161" s="15"/>
      <c r="QOC161" s="15"/>
      <c r="QOD161" s="15"/>
      <c r="QOE161" s="15"/>
      <c r="QOF161" s="15"/>
      <c r="QOG161" s="15"/>
      <c r="QOH161" s="15"/>
      <c r="QOI161" s="15"/>
      <c r="QOJ161" s="15"/>
      <c r="QOK161" s="15"/>
      <c r="QOL161" s="15"/>
      <c r="QOM161" s="15"/>
      <c r="QON161" s="15"/>
      <c r="QOO161" s="15"/>
      <c r="QOP161" s="15"/>
      <c r="QOQ161" s="15"/>
      <c r="QOR161" s="15"/>
      <c r="QOS161" s="15"/>
      <c r="QOT161" s="15"/>
      <c r="QOU161" s="15"/>
      <c r="QOV161" s="15"/>
      <c r="QOW161" s="15"/>
      <c r="QOX161" s="15"/>
      <c r="QOY161" s="15"/>
      <c r="QOZ161" s="15"/>
      <c r="QPA161" s="15"/>
      <c r="QPB161" s="15"/>
      <c r="QPC161" s="15"/>
      <c r="QPD161" s="15"/>
      <c r="QPE161" s="15"/>
      <c r="QPF161" s="15"/>
      <c r="QPG161" s="15"/>
      <c r="QPH161" s="15"/>
      <c r="QPI161" s="15"/>
      <c r="QPJ161" s="15"/>
      <c r="QPK161" s="15"/>
      <c r="QPL161" s="15"/>
      <c r="QPM161" s="15"/>
      <c r="QPN161" s="15"/>
      <c r="QPO161" s="15"/>
      <c r="QPP161" s="15"/>
      <c r="QPQ161" s="15"/>
      <c r="QPR161" s="15"/>
      <c r="QPS161" s="15"/>
      <c r="QPT161" s="15"/>
      <c r="QPU161" s="15"/>
      <c r="QPV161" s="15"/>
      <c r="QPW161" s="15"/>
      <c r="QPX161" s="15"/>
      <c r="QPY161" s="15"/>
      <c r="QPZ161" s="15"/>
      <c r="QQA161" s="15"/>
      <c r="QQB161" s="15"/>
      <c r="QQC161" s="15"/>
      <c r="QQD161" s="15"/>
      <c r="QQE161" s="15"/>
      <c r="QQF161" s="15"/>
      <c r="QQG161" s="15"/>
      <c r="QQH161" s="15"/>
      <c r="QQI161" s="15"/>
      <c r="QQJ161" s="15"/>
      <c r="QQK161" s="15"/>
      <c r="QQL161" s="15"/>
      <c r="QQM161" s="15"/>
      <c r="QQN161" s="15"/>
      <c r="QQO161" s="15"/>
      <c r="QQP161" s="15"/>
      <c r="QQQ161" s="15"/>
      <c r="QQR161" s="15"/>
      <c r="QQS161" s="15"/>
      <c r="QQT161" s="15"/>
      <c r="QQU161" s="15"/>
      <c r="QQV161" s="15"/>
      <c r="QQW161" s="15"/>
      <c r="QQX161" s="15"/>
      <c r="QQY161" s="15"/>
      <c r="QQZ161" s="15"/>
      <c r="QRA161" s="15"/>
      <c r="QRB161" s="15"/>
      <c r="QRC161" s="15"/>
      <c r="QRD161" s="15"/>
      <c r="QRE161" s="15"/>
      <c r="QRF161" s="15"/>
      <c r="QRG161" s="15"/>
      <c r="QRH161" s="15"/>
      <c r="QRI161" s="15"/>
      <c r="QRJ161" s="15"/>
      <c r="QRK161" s="15"/>
      <c r="QRL161" s="15"/>
      <c r="QRM161" s="15"/>
      <c r="QRN161" s="15"/>
      <c r="QRO161" s="15"/>
      <c r="QRP161" s="15"/>
      <c r="QRQ161" s="15"/>
      <c r="QRR161" s="15"/>
      <c r="QRS161" s="15"/>
      <c r="QRT161" s="15"/>
      <c r="QRU161" s="15"/>
      <c r="QRV161" s="15"/>
      <c r="QRW161" s="15"/>
      <c r="QRX161" s="15"/>
      <c r="QRY161" s="15"/>
      <c r="QRZ161" s="15"/>
      <c r="QSA161" s="15"/>
      <c r="QSB161" s="15"/>
      <c r="QSC161" s="15"/>
      <c r="QSD161" s="15"/>
      <c r="QSE161" s="15"/>
      <c r="QSF161" s="15"/>
      <c r="QSG161" s="15"/>
      <c r="QSH161" s="15"/>
      <c r="QSI161" s="15"/>
      <c r="QSJ161" s="15"/>
      <c r="QSK161" s="15"/>
      <c r="QSL161" s="15"/>
      <c r="QSM161" s="15"/>
      <c r="QSN161" s="15"/>
      <c r="QSO161" s="15"/>
      <c r="QSP161" s="15"/>
      <c r="QSQ161" s="15"/>
      <c r="QSR161" s="15"/>
      <c r="QSS161" s="15"/>
      <c r="QST161" s="15"/>
      <c r="QSU161" s="15"/>
      <c r="QSV161" s="15"/>
      <c r="QSW161" s="15"/>
      <c r="QSX161" s="15"/>
      <c r="QSY161" s="15"/>
      <c r="QSZ161" s="15"/>
      <c r="QTA161" s="15"/>
      <c r="QTB161" s="15"/>
      <c r="QTC161" s="15"/>
      <c r="QTD161" s="15"/>
      <c r="QTE161" s="15"/>
      <c r="QTF161" s="15"/>
      <c r="QTG161" s="15"/>
      <c r="QTH161" s="15"/>
      <c r="QTI161" s="15"/>
      <c r="QTJ161" s="15"/>
      <c r="QTK161" s="15"/>
      <c r="QTL161" s="15"/>
      <c r="QTM161" s="15"/>
      <c r="QTN161" s="15"/>
      <c r="QTO161" s="15"/>
      <c r="QTP161" s="15"/>
      <c r="QTQ161" s="15"/>
      <c r="QTR161" s="15"/>
      <c r="QTS161" s="15"/>
      <c r="QTT161" s="15"/>
      <c r="QTU161" s="15"/>
      <c r="QTV161" s="15"/>
      <c r="QTW161" s="15"/>
      <c r="QTX161" s="15"/>
      <c r="QTY161" s="15"/>
      <c r="QTZ161" s="15"/>
      <c r="QUA161" s="15"/>
      <c r="QUB161" s="15"/>
      <c r="QUC161" s="15"/>
      <c r="QUD161" s="15"/>
      <c r="QUE161" s="15"/>
      <c r="QUF161" s="15"/>
      <c r="QUG161" s="15"/>
      <c r="QUH161" s="15"/>
      <c r="QUI161" s="15"/>
      <c r="QUJ161" s="15"/>
      <c r="QUK161" s="15"/>
      <c r="QUL161" s="15"/>
      <c r="QUM161" s="15"/>
      <c r="QUN161" s="15"/>
      <c r="QUO161" s="15"/>
      <c r="QUP161" s="15"/>
      <c r="QUQ161" s="15"/>
      <c r="QUR161" s="15"/>
      <c r="QUS161" s="15"/>
      <c r="QUT161" s="15"/>
      <c r="QUU161" s="15"/>
      <c r="QUV161" s="15"/>
      <c r="QUW161" s="15"/>
      <c r="QUX161" s="15"/>
      <c r="QUY161" s="15"/>
      <c r="QUZ161" s="15"/>
      <c r="QVA161" s="15"/>
      <c r="QVB161" s="15"/>
      <c r="QVC161" s="15"/>
      <c r="QVD161" s="15"/>
      <c r="QVE161" s="15"/>
      <c r="QVF161" s="15"/>
      <c r="QVG161" s="15"/>
      <c r="QVH161" s="15"/>
      <c r="QVI161" s="15"/>
      <c r="QVJ161" s="15"/>
      <c r="QVK161" s="15"/>
      <c r="QVL161" s="15"/>
      <c r="QVM161" s="15"/>
      <c r="QVN161" s="15"/>
      <c r="QVO161" s="15"/>
      <c r="QVP161" s="15"/>
      <c r="QVQ161" s="15"/>
      <c r="QVR161" s="15"/>
      <c r="QVS161" s="15"/>
      <c r="QVT161" s="15"/>
      <c r="QVU161" s="15"/>
      <c r="QVV161" s="15"/>
      <c r="QVW161" s="15"/>
      <c r="QVX161" s="15"/>
      <c r="QVY161" s="15"/>
      <c r="QVZ161" s="15"/>
      <c r="QWA161" s="15"/>
      <c r="QWB161" s="15"/>
      <c r="QWC161" s="15"/>
      <c r="QWD161" s="15"/>
      <c r="QWE161" s="15"/>
      <c r="QWF161" s="15"/>
      <c r="QWG161" s="15"/>
      <c r="QWH161" s="15"/>
      <c r="QWI161" s="15"/>
      <c r="QWJ161" s="15"/>
      <c r="QWK161" s="15"/>
      <c r="QWL161" s="15"/>
      <c r="QWM161" s="15"/>
      <c r="QWN161" s="15"/>
      <c r="QWO161" s="15"/>
      <c r="QWP161" s="15"/>
      <c r="QWQ161" s="15"/>
      <c r="QWR161" s="15"/>
      <c r="QWS161" s="15"/>
      <c r="QWT161" s="15"/>
      <c r="QWU161" s="15"/>
      <c r="QWV161" s="15"/>
      <c r="QWW161" s="15"/>
      <c r="QWX161" s="15"/>
      <c r="QWY161" s="15"/>
      <c r="QWZ161" s="15"/>
      <c r="QXA161" s="15"/>
      <c r="QXB161" s="15"/>
      <c r="QXC161" s="15"/>
      <c r="QXD161" s="15"/>
      <c r="QXE161" s="15"/>
      <c r="QXF161" s="15"/>
      <c r="QXG161" s="15"/>
      <c r="QXH161" s="15"/>
      <c r="QXI161" s="15"/>
      <c r="QXJ161" s="15"/>
      <c r="QXK161" s="15"/>
      <c r="QXL161" s="15"/>
      <c r="QXM161" s="15"/>
      <c r="QXN161" s="15"/>
      <c r="QXO161" s="15"/>
      <c r="QXP161" s="15"/>
      <c r="QXQ161" s="15"/>
      <c r="QXR161" s="15"/>
      <c r="QXS161" s="15"/>
      <c r="QXT161" s="15"/>
      <c r="QXU161" s="15"/>
      <c r="QXV161" s="15"/>
      <c r="QXW161" s="15"/>
      <c r="QXX161" s="15"/>
      <c r="QXY161" s="15"/>
      <c r="QXZ161" s="15"/>
      <c r="QYA161" s="15"/>
      <c r="QYB161" s="15"/>
      <c r="QYC161" s="15"/>
      <c r="QYD161" s="15"/>
      <c r="QYE161" s="15"/>
      <c r="QYF161" s="15"/>
      <c r="QYG161" s="15"/>
      <c r="QYH161" s="15"/>
      <c r="QYI161" s="15"/>
      <c r="QYJ161" s="15"/>
      <c r="QYK161" s="15"/>
      <c r="QYL161" s="15"/>
      <c r="QYM161" s="15"/>
      <c r="QYN161" s="15"/>
      <c r="QYO161" s="15"/>
      <c r="QYP161" s="15"/>
      <c r="QYQ161" s="15"/>
      <c r="QYR161" s="15"/>
      <c r="QYS161" s="15"/>
      <c r="QYT161" s="15"/>
      <c r="QYU161" s="15"/>
      <c r="QYV161" s="15"/>
      <c r="QYW161" s="15"/>
      <c r="QYX161" s="15"/>
      <c r="QYY161" s="15"/>
      <c r="QYZ161" s="15"/>
      <c r="QZA161" s="15"/>
      <c r="QZB161" s="15"/>
      <c r="QZC161" s="15"/>
      <c r="QZD161" s="15"/>
      <c r="QZE161" s="15"/>
      <c r="QZF161" s="15"/>
      <c r="QZG161" s="15"/>
      <c r="QZH161" s="15"/>
      <c r="QZI161" s="15"/>
      <c r="QZJ161" s="15"/>
      <c r="QZK161" s="15"/>
      <c r="QZL161" s="15"/>
      <c r="QZM161" s="15"/>
      <c r="QZN161" s="15"/>
      <c r="QZO161" s="15"/>
      <c r="QZP161" s="15"/>
      <c r="QZQ161" s="15"/>
      <c r="QZR161" s="15"/>
      <c r="QZS161" s="15"/>
      <c r="QZT161" s="15"/>
      <c r="QZU161" s="15"/>
      <c r="QZV161" s="15"/>
      <c r="QZW161" s="15"/>
      <c r="QZX161" s="15"/>
      <c r="QZY161" s="15"/>
      <c r="QZZ161" s="15"/>
      <c r="RAA161" s="15"/>
      <c r="RAB161" s="15"/>
      <c r="RAC161" s="15"/>
      <c r="RAD161" s="15"/>
      <c r="RAE161" s="15"/>
      <c r="RAF161" s="15"/>
      <c r="RAG161" s="15"/>
      <c r="RAH161" s="15"/>
      <c r="RAI161" s="15"/>
      <c r="RAJ161" s="15"/>
      <c r="RAK161" s="15"/>
      <c r="RAL161" s="15"/>
      <c r="RAM161" s="15"/>
      <c r="RAN161" s="15"/>
      <c r="RAO161" s="15"/>
      <c r="RAP161" s="15"/>
      <c r="RAQ161" s="15"/>
      <c r="RAR161" s="15"/>
      <c r="RAS161" s="15"/>
      <c r="RAT161" s="15"/>
      <c r="RAU161" s="15"/>
      <c r="RAV161" s="15"/>
      <c r="RAW161" s="15"/>
      <c r="RAX161" s="15"/>
      <c r="RAY161" s="15"/>
      <c r="RAZ161" s="15"/>
      <c r="RBA161" s="15"/>
      <c r="RBB161" s="15"/>
      <c r="RBC161" s="15"/>
      <c r="RBD161" s="15"/>
      <c r="RBE161" s="15"/>
      <c r="RBF161" s="15"/>
      <c r="RBG161" s="15"/>
      <c r="RBH161" s="15"/>
      <c r="RBI161" s="15"/>
      <c r="RBJ161" s="15"/>
      <c r="RBK161" s="15"/>
      <c r="RBL161" s="15"/>
      <c r="RBM161" s="15"/>
      <c r="RBN161" s="15"/>
      <c r="RBO161" s="15"/>
      <c r="RBP161" s="15"/>
      <c r="RBQ161" s="15"/>
      <c r="RBR161" s="15"/>
      <c r="RBS161" s="15"/>
      <c r="RBT161" s="15"/>
      <c r="RBU161" s="15"/>
      <c r="RBV161" s="15"/>
      <c r="RBW161" s="15"/>
      <c r="RBX161" s="15"/>
      <c r="RBY161" s="15"/>
      <c r="RBZ161" s="15"/>
      <c r="RCA161" s="15"/>
      <c r="RCB161" s="15"/>
      <c r="RCC161" s="15"/>
      <c r="RCD161" s="15"/>
      <c r="RCE161" s="15"/>
      <c r="RCF161" s="15"/>
      <c r="RCG161" s="15"/>
      <c r="RCH161" s="15"/>
      <c r="RCI161" s="15"/>
      <c r="RCJ161" s="15"/>
      <c r="RCK161" s="15"/>
      <c r="RCL161" s="15"/>
      <c r="RCM161" s="15"/>
      <c r="RCN161" s="15"/>
      <c r="RCO161" s="15"/>
      <c r="RCP161" s="15"/>
      <c r="RCQ161" s="15"/>
      <c r="RCR161" s="15"/>
      <c r="RCS161" s="15"/>
      <c r="RCT161" s="15"/>
      <c r="RCU161" s="15"/>
      <c r="RCV161" s="15"/>
      <c r="RCW161" s="15"/>
      <c r="RCX161" s="15"/>
      <c r="RCY161" s="15"/>
      <c r="RCZ161" s="15"/>
      <c r="RDA161" s="15"/>
      <c r="RDB161" s="15"/>
      <c r="RDC161" s="15"/>
      <c r="RDD161" s="15"/>
      <c r="RDE161" s="15"/>
      <c r="RDF161" s="15"/>
      <c r="RDG161" s="15"/>
      <c r="RDH161" s="15"/>
      <c r="RDI161" s="15"/>
      <c r="RDJ161" s="15"/>
      <c r="RDK161" s="15"/>
      <c r="RDL161" s="15"/>
      <c r="RDM161" s="15"/>
      <c r="RDN161" s="15"/>
      <c r="RDO161" s="15"/>
      <c r="RDP161" s="15"/>
      <c r="RDQ161" s="15"/>
      <c r="RDR161" s="15"/>
      <c r="RDS161" s="15"/>
      <c r="RDT161" s="15"/>
      <c r="RDU161" s="15"/>
      <c r="RDV161" s="15"/>
      <c r="RDW161" s="15"/>
      <c r="RDX161" s="15"/>
      <c r="RDY161" s="15"/>
      <c r="RDZ161" s="15"/>
      <c r="REA161" s="15"/>
      <c r="REB161" s="15"/>
      <c r="REC161" s="15"/>
      <c r="RED161" s="15"/>
      <c r="REE161" s="15"/>
      <c r="REF161" s="15"/>
      <c r="REG161" s="15"/>
      <c r="REH161" s="15"/>
      <c r="REI161" s="15"/>
      <c r="REJ161" s="15"/>
      <c r="REK161" s="15"/>
      <c r="REL161" s="15"/>
      <c r="REM161" s="15"/>
      <c r="REN161" s="15"/>
      <c r="REO161" s="15"/>
      <c r="REP161" s="15"/>
      <c r="REQ161" s="15"/>
      <c r="RER161" s="15"/>
      <c r="RES161" s="15"/>
      <c r="RET161" s="15"/>
      <c r="REU161" s="15"/>
      <c r="REV161" s="15"/>
      <c r="REW161" s="15"/>
      <c r="REX161" s="15"/>
      <c r="REY161" s="15"/>
      <c r="REZ161" s="15"/>
      <c r="RFA161" s="15"/>
      <c r="RFB161" s="15"/>
      <c r="RFC161" s="15"/>
      <c r="RFD161" s="15"/>
      <c r="RFE161" s="15"/>
      <c r="RFF161" s="15"/>
      <c r="RFG161" s="15"/>
      <c r="RFH161" s="15"/>
      <c r="RFI161" s="15"/>
      <c r="RFJ161" s="15"/>
      <c r="RFK161" s="15"/>
      <c r="RFL161" s="15"/>
      <c r="RFM161" s="15"/>
      <c r="RFN161" s="15"/>
      <c r="RFO161" s="15"/>
      <c r="RFP161" s="15"/>
      <c r="RFQ161" s="15"/>
      <c r="RFR161" s="15"/>
      <c r="RFS161" s="15"/>
      <c r="RFT161" s="15"/>
      <c r="RFU161" s="15"/>
      <c r="RFV161" s="15"/>
      <c r="RFW161" s="15"/>
      <c r="RFX161" s="15"/>
      <c r="RFY161" s="15"/>
      <c r="RFZ161" s="15"/>
      <c r="RGA161" s="15"/>
      <c r="RGB161" s="15"/>
      <c r="RGC161" s="15"/>
      <c r="RGD161" s="15"/>
      <c r="RGE161" s="15"/>
      <c r="RGF161" s="15"/>
      <c r="RGG161" s="15"/>
      <c r="RGH161" s="15"/>
      <c r="RGI161" s="15"/>
      <c r="RGJ161" s="15"/>
      <c r="RGK161" s="15"/>
      <c r="RGL161" s="15"/>
      <c r="RGM161" s="15"/>
      <c r="RGN161" s="15"/>
      <c r="RGO161" s="15"/>
      <c r="RGP161" s="15"/>
      <c r="RGQ161" s="15"/>
      <c r="RGR161" s="15"/>
      <c r="RGS161" s="15"/>
      <c r="RGT161" s="15"/>
      <c r="RGU161" s="15"/>
      <c r="RGV161" s="15"/>
      <c r="RGW161" s="15"/>
      <c r="RGX161" s="15"/>
      <c r="RGY161" s="15"/>
      <c r="RGZ161" s="15"/>
      <c r="RHA161" s="15"/>
      <c r="RHB161" s="15"/>
      <c r="RHC161" s="15"/>
      <c r="RHD161" s="15"/>
      <c r="RHE161" s="15"/>
      <c r="RHF161" s="15"/>
      <c r="RHG161" s="15"/>
      <c r="RHH161" s="15"/>
      <c r="RHI161" s="15"/>
      <c r="RHJ161" s="15"/>
      <c r="RHK161" s="15"/>
      <c r="RHL161" s="15"/>
      <c r="RHM161" s="15"/>
      <c r="RHN161" s="15"/>
      <c r="RHO161" s="15"/>
      <c r="RHP161" s="15"/>
      <c r="RHQ161" s="15"/>
      <c r="RHR161" s="15"/>
      <c r="RHS161" s="15"/>
      <c r="RHT161" s="15"/>
      <c r="RHU161" s="15"/>
      <c r="RHV161" s="15"/>
      <c r="RHW161" s="15"/>
      <c r="RHX161" s="15"/>
      <c r="RHY161" s="15"/>
      <c r="RHZ161" s="15"/>
      <c r="RIA161" s="15"/>
      <c r="RIB161" s="15"/>
      <c r="RIC161" s="15"/>
      <c r="RID161" s="15"/>
      <c r="RIE161" s="15"/>
      <c r="RIF161" s="15"/>
      <c r="RIG161" s="15"/>
      <c r="RIH161" s="15"/>
      <c r="RII161" s="15"/>
      <c r="RIJ161" s="15"/>
      <c r="RIK161" s="15"/>
      <c r="RIL161" s="15"/>
      <c r="RIM161" s="15"/>
      <c r="RIN161" s="15"/>
      <c r="RIO161" s="15"/>
      <c r="RIP161" s="15"/>
      <c r="RIQ161" s="15"/>
      <c r="RIR161" s="15"/>
      <c r="RIS161" s="15"/>
      <c r="RIT161" s="15"/>
      <c r="RIU161" s="15"/>
      <c r="RIV161" s="15"/>
      <c r="RIW161" s="15"/>
      <c r="RIX161" s="15"/>
      <c r="RIY161" s="15"/>
      <c r="RIZ161" s="15"/>
      <c r="RJA161" s="15"/>
      <c r="RJB161" s="15"/>
      <c r="RJC161" s="15"/>
      <c r="RJD161" s="15"/>
      <c r="RJE161" s="15"/>
      <c r="RJF161" s="15"/>
      <c r="RJG161" s="15"/>
      <c r="RJH161" s="15"/>
      <c r="RJI161" s="15"/>
      <c r="RJJ161" s="15"/>
      <c r="RJK161" s="15"/>
      <c r="RJL161" s="15"/>
      <c r="RJM161" s="15"/>
      <c r="RJN161" s="15"/>
      <c r="RJO161" s="15"/>
      <c r="RJP161" s="15"/>
      <c r="RJQ161" s="15"/>
      <c r="RJR161" s="15"/>
      <c r="RJS161" s="15"/>
      <c r="RJT161" s="15"/>
      <c r="RJU161" s="15"/>
      <c r="RJV161" s="15"/>
      <c r="RJW161" s="15"/>
      <c r="RJX161" s="15"/>
      <c r="RJY161" s="15"/>
      <c r="RJZ161" s="15"/>
      <c r="RKA161" s="15"/>
      <c r="RKB161" s="15"/>
      <c r="RKC161" s="15"/>
      <c r="RKD161" s="15"/>
      <c r="RKE161" s="15"/>
      <c r="RKF161" s="15"/>
      <c r="RKG161" s="15"/>
      <c r="RKH161" s="15"/>
      <c r="RKI161" s="15"/>
      <c r="RKJ161" s="15"/>
      <c r="RKK161" s="15"/>
      <c r="RKL161" s="15"/>
      <c r="RKM161" s="15"/>
      <c r="RKN161" s="15"/>
      <c r="RKO161" s="15"/>
      <c r="RKP161" s="15"/>
      <c r="RKQ161" s="15"/>
      <c r="RKR161" s="15"/>
      <c r="RKS161" s="15"/>
      <c r="RKT161" s="15"/>
      <c r="RKU161" s="15"/>
      <c r="RKV161" s="15"/>
      <c r="RKW161" s="15"/>
      <c r="RKX161" s="15"/>
      <c r="RKY161" s="15"/>
      <c r="RKZ161" s="15"/>
      <c r="RLA161" s="15"/>
      <c r="RLB161" s="15"/>
      <c r="RLC161" s="15"/>
      <c r="RLD161" s="15"/>
      <c r="RLE161" s="15"/>
      <c r="RLF161" s="15"/>
      <c r="RLG161" s="15"/>
      <c r="RLH161" s="15"/>
      <c r="RLI161" s="15"/>
      <c r="RLJ161" s="15"/>
      <c r="RLK161" s="15"/>
      <c r="RLL161" s="15"/>
      <c r="RLM161" s="15"/>
      <c r="RLN161" s="15"/>
      <c r="RLO161" s="15"/>
      <c r="RLP161" s="15"/>
      <c r="RLQ161" s="15"/>
      <c r="RLR161" s="15"/>
      <c r="RLS161" s="15"/>
      <c r="RLT161" s="15"/>
      <c r="RLU161" s="15"/>
      <c r="RLV161" s="15"/>
      <c r="RLW161" s="15"/>
      <c r="RLX161" s="15"/>
      <c r="RLY161" s="15"/>
      <c r="RLZ161" s="15"/>
      <c r="RMA161" s="15"/>
      <c r="RMB161" s="15"/>
      <c r="RMC161" s="15"/>
      <c r="RMD161" s="15"/>
      <c r="RME161" s="15"/>
      <c r="RMF161" s="15"/>
      <c r="RMG161" s="15"/>
      <c r="RMH161" s="15"/>
      <c r="RMI161" s="15"/>
      <c r="RMJ161" s="15"/>
      <c r="RMK161" s="15"/>
      <c r="RML161" s="15"/>
      <c r="RMM161" s="15"/>
      <c r="RMN161" s="15"/>
      <c r="RMO161" s="15"/>
      <c r="RMP161" s="15"/>
      <c r="RMQ161" s="15"/>
      <c r="RMR161" s="15"/>
      <c r="RMS161" s="15"/>
      <c r="RMT161" s="15"/>
      <c r="RMU161" s="15"/>
      <c r="RMV161" s="15"/>
      <c r="RMW161" s="15"/>
      <c r="RMX161" s="15"/>
      <c r="RMY161" s="15"/>
      <c r="RMZ161" s="15"/>
      <c r="RNA161" s="15"/>
      <c r="RNB161" s="15"/>
      <c r="RNC161" s="15"/>
      <c r="RND161" s="15"/>
      <c r="RNE161" s="15"/>
      <c r="RNF161" s="15"/>
      <c r="RNG161" s="15"/>
      <c r="RNH161" s="15"/>
      <c r="RNI161" s="15"/>
      <c r="RNJ161" s="15"/>
      <c r="RNK161" s="15"/>
      <c r="RNL161" s="15"/>
      <c r="RNM161" s="15"/>
      <c r="RNN161" s="15"/>
      <c r="RNO161" s="15"/>
      <c r="RNP161" s="15"/>
      <c r="RNQ161" s="15"/>
      <c r="RNR161" s="15"/>
      <c r="RNS161" s="15"/>
      <c r="RNT161" s="15"/>
      <c r="RNU161" s="15"/>
      <c r="RNV161" s="15"/>
      <c r="RNW161" s="15"/>
      <c r="RNX161" s="15"/>
      <c r="RNY161" s="15"/>
      <c r="RNZ161" s="15"/>
      <c r="ROA161" s="15"/>
      <c r="ROB161" s="15"/>
      <c r="ROC161" s="15"/>
      <c r="ROD161" s="15"/>
      <c r="ROE161" s="15"/>
      <c r="ROF161" s="15"/>
      <c r="ROG161" s="15"/>
      <c r="ROH161" s="15"/>
      <c r="ROI161" s="15"/>
      <c r="ROJ161" s="15"/>
      <c r="ROK161" s="15"/>
      <c r="ROL161" s="15"/>
      <c r="ROM161" s="15"/>
      <c r="RON161" s="15"/>
      <c r="ROO161" s="15"/>
      <c r="ROP161" s="15"/>
      <c r="ROQ161" s="15"/>
      <c r="ROR161" s="15"/>
      <c r="ROS161" s="15"/>
      <c r="ROT161" s="15"/>
      <c r="ROU161" s="15"/>
      <c r="ROV161" s="15"/>
      <c r="ROW161" s="15"/>
      <c r="ROX161" s="15"/>
      <c r="ROY161" s="15"/>
      <c r="ROZ161" s="15"/>
      <c r="RPA161" s="15"/>
      <c r="RPB161" s="15"/>
      <c r="RPC161" s="15"/>
      <c r="RPD161" s="15"/>
      <c r="RPE161" s="15"/>
      <c r="RPF161" s="15"/>
      <c r="RPG161" s="15"/>
      <c r="RPH161" s="15"/>
      <c r="RPI161" s="15"/>
      <c r="RPJ161" s="15"/>
      <c r="RPK161" s="15"/>
      <c r="RPL161" s="15"/>
      <c r="RPM161" s="15"/>
      <c r="RPN161" s="15"/>
      <c r="RPO161" s="15"/>
      <c r="RPP161" s="15"/>
      <c r="RPQ161" s="15"/>
      <c r="RPR161" s="15"/>
      <c r="RPS161" s="15"/>
      <c r="RPT161" s="15"/>
      <c r="RPU161" s="15"/>
      <c r="RPV161" s="15"/>
      <c r="RPW161" s="15"/>
      <c r="RPX161" s="15"/>
      <c r="RPY161" s="15"/>
      <c r="RPZ161" s="15"/>
      <c r="RQA161" s="15"/>
      <c r="RQB161" s="15"/>
      <c r="RQC161" s="15"/>
      <c r="RQD161" s="15"/>
      <c r="RQE161" s="15"/>
      <c r="RQF161" s="15"/>
      <c r="RQG161" s="15"/>
      <c r="RQH161" s="15"/>
      <c r="RQI161" s="15"/>
      <c r="RQJ161" s="15"/>
      <c r="RQK161" s="15"/>
      <c r="RQL161" s="15"/>
      <c r="RQM161" s="15"/>
      <c r="RQN161" s="15"/>
      <c r="RQO161" s="15"/>
      <c r="RQP161" s="15"/>
      <c r="RQQ161" s="15"/>
      <c r="RQR161" s="15"/>
      <c r="RQS161" s="15"/>
      <c r="RQT161" s="15"/>
      <c r="RQU161" s="15"/>
      <c r="RQV161" s="15"/>
      <c r="RQW161" s="15"/>
      <c r="RQX161" s="15"/>
      <c r="RQY161" s="15"/>
      <c r="RQZ161" s="15"/>
      <c r="RRA161" s="15"/>
      <c r="RRB161" s="15"/>
      <c r="RRC161" s="15"/>
      <c r="RRD161" s="15"/>
      <c r="RRE161" s="15"/>
      <c r="RRF161" s="15"/>
      <c r="RRG161" s="15"/>
      <c r="RRH161" s="15"/>
      <c r="RRI161" s="15"/>
      <c r="RRJ161" s="15"/>
      <c r="RRK161" s="15"/>
      <c r="RRL161" s="15"/>
      <c r="RRM161" s="15"/>
      <c r="RRN161" s="15"/>
      <c r="RRO161" s="15"/>
      <c r="RRP161" s="15"/>
      <c r="RRQ161" s="15"/>
      <c r="RRR161" s="15"/>
      <c r="RRS161" s="15"/>
      <c r="RRT161" s="15"/>
      <c r="RRU161" s="15"/>
      <c r="RRV161" s="15"/>
      <c r="RRW161" s="15"/>
      <c r="RRX161" s="15"/>
      <c r="RRY161" s="15"/>
      <c r="RRZ161" s="15"/>
      <c r="RSA161" s="15"/>
      <c r="RSB161" s="15"/>
      <c r="RSC161" s="15"/>
      <c r="RSD161" s="15"/>
      <c r="RSE161" s="15"/>
      <c r="RSF161" s="15"/>
      <c r="RSG161" s="15"/>
      <c r="RSH161" s="15"/>
      <c r="RSI161" s="15"/>
      <c r="RSJ161" s="15"/>
      <c r="RSK161" s="15"/>
      <c r="RSL161" s="15"/>
      <c r="RSM161" s="15"/>
      <c r="RSN161" s="15"/>
      <c r="RSO161" s="15"/>
      <c r="RSP161" s="15"/>
      <c r="RSQ161" s="15"/>
      <c r="RSR161" s="15"/>
      <c r="RSS161" s="15"/>
      <c r="RST161" s="15"/>
      <c r="RSU161" s="15"/>
      <c r="RSV161" s="15"/>
      <c r="RSW161" s="15"/>
      <c r="RSX161" s="15"/>
      <c r="RSY161" s="15"/>
      <c r="RSZ161" s="15"/>
      <c r="RTA161" s="15"/>
      <c r="RTB161" s="15"/>
      <c r="RTC161" s="15"/>
      <c r="RTD161" s="15"/>
      <c r="RTE161" s="15"/>
      <c r="RTF161" s="15"/>
      <c r="RTG161" s="15"/>
      <c r="RTH161" s="15"/>
      <c r="RTI161" s="15"/>
      <c r="RTJ161" s="15"/>
      <c r="RTK161" s="15"/>
      <c r="RTL161" s="15"/>
      <c r="RTM161" s="15"/>
      <c r="RTN161" s="15"/>
      <c r="RTO161" s="15"/>
      <c r="RTP161" s="15"/>
      <c r="RTQ161" s="15"/>
      <c r="RTR161" s="15"/>
      <c r="RTS161" s="15"/>
      <c r="RTT161" s="15"/>
      <c r="RTU161" s="15"/>
      <c r="RTV161" s="15"/>
      <c r="RTW161" s="15"/>
      <c r="RTX161" s="15"/>
      <c r="RTY161" s="15"/>
      <c r="RTZ161" s="15"/>
      <c r="RUA161" s="15"/>
      <c r="RUB161" s="15"/>
      <c r="RUC161" s="15"/>
      <c r="RUD161" s="15"/>
      <c r="RUE161" s="15"/>
      <c r="RUF161" s="15"/>
      <c r="RUG161" s="15"/>
      <c r="RUH161" s="15"/>
      <c r="RUI161" s="15"/>
      <c r="RUJ161" s="15"/>
      <c r="RUK161" s="15"/>
      <c r="RUL161" s="15"/>
      <c r="RUM161" s="15"/>
      <c r="RUN161" s="15"/>
      <c r="RUO161" s="15"/>
      <c r="RUP161" s="15"/>
      <c r="RUQ161" s="15"/>
      <c r="RUR161" s="15"/>
      <c r="RUS161" s="15"/>
      <c r="RUT161" s="15"/>
      <c r="RUU161" s="15"/>
      <c r="RUV161" s="15"/>
      <c r="RUW161" s="15"/>
      <c r="RUX161" s="15"/>
      <c r="RUY161" s="15"/>
      <c r="RUZ161" s="15"/>
      <c r="RVA161" s="15"/>
      <c r="RVB161" s="15"/>
      <c r="RVC161" s="15"/>
      <c r="RVD161" s="15"/>
      <c r="RVE161" s="15"/>
      <c r="RVF161" s="15"/>
      <c r="RVG161" s="15"/>
      <c r="RVH161" s="15"/>
      <c r="RVI161" s="15"/>
      <c r="RVJ161" s="15"/>
      <c r="RVK161" s="15"/>
      <c r="RVL161" s="15"/>
      <c r="RVM161" s="15"/>
      <c r="RVN161" s="15"/>
      <c r="RVO161" s="15"/>
      <c r="RVP161" s="15"/>
      <c r="RVQ161" s="15"/>
      <c r="RVR161" s="15"/>
      <c r="RVS161" s="15"/>
      <c r="RVT161" s="15"/>
      <c r="RVU161" s="15"/>
      <c r="RVV161" s="15"/>
      <c r="RVW161" s="15"/>
      <c r="RVX161" s="15"/>
      <c r="RVY161" s="15"/>
      <c r="RVZ161" s="15"/>
      <c r="RWA161" s="15"/>
      <c r="RWB161" s="15"/>
      <c r="RWC161" s="15"/>
      <c r="RWD161" s="15"/>
      <c r="RWE161" s="15"/>
      <c r="RWF161" s="15"/>
      <c r="RWG161" s="15"/>
      <c r="RWH161" s="15"/>
      <c r="RWI161" s="15"/>
      <c r="RWJ161" s="15"/>
      <c r="RWK161" s="15"/>
      <c r="RWL161" s="15"/>
      <c r="RWM161" s="15"/>
      <c r="RWN161" s="15"/>
      <c r="RWO161" s="15"/>
      <c r="RWP161" s="15"/>
      <c r="RWQ161" s="15"/>
      <c r="RWR161" s="15"/>
      <c r="RWS161" s="15"/>
      <c r="RWT161" s="15"/>
      <c r="RWU161" s="15"/>
      <c r="RWV161" s="15"/>
      <c r="RWW161" s="15"/>
      <c r="RWX161" s="15"/>
      <c r="RWY161" s="15"/>
      <c r="RWZ161" s="15"/>
      <c r="RXA161" s="15"/>
      <c r="RXB161" s="15"/>
      <c r="RXC161" s="15"/>
      <c r="RXD161" s="15"/>
      <c r="RXE161" s="15"/>
      <c r="RXF161" s="15"/>
      <c r="RXG161" s="15"/>
      <c r="RXH161" s="15"/>
      <c r="RXI161" s="15"/>
      <c r="RXJ161" s="15"/>
      <c r="RXK161" s="15"/>
      <c r="RXL161" s="15"/>
      <c r="RXM161" s="15"/>
      <c r="RXN161" s="15"/>
      <c r="RXO161" s="15"/>
      <c r="RXP161" s="15"/>
      <c r="RXQ161" s="15"/>
      <c r="RXR161" s="15"/>
      <c r="RXS161" s="15"/>
      <c r="RXT161" s="15"/>
      <c r="RXU161" s="15"/>
      <c r="RXV161" s="15"/>
      <c r="RXW161" s="15"/>
      <c r="RXX161" s="15"/>
      <c r="RXY161" s="15"/>
      <c r="RXZ161" s="15"/>
      <c r="RYA161" s="15"/>
      <c r="RYB161" s="15"/>
      <c r="RYC161" s="15"/>
      <c r="RYD161" s="15"/>
      <c r="RYE161" s="15"/>
      <c r="RYF161" s="15"/>
      <c r="RYG161" s="15"/>
      <c r="RYH161" s="15"/>
      <c r="RYI161" s="15"/>
      <c r="RYJ161" s="15"/>
      <c r="RYK161" s="15"/>
      <c r="RYL161" s="15"/>
      <c r="RYM161" s="15"/>
      <c r="RYN161" s="15"/>
      <c r="RYO161" s="15"/>
      <c r="RYP161" s="15"/>
      <c r="RYQ161" s="15"/>
      <c r="RYR161" s="15"/>
      <c r="RYS161" s="15"/>
      <c r="RYT161" s="15"/>
      <c r="RYU161" s="15"/>
      <c r="RYV161" s="15"/>
      <c r="RYW161" s="15"/>
      <c r="RYX161" s="15"/>
      <c r="RYY161" s="15"/>
      <c r="RYZ161" s="15"/>
      <c r="RZA161" s="15"/>
      <c r="RZB161" s="15"/>
      <c r="RZC161" s="15"/>
      <c r="RZD161" s="15"/>
      <c r="RZE161" s="15"/>
      <c r="RZF161" s="15"/>
      <c r="RZG161" s="15"/>
      <c r="RZH161" s="15"/>
      <c r="RZI161" s="15"/>
      <c r="RZJ161" s="15"/>
      <c r="RZK161" s="15"/>
      <c r="RZL161" s="15"/>
      <c r="RZM161" s="15"/>
      <c r="RZN161" s="15"/>
      <c r="RZO161" s="15"/>
      <c r="RZP161" s="15"/>
      <c r="RZQ161" s="15"/>
      <c r="RZR161" s="15"/>
      <c r="RZS161" s="15"/>
      <c r="RZT161" s="15"/>
      <c r="RZU161" s="15"/>
      <c r="RZV161" s="15"/>
      <c r="RZW161" s="15"/>
      <c r="RZX161" s="15"/>
      <c r="RZY161" s="15"/>
      <c r="RZZ161" s="15"/>
      <c r="SAA161" s="15"/>
      <c r="SAB161" s="15"/>
      <c r="SAC161" s="15"/>
      <c r="SAD161" s="15"/>
      <c r="SAE161" s="15"/>
      <c r="SAF161" s="15"/>
      <c r="SAG161" s="15"/>
      <c r="SAH161" s="15"/>
      <c r="SAI161" s="15"/>
      <c r="SAJ161" s="15"/>
      <c r="SAK161" s="15"/>
      <c r="SAL161" s="15"/>
      <c r="SAM161" s="15"/>
      <c r="SAN161" s="15"/>
      <c r="SAO161" s="15"/>
      <c r="SAP161" s="15"/>
      <c r="SAQ161" s="15"/>
      <c r="SAR161" s="15"/>
      <c r="SAS161" s="15"/>
      <c r="SAT161" s="15"/>
      <c r="SAU161" s="15"/>
      <c r="SAV161" s="15"/>
      <c r="SAW161" s="15"/>
      <c r="SAX161" s="15"/>
      <c r="SAY161" s="15"/>
      <c r="SAZ161" s="15"/>
      <c r="SBA161" s="15"/>
      <c r="SBB161" s="15"/>
      <c r="SBC161" s="15"/>
      <c r="SBD161" s="15"/>
      <c r="SBE161" s="15"/>
      <c r="SBF161" s="15"/>
      <c r="SBG161" s="15"/>
      <c r="SBH161" s="15"/>
      <c r="SBI161" s="15"/>
      <c r="SBJ161" s="15"/>
      <c r="SBK161" s="15"/>
      <c r="SBL161" s="15"/>
      <c r="SBM161" s="15"/>
      <c r="SBN161" s="15"/>
      <c r="SBO161" s="15"/>
      <c r="SBP161" s="15"/>
      <c r="SBQ161" s="15"/>
      <c r="SBR161" s="15"/>
      <c r="SBS161" s="15"/>
      <c r="SBT161" s="15"/>
      <c r="SBU161" s="15"/>
      <c r="SBV161" s="15"/>
      <c r="SBW161" s="15"/>
      <c r="SBX161" s="15"/>
      <c r="SBY161" s="15"/>
      <c r="SBZ161" s="15"/>
      <c r="SCA161" s="15"/>
      <c r="SCB161" s="15"/>
      <c r="SCC161" s="15"/>
      <c r="SCD161" s="15"/>
      <c r="SCE161" s="15"/>
      <c r="SCF161" s="15"/>
      <c r="SCG161" s="15"/>
      <c r="SCH161" s="15"/>
      <c r="SCI161" s="15"/>
      <c r="SCJ161" s="15"/>
      <c r="SCK161" s="15"/>
      <c r="SCL161" s="15"/>
      <c r="SCM161" s="15"/>
      <c r="SCN161" s="15"/>
      <c r="SCO161" s="15"/>
      <c r="SCP161" s="15"/>
      <c r="SCQ161" s="15"/>
      <c r="SCR161" s="15"/>
      <c r="SCS161" s="15"/>
      <c r="SCT161" s="15"/>
      <c r="SCU161" s="15"/>
      <c r="SCV161" s="15"/>
      <c r="SCW161" s="15"/>
      <c r="SCX161" s="15"/>
      <c r="SCY161" s="15"/>
      <c r="SCZ161" s="15"/>
      <c r="SDA161" s="15"/>
      <c r="SDB161" s="15"/>
      <c r="SDC161" s="15"/>
      <c r="SDD161" s="15"/>
      <c r="SDE161" s="15"/>
      <c r="SDF161" s="15"/>
      <c r="SDG161" s="15"/>
      <c r="SDH161" s="15"/>
      <c r="SDI161" s="15"/>
      <c r="SDJ161" s="15"/>
      <c r="SDK161" s="15"/>
      <c r="SDL161" s="15"/>
      <c r="SDM161" s="15"/>
      <c r="SDN161" s="15"/>
      <c r="SDO161" s="15"/>
      <c r="SDP161" s="15"/>
      <c r="SDQ161" s="15"/>
      <c r="SDR161" s="15"/>
      <c r="SDS161" s="15"/>
      <c r="SDT161" s="15"/>
      <c r="SDU161" s="15"/>
      <c r="SDV161" s="15"/>
      <c r="SDW161" s="15"/>
      <c r="SDX161" s="15"/>
      <c r="SDY161" s="15"/>
      <c r="SDZ161" s="15"/>
      <c r="SEA161" s="15"/>
      <c r="SEB161" s="15"/>
      <c r="SEC161" s="15"/>
      <c r="SED161" s="15"/>
      <c r="SEE161" s="15"/>
      <c r="SEF161" s="15"/>
      <c r="SEG161" s="15"/>
      <c r="SEH161" s="15"/>
      <c r="SEI161" s="15"/>
      <c r="SEJ161" s="15"/>
      <c r="SEK161" s="15"/>
      <c r="SEL161" s="15"/>
      <c r="SEM161" s="15"/>
      <c r="SEN161" s="15"/>
      <c r="SEO161" s="15"/>
      <c r="SEP161" s="15"/>
      <c r="SEQ161" s="15"/>
      <c r="SER161" s="15"/>
      <c r="SES161" s="15"/>
      <c r="SET161" s="15"/>
      <c r="SEU161" s="15"/>
      <c r="SEV161" s="15"/>
      <c r="SEW161" s="15"/>
      <c r="SEX161" s="15"/>
      <c r="SEY161" s="15"/>
      <c r="SEZ161" s="15"/>
      <c r="SFA161" s="15"/>
      <c r="SFB161" s="15"/>
      <c r="SFC161" s="15"/>
      <c r="SFD161" s="15"/>
      <c r="SFE161" s="15"/>
      <c r="SFF161" s="15"/>
      <c r="SFG161" s="15"/>
      <c r="SFH161" s="15"/>
      <c r="SFI161" s="15"/>
      <c r="SFJ161" s="15"/>
      <c r="SFK161" s="15"/>
      <c r="SFL161" s="15"/>
      <c r="SFM161" s="15"/>
      <c r="SFN161" s="15"/>
      <c r="SFO161" s="15"/>
      <c r="SFP161" s="15"/>
      <c r="SFQ161" s="15"/>
      <c r="SFR161" s="15"/>
      <c r="SFS161" s="15"/>
      <c r="SFT161" s="15"/>
      <c r="SFU161" s="15"/>
      <c r="SFV161" s="15"/>
      <c r="SFW161" s="15"/>
      <c r="SFX161" s="15"/>
      <c r="SFY161" s="15"/>
      <c r="SFZ161" s="15"/>
      <c r="SGA161" s="15"/>
      <c r="SGB161" s="15"/>
      <c r="SGC161" s="15"/>
      <c r="SGD161" s="15"/>
      <c r="SGE161" s="15"/>
      <c r="SGF161" s="15"/>
      <c r="SGG161" s="15"/>
      <c r="SGH161" s="15"/>
      <c r="SGI161" s="15"/>
      <c r="SGJ161" s="15"/>
      <c r="SGK161" s="15"/>
      <c r="SGL161" s="15"/>
      <c r="SGM161" s="15"/>
      <c r="SGN161" s="15"/>
      <c r="SGO161" s="15"/>
      <c r="SGP161" s="15"/>
      <c r="SGQ161" s="15"/>
      <c r="SGR161" s="15"/>
      <c r="SGS161" s="15"/>
      <c r="SGT161" s="15"/>
      <c r="SGU161" s="15"/>
      <c r="SGV161" s="15"/>
      <c r="SGW161" s="15"/>
      <c r="SGX161" s="15"/>
      <c r="SGY161" s="15"/>
      <c r="SGZ161" s="15"/>
      <c r="SHA161" s="15"/>
      <c r="SHB161" s="15"/>
      <c r="SHC161" s="15"/>
      <c r="SHD161" s="15"/>
      <c r="SHE161" s="15"/>
      <c r="SHF161" s="15"/>
      <c r="SHG161" s="15"/>
      <c r="SHH161" s="15"/>
      <c r="SHI161" s="15"/>
      <c r="SHJ161" s="15"/>
      <c r="SHK161" s="15"/>
      <c r="SHL161" s="15"/>
      <c r="SHM161" s="15"/>
      <c r="SHN161" s="15"/>
      <c r="SHO161" s="15"/>
      <c r="SHP161" s="15"/>
      <c r="SHQ161" s="15"/>
      <c r="SHR161" s="15"/>
      <c r="SHS161" s="15"/>
      <c r="SHT161" s="15"/>
      <c r="SHU161" s="15"/>
      <c r="SHV161" s="15"/>
      <c r="SHW161" s="15"/>
      <c r="SHX161" s="15"/>
      <c r="SHY161" s="15"/>
      <c r="SHZ161" s="15"/>
      <c r="SIA161" s="15"/>
      <c r="SIB161" s="15"/>
      <c r="SIC161" s="15"/>
      <c r="SID161" s="15"/>
      <c r="SIE161" s="15"/>
      <c r="SIF161" s="15"/>
      <c r="SIG161" s="15"/>
      <c r="SIH161" s="15"/>
      <c r="SII161" s="15"/>
      <c r="SIJ161" s="15"/>
      <c r="SIK161" s="15"/>
      <c r="SIL161" s="15"/>
      <c r="SIM161" s="15"/>
      <c r="SIN161" s="15"/>
      <c r="SIO161" s="15"/>
      <c r="SIP161" s="15"/>
      <c r="SIQ161" s="15"/>
      <c r="SIR161" s="15"/>
      <c r="SIS161" s="15"/>
      <c r="SIT161" s="15"/>
      <c r="SIU161" s="15"/>
      <c r="SIV161" s="15"/>
      <c r="SIW161" s="15"/>
      <c r="SIX161" s="15"/>
      <c r="SIY161" s="15"/>
      <c r="SIZ161" s="15"/>
      <c r="SJA161" s="15"/>
      <c r="SJB161" s="15"/>
      <c r="SJC161" s="15"/>
      <c r="SJD161" s="15"/>
      <c r="SJE161" s="15"/>
      <c r="SJF161" s="15"/>
      <c r="SJG161" s="15"/>
      <c r="SJH161" s="15"/>
      <c r="SJI161" s="15"/>
      <c r="SJJ161" s="15"/>
      <c r="SJK161" s="15"/>
      <c r="SJL161" s="15"/>
      <c r="SJM161" s="15"/>
      <c r="SJN161" s="15"/>
      <c r="SJO161" s="15"/>
      <c r="SJP161" s="15"/>
      <c r="SJQ161" s="15"/>
      <c r="SJR161" s="15"/>
      <c r="SJS161" s="15"/>
      <c r="SJT161" s="15"/>
      <c r="SJU161" s="15"/>
      <c r="SJV161" s="15"/>
      <c r="SJW161" s="15"/>
      <c r="SJX161" s="15"/>
      <c r="SJY161" s="15"/>
      <c r="SJZ161" s="15"/>
      <c r="SKA161" s="15"/>
      <c r="SKB161" s="15"/>
      <c r="SKC161" s="15"/>
      <c r="SKD161" s="15"/>
      <c r="SKE161" s="15"/>
      <c r="SKF161" s="15"/>
      <c r="SKG161" s="15"/>
      <c r="SKH161" s="15"/>
      <c r="SKI161" s="15"/>
      <c r="SKJ161" s="15"/>
      <c r="SKK161" s="15"/>
      <c r="SKL161" s="15"/>
      <c r="SKM161" s="15"/>
      <c r="SKN161" s="15"/>
      <c r="SKO161" s="15"/>
      <c r="SKP161" s="15"/>
      <c r="SKQ161" s="15"/>
      <c r="SKR161" s="15"/>
      <c r="SKS161" s="15"/>
      <c r="SKT161" s="15"/>
      <c r="SKU161" s="15"/>
      <c r="SKV161" s="15"/>
      <c r="SKW161" s="15"/>
      <c r="SKX161" s="15"/>
      <c r="SKY161" s="15"/>
      <c r="SKZ161" s="15"/>
      <c r="SLA161" s="15"/>
      <c r="SLB161" s="15"/>
      <c r="SLC161" s="15"/>
      <c r="SLD161" s="15"/>
      <c r="SLE161" s="15"/>
      <c r="SLF161" s="15"/>
      <c r="SLG161" s="15"/>
      <c r="SLH161" s="15"/>
      <c r="SLI161" s="15"/>
      <c r="SLJ161" s="15"/>
      <c r="SLK161" s="15"/>
      <c r="SLL161" s="15"/>
      <c r="SLM161" s="15"/>
      <c r="SLN161" s="15"/>
      <c r="SLO161" s="15"/>
      <c r="SLP161" s="15"/>
      <c r="SLQ161" s="15"/>
      <c r="SLR161" s="15"/>
      <c r="SLS161" s="15"/>
      <c r="SLT161" s="15"/>
      <c r="SLU161" s="15"/>
      <c r="SLV161" s="15"/>
      <c r="SLW161" s="15"/>
      <c r="SLX161" s="15"/>
      <c r="SLY161" s="15"/>
      <c r="SLZ161" s="15"/>
      <c r="SMA161" s="15"/>
      <c r="SMB161" s="15"/>
      <c r="SMC161" s="15"/>
      <c r="SMD161" s="15"/>
      <c r="SME161" s="15"/>
      <c r="SMF161" s="15"/>
      <c r="SMG161" s="15"/>
      <c r="SMH161" s="15"/>
      <c r="SMI161" s="15"/>
      <c r="SMJ161" s="15"/>
      <c r="SMK161" s="15"/>
      <c r="SML161" s="15"/>
      <c r="SMM161" s="15"/>
      <c r="SMN161" s="15"/>
      <c r="SMO161" s="15"/>
      <c r="SMP161" s="15"/>
      <c r="SMQ161" s="15"/>
      <c r="SMR161" s="15"/>
      <c r="SMS161" s="15"/>
      <c r="SMT161" s="15"/>
      <c r="SMU161" s="15"/>
      <c r="SMV161" s="15"/>
      <c r="SMW161" s="15"/>
      <c r="SMX161" s="15"/>
      <c r="SMY161" s="15"/>
      <c r="SMZ161" s="15"/>
      <c r="SNA161" s="15"/>
      <c r="SNB161" s="15"/>
      <c r="SNC161" s="15"/>
      <c r="SND161" s="15"/>
      <c r="SNE161" s="15"/>
      <c r="SNF161" s="15"/>
      <c r="SNG161" s="15"/>
      <c r="SNH161" s="15"/>
      <c r="SNI161" s="15"/>
      <c r="SNJ161" s="15"/>
      <c r="SNK161" s="15"/>
      <c r="SNL161" s="15"/>
      <c r="SNM161" s="15"/>
      <c r="SNN161" s="15"/>
      <c r="SNO161" s="15"/>
      <c r="SNP161" s="15"/>
      <c r="SNQ161" s="15"/>
      <c r="SNR161" s="15"/>
      <c r="SNS161" s="15"/>
      <c r="SNT161" s="15"/>
      <c r="SNU161" s="15"/>
      <c r="SNV161" s="15"/>
      <c r="SNW161" s="15"/>
      <c r="SNX161" s="15"/>
      <c r="SNY161" s="15"/>
      <c r="SNZ161" s="15"/>
      <c r="SOA161" s="15"/>
      <c r="SOB161" s="15"/>
      <c r="SOC161" s="15"/>
      <c r="SOD161" s="15"/>
      <c r="SOE161" s="15"/>
      <c r="SOF161" s="15"/>
      <c r="SOG161" s="15"/>
      <c r="SOH161" s="15"/>
      <c r="SOI161" s="15"/>
      <c r="SOJ161" s="15"/>
      <c r="SOK161" s="15"/>
      <c r="SOL161" s="15"/>
      <c r="SOM161" s="15"/>
      <c r="SON161" s="15"/>
      <c r="SOO161" s="15"/>
      <c r="SOP161" s="15"/>
      <c r="SOQ161" s="15"/>
      <c r="SOR161" s="15"/>
      <c r="SOS161" s="15"/>
      <c r="SOT161" s="15"/>
      <c r="SOU161" s="15"/>
      <c r="SOV161" s="15"/>
      <c r="SOW161" s="15"/>
      <c r="SOX161" s="15"/>
      <c r="SOY161" s="15"/>
      <c r="SOZ161" s="15"/>
      <c r="SPA161" s="15"/>
      <c r="SPB161" s="15"/>
      <c r="SPC161" s="15"/>
      <c r="SPD161" s="15"/>
      <c r="SPE161" s="15"/>
      <c r="SPF161" s="15"/>
      <c r="SPG161" s="15"/>
      <c r="SPH161" s="15"/>
      <c r="SPI161" s="15"/>
      <c r="SPJ161" s="15"/>
      <c r="SPK161" s="15"/>
      <c r="SPL161" s="15"/>
      <c r="SPM161" s="15"/>
      <c r="SPN161" s="15"/>
      <c r="SPO161" s="15"/>
      <c r="SPP161" s="15"/>
      <c r="SPQ161" s="15"/>
      <c r="SPR161" s="15"/>
      <c r="SPS161" s="15"/>
      <c r="SPT161" s="15"/>
      <c r="SPU161" s="15"/>
      <c r="SPV161" s="15"/>
      <c r="SPW161" s="15"/>
      <c r="SPX161" s="15"/>
      <c r="SPY161" s="15"/>
      <c r="SPZ161" s="15"/>
      <c r="SQA161" s="15"/>
      <c r="SQB161" s="15"/>
      <c r="SQC161" s="15"/>
      <c r="SQD161" s="15"/>
      <c r="SQE161" s="15"/>
      <c r="SQF161" s="15"/>
      <c r="SQG161" s="15"/>
      <c r="SQH161" s="15"/>
      <c r="SQI161" s="15"/>
      <c r="SQJ161" s="15"/>
      <c r="SQK161" s="15"/>
      <c r="SQL161" s="15"/>
      <c r="SQM161" s="15"/>
      <c r="SQN161" s="15"/>
      <c r="SQO161" s="15"/>
      <c r="SQP161" s="15"/>
      <c r="SQQ161" s="15"/>
      <c r="SQR161" s="15"/>
      <c r="SQS161" s="15"/>
      <c r="SQT161" s="15"/>
      <c r="SQU161" s="15"/>
      <c r="SQV161" s="15"/>
      <c r="SQW161" s="15"/>
      <c r="SQX161" s="15"/>
      <c r="SQY161" s="15"/>
      <c r="SQZ161" s="15"/>
      <c r="SRA161" s="15"/>
      <c r="SRB161" s="15"/>
      <c r="SRC161" s="15"/>
      <c r="SRD161" s="15"/>
      <c r="SRE161" s="15"/>
      <c r="SRF161" s="15"/>
      <c r="SRG161" s="15"/>
      <c r="SRH161" s="15"/>
      <c r="SRI161" s="15"/>
      <c r="SRJ161" s="15"/>
      <c r="SRK161" s="15"/>
      <c r="SRL161" s="15"/>
      <c r="SRM161" s="15"/>
      <c r="SRN161" s="15"/>
      <c r="SRO161" s="15"/>
      <c r="SRP161" s="15"/>
      <c r="SRQ161" s="15"/>
      <c r="SRR161" s="15"/>
      <c r="SRS161" s="15"/>
      <c r="SRT161" s="15"/>
      <c r="SRU161" s="15"/>
      <c r="SRV161" s="15"/>
      <c r="SRW161" s="15"/>
      <c r="SRX161" s="15"/>
      <c r="SRY161" s="15"/>
      <c r="SRZ161" s="15"/>
      <c r="SSA161" s="15"/>
      <c r="SSB161" s="15"/>
      <c r="SSC161" s="15"/>
      <c r="SSD161" s="15"/>
      <c r="SSE161" s="15"/>
      <c r="SSF161" s="15"/>
      <c r="SSG161" s="15"/>
      <c r="SSH161" s="15"/>
      <c r="SSI161" s="15"/>
      <c r="SSJ161" s="15"/>
      <c r="SSK161" s="15"/>
      <c r="SSL161" s="15"/>
      <c r="SSM161" s="15"/>
      <c r="SSN161" s="15"/>
      <c r="SSO161" s="15"/>
      <c r="SSP161" s="15"/>
      <c r="SSQ161" s="15"/>
      <c r="SSR161" s="15"/>
      <c r="SSS161" s="15"/>
      <c r="SST161" s="15"/>
      <c r="SSU161" s="15"/>
      <c r="SSV161" s="15"/>
      <c r="SSW161" s="15"/>
      <c r="SSX161" s="15"/>
      <c r="SSY161" s="15"/>
      <c r="SSZ161" s="15"/>
      <c r="STA161" s="15"/>
      <c r="STB161" s="15"/>
      <c r="STC161" s="15"/>
      <c r="STD161" s="15"/>
      <c r="STE161" s="15"/>
      <c r="STF161" s="15"/>
      <c r="STG161" s="15"/>
      <c r="STH161" s="15"/>
      <c r="STI161" s="15"/>
      <c r="STJ161" s="15"/>
      <c r="STK161" s="15"/>
      <c r="STL161" s="15"/>
      <c r="STM161" s="15"/>
      <c r="STN161" s="15"/>
      <c r="STO161" s="15"/>
      <c r="STP161" s="15"/>
      <c r="STQ161" s="15"/>
      <c r="STR161" s="15"/>
      <c r="STS161" s="15"/>
      <c r="STT161" s="15"/>
      <c r="STU161" s="15"/>
      <c r="STV161" s="15"/>
      <c r="STW161" s="15"/>
      <c r="STX161" s="15"/>
      <c r="STY161" s="15"/>
      <c r="STZ161" s="15"/>
      <c r="SUA161" s="15"/>
      <c r="SUB161" s="15"/>
      <c r="SUC161" s="15"/>
      <c r="SUD161" s="15"/>
      <c r="SUE161" s="15"/>
      <c r="SUF161" s="15"/>
      <c r="SUG161" s="15"/>
      <c r="SUH161" s="15"/>
      <c r="SUI161" s="15"/>
      <c r="SUJ161" s="15"/>
      <c r="SUK161" s="15"/>
      <c r="SUL161" s="15"/>
      <c r="SUM161" s="15"/>
      <c r="SUN161" s="15"/>
      <c r="SUO161" s="15"/>
      <c r="SUP161" s="15"/>
      <c r="SUQ161" s="15"/>
      <c r="SUR161" s="15"/>
      <c r="SUS161" s="15"/>
      <c r="SUT161" s="15"/>
      <c r="SUU161" s="15"/>
      <c r="SUV161" s="15"/>
      <c r="SUW161" s="15"/>
      <c r="SUX161" s="15"/>
      <c r="SUY161" s="15"/>
      <c r="SUZ161" s="15"/>
      <c r="SVA161" s="15"/>
      <c r="SVB161" s="15"/>
      <c r="SVC161" s="15"/>
      <c r="SVD161" s="15"/>
      <c r="SVE161" s="15"/>
      <c r="SVF161" s="15"/>
      <c r="SVG161" s="15"/>
      <c r="SVH161" s="15"/>
      <c r="SVI161" s="15"/>
      <c r="SVJ161" s="15"/>
      <c r="SVK161" s="15"/>
      <c r="SVL161" s="15"/>
      <c r="SVM161" s="15"/>
      <c r="SVN161" s="15"/>
      <c r="SVO161" s="15"/>
      <c r="SVP161" s="15"/>
      <c r="SVQ161" s="15"/>
      <c r="SVR161" s="15"/>
      <c r="SVS161" s="15"/>
      <c r="SVT161" s="15"/>
      <c r="SVU161" s="15"/>
      <c r="SVV161" s="15"/>
      <c r="SVW161" s="15"/>
      <c r="SVX161" s="15"/>
      <c r="SVY161" s="15"/>
      <c r="SVZ161" s="15"/>
      <c r="SWA161" s="15"/>
      <c r="SWB161" s="15"/>
      <c r="SWC161" s="15"/>
      <c r="SWD161" s="15"/>
      <c r="SWE161" s="15"/>
      <c r="SWF161" s="15"/>
      <c r="SWG161" s="15"/>
      <c r="SWH161" s="15"/>
      <c r="SWI161" s="15"/>
      <c r="SWJ161" s="15"/>
      <c r="SWK161" s="15"/>
      <c r="SWL161" s="15"/>
      <c r="SWM161" s="15"/>
      <c r="SWN161" s="15"/>
      <c r="SWO161" s="15"/>
      <c r="SWP161" s="15"/>
      <c r="SWQ161" s="15"/>
      <c r="SWR161" s="15"/>
      <c r="SWS161" s="15"/>
      <c r="SWT161" s="15"/>
      <c r="SWU161" s="15"/>
      <c r="SWV161" s="15"/>
      <c r="SWW161" s="15"/>
      <c r="SWX161" s="15"/>
      <c r="SWY161" s="15"/>
      <c r="SWZ161" s="15"/>
      <c r="SXA161" s="15"/>
      <c r="SXB161" s="15"/>
      <c r="SXC161" s="15"/>
      <c r="SXD161" s="15"/>
      <c r="SXE161" s="15"/>
      <c r="SXF161" s="15"/>
      <c r="SXG161" s="15"/>
      <c r="SXH161" s="15"/>
      <c r="SXI161" s="15"/>
      <c r="SXJ161" s="15"/>
      <c r="SXK161" s="15"/>
      <c r="SXL161" s="15"/>
      <c r="SXM161" s="15"/>
      <c r="SXN161" s="15"/>
      <c r="SXO161" s="15"/>
      <c r="SXP161" s="15"/>
      <c r="SXQ161" s="15"/>
      <c r="SXR161" s="15"/>
      <c r="SXS161" s="15"/>
      <c r="SXT161" s="15"/>
      <c r="SXU161" s="15"/>
      <c r="SXV161" s="15"/>
      <c r="SXW161" s="15"/>
      <c r="SXX161" s="15"/>
      <c r="SXY161" s="15"/>
      <c r="SXZ161" s="15"/>
      <c r="SYA161" s="15"/>
      <c r="SYB161" s="15"/>
      <c r="SYC161" s="15"/>
      <c r="SYD161" s="15"/>
      <c r="SYE161" s="15"/>
      <c r="SYF161" s="15"/>
      <c r="SYG161" s="15"/>
      <c r="SYH161" s="15"/>
      <c r="SYI161" s="15"/>
      <c r="SYJ161" s="15"/>
      <c r="SYK161" s="15"/>
      <c r="SYL161" s="15"/>
      <c r="SYM161" s="15"/>
      <c r="SYN161" s="15"/>
      <c r="SYO161" s="15"/>
      <c r="SYP161" s="15"/>
      <c r="SYQ161" s="15"/>
      <c r="SYR161" s="15"/>
      <c r="SYS161" s="15"/>
      <c r="SYT161" s="15"/>
      <c r="SYU161" s="15"/>
      <c r="SYV161" s="15"/>
      <c r="SYW161" s="15"/>
      <c r="SYX161" s="15"/>
      <c r="SYY161" s="15"/>
      <c r="SYZ161" s="15"/>
      <c r="SZA161" s="15"/>
      <c r="SZB161" s="15"/>
      <c r="SZC161" s="15"/>
      <c r="SZD161" s="15"/>
      <c r="SZE161" s="15"/>
      <c r="SZF161" s="15"/>
      <c r="SZG161" s="15"/>
      <c r="SZH161" s="15"/>
      <c r="SZI161" s="15"/>
      <c r="SZJ161" s="15"/>
      <c r="SZK161" s="15"/>
      <c r="SZL161" s="15"/>
      <c r="SZM161" s="15"/>
      <c r="SZN161" s="15"/>
      <c r="SZO161" s="15"/>
      <c r="SZP161" s="15"/>
      <c r="SZQ161" s="15"/>
      <c r="SZR161" s="15"/>
      <c r="SZS161" s="15"/>
      <c r="SZT161" s="15"/>
      <c r="SZU161" s="15"/>
      <c r="SZV161" s="15"/>
      <c r="SZW161" s="15"/>
      <c r="SZX161" s="15"/>
      <c r="SZY161" s="15"/>
      <c r="SZZ161" s="15"/>
      <c r="TAA161" s="15"/>
      <c r="TAB161" s="15"/>
      <c r="TAC161" s="15"/>
      <c r="TAD161" s="15"/>
      <c r="TAE161" s="15"/>
      <c r="TAF161" s="15"/>
      <c r="TAG161" s="15"/>
      <c r="TAH161" s="15"/>
      <c r="TAI161" s="15"/>
      <c r="TAJ161" s="15"/>
      <c r="TAK161" s="15"/>
      <c r="TAL161" s="15"/>
      <c r="TAM161" s="15"/>
      <c r="TAN161" s="15"/>
      <c r="TAO161" s="15"/>
      <c r="TAP161" s="15"/>
      <c r="TAQ161" s="15"/>
      <c r="TAR161" s="15"/>
      <c r="TAS161" s="15"/>
      <c r="TAT161" s="15"/>
      <c r="TAU161" s="15"/>
      <c r="TAV161" s="15"/>
      <c r="TAW161" s="15"/>
      <c r="TAX161" s="15"/>
      <c r="TAY161" s="15"/>
      <c r="TAZ161" s="15"/>
      <c r="TBA161" s="15"/>
      <c r="TBB161" s="15"/>
      <c r="TBC161" s="15"/>
      <c r="TBD161" s="15"/>
      <c r="TBE161" s="15"/>
      <c r="TBF161" s="15"/>
      <c r="TBG161" s="15"/>
      <c r="TBH161" s="15"/>
      <c r="TBI161" s="15"/>
      <c r="TBJ161" s="15"/>
      <c r="TBK161" s="15"/>
      <c r="TBL161" s="15"/>
      <c r="TBM161" s="15"/>
      <c r="TBN161" s="15"/>
      <c r="TBO161" s="15"/>
      <c r="TBP161" s="15"/>
      <c r="TBQ161" s="15"/>
      <c r="TBR161" s="15"/>
      <c r="TBS161" s="15"/>
      <c r="TBT161" s="15"/>
      <c r="TBU161" s="15"/>
      <c r="TBV161" s="15"/>
      <c r="TBW161" s="15"/>
      <c r="TBX161" s="15"/>
      <c r="TBY161" s="15"/>
      <c r="TBZ161" s="15"/>
      <c r="TCA161" s="15"/>
      <c r="TCB161" s="15"/>
      <c r="TCC161" s="15"/>
      <c r="TCD161" s="15"/>
      <c r="TCE161" s="15"/>
      <c r="TCF161" s="15"/>
      <c r="TCG161" s="15"/>
      <c r="TCH161" s="15"/>
      <c r="TCI161" s="15"/>
      <c r="TCJ161" s="15"/>
      <c r="TCK161" s="15"/>
      <c r="TCL161" s="15"/>
      <c r="TCM161" s="15"/>
      <c r="TCN161" s="15"/>
      <c r="TCO161" s="15"/>
      <c r="TCP161" s="15"/>
      <c r="TCQ161" s="15"/>
      <c r="TCR161" s="15"/>
      <c r="TCS161" s="15"/>
      <c r="TCT161" s="15"/>
      <c r="TCU161" s="15"/>
      <c r="TCV161" s="15"/>
      <c r="TCW161" s="15"/>
      <c r="TCX161" s="15"/>
      <c r="TCY161" s="15"/>
      <c r="TCZ161" s="15"/>
      <c r="TDA161" s="15"/>
      <c r="TDB161" s="15"/>
      <c r="TDC161" s="15"/>
      <c r="TDD161" s="15"/>
      <c r="TDE161" s="15"/>
      <c r="TDF161" s="15"/>
      <c r="TDG161" s="15"/>
      <c r="TDH161" s="15"/>
      <c r="TDI161" s="15"/>
      <c r="TDJ161" s="15"/>
      <c r="TDK161" s="15"/>
      <c r="TDL161" s="15"/>
      <c r="TDM161" s="15"/>
      <c r="TDN161" s="15"/>
      <c r="TDO161" s="15"/>
      <c r="TDP161" s="15"/>
      <c r="TDQ161" s="15"/>
      <c r="TDR161" s="15"/>
      <c r="TDS161" s="15"/>
      <c r="TDT161" s="15"/>
      <c r="TDU161" s="15"/>
      <c r="TDV161" s="15"/>
      <c r="TDW161" s="15"/>
      <c r="TDX161" s="15"/>
      <c r="TDY161" s="15"/>
      <c r="TDZ161" s="15"/>
      <c r="TEA161" s="15"/>
      <c r="TEB161" s="15"/>
      <c r="TEC161" s="15"/>
      <c r="TED161" s="15"/>
      <c r="TEE161" s="15"/>
      <c r="TEF161" s="15"/>
      <c r="TEG161" s="15"/>
      <c r="TEH161" s="15"/>
      <c r="TEI161" s="15"/>
      <c r="TEJ161" s="15"/>
      <c r="TEK161" s="15"/>
      <c r="TEL161" s="15"/>
      <c r="TEM161" s="15"/>
      <c r="TEN161" s="15"/>
      <c r="TEO161" s="15"/>
      <c r="TEP161" s="15"/>
      <c r="TEQ161" s="15"/>
      <c r="TER161" s="15"/>
      <c r="TES161" s="15"/>
      <c r="TET161" s="15"/>
      <c r="TEU161" s="15"/>
      <c r="TEV161" s="15"/>
      <c r="TEW161" s="15"/>
      <c r="TEX161" s="15"/>
      <c r="TEY161" s="15"/>
      <c r="TEZ161" s="15"/>
      <c r="TFA161" s="15"/>
      <c r="TFB161" s="15"/>
      <c r="TFC161" s="15"/>
      <c r="TFD161" s="15"/>
      <c r="TFE161" s="15"/>
      <c r="TFF161" s="15"/>
      <c r="TFG161" s="15"/>
      <c r="TFH161" s="15"/>
      <c r="TFI161" s="15"/>
      <c r="TFJ161" s="15"/>
      <c r="TFK161" s="15"/>
      <c r="TFL161" s="15"/>
      <c r="TFM161" s="15"/>
      <c r="TFN161" s="15"/>
      <c r="TFO161" s="15"/>
      <c r="TFP161" s="15"/>
      <c r="TFQ161" s="15"/>
      <c r="TFR161" s="15"/>
      <c r="TFS161" s="15"/>
      <c r="TFT161" s="15"/>
      <c r="TFU161" s="15"/>
      <c r="TFV161" s="15"/>
      <c r="TFW161" s="15"/>
      <c r="TFX161" s="15"/>
      <c r="TFY161" s="15"/>
      <c r="TFZ161" s="15"/>
      <c r="TGA161" s="15"/>
      <c r="TGB161" s="15"/>
      <c r="TGC161" s="15"/>
      <c r="TGD161" s="15"/>
      <c r="TGE161" s="15"/>
      <c r="TGF161" s="15"/>
      <c r="TGG161" s="15"/>
      <c r="TGH161" s="15"/>
      <c r="TGI161" s="15"/>
      <c r="TGJ161" s="15"/>
      <c r="TGK161" s="15"/>
      <c r="TGL161" s="15"/>
      <c r="TGM161" s="15"/>
      <c r="TGN161" s="15"/>
      <c r="TGO161" s="15"/>
      <c r="TGP161" s="15"/>
      <c r="TGQ161" s="15"/>
      <c r="TGR161" s="15"/>
      <c r="TGS161" s="15"/>
      <c r="TGT161" s="15"/>
      <c r="TGU161" s="15"/>
      <c r="TGV161" s="15"/>
      <c r="TGW161" s="15"/>
      <c r="TGX161" s="15"/>
      <c r="TGY161" s="15"/>
      <c r="TGZ161" s="15"/>
      <c r="THA161" s="15"/>
      <c r="THB161" s="15"/>
      <c r="THC161" s="15"/>
      <c r="THD161" s="15"/>
      <c r="THE161" s="15"/>
      <c r="THF161" s="15"/>
      <c r="THG161" s="15"/>
      <c r="THH161" s="15"/>
      <c r="THI161" s="15"/>
      <c r="THJ161" s="15"/>
      <c r="THK161" s="15"/>
      <c r="THL161" s="15"/>
      <c r="THM161" s="15"/>
      <c r="THN161" s="15"/>
      <c r="THO161" s="15"/>
      <c r="THP161" s="15"/>
      <c r="THQ161" s="15"/>
      <c r="THR161" s="15"/>
      <c r="THS161" s="15"/>
      <c r="THT161" s="15"/>
      <c r="THU161" s="15"/>
      <c r="THV161" s="15"/>
      <c r="THW161" s="15"/>
      <c r="THX161" s="15"/>
      <c r="THY161" s="15"/>
      <c r="THZ161" s="15"/>
      <c r="TIA161" s="15"/>
      <c r="TIB161" s="15"/>
      <c r="TIC161" s="15"/>
      <c r="TID161" s="15"/>
      <c r="TIE161" s="15"/>
      <c r="TIF161" s="15"/>
      <c r="TIG161" s="15"/>
      <c r="TIH161" s="15"/>
      <c r="TII161" s="15"/>
      <c r="TIJ161" s="15"/>
      <c r="TIK161" s="15"/>
      <c r="TIL161" s="15"/>
      <c r="TIM161" s="15"/>
      <c r="TIN161" s="15"/>
      <c r="TIO161" s="15"/>
      <c r="TIP161" s="15"/>
      <c r="TIQ161" s="15"/>
      <c r="TIR161" s="15"/>
      <c r="TIS161" s="15"/>
      <c r="TIT161" s="15"/>
      <c r="TIU161" s="15"/>
      <c r="TIV161" s="15"/>
      <c r="TIW161" s="15"/>
      <c r="TIX161" s="15"/>
      <c r="TIY161" s="15"/>
      <c r="TIZ161" s="15"/>
      <c r="TJA161" s="15"/>
      <c r="TJB161" s="15"/>
      <c r="TJC161" s="15"/>
      <c r="TJD161" s="15"/>
      <c r="TJE161" s="15"/>
      <c r="TJF161" s="15"/>
      <c r="TJG161" s="15"/>
      <c r="TJH161" s="15"/>
      <c r="TJI161" s="15"/>
      <c r="TJJ161" s="15"/>
      <c r="TJK161" s="15"/>
      <c r="TJL161" s="15"/>
      <c r="TJM161" s="15"/>
      <c r="TJN161" s="15"/>
      <c r="TJO161" s="15"/>
      <c r="TJP161" s="15"/>
      <c r="TJQ161" s="15"/>
      <c r="TJR161" s="15"/>
      <c r="TJS161" s="15"/>
      <c r="TJT161" s="15"/>
      <c r="TJU161" s="15"/>
      <c r="TJV161" s="15"/>
      <c r="TJW161" s="15"/>
      <c r="TJX161" s="15"/>
      <c r="TJY161" s="15"/>
      <c r="TJZ161" s="15"/>
      <c r="TKA161" s="15"/>
      <c r="TKB161" s="15"/>
      <c r="TKC161" s="15"/>
      <c r="TKD161" s="15"/>
      <c r="TKE161" s="15"/>
      <c r="TKF161" s="15"/>
      <c r="TKG161" s="15"/>
      <c r="TKH161" s="15"/>
      <c r="TKI161" s="15"/>
      <c r="TKJ161" s="15"/>
      <c r="TKK161" s="15"/>
      <c r="TKL161" s="15"/>
      <c r="TKM161" s="15"/>
      <c r="TKN161" s="15"/>
      <c r="TKO161" s="15"/>
      <c r="TKP161" s="15"/>
      <c r="TKQ161" s="15"/>
      <c r="TKR161" s="15"/>
      <c r="TKS161" s="15"/>
      <c r="TKT161" s="15"/>
      <c r="TKU161" s="15"/>
      <c r="TKV161" s="15"/>
      <c r="TKW161" s="15"/>
      <c r="TKX161" s="15"/>
      <c r="TKY161" s="15"/>
      <c r="TKZ161" s="15"/>
      <c r="TLA161" s="15"/>
      <c r="TLB161" s="15"/>
      <c r="TLC161" s="15"/>
      <c r="TLD161" s="15"/>
      <c r="TLE161" s="15"/>
      <c r="TLF161" s="15"/>
      <c r="TLG161" s="15"/>
      <c r="TLH161" s="15"/>
      <c r="TLI161" s="15"/>
      <c r="TLJ161" s="15"/>
      <c r="TLK161" s="15"/>
      <c r="TLL161" s="15"/>
      <c r="TLM161" s="15"/>
      <c r="TLN161" s="15"/>
      <c r="TLO161" s="15"/>
      <c r="TLP161" s="15"/>
      <c r="TLQ161" s="15"/>
      <c r="TLR161" s="15"/>
      <c r="TLS161" s="15"/>
      <c r="TLT161" s="15"/>
      <c r="TLU161" s="15"/>
      <c r="TLV161" s="15"/>
      <c r="TLW161" s="15"/>
      <c r="TLX161" s="15"/>
      <c r="TLY161" s="15"/>
      <c r="TLZ161" s="15"/>
      <c r="TMA161" s="15"/>
      <c r="TMB161" s="15"/>
      <c r="TMC161" s="15"/>
      <c r="TMD161" s="15"/>
      <c r="TME161" s="15"/>
      <c r="TMF161" s="15"/>
      <c r="TMG161" s="15"/>
      <c r="TMH161" s="15"/>
      <c r="TMI161" s="15"/>
      <c r="TMJ161" s="15"/>
      <c r="TMK161" s="15"/>
      <c r="TML161" s="15"/>
      <c r="TMM161" s="15"/>
      <c r="TMN161" s="15"/>
      <c r="TMO161" s="15"/>
      <c r="TMP161" s="15"/>
      <c r="TMQ161" s="15"/>
      <c r="TMR161" s="15"/>
      <c r="TMS161" s="15"/>
      <c r="TMT161" s="15"/>
      <c r="TMU161" s="15"/>
      <c r="TMV161" s="15"/>
      <c r="TMW161" s="15"/>
      <c r="TMX161" s="15"/>
      <c r="TMY161" s="15"/>
      <c r="TMZ161" s="15"/>
      <c r="TNA161" s="15"/>
      <c r="TNB161" s="15"/>
      <c r="TNC161" s="15"/>
      <c r="TND161" s="15"/>
      <c r="TNE161" s="15"/>
      <c r="TNF161" s="15"/>
      <c r="TNG161" s="15"/>
      <c r="TNH161" s="15"/>
      <c r="TNI161" s="15"/>
      <c r="TNJ161" s="15"/>
      <c r="TNK161" s="15"/>
      <c r="TNL161" s="15"/>
      <c r="TNM161" s="15"/>
      <c r="TNN161" s="15"/>
      <c r="TNO161" s="15"/>
      <c r="TNP161" s="15"/>
      <c r="TNQ161" s="15"/>
      <c r="TNR161" s="15"/>
      <c r="TNS161" s="15"/>
      <c r="TNT161" s="15"/>
      <c r="TNU161" s="15"/>
      <c r="TNV161" s="15"/>
      <c r="TNW161" s="15"/>
      <c r="TNX161" s="15"/>
      <c r="TNY161" s="15"/>
      <c r="TNZ161" s="15"/>
      <c r="TOA161" s="15"/>
      <c r="TOB161" s="15"/>
      <c r="TOC161" s="15"/>
      <c r="TOD161" s="15"/>
      <c r="TOE161" s="15"/>
      <c r="TOF161" s="15"/>
      <c r="TOG161" s="15"/>
      <c r="TOH161" s="15"/>
      <c r="TOI161" s="15"/>
      <c r="TOJ161" s="15"/>
      <c r="TOK161" s="15"/>
      <c r="TOL161" s="15"/>
      <c r="TOM161" s="15"/>
      <c r="TON161" s="15"/>
      <c r="TOO161" s="15"/>
      <c r="TOP161" s="15"/>
      <c r="TOQ161" s="15"/>
      <c r="TOR161" s="15"/>
      <c r="TOS161" s="15"/>
      <c r="TOT161" s="15"/>
      <c r="TOU161" s="15"/>
      <c r="TOV161" s="15"/>
      <c r="TOW161" s="15"/>
      <c r="TOX161" s="15"/>
      <c r="TOY161" s="15"/>
      <c r="TOZ161" s="15"/>
      <c r="TPA161" s="15"/>
      <c r="TPB161" s="15"/>
      <c r="TPC161" s="15"/>
      <c r="TPD161" s="15"/>
      <c r="TPE161" s="15"/>
      <c r="TPF161" s="15"/>
      <c r="TPG161" s="15"/>
      <c r="TPH161" s="15"/>
      <c r="TPI161" s="15"/>
      <c r="TPJ161" s="15"/>
      <c r="TPK161" s="15"/>
      <c r="TPL161" s="15"/>
      <c r="TPM161" s="15"/>
      <c r="TPN161" s="15"/>
      <c r="TPO161" s="15"/>
      <c r="TPP161" s="15"/>
      <c r="TPQ161" s="15"/>
      <c r="TPR161" s="15"/>
      <c r="TPS161" s="15"/>
      <c r="TPT161" s="15"/>
      <c r="TPU161" s="15"/>
      <c r="TPV161" s="15"/>
      <c r="TPW161" s="15"/>
      <c r="TPX161" s="15"/>
      <c r="TPY161" s="15"/>
      <c r="TPZ161" s="15"/>
      <c r="TQA161" s="15"/>
      <c r="TQB161" s="15"/>
      <c r="TQC161" s="15"/>
      <c r="TQD161" s="15"/>
      <c r="TQE161" s="15"/>
      <c r="TQF161" s="15"/>
      <c r="TQG161" s="15"/>
      <c r="TQH161" s="15"/>
      <c r="TQI161" s="15"/>
      <c r="TQJ161" s="15"/>
      <c r="TQK161" s="15"/>
      <c r="TQL161" s="15"/>
      <c r="TQM161" s="15"/>
      <c r="TQN161" s="15"/>
      <c r="TQO161" s="15"/>
      <c r="TQP161" s="15"/>
      <c r="TQQ161" s="15"/>
      <c r="TQR161" s="15"/>
      <c r="TQS161" s="15"/>
      <c r="TQT161" s="15"/>
      <c r="TQU161" s="15"/>
      <c r="TQV161" s="15"/>
      <c r="TQW161" s="15"/>
      <c r="TQX161" s="15"/>
      <c r="TQY161" s="15"/>
      <c r="TQZ161" s="15"/>
      <c r="TRA161" s="15"/>
      <c r="TRB161" s="15"/>
      <c r="TRC161" s="15"/>
      <c r="TRD161" s="15"/>
      <c r="TRE161" s="15"/>
      <c r="TRF161" s="15"/>
      <c r="TRG161" s="15"/>
      <c r="TRH161" s="15"/>
      <c r="TRI161" s="15"/>
      <c r="TRJ161" s="15"/>
      <c r="TRK161" s="15"/>
      <c r="TRL161" s="15"/>
      <c r="TRM161" s="15"/>
      <c r="TRN161" s="15"/>
      <c r="TRO161" s="15"/>
      <c r="TRP161" s="15"/>
      <c r="TRQ161" s="15"/>
      <c r="TRR161" s="15"/>
      <c r="TRS161" s="15"/>
      <c r="TRT161" s="15"/>
      <c r="TRU161" s="15"/>
      <c r="TRV161" s="15"/>
      <c r="TRW161" s="15"/>
      <c r="TRX161" s="15"/>
      <c r="TRY161" s="15"/>
      <c r="TRZ161" s="15"/>
      <c r="TSA161" s="15"/>
      <c r="TSB161" s="15"/>
      <c r="TSC161" s="15"/>
      <c r="TSD161" s="15"/>
      <c r="TSE161" s="15"/>
      <c r="TSF161" s="15"/>
      <c r="TSG161" s="15"/>
      <c r="TSH161" s="15"/>
      <c r="TSI161" s="15"/>
      <c r="TSJ161" s="15"/>
      <c r="TSK161" s="15"/>
      <c r="TSL161" s="15"/>
      <c r="TSM161" s="15"/>
      <c r="TSN161" s="15"/>
      <c r="TSO161" s="15"/>
      <c r="TSP161" s="15"/>
      <c r="TSQ161" s="15"/>
      <c r="TSR161" s="15"/>
      <c r="TSS161" s="15"/>
      <c r="TST161" s="15"/>
      <c r="TSU161" s="15"/>
      <c r="TSV161" s="15"/>
      <c r="TSW161" s="15"/>
      <c r="TSX161" s="15"/>
      <c r="TSY161" s="15"/>
      <c r="TSZ161" s="15"/>
      <c r="TTA161" s="15"/>
      <c r="TTB161" s="15"/>
      <c r="TTC161" s="15"/>
      <c r="TTD161" s="15"/>
      <c r="TTE161" s="15"/>
      <c r="TTF161" s="15"/>
      <c r="TTG161" s="15"/>
      <c r="TTH161" s="15"/>
      <c r="TTI161" s="15"/>
      <c r="TTJ161" s="15"/>
      <c r="TTK161" s="15"/>
      <c r="TTL161" s="15"/>
      <c r="TTM161" s="15"/>
      <c r="TTN161" s="15"/>
      <c r="TTO161" s="15"/>
      <c r="TTP161" s="15"/>
      <c r="TTQ161" s="15"/>
      <c r="TTR161" s="15"/>
      <c r="TTS161" s="15"/>
      <c r="TTT161" s="15"/>
      <c r="TTU161" s="15"/>
      <c r="TTV161" s="15"/>
      <c r="TTW161" s="15"/>
      <c r="TTX161" s="15"/>
      <c r="TTY161" s="15"/>
      <c r="TTZ161" s="15"/>
      <c r="TUA161" s="15"/>
      <c r="TUB161" s="15"/>
      <c r="TUC161" s="15"/>
      <c r="TUD161" s="15"/>
      <c r="TUE161" s="15"/>
      <c r="TUF161" s="15"/>
      <c r="TUG161" s="15"/>
      <c r="TUH161" s="15"/>
      <c r="TUI161" s="15"/>
      <c r="TUJ161" s="15"/>
      <c r="TUK161" s="15"/>
      <c r="TUL161" s="15"/>
      <c r="TUM161" s="15"/>
      <c r="TUN161" s="15"/>
      <c r="TUO161" s="15"/>
      <c r="TUP161" s="15"/>
      <c r="TUQ161" s="15"/>
      <c r="TUR161" s="15"/>
      <c r="TUS161" s="15"/>
      <c r="TUT161" s="15"/>
      <c r="TUU161" s="15"/>
      <c r="TUV161" s="15"/>
      <c r="TUW161" s="15"/>
      <c r="TUX161" s="15"/>
      <c r="TUY161" s="15"/>
      <c r="TUZ161" s="15"/>
      <c r="TVA161" s="15"/>
      <c r="TVB161" s="15"/>
      <c r="TVC161" s="15"/>
      <c r="TVD161" s="15"/>
      <c r="TVE161" s="15"/>
      <c r="TVF161" s="15"/>
      <c r="TVG161" s="15"/>
      <c r="TVH161" s="15"/>
      <c r="TVI161" s="15"/>
      <c r="TVJ161" s="15"/>
      <c r="TVK161" s="15"/>
      <c r="TVL161" s="15"/>
      <c r="TVM161" s="15"/>
      <c r="TVN161" s="15"/>
      <c r="TVO161" s="15"/>
      <c r="TVP161" s="15"/>
      <c r="TVQ161" s="15"/>
      <c r="TVR161" s="15"/>
      <c r="TVS161" s="15"/>
      <c r="TVT161" s="15"/>
      <c r="TVU161" s="15"/>
      <c r="TVV161" s="15"/>
      <c r="TVW161" s="15"/>
      <c r="TVX161" s="15"/>
      <c r="TVY161" s="15"/>
      <c r="TVZ161" s="15"/>
      <c r="TWA161" s="15"/>
      <c r="TWB161" s="15"/>
      <c r="TWC161" s="15"/>
      <c r="TWD161" s="15"/>
      <c r="TWE161" s="15"/>
      <c r="TWF161" s="15"/>
      <c r="TWG161" s="15"/>
      <c r="TWH161" s="15"/>
      <c r="TWI161" s="15"/>
      <c r="TWJ161" s="15"/>
      <c r="TWK161" s="15"/>
      <c r="TWL161" s="15"/>
      <c r="TWM161" s="15"/>
      <c r="TWN161" s="15"/>
      <c r="TWO161" s="15"/>
      <c r="TWP161" s="15"/>
      <c r="TWQ161" s="15"/>
      <c r="TWR161" s="15"/>
      <c r="TWS161" s="15"/>
      <c r="TWT161" s="15"/>
      <c r="TWU161" s="15"/>
      <c r="TWV161" s="15"/>
      <c r="TWW161" s="15"/>
      <c r="TWX161" s="15"/>
      <c r="TWY161" s="15"/>
      <c r="TWZ161" s="15"/>
      <c r="TXA161" s="15"/>
      <c r="TXB161" s="15"/>
      <c r="TXC161" s="15"/>
      <c r="TXD161" s="15"/>
      <c r="TXE161" s="15"/>
      <c r="TXF161" s="15"/>
      <c r="TXG161" s="15"/>
      <c r="TXH161" s="15"/>
      <c r="TXI161" s="15"/>
      <c r="TXJ161" s="15"/>
      <c r="TXK161" s="15"/>
      <c r="TXL161" s="15"/>
      <c r="TXM161" s="15"/>
      <c r="TXN161" s="15"/>
      <c r="TXO161" s="15"/>
      <c r="TXP161" s="15"/>
      <c r="TXQ161" s="15"/>
      <c r="TXR161" s="15"/>
      <c r="TXS161" s="15"/>
      <c r="TXT161" s="15"/>
      <c r="TXU161" s="15"/>
      <c r="TXV161" s="15"/>
      <c r="TXW161" s="15"/>
      <c r="TXX161" s="15"/>
      <c r="TXY161" s="15"/>
      <c r="TXZ161" s="15"/>
      <c r="TYA161" s="15"/>
      <c r="TYB161" s="15"/>
      <c r="TYC161" s="15"/>
      <c r="TYD161" s="15"/>
      <c r="TYE161" s="15"/>
      <c r="TYF161" s="15"/>
      <c r="TYG161" s="15"/>
      <c r="TYH161" s="15"/>
      <c r="TYI161" s="15"/>
      <c r="TYJ161" s="15"/>
      <c r="TYK161" s="15"/>
      <c r="TYL161" s="15"/>
      <c r="TYM161" s="15"/>
      <c r="TYN161" s="15"/>
      <c r="TYO161" s="15"/>
      <c r="TYP161" s="15"/>
      <c r="TYQ161" s="15"/>
      <c r="TYR161" s="15"/>
      <c r="TYS161" s="15"/>
      <c r="TYT161" s="15"/>
      <c r="TYU161" s="15"/>
      <c r="TYV161" s="15"/>
      <c r="TYW161" s="15"/>
      <c r="TYX161" s="15"/>
      <c r="TYY161" s="15"/>
      <c r="TYZ161" s="15"/>
      <c r="TZA161" s="15"/>
      <c r="TZB161" s="15"/>
      <c r="TZC161" s="15"/>
      <c r="TZD161" s="15"/>
      <c r="TZE161" s="15"/>
      <c r="TZF161" s="15"/>
      <c r="TZG161" s="15"/>
      <c r="TZH161" s="15"/>
      <c r="TZI161" s="15"/>
      <c r="TZJ161" s="15"/>
      <c r="TZK161" s="15"/>
      <c r="TZL161" s="15"/>
      <c r="TZM161" s="15"/>
      <c r="TZN161" s="15"/>
      <c r="TZO161" s="15"/>
      <c r="TZP161" s="15"/>
      <c r="TZQ161" s="15"/>
      <c r="TZR161" s="15"/>
      <c r="TZS161" s="15"/>
      <c r="TZT161" s="15"/>
      <c r="TZU161" s="15"/>
      <c r="TZV161" s="15"/>
      <c r="TZW161" s="15"/>
      <c r="TZX161" s="15"/>
      <c r="TZY161" s="15"/>
      <c r="TZZ161" s="15"/>
      <c r="UAA161" s="15"/>
      <c r="UAB161" s="15"/>
      <c r="UAC161" s="15"/>
      <c r="UAD161" s="15"/>
      <c r="UAE161" s="15"/>
      <c r="UAF161" s="15"/>
      <c r="UAG161" s="15"/>
      <c r="UAH161" s="15"/>
      <c r="UAI161" s="15"/>
      <c r="UAJ161" s="15"/>
      <c r="UAK161" s="15"/>
      <c r="UAL161" s="15"/>
      <c r="UAM161" s="15"/>
      <c r="UAN161" s="15"/>
      <c r="UAO161" s="15"/>
      <c r="UAP161" s="15"/>
      <c r="UAQ161" s="15"/>
      <c r="UAR161" s="15"/>
      <c r="UAS161" s="15"/>
      <c r="UAT161" s="15"/>
      <c r="UAU161" s="15"/>
      <c r="UAV161" s="15"/>
      <c r="UAW161" s="15"/>
      <c r="UAX161" s="15"/>
      <c r="UAY161" s="15"/>
      <c r="UAZ161" s="15"/>
      <c r="UBA161" s="15"/>
      <c r="UBB161" s="15"/>
      <c r="UBC161" s="15"/>
      <c r="UBD161" s="15"/>
      <c r="UBE161" s="15"/>
      <c r="UBF161" s="15"/>
      <c r="UBG161" s="15"/>
      <c r="UBH161" s="15"/>
      <c r="UBI161" s="15"/>
      <c r="UBJ161" s="15"/>
      <c r="UBK161" s="15"/>
      <c r="UBL161" s="15"/>
      <c r="UBM161" s="15"/>
      <c r="UBN161" s="15"/>
      <c r="UBO161" s="15"/>
      <c r="UBP161" s="15"/>
      <c r="UBQ161" s="15"/>
      <c r="UBR161" s="15"/>
      <c r="UBS161" s="15"/>
      <c r="UBT161" s="15"/>
      <c r="UBU161" s="15"/>
      <c r="UBV161" s="15"/>
      <c r="UBW161" s="15"/>
      <c r="UBX161" s="15"/>
      <c r="UBY161" s="15"/>
      <c r="UBZ161" s="15"/>
      <c r="UCA161" s="15"/>
      <c r="UCB161" s="15"/>
      <c r="UCC161" s="15"/>
      <c r="UCD161" s="15"/>
      <c r="UCE161" s="15"/>
      <c r="UCF161" s="15"/>
      <c r="UCG161" s="15"/>
      <c r="UCH161" s="15"/>
      <c r="UCI161" s="15"/>
      <c r="UCJ161" s="15"/>
      <c r="UCK161" s="15"/>
      <c r="UCL161" s="15"/>
      <c r="UCM161" s="15"/>
      <c r="UCN161" s="15"/>
      <c r="UCO161" s="15"/>
      <c r="UCP161" s="15"/>
      <c r="UCQ161" s="15"/>
      <c r="UCR161" s="15"/>
      <c r="UCS161" s="15"/>
      <c r="UCT161" s="15"/>
      <c r="UCU161" s="15"/>
      <c r="UCV161" s="15"/>
      <c r="UCW161" s="15"/>
      <c r="UCX161" s="15"/>
      <c r="UCY161" s="15"/>
      <c r="UCZ161" s="15"/>
      <c r="UDA161" s="15"/>
      <c r="UDB161" s="15"/>
      <c r="UDC161" s="15"/>
      <c r="UDD161" s="15"/>
      <c r="UDE161" s="15"/>
      <c r="UDF161" s="15"/>
      <c r="UDG161" s="15"/>
      <c r="UDH161" s="15"/>
      <c r="UDI161" s="15"/>
      <c r="UDJ161" s="15"/>
      <c r="UDK161" s="15"/>
      <c r="UDL161" s="15"/>
      <c r="UDM161" s="15"/>
      <c r="UDN161" s="15"/>
      <c r="UDO161" s="15"/>
      <c r="UDP161" s="15"/>
      <c r="UDQ161" s="15"/>
      <c r="UDR161" s="15"/>
      <c r="UDS161" s="15"/>
      <c r="UDT161" s="15"/>
      <c r="UDU161" s="15"/>
      <c r="UDV161" s="15"/>
      <c r="UDW161" s="15"/>
      <c r="UDX161" s="15"/>
      <c r="UDY161" s="15"/>
      <c r="UDZ161" s="15"/>
      <c r="UEA161" s="15"/>
      <c r="UEB161" s="15"/>
      <c r="UEC161" s="15"/>
      <c r="UED161" s="15"/>
      <c r="UEE161" s="15"/>
      <c r="UEF161" s="15"/>
      <c r="UEG161" s="15"/>
      <c r="UEH161" s="15"/>
      <c r="UEI161" s="15"/>
      <c r="UEJ161" s="15"/>
      <c r="UEK161" s="15"/>
      <c r="UEL161" s="15"/>
      <c r="UEM161" s="15"/>
      <c r="UEN161" s="15"/>
      <c r="UEO161" s="15"/>
      <c r="UEP161" s="15"/>
      <c r="UEQ161" s="15"/>
      <c r="UER161" s="15"/>
      <c r="UES161" s="15"/>
      <c r="UET161" s="15"/>
      <c r="UEU161" s="15"/>
      <c r="UEV161" s="15"/>
      <c r="UEW161" s="15"/>
      <c r="UEX161" s="15"/>
      <c r="UEY161" s="15"/>
      <c r="UEZ161" s="15"/>
      <c r="UFA161" s="15"/>
      <c r="UFB161" s="15"/>
      <c r="UFC161" s="15"/>
      <c r="UFD161" s="15"/>
      <c r="UFE161" s="15"/>
      <c r="UFF161" s="15"/>
      <c r="UFG161" s="15"/>
      <c r="UFH161" s="15"/>
      <c r="UFI161" s="15"/>
      <c r="UFJ161" s="15"/>
      <c r="UFK161" s="15"/>
      <c r="UFL161" s="15"/>
      <c r="UFM161" s="15"/>
      <c r="UFN161" s="15"/>
      <c r="UFO161" s="15"/>
      <c r="UFP161" s="15"/>
      <c r="UFQ161" s="15"/>
      <c r="UFR161" s="15"/>
      <c r="UFS161" s="15"/>
      <c r="UFT161" s="15"/>
      <c r="UFU161" s="15"/>
      <c r="UFV161" s="15"/>
      <c r="UFW161" s="15"/>
      <c r="UFX161" s="15"/>
      <c r="UFY161" s="15"/>
      <c r="UFZ161" s="15"/>
      <c r="UGA161" s="15"/>
      <c r="UGB161" s="15"/>
      <c r="UGC161" s="15"/>
      <c r="UGD161" s="15"/>
      <c r="UGE161" s="15"/>
      <c r="UGF161" s="15"/>
      <c r="UGG161" s="15"/>
      <c r="UGH161" s="15"/>
      <c r="UGI161" s="15"/>
      <c r="UGJ161" s="15"/>
      <c r="UGK161" s="15"/>
      <c r="UGL161" s="15"/>
      <c r="UGM161" s="15"/>
      <c r="UGN161" s="15"/>
      <c r="UGO161" s="15"/>
      <c r="UGP161" s="15"/>
      <c r="UGQ161" s="15"/>
      <c r="UGR161" s="15"/>
      <c r="UGS161" s="15"/>
      <c r="UGT161" s="15"/>
      <c r="UGU161" s="15"/>
      <c r="UGV161" s="15"/>
      <c r="UGW161" s="15"/>
      <c r="UGX161" s="15"/>
      <c r="UGY161" s="15"/>
      <c r="UGZ161" s="15"/>
      <c r="UHA161" s="15"/>
      <c r="UHB161" s="15"/>
      <c r="UHC161" s="15"/>
      <c r="UHD161" s="15"/>
      <c r="UHE161" s="15"/>
      <c r="UHF161" s="15"/>
      <c r="UHG161" s="15"/>
      <c r="UHH161" s="15"/>
      <c r="UHI161" s="15"/>
      <c r="UHJ161" s="15"/>
      <c r="UHK161" s="15"/>
      <c r="UHL161" s="15"/>
      <c r="UHM161" s="15"/>
      <c r="UHN161" s="15"/>
      <c r="UHO161" s="15"/>
      <c r="UHP161" s="15"/>
      <c r="UHQ161" s="15"/>
      <c r="UHR161" s="15"/>
      <c r="UHS161" s="15"/>
      <c r="UHT161" s="15"/>
      <c r="UHU161" s="15"/>
      <c r="UHV161" s="15"/>
      <c r="UHW161" s="15"/>
      <c r="UHX161" s="15"/>
      <c r="UHY161" s="15"/>
      <c r="UHZ161" s="15"/>
      <c r="UIA161" s="15"/>
      <c r="UIB161" s="15"/>
      <c r="UIC161" s="15"/>
      <c r="UID161" s="15"/>
      <c r="UIE161" s="15"/>
      <c r="UIF161" s="15"/>
      <c r="UIG161" s="15"/>
      <c r="UIH161" s="15"/>
      <c r="UII161" s="15"/>
      <c r="UIJ161" s="15"/>
      <c r="UIK161" s="15"/>
      <c r="UIL161" s="15"/>
      <c r="UIM161" s="15"/>
      <c r="UIN161" s="15"/>
      <c r="UIO161" s="15"/>
      <c r="UIP161" s="15"/>
      <c r="UIQ161" s="15"/>
      <c r="UIR161" s="15"/>
      <c r="UIS161" s="15"/>
      <c r="UIT161" s="15"/>
      <c r="UIU161" s="15"/>
      <c r="UIV161" s="15"/>
      <c r="UIW161" s="15"/>
      <c r="UIX161" s="15"/>
      <c r="UIY161" s="15"/>
      <c r="UIZ161" s="15"/>
      <c r="UJA161" s="15"/>
      <c r="UJB161" s="15"/>
      <c r="UJC161" s="15"/>
      <c r="UJD161" s="15"/>
      <c r="UJE161" s="15"/>
      <c r="UJF161" s="15"/>
      <c r="UJG161" s="15"/>
      <c r="UJH161" s="15"/>
      <c r="UJI161" s="15"/>
      <c r="UJJ161" s="15"/>
      <c r="UJK161" s="15"/>
      <c r="UJL161" s="15"/>
      <c r="UJM161" s="15"/>
      <c r="UJN161" s="15"/>
      <c r="UJO161" s="15"/>
      <c r="UJP161" s="15"/>
      <c r="UJQ161" s="15"/>
      <c r="UJR161" s="15"/>
      <c r="UJS161" s="15"/>
      <c r="UJT161" s="15"/>
      <c r="UJU161" s="15"/>
      <c r="UJV161" s="15"/>
      <c r="UJW161" s="15"/>
      <c r="UJX161" s="15"/>
      <c r="UJY161" s="15"/>
      <c r="UJZ161" s="15"/>
      <c r="UKA161" s="15"/>
      <c r="UKB161" s="15"/>
      <c r="UKC161" s="15"/>
      <c r="UKD161" s="15"/>
      <c r="UKE161" s="15"/>
      <c r="UKF161" s="15"/>
      <c r="UKG161" s="15"/>
      <c r="UKH161" s="15"/>
      <c r="UKI161" s="15"/>
      <c r="UKJ161" s="15"/>
      <c r="UKK161" s="15"/>
      <c r="UKL161" s="15"/>
      <c r="UKM161" s="15"/>
      <c r="UKN161" s="15"/>
      <c r="UKO161" s="15"/>
      <c r="UKP161" s="15"/>
      <c r="UKQ161" s="15"/>
      <c r="UKR161" s="15"/>
      <c r="UKS161" s="15"/>
      <c r="UKT161" s="15"/>
      <c r="UKU161" s="15"/>
      <c r="UKV161" s="15"/>
      <c r="UKW161" s="15"/>
      <c r="UKX161" s="15"/>
      <c r="UKY161" s="15"/>
      <c r="UKZ161" s="15"/>
      <c r="ULA161" s="15"/>
      <c r="ULB161" s="15"/>
      <c r="ULC161" s="15"/>
      <c r="ULD161" s="15"/>
      <c r="ULE161" s="15"/>
      <c r="ULF161" s="15"/>
      <c r="ULG161" s="15"/>
      <c r="ULH161" s="15"/>
      <c r="ULI161" s="15"/>
      <c r="ULJ161" s="15"/>
      <c r="ULK161" s="15"/>
      <c r="ULL161" s="15"/>
      <c r="ULM161" s="15"/>
      <c r="ULN161" s="15"/>
      <c r="ULO161" s="15"/>
      <c r="ULP161" s="15"/>
      <c r="ULQ161" s="15"/>
      <c r="ULR161" s="15"/>
      <c r="ULS161" s="15"/>
      <c r="ULT161" s="15"/>
      <c r="ULU161" s="15"/>
      <c r="ULV161" s="15"/>
      <c r="ULW161" s="15"/>
      <c r="ULX161" s="15"/>
      <c r="ULY161" s="15"/>
      <c r="ULZ161" s="15"/>
      <c r="UMA161" s="15"/>
      <c r="UMB161" s="15"/>
      <c r="UMC161" s="15"/>
      <c r="UMD161" s="15"/>
      <c r="UME161" s="15"/>
      <c r="UMF161" s="15"/>
      <c r="UMG161" s="15"/>
      <c r="UMH161" s="15"/>
      <c r="UMI161" s="15"/>
      <c r="UMJ161" s="15"/>
      <c r="UMK161" s="15"/>
      <c r="UML161" s="15"/>
      <c r="UMM161" s="15"/>
      <c r="UMN161" s="15"/>
      <c r="UMO161" s="15"/>
      <c r="UMP161" s="15"/>
      <c r="UMQ161" s="15"/>
      <c r="UMR161" s="15"/>
      <c r="UMS161" s="15"/>
      <c r="UMT161" s="15"/>
      <c r="UMU161" s="15"/>
      <c r="UMV161" s="15"/>
      <c r="UMW161" s="15"/>
      <c r="UMX161" s="15"/>
      <c r="UMY161" s="15"/>
      <c r="UMZ161" s="15"/>
      <c r="UNA161" s="15"/>
      <c r="UNB161" s="15"/>
      <c r="UNC161" s="15"/>
      <c r="UND161" s="15"/>
      <c r="UNE161" s="15"/>
      <c r="UNF161" s="15"/>
      <c r="UNG161" s="15"/>
      <c r="UNH161" s="15"/>
      <c r="UNI161" s="15"/>
      <c r="UNJ161" s="15"/>
      <c r="UNK161" s="15"/>
      <c r="UNL161" s="15"/>
      <c r="UNM161" s="15"/>
      <c r="UNN161" s="15"/>
      <c r="UNO161" s="15"/>
      <c r="UNP161" s="15"/>
      <c r="UNQ161" s="15"/>
      <c r="UNR161" s="15"/>
      <c r="UNS161" s="15"/>
      <c r="UNT161" s="15"/>
      <c r="UNU161" s="15"/>
      <c r="UNV161" s="15"/>
      <c r="UNW161" s="15"/>
      <c r="UNX161" s="15"/>
      <c r="UNY161" s="15"/>
      <c r="UNZ161" s="15"/>
      <c r="UOA161" s="15"/>
      <c r="UOB161" s="15"/>
      <c r="UOC161" s="15"/>
      <c r="UOD161" s="15"/>
      <c r="UOE161" s="15"/>
      <c r="UOF161" s="15"/>
      <c r="UOG161" s="15"/>
      <c r="UOH161" s="15"/>
      <c r="UOI161" s="15"/>
      <c r="UOJ161" s="15"/>
      <c r="UOK161" s="15"/>
      <c r="UOL161" s="15"/>
      <c r="UOM161" s="15"/>
      <c r="UON161" s="15"/>
      <c r="UOO161" s="15"/>
      <c r="UOP161" s="15"/>
      <c r="UOQ161" s="15"/>
      <c r="UOR161" s="15"/>
      <c r="UOS161" s="15"/>
      <c r="UOT161" s="15"/>
      <c r="UOU161" s="15"/>
      <c r="UOV161" s="15"/>
      <c r="UOW161" s="15"/>
      <c r="UOX161" s="15"/>
      <c r="UOY161" s="15"/>
      <c r="UOZ161" s="15"/>
      <c r="UPA161" s="15"/>
      <c r="UPB161" s="15"/>
      <c r="UPC161" s="15"/>
      <c r="UPD161" s="15"/>
      <c r="UPE161" s="15"/>
      <c r="UPF161" s="15"/>
      <c r="UPG161" s="15"/>
      <c r="UPH161" s="15"/>
      <c r="UPI161" s="15"/>
      <c r="UPJ161" s="15"/>
      <c r="UPK161" s="15"/>
      <c r="UPL161" s="15"/>
      <c r="UPM161" s="15"/>
      <c r="UPN161" s="15"/>
      <c r="UPO161" s="15"/>
      <c r="UPP161" s="15"/>
      <c r="UPQ161" s="15"/>
      <c r="UPR161" s="15"/>
      <c r="UPS161" s="15"/>
      <c r="UPT161" s="15"/>
      <c r="UPU161" s="15"/>
      <c r="UPV161" s="15"/>
      <c r="UPW161" s="15"/>
      <c r="UPX161" s="15"/>
      <c r="UPY161" s="15"/>
      <c r="UPZ161" s="15"/>
      <c r="UQA161" s="15"/>
      <c r="UQB161" s="15"/>
      <c r="UQC161" s="15"/>
      <c r="UQD161" s="15"/>
      <c r="UQE161" s="15"/>
      <c r="UQF161" s="15"/>
      <c r="UQG161" s="15"/>
      <c r="UQH161" s="15"/>
      <c r="UQI161" s="15"/>
      <c r="UQJ161" s="15"/>
      <c r="UQK161" s="15"/>
      <c r="UQL161" s="15"/>
      <c r="UQM161" s="15"/>
      <c r="UQN161" s="15"/>
      <c r="UQO161" s="15"/>
      <c r="UQP161" s="15"/>
      <c r="UQQ161" s="15"/>
      <c r="UQR161" s="15"/>
      <c r="UQS161" s="15"/>
      <c r="UQT161" s="15"/>
      <c r="UQU161" s="15"/>
      <c r="UQV161" s="15"/>
      <c r="UQW161" s="15"/>
      <c r="UQX161" s="15"/>
      <c r="UQY161" s="15"/>
      <c r="UQZ161" s="15"/>
      <c r="URA161" s="15"/>
      <c r="URB161" s="15"/>
      <c r="URC161" s="15"/>
      <c r="URD161" s="15"/>
      <c r="URE161" s="15"/>
      <c r="URF161" s="15"/>
      <c r="URG161" s="15"/>
      <c r="URH161" s="15"/>
      <c r="URI161" s="15"/>
      <c r="URJ161" s="15"/>
      <c r="URK161" s="15"/>
      <c r="URL161" s="15"/>
      <c r="URM161" s="15"/>
      <c r="URN161" s="15"/>
      <c r="URO161" s="15"/>
      <c r="URP161" s="15"/>
      <c r="URQ161" s="15"/>
      <c r="URR161" s="15"/>
      <c r="URS161" s="15"/>
      <c r="URT161" s="15"/>
      <c r="URU161" s="15"/>
      <c r="URV161" s="15"/>
      <c r="URW161" s="15"/>
      <c r="URX161" s="15"/>
      <c r="URY161" s="15"/>
      <c r="URZ161" s="15"/>
      <c r="USA161" s="15"/>
      <c r="USB161" s="15"/>
      <c r="USC161" s="15"/>
      <c r="USD161" s="15"/>
      <c r="USE161" s="15"/>
      <c r="USF161" s="15"/>
      <c r="USG161" s="15"/>
      <c r="USH161" s="15"/>
      <c r="USI161" s="15"/>
      <c r="USJ161" s="15"/>
      <c r="USK161" s="15"/>
      <c r="USL161" s="15"/>
      <c r="USM161" s="15"/>
      <c r="USN161" s="15"/>
      <c r="USO161" s="15"/>
      <c r="USP161" s="15"/>
      <c r="USQ161" s="15"/>
      <c r="USR161" s="15"/>
      <c r="USS161" s="15"/>
      <c r="UST161" s="15"/>
      <c r="USU161" s="15"/>
      <c r="USV161" s="15"/>
      <c r="USW161" s="15"/>
      <c r="USX161" s="15"/>
      <c r="USY161" s="15"/>
      <c r="USZ161" s="15"/>
      <c r="UTA161" s="15"/>
      <c r="UTB161" s="15"/>
      <c r="UTC161" s="15"/>
      <c r="UTD161" s="15"/>
      <c r="UTE161" s="15"/>
      <c r="UTF161" s="15"/>
      <c r="UTG161" s="15"/>
      <c r="UTH161" s="15"/>
      <c r="UTI161" s="15"/>
      <c r="UTJ161" s="15"/>
      <c r="UTK161" s="15"/>
      <c r="UTL161" s="15"/>
      <c r="UTM161" s="15"/>
      <c r="UTN161" s="15"/>
      <c r="UTO161" s="15"/>
      <c r="UTP161" s="15"/>
      <c r="UTQ161" s="15"/>
      <c r="UTR161" s="15"/>
      <c r="UTS161" s="15"/>
      <c r="UTT161" s="15"/>
      <c r="UTU161" s="15"/>
      <c r="UTV161" s="15"/>
      <c r="UTW161" s="15"/>
      <c r="UTX161" s="15"/>
      <c r="UTY161" s="15"/>
      <c r="UTZ161" s="15"/>
      <c r="UUA161" s="15"/>
      <c r="UUB161" s="15"/>
      <c r="UUC161" s="15"/>
      <c r="UUD161" s="15"/>
      <c r="UUE161" s="15"/>
      <c r="UUF161" s="15"/>
      <c r="UUG161" s="15"/>
      <c r="UUH161" s="15"/>
      <c r="UUI161" s="15"/>
      <c r="UUJ161" s="15"/>
      <c r="UUK161" s="15"/>
      <c r="UUL161" s="15"/>
      <c r="UUM161" s="15"/>
      <c r="UUN161" s="15"/>
      <c r="UUO161" s="15"/>
      <c r="UUP161" s="15"/>
      <c r="UUQ161" s="15"/>
      <c r="UUR161" s="15"/>
      <c r="UUS161" s="15"/>
      <c r="UUT161" s="15"/>
      <c r="UUU161" s="15"/>
      <c r="UUV161" s="15"/>
      <c r="UUW161" s="15"/>
      <c r="UUX161" s="15"/>
      <c r="UUY161" s="15"/>
      <c r="UUZ161" s="15"/>
      <c r="UVA161" s="15"/>
      <c r="UVB161" s="15"/>
      <c r="UVC161" s="15"/>
      <c r="UVD161" s="15"/>
      <c r="UVE161" s="15"/>
      <c r="UVF161" s="15"/>
      <c r="UVG161" s="15"/>
      <c r="UVH161" s="15"/>
      <c r="UVI161" s="15"/>
      <c r="UVJ161" s="15"/>
      <c r="UVK161" s="15"/>
      <c r="UVL161" s="15"/>
      <c r="UVM161" s="15"/>
      <c r="UVN161" s="15"/>
      <c r="UVO161" s="15"/>
      <c r="UVP161" s="15"/>
      <c r="UVQ161" s="15"/>
      <c r="UVR161" s="15"/>
      <c r="UVS161" s="15"/>
      <c r="UVT161" s="15"/>
      <c r="UVU161" s="15"/>
      <c r="UVV161" s="15"/>
      <c r="UVW161" s="15"/>
      <c r="UVX161" s="15"/>
      <c r="UVY161" s="15"/>
      <c r="UVZ161" s="15"/>
      <c r="UWA161" s="15"/>
      <c r="UWB161" s="15"/>
      <c r="UWC161" s="15"/>
      <c r="UWD161" s="15"/>
      <c r="UWE161" s="15"/>
      <c r="UWF161" s="15"/>
      <c r="UWG161" s="15"/>
      <c r="UWH161" s="15"/>
      <c r="UWI161" s="15"/>
      <c r="UWJ161" s="15"/>
      <c r="UWK161" s="15"/>
      <c r="UWL161" s="15"/>
      <c r="UWM161" s="15"/>
      <c r="UWN161" s="15"/>
      <c r="UWO161" s="15"/>
      <c r="UWP161" s="15"/>
      <c r="UWQ161" s="15"/>
      <c r="UWR161" s="15"/>
      <c r="UWS161" s="15"/>
      <c r="UWT161" s="15"/>
      <c r="UWU161" s="15"/>
      <c r="UWV161" s="15"/>
      <c r="UWW161" s="15"/>
      <c r="UWX161" s="15"/>
      <c r="UWY161" s="15"/>
      <c r="UWZ161" s="15"/>
      <c r="UXA161" s="15"/>
      <c r="UXB161" s="15"/>
      <c r="UXC161" s="15"/>
      <c r="UXD161" s="15"/>
      <c r="UXE161" s="15"/>
      <c r="UXF161" s="15"/>
      <c r="UXG161" s="15"/>
      <c r="UXH161" s="15"/>
      <c r="UXI161" s="15"/>
      <c r="UXJ161" s="15"/>
      <c r="UXK161" s="15"/>
      <c r="UXL161" s="15"/>
      <c r="UXM161" s="15"/>
      <c r="UXN161" s="15"/>
      <c r="UXO161" s="15"/>
      <c r="UXP161" s="15"/>
      <c r="UXQ161" s="15"/>
      <c r="UXR161" s="15"/>
      <c r="UXS161" s="15"/>
      <c r="UXT161" s="15"/>
      <c r="UXU161" s="15"/>
      <c r="UXV161" s="15"/>
      <c r="UXW161" s="15"/>
      <c r="UXX161" s="15"/>
      <c r="UXY161" s="15"/>
      <c r="UXZ161" s="15"/>
      <c r="UYA161" s="15"/>
      <c r="UYB161" s="15"/>
      <c r="UYC161" s="15"/>
      <c r="UYD161" s="15"/>
      <c r="UYE161" s="15"/>
      <c r="UYF161" s="15"/>
      <c r="UYG161" s="15"/>
      <c r="UYH161" s="15"/>
      <c r="UYI161" s="15"/>
      <c r="UYJ161" s="15"/>
      <c r="UYK161" s="15"/>
      <c r="UYL161" s="15"/>
      <c r="UYM161" s="15"/>
      <c r="UYN161" s="15"/>
      <c r="UYO161" s="15"/>
      <c r="UYP161" s="15"/>
      <c r="UYQ161" s="15"/>
      <c r="UYR161" s="15"/>
      <c r="UYS161" s="15"/>
      <c r="UYT161" s="15"/>
      <c r="UYU161" s="15"/>
      <c r="UYV161" s="15"/>
      <c r="UYW161" s="15"/>
      <c r="UYX161" s="15"/>
      <c r="UYY161" s="15"/>
      <c r="UYZ161" s="15"/>
      <c r="UZA161" s="15"/>
      <c r="UZB161" s="15"/>
      <c r="UZC161" s="15"/>
      <c r="UZD161" s="15"/>
      <c r="UZE161" s="15"/>
      <c r="UZF161" s="15"/>
      <c r="UZG161" s="15"/>
      <c r="UZH161" s="15"/>
      <c r="UZI161" s="15"/>
      <c r="UZJ161" s="15"/>
      <c r="UZK161" s="15"/>
      <c r="UZL161" s="15"/>
      <c r="UZM161" s="15"/>
      <c r="UZN161" s="15"/>
      <c r="UZO161" s="15"/>
      <c r="UZP161" s="15"/>
      <c r="UZQ161" s="15"/>
      <c r="UZR161" s="15"/>
      <c r="UZS161" s="15"/>
      <c r="UZT161" s="15"/>
      <c r="UZU161" s="15"/>
      <c r="UZV161" s="15"/>
      <c r="UZW161" s="15"/>
      <c r="UZX161" s="15"/>
      <c r="UZY161" s="15"/>
      <c r="UZZ161" s="15"/>
      <c r="VAA161" s="15"/>
      <c r="VAB161" s="15"/>
      <c r="VAC161" s="15"/>
      <c r="VAD161" s="15"/>
      <c r="VAE161" s="15"/>
      <c r="VAF161" s="15"/>
      <c r="VAG161" s="15"/>
      <c r="VAH161" s="15"/>
      <c r="VAI161" s="15"/>
      <c r="VAJ161" s="15"/>
      <c r="VAK161" s="15"/>
      <c r="VAL161" s="15"/>
      <c r="VAM161" s="15"/>
      <c r="VAN161" s="15"/>
      <c r="VAO161" s="15"/>
      <c r="VAP161" s="15"/>
      <c r="VAQ161" s="15"/>
      <c r="VAR161" s="15"/>
      <c r="VAS161" s="15"/>
      <c r="VAT161" s="15"/>
      <c r="VAU161" s="15"/>
      <c r="VAV161" s="15"/>
      <c r="VAW161" s="15"/>
      <c r="VAX161" s="15"/>
      <c r="VAY161" s="15"/>
      <c r="VAZ161" s="15"/>
      <c r="VBA161" s="15"/>
      <c r="VBB161" s="15"/>
      <c r="VBC161" s="15"/>
      <c r="VBD161" s="15"/>
      <c r="VBE161" s="15"/>
      <c r="VBF161" s="15"/>
      <c r="VBG161" s="15"/>
      <c r="VBH161" s="15"/>
      <c r="VBI161" s="15"/>
      <c r="VBJ161" s="15"/>
      <c r="VBK161" s="15"/>
      <c r="VBL161" s="15"/>
      <c r="VBM161" s="15"/>
      <c r="VBN161" s="15"/>
      <c r="VBO161" s="15"/>
      <c r="VBP161" s="15"/>
      <c r="VBQ161" s="15"/>
      <c r="VBR161" s="15"/>
      <c r="VBS161" s="15"/>
      <c r="VBT161" s="15"/>
      <c r="VBU161" s="15"/>
      <c r="VBV161" s="15"/>
      <c r="VBW161" s="15"/>
      <c r="VBX161" s="15"/>
      <c r="VBY161" s="15"/>
      <c r="VBZ161" s="15"/>
      <c r="VCA161" s="15"/>
      <c r="VCB161" s="15"/>
      <c r="VCC161" s="15"/>
      <c r="VCD161" s="15"/>
      <c r="VCE161" s="15"/>
      <c r="VCF161" s="15"/>
      <c r="VCG161" s="15"/>
      <c r="VCH161" s="15"/>
      <c r="VCI161" s="15"/>
      <c r="VCJ161" s="15"/>
      <c r="VCK161" s="15"/>
      <c r="VCL161" s="15"/>
      <c r="VCM161" s="15"/>
      <c r="VCN161" s="15"/>
      <c r="VCO161" s="15"/>
      <c r="VCP161" s="15"/>
      <c r="VCQ161" s="15"/>
      <c r="VCR161" s="15"/>
      <c r="VCS161" s="15"/>
      <c r="VCT161" s="15"/>
      <c r="VCU161" s="15"/>
      <c r="VCV161" s="15"/>
      <c r="VCW161" s="15"/>
      <c r="VCX161" s="15"/>
      <c r="VCY161" s="15"/>
      <c r="VCZ161" s="15"/>
      <c r="VDA161" s="15"/>
      <c r="VDB161" s="15"/>
      <c r="VDC161" s="15"/>
      <c r="VDD161" s="15"/>
      <c r="VDE161" s="15"/>
      <c r="VDF161" s="15"/>
      <c r="VDG161" s="15"/>
      <c r="VDH161" s="15"/>
      <c r="VDI161" s="15"/>
      <c r="VDJ161" s="15"/>
      <c r="VDK161" s="15"/>
      <c r="VDL161" s="15"/>
      <c r="VDM161" s="15"/>
      <c r="VDN161" s="15"/>
      <c r="VDO161" s="15"/>
      <c r="VDP161" s="15"/>
      <c r="VDQ161" s="15"/>
      <c r="VDR161" s="15"/>
      <c r="VDS161" s="15"/>
      <c r="VDT161" s="15"/>
      <c r="VDU161" s="15"/>
      <c r="VDV161" s="15"/>
      <c r="VDW161" s="15"/>
      <c r="VDX161" s="15"/>
      <c r="VDY161" s="15"/>
      <c r="VDZ161" s="15"/>
      <c r="VEA161" s="15"/>
      <c r="VEB161" s="15"/>
      <c r="VEC161" s="15"/>
      <c r="VED161" s="15"/>
      <c r="VEE161" s="15"/>
      <c r="VEF161" s="15"/>
      <c r="VEG161" s="15"/>
      <c r="VEH161" s="15"/>
      <c r="VEI161" s="15"/>
      <c r="VEJ161" s="15"/>
      <c r="VEK161" s="15"/>
      <c r="VEL161" s="15"/>
      <c r="VEM161" s="15"/>
      <c r="VEN161" s="15"/>
      <c r="VEO161" s="15"/>
      <c r="VEP161" s="15"/>
      <c r="VEQ161" s="15"/>
      <c r="VER161" s="15"/>
      <c r="VES161" s="15"/>
      <c r="VET161" s="15"/>
      <c r="VEU161" s="15"/>
      <c r="VEV161" s="15"/>
      <c r="VEW161" s="15"/>
      <c r="VEX161" s="15"/>
      <c r="VEY161" s="15"/>
      <c r="VEZ161" s="15"/>
      <c r="VFA161" s="15"/>
      <c r="VFB161" s="15"/>
      <c r="VFC161" s="15"/>
      <c r="VFD161" s="15"/>
      <c r="VFE161" s="15"/>
      <c r="VFF161" s="15"/>
      <c r="VFG161" s="15"/>
      <c r="VFH161" s="15"/>
      <c r="VFI161" s="15"/>
      <c r="VFJ161" s="15"/>
      <c r="VFK161" s="15"/>
      <c r="VFL161" s="15"/>
      <c r="VFM161" s="15"/>
      <c r="VFN161" s="15"/>
      <c r="VFO161" s="15"/>
      <c r="VFP161" s="15"/>
      <c r="VFQ161" s="15"/>
      <c r="VFR161" s="15"/>
      <c r="VFS161" s="15"/>
      <c r="VFT161" s="15"/>
      <c r="VFU161" s="15"/>
      <c r="VFV161" s="15"/>
      <c r="VFW161" s="15"/>
      <c r="VFX161" s="15"/>
      <c r="VFY161" s="15"/>
      <c r="VFZ161" s="15"/>
      <c r="VGA161" s="15"/>
      <c r="VGB161" s="15"/>
      <c r="VGC161" s="15"/>
      <c r="VGD161" s="15"/>
      <c r="VGE161" s="15"/>
      <c r="VGF161" s="15"/>
      <c r="VGG161" s="15"/>
      <c r="VGH161" s="15"/>
      <c r="VGI161" s="15"/>
      <c r="VGJ161" s="15"/>
      <c r="VGK161" s="15"/>
      <c r="VGL161" s="15"/>
      <c r="VGM161" s="15"/>
      <c r="VGN161" s="15"/>
      <c r="VGO161" s="15"/>
      <c r="VGP161" s="15"/>
      <c r="VGQ161" s="15"/>
      <c r="VGR161" s="15"/>
      <c r="VGS161" s="15"/>
      <c r="VGT161" s="15"/>
      <c r="VGU161" s="15"/>
      <c r="VGV161" s="15"/>
      <c r="VGW161" s="15"/>
      <c r="VGX161" s="15"/>
      <c r="VGY161" s="15"/>
      <c r="VGZ161" s="15"/>
      <c r="VHA161" s="15"/>
      <c r="VHB161" s="15"/>
      <c r="VHC161" s="15"/>
      <c r="VHD161" s="15"/>
      <c r="VHE161" s="15"/>
      <c r="VHF161" s="15"/>
      <c r="VHG161" s="15"/>
      <c r="VHH161" s="15"/>
      <c r="VHI161" s="15"/>
      <c r="VHJ161" s="15"/>
      <c r="VHK161" s="15"/>
      <c r="VHL161" s="15"/>
      <c r="VHM161" s="15"/>
      <c r="VHN161" s="15"/>
      <c r="VHO161" s="15"/>
      <c r="VHP161" s="15"/>
      <c r="VHQ161" s="15"/>
      <c r="VHR161" s="15"/>
      <c r="VHS161" s="15"/>
      <c r="VHT161" s="15"/>
      <c r="VHU161" s="15"/>
      <c r="VHV161" s="15"/>
      <c r="VHW161" s="15"/>
      <c r="VHX161" s="15"/>
      <c r="VHY161" s="15"/>
      <c r="VHZ161" s="15"/>
      <c r="VIA161" s="15"/>
      <c r="VIB161" s="15"/>
      <c r="VIC161" s="15"/>
      <c r="VID161" s="15"/>
      <c r="VIE161" s="15"/>
      <c r="VIF161" s="15"/>
      <c r="VIG161" s="15"/>
      <c r="VIH161" s="15"/>
      <c r="VII161" s="15"/>
      <c r="VIJ161" s="15"/>
      <c r="VIK161" s="15"/>
      <c r="VIL161" s="15"/>
      <c r="VIM161" s="15"/>
      <c r="VIN161" s="15"/>
      <c r="VIO161" s="15"/>
      <c r="VIP161" s="15"/>
      <c r="VIQ161" s="15"/>
      <c r="VIR161" s="15"/>
      <c r="VIS161" s="15"/>
      <c r="VIT161" s="15"/>
      <c r="VIU161" s="15"/>
      <c r="VIV161" s="15"/>
      <c r="VIW161" s="15"/>
      <c r="VIX161" s="15"/>
      <c r="VIY161" s="15"/>
      <c r="VIZ161" s="15"/>
      <c r="VJA161" s="15"/>
      <c r="VJB161" s="15"/>
      <c r="VJC161" s="15"/>
      <c r="VJD161" s="15"/>
      <c r="VJE161" s="15"/>
      <c r="VJF161" s="15"/>
      <c r="VJG161" s="15"/>
      <c r="VJH161" s="15"/>
      <c r="VJI161" s="15"/>
      <c r="VJJ161" s="15"/>
      <c r="VJK161" s="15"/>
      <c r="VJL161" s="15"/>
      <c r="VJM161" s="15"/>
      <c r="VJN161" s="15"/>
      <c r="VJO161" s="15"/>
      <c r="VJP161" s="15"/>
      <c r="VJQ161" s="15"/>
      <c r="VJR161" s="15"/>
      <c r="VJS161" s="15"/>
      <c r="VJT161" s="15"/>
      <c r="VJU161" s="15"/>
      <c r="VJV161" s="15"/>
      <c r="VJW161" s="15"/>
      <c r="VJX161" s="15"/>
      <c r="VJY161" s="15"/>
      <c r="VJZ161" s="15"/>
      <c r="VKA161" s="15"/>
      <c r="VKB161" s="15"/>
      <c r="VKC161" s="15"/>
      <c r="VKD161" s="15"/>
      <c r="VKE161" s="15"/>
      <c r="VKF161" s="15"/>
      <c r="VKG161" s="15"/>
      <c r="VKH161" s="15"/>
      <c r="VKI161" s="15"/>
      <c r="VKJ161" s="15"/>
      <c r="VKK161" s="15"/>
      <c r="VKL161" s="15"/>
      <c r="VKM161" s="15"/>
      <c r="VKN161" s="15"/>
      <c r="VKO161" s="15"/>
      <c r="VKP161" s="15"/>
      <c r="VKQ161" s="15"/>
      <c r="VKR161" s="15"/>
      <c r="VKS161" s="15"/>
      <c r="VKT161" s="15"/>
      <c r="VKU161" s="15"/>
      <c r="VKV161" s="15"/>
      <c r="VKW161" s="15"/>
      <c r="VKX161" s="15"/>
      <c r="VKY161" s="15"/>
      <c r="VKZ161" s="15"/>
      <c r="VLA161" s="15"/>
      <c r="VLB161" s="15"/>
      <c r="VLC161" s="15"/>
      <c r="VLD161" s="15"/>
      <c r="VLE161" s="15"/>
      <c r="VLF161" s="15"/>
      <c r="VLG161" s="15"/>
      <c r="VLH161" s="15"/>
      <c r="VLI161" s="15"/>
      <c r="VLJ161" s="15"/>
      <c r="VLK161" s="15"/>
      <c r="VLL161" s="15"/>
      <c r="VLM161" s="15"/>
      <c r="VLN161" s="15"/>
      <c r="VLO161" s="15"/>
      <c r="VLP161" s="15"/>
      <c r="VLQ161" s="15"/>
      <c r="VLR161" s="15"/>
      <c r="VLS161" s="15"/>
      <c r="VLT161" s="15"/>
      <c r="VLU161" s="15"/>
      <c r="VLV161" s="15"/>
      <c r="VLW161" s="15"/>
      <c r="VLX161" s="15"/>
      <c r="VLY161" s="15"/>
      <c r="VLZ161" s="15"/>
      <c r="VMA161" s="15"/>
      <c r="VMB161" s="15"/>
      <c r="VMC161" s="15"/>
      <c r="VMD161" s="15"/>
      <c r="VME161" s="15"/>
      <c r="VMF161" s="15"/>
      <c r="VMG161" s="15"/>
      <c r="VMH161" s="15"/>
      <c r="VMI161" s="15"/>
      <c r="VMJ161" s="15"/>
      <c r="VMK161" s="15"/>
      <c r="VML161" s="15"/>
      <c r="VMM161" s="15"/>
      <c r="VMN161" s="15"/>
      <c r="VMO161" s="15"/>
      <c r="VMP161" s="15"/>
      <c r="VMQ161" s="15"/>
      <c r="VMR161" s="15"/>
      <c r="VMS161" s="15"/>
      <c r="VMT161" s="15"/>
      <c r="VMU161" s="15"/>
      <c r="VMV161" s="15"/>
      <c r="VMW161" s="15"/>
      <c r="VMX161" s="15"/>
      <c r="VMY161" s="15"/>
      <c r="VMZ161" s="15"/>
      <c r="VNA161" s="15"/>
      <c r="VNB161" s="15"/>
      <c r="VNC161" s="15"/>
      <c r="VND161" s="15"/>
      <c r="VNE161" s="15"/>
      <c r="VNF161" s="15"/>
      <c r="VNG161" s="15"/>
      <c r="VNH161" s="15"/>
      <c r="VNI161" s="15"/>
      <c r="VNJ161" s="15"/>
      <c r="VNK161" s="15"/>
      <c r="VNL161" s="15"/>
      <c r="VNM161" s="15"/>
      <c r="VNN161" s="15"/>
      <c r="VNO161" s="15"/>
      <c r="VNP161" s="15"/>
      <c r="VNQ161" s="15"/>
      <c r="VNR161" s="15"/>
      <c r="VNS161" s="15"/>
      <c r="VNT161" s="15"/>
      <c r="VNU161" s="15"/>
      <c r="VNV161" s="15"/>
      <c r="VNW161" s="15"/>
      <c r="VNX161" s="15"/>
      <c r="VNY161" s="15"/>
      <c r="VNZ161" s="15"/>
      <c r="VOA161" s="15"/>
      <c r="VOB161" s="15"/>
      <c r="VOC161" s="15"/>
      <c r="VOD161" s="15"/>
      <c r="VOE161" s="15"/>
      <c r="VOF161" s="15"/>
      <c r="VOG161" s="15"/>
      <c r="VOH161" s="15"/>
      <c r="VOI161" s="15"/>
      <c r="VOJ161" s="15"/>
      <c r="VOK161" s="15"/>
      <c r="VOL161" s="15"/>
      <c r="VOM161" s="15"/>
      <c r="VON161" s="15"/>
      <c r="VOO161" s="15"/>
      <c r="VOP161" s="15"/>
      <c r="VOQ161" s="15"/>
      <c r="VOR161" s="15"/>
      <c r="VOS161" s="15"/>
      <c r="VOT161" s="15"/>
      <c r="VOU161" s="15"/>
      <c r="VOV161" s="15"/>
      <c r="VOW161" s="15"/>
      <c r="VOX161" s="15"/>
      <c r="VOY161" s="15"/>
      <c r="VOZ161" s="15"/>
      <c r="VPA161" s="15"/>
      <c r="VPB161" s="15"/>
      <c r="VPC161" s="15"/>
      <c r="VPD161" s="15"/>
      <c r="VPE161" s="15"/>
      <c r="VPF161" s="15"/>
      <c r="VPG161" s="15"/>
      <c r="VPH161" s="15"/>
      <c r="VPI161" s="15"/>
      <c r="VPJ161" s="15"/>
      <c r="VPK161" s="15"/>
      <c r="VPL161" s="15"/>
      <c r="VPM161" s="15"/>
      <c r="VPN161" s="15"/>
      <c r="VPO161" s="15"/>
      <c r="VPP161" s="15"/>
      <c r="VPQ161" s="15"/>
      <c r="VPR161" s="15"/>
      <c r="VPS161" s="15"/>
      <c r="VPT161" s="15"/>
      <c r="VPU161" s="15"/>
      <c r="VPV161" s="15"/>
      <c r="VPW161" s="15"/>
      <c r="VPX161" s="15"/>
      <c r="VPY161" s="15"/>
      <c r="VPZ161" s="15"/>
      <c r="VQA161" s="15"/>
      <c r="VQB161" s="15"/>
      <c r="VQC161" s="15"/>
      <c r="VQD161" s="15"/>
      <c r="VQE161" s="15"/>
      <c r="VQF161" s="15"/>
      <c r="VQG161" s="15"/>
      <c r="VQH161" s="15"/>
      <c r="VQI161" s="15"/>
      <c r="VQJ161" s="15"/>
      <c r="VQK161" s="15"/>
      <c r="VQL161" s="15"/>
      <c r="VQM161" s="15"/>
      <c r="VQN161" s="15"/>
      <c r="VQO161" s="15"/>
      <c r="VQP161" s="15"/>
      <c r="VQQ161" s="15"/>
      <c r="VQR161" s="15"/>
      <c r="VQS161" s="15"/>
      <c r="VQT161" s="15"/>
      <c r="VQU161" s="15"/>
      <c r="VQV161" s="15"/>
      <c r="VQW161" s="15"/>
      <c r="VQX161" s="15"/>
      <c r="VQY161" s="15"/>
      <c r="VQZ161" s="15"/>
      <c r="VRA161" s="15"/>
      <c r="VRB161" s="15"/>
      <c r="VRC161" s="15"/>
      <c r="VRD161" s="15"/>
      <c r="VRE161" s="15"/>
      <c r="VRF161" s="15"/>
      <c r="VRG161" s="15"/>
      <c r="VRH161" s="15"/>
      <c r="VRI161" s="15"/>
      <c r="VRJ161" s="15"/>
      <c r="VRK161" s="15"/>
      <c r="VRL161" s="15"/>
      <c r="VRM161" s="15"/>
      <c r="VRN161" s="15"/>
      <c r="VRO161" s="15"/>
      <c r="VRP161" s="15"/>
      <c r="VRQ161" s="15"/>
      <c r="VRR161" s="15"/>
      <c r="VRS161" s="15"/>
      <c r="VRT161" s="15"/>
      <c r="VRU161" s="15"/>
      <c r="VRV161" s="15"/>
      <c r="VRW161" s="15"/>
      <c r="VRX161" s="15"/>
      <c r="VRY161" s="15"/>
      <c r="VRZ161" s="15"/>
      <c r="VSA161" s="15"/>
      <c r="VSB161" s="15"/>
      <c r="VSC161" s="15"/>
      <c r="VSD161" s="15"/>
      <c r="VSE161" s="15"/>
      <c r="VSF161" s="15"/>
      <c r="VSG161" s="15"/>
      <c r="VSH161" s="15"/>
      <c r="VSI161" s="15"/>
      <c r="VSJ161" s="15"/>
      <c r="VSK161" s="15"/>
      <c r="VSL161" s="15"/>
      <c r="VSM161" s="15"/>
      <c r="VSN161" s="15"/>
      <c r="VSO161" s="15"/>
      <c r="VSP161" s="15"/>
      <c r="VSQ161" s="15"/>
      <c r="VSR161" s="15"/>
      <c r="VSS161" s="15"/>
      <c r="VST161" s="15"/>
      <c r="VSU161" s="15"/>
      <c r="VSV161" s="15"/>
      <c r="VSW161" s="15"/>
      <c r="VSX161" s="15"/>
      <c r="VSY161" s="15"/>
      <c r="VSZ161" s="15"/>
      <c r="VTA161" s="15"/>
      <c r="VTB161" s="15"/>
      <c r="VTC161" s="15"/>
      <c r="VTD161" s="15"/>
      <c r="VTE161" s="15"/>
      <c r="VTF161" s="15"/>
      <c r="VTG161" s="15"/>
      <c r="VTH161" s="15"/>
      <c r="VTI161" s="15"/>
      <c r="VTJ161" s="15"/>
      <c r="VTK161" s="15"/>
      <c r="VTL161" s="15"/>
      <c r="VTM161" s="15"/>
      <c r="VTN161" s="15"/>
      <c r="VTO161" s="15"/>
      <c r="VTP161" s="15"/>
      <c r="VTQ161" s="15"/>
      <c r="VTR161" s="15"/>
      <c r="VTS161" s="15"/>
      <c r="VTT161" s="15"/>
      <c r="VTU161" s="15"/>
      <c r="VTV161" s="15"/>
      <c r="VTW161" s="15"/>
      <c r="VTX161" s="15"/>
      <c r="VTY161" s="15"/>
      <c r="VTZ161" s="15"/>
      <c r="VUA161" s="15"/>
      <c r="VUB161" s="15"/>
      <c r="VUC161" s="15"/>
      <c r="VUD161" s="15"/>
      <c r="VUE161" s="15"/>
      <c r="VUF161" s="15"/>
      <c r="VUG161" s="15"/>
      <c r="VUH161" s="15"/>
      <c r="VUI161" s="15"/>
      <c r="VUJ161" s="15"/>
      <c r="VUK161" s="15"/>
      <c r="VUL161" s="15"/>
      <c r="VUM161" s="15"/>
      <c r="VUN161" s="15"/>
      <c r="VUO161" s="15"/>
      <c r="VUP161" s="15"/>
      <c r="VUQ161" s="15"/>
      <c r="VUR161" s="15"/>
      <c r="VUS161" s="15"/>
      <c r="VUT161" s="15"/>
      <c r="VUU161" s="15"/>
      <c r="VUV161" s="15"/>
      <c r="VUW161" s="15"/>
      <c r="VUX161" s="15"/>
      <c r="VUY161" s="15"/>
      <c r="VUZ161" s="15"/>
      <c r="VVA161" s="15"/>
      <c r="VVB161" s="15"/>
      <c r="VVC161" s="15"/>
      <c r="VVD161" s="15"/>
      <c r="VVE161" s="15"/>
      <c r="VVF161" s="15"/>
      <c r="VVG161" s="15"/>
      <c r="VVH161" s="15"/>
      <c r="VVI161" s="15"/>
      <c r="VVJ161" s="15"/>
      <c r="VVK161" s="15"/>
      <c r="VVL161" s="15"/>
      <c r="VVM161" s="15"/>
      <c r="VVN161" s="15"/>
      <c r="VVO161" s="15"/>
      <c r="VVP161" s="15"/>
      <c r="VVQ161" s="15"/>
      <c r="VVR161" s="15"/>
      <c r="VVS161" s="15"/>
      <c r="VVT161" s="15"/>
      <c r="VVU161" s="15"/>
      <c r="VVV161" s="15"/>
      <c r="VVW161" s="15"/>
      <c r="VVX161" s="15"/>
      <c r="VVY161" s="15"/>
      <c r="VVZ161" s="15"/>
      <c r="VWA161" s="15"/>
      <c r="VWB161" s="15"/>
      <c r="VWC161" s="15"/>
      <c r="VWD161" s="15"/>
      <c r="VWE161" s="15"/>
      <c r="VWF161" s="15"/>
      <c r="VWG161" s="15"/>
      <c r="VWH161" s="15"/>
      <c r="VWI161" s="15"/>
      <c r="VWJ161" s="15"/>
      <c r="VWK161" s="15"/>
      <c r="VWL161" s="15"/>
      <c r="VWM161" s="15"/>
      <c r="VWN161" s="15"/>
      <c r="VWO161" s="15"/>
      <c r="VWP161" s="15"/>
      <c r="VWQ161" s="15"/>
      <c r="VWR161" s="15"/>
      <c r="VWS161" s="15"/>
      <c r="VWT161" s="15"/>
      <c r="VWU161" s="15"/>
      <c r="VWV161" s="15"/>
      <c r="VWW161" s="15"/>
      <c r="VWX161" s="15"/>
      <c r="VWY161" s="15"/>
      <c r="VWZ161" s="15"/>
      <c r="VXA161" s="15"/>
      <c r="VXB161" s="15"/>
      <c r="VXC161" s="15"/>
      <c r="VXD161" s="15"/>
      <c r="VXE161" s="15"/>
      <c r="VXF161" s="15"/>
      <c r="VXG161" s="15"/>
      <c r="VXH161" s="15"/>
      <c r="VXI161" s="15"/>
      <c r="VXJ161" s="15"/>
      <c r="VXK161" s="15"/>
      <c r="VXL161" s="15"/>
      <c r="VXM161" s="15"/>
      <c r="VXN161" s="15"/>
      <c r="VXO161" s="15"/>
      <c r="VXP161" s="15"/>
      <c r="VXQ161" s="15"/>
      <c r="VXR161" s="15"/>
      <c r="VXS161" s="15"/>
      <c r="VXT161" s="15"/>
      <c r="VXU161" s="15"/>
      <c r="VXV161" s="15"/>
      <c r="VXW161" s="15"/>
      <c r="VXX161" s="15"/>
      <c r="VXY161" s="15"/>
      <c r="VXZ161" s="15"/>
      <c r="VYA161" s="15"/>
      <c r="VYB161" s="15"/>
      <c r="VYC161" s="15"/>
      <c r="VYD161" s="15"/>
      <c r="VYE161" s="15"/>
      <c r="VYF161" s="15"/>
      <c r="VYG161" s="15"/>
      <c r="VYH161" s="15"/>
      <c r="VYI161" s="15"/>
      <c r="VYJ161" s="15"/>
      <c r="VYK161" s="15"/>
      <c r="VYL161" s="15"/>
      <c r="VYM161" s="15"/>
      <c r="VYN161" s="15"/>
      <c r="VYO161" s="15"/>
      <c r="VYP161" s="15"/>
      <c r="VYQ161" s="15"/>
      <c r="VYR161" s="15"/>
      <c r="VYS161" s="15"/>
      <c r="VYT161" s="15"/>
      <c r="VYU161" s="15"/>
      <c r="VYV161" s="15"/>
      <c r="VYW161" s="15"/>
      <c r="VYX161" s="15"/>
      <c r="VYY161" s="15"/>
      <c r="VYZ161" s="15"/>
      <c r="VZA161" s="15"/>
      <c r="VZB161" s="15"/>
      <c r="VZC161" s="15"/>
      <c r="VZD161" s="15"/>
      <c r="VZE161" s="15"/>
      <c r="VZF161" s="15"/>
      <c r="VZG161" s="15"/>
      <c r="VZH161" s="15"/>
      <c r="VZI161" s="15"/>
      <c r="VZJ161" s="15"/>
      <c r="VZK161" s="15"/>
      <c r="VZL161" s="15"/>
      <c r="VZM161" s="15"/>
      <c r="VZN161" s="15"/>
      <c r="VZO161" s="15"/>
      <c r="VZP161" s="15"/>
      <c r="VZQ161" s="15"/>
      <c r="VZR161" s="15"/>
      <c r="VZS161" s="15"/>
      <c r="VZT161" s="15"/>
      <c r="VZU161" s="15"/>
      <c r="VZV161" s="15"/>
      <c r="VZW161" s="15"/>
      <c r="VZX161" s="15"/>
      <c r="VZY161" s="15"/>
      <c r="VZZ161" s="15"/>
      <c r="WAA161" s="15"/>
      <c r="WAB161" s="15"/>
      <c r="WAC161" s="15"/>
      <c r="WAD161" s="15"/>
      <c r="WAE161" s="15"/>
      <c r="WAF161" s="15"/>
      <c r="WAG161" s="15"/>
      <c r="WAH161" s="15"/>
      <c r="WAI161" s="15"/>
      <c r="WAJ161" s="15"/>
      <c r="WAK161" s="15"/>
      <c r="WAL161" s="15"/>
      <c r="WAM161" s="15"/>
      <c r="WAN161" s="15"/>
      <c r="WAO161" s="15"/>
      <c r="WAP161" s="15"/>
      <c r="WAQ161" s="15"/>
      <c r="WAR161" s="15"/>
      <c r="WAS161" s="15"/>
      <c r="WAT161" s="15"/>
      <c r="WAU161" s="15"/>
      <c r="WAV161" s="15"/>
      <c r="WAW161" s="15"/>
      <c r="WAX161" s="15"/>
      <c r="WAY161" s="15"/>
      <c r="WAZ161" s="15"/>
      <c r="WBA161" s="15"/>
      <c r="WBB161" s="15"/>
      <c r="WBC161" s="15"/>
      <c r="WBD161" s="15"/>
      <c r="WBE161" s="15"/>
      <c r="WBF161" s="15"/>
      <c r="WBG161" s="15"/>
      <c r="WBH161" s="15"/>
      <c r="WBI161" s="15"/>
      <c r="WBJ161" s="15"/>
      <c r="WBK161" s="15"/>
      <c r="WBL161" s="15"/>
      <c r="WBM161" s="15"/>
      <c r="WBN161" s="15"/>
      <c r="WBO161" s="15"/>
      <c r="WBP161" s="15"/>
      <c r="WBQ161" s="15"/>
      <c r="WBR161" s="15"/>
      <c r="WBS161" s="15"/>
      <c r="WBT161" s="15"/>
      <c r="WBU161" s="15"/>
      <c r="WBV161" s="15"/>
      <c r="WBW161" s="15"/>
      <c r="WBX161" s="15"/>
      <c r="WBY161" s="15"/>
      <c r="WBZ161" s="15"/>
      <c r="WCA161" s="15"/>
      <c r="WCB161" s="15"/>
      <c r="WCC161" s="15"/>
      <c r="WCD161" s="15"/>
      <c r="WCE161" s="15"/>
      <c r="WCF161" s="15"/>
      <c r="WCG161" s="15"/>
      <c r="WCH161" s="15"/>
      <c r="WCI161" s="15"/>
      <c r="WCJ161" s="15"/>
      <c r="WCK161" s="15"/>
      <c r="WCL161" s="15"/>
      <c r="WCM161" s="15"/>
      <c r="WCN161" s="15"/>
      <c r="WCO161" s="15"/>
      <c r="WCP161" s="15"/>
      <c r="WCQ161" s="15"/>
      <c r="WCR161" s="15"/>
      <c r="WCS161" s="15"/>
      <c r="WCT161" s="15"/>
      <c r="WCU161" s="15"/>
      <c r="WCV161" s="15"/>
      <c r="WCW161" s="15"/>
      <c r="WCX161" s="15"/>
      <c r="WCY161" s="15"/>
      <c r="WCZ161" s="15"/>
      <c r="WDA161" s="15"/>
      <c r="WDB161" s="15"/>
      <c r="WDC161" s="15"/>
      <c r="WDD161" s="15"/>
      <c r="WDE161" s="15"/>
      <c r="WDF161" s="15"/>
      <c r="WDG161" s="15"/>
      <c r="WDH161" s="15"/>
      <c r="WDI161" s="15"/>
      <c r="WDJ161" s="15"/>
      <c r="WDK161" s="15"/>
      <c r="WDL161" s="15"/>
      <c r="WDM161" s="15"/>
      <c r="WDN161" s="15"/>
      <c r="WDO161" s="15"/>
      <c r="WDP161" s="15"/>
      <c r="WDQ161" s="15"/>
      <c r="WDR161" s="15"/>
      <c r="WDS161" s="15"/>
      <c r="WDT161" s="15"/>
      <c r="WDU161" s="15"/>
      <c r="WDV161" s="15"/>
      <c r="WDW161" s="15"/>
      <c r="WDX161" s="15"/>
      <c r="WDY161" s="15"/>
      <c r="WDZ161" s="15"/>
      <c r="WEA161" s="15"/>
      <c r="WEB161" s="15"/>
      <c r="WEC161" s="15"/>
      <c r="WED161" s="15"/>
      <c r="WEE161" s="15"/>
      <c r="WEF161" s="15"/>
      <c r="WEG161" s="15"/>
      <c r="WEH161" s="15"/>
      <c r="WEI161" s="15"/>
      <c r="WEJ161" s="15"/>
      <c r="WEK161" s="15"/>
      <c r="WEL161" s="15"/>
      <c r="WEM161" s="15"/>
      <c r="WEN161" s="15"/>
      <c r="WEO161" s="15"/>
      <c r="WEP161" s="15"/>
      <c r="WEQ161" s="15"/>
      <c r="WER161" s="15"/>
      <c r="WES161" s="15"/>
      <c r="WET161" s="15"/>
      <c r="WEU161" s="15"/>
      <c r="WEV161" s="15"/>
      <c r="WEW161" s="15"/>
      <c r="WEX161" s="15"/>
      <c r="WEY161" s="15"/>
      <c r="WEZ161" s="15"/>
      <c r="WFA161" s="15"/>
      <c r="WFB161" s="15"/>
      <c r="WFC161" s="15"/>
      <c r="WFD161" s="15"/>
      <c r="WFE161" s="15"/>
      <c r="WFF161" s="15"/>
      <c r="WFG161" s="15"/>
      <c r="WFH161" s="15"/>
      <c r="WFI161" s="15"/>
      <c r="WFJ161" s="15"/>
      <c r="WFK161" s="15"/>
      <c r="WFL161" s="15"/>
      <c r="WFM161" s="15"/>
      <c r="WFN161" s="15"/>
      <c r="WFO161" s="15"/>
      <c r="WFP161" s="15"/>
      <c r="WFQ161" s="15"/>
      <c r="WFR161" s="15"/>
      <c r="WFS161" s="15"/>
      <c r="WFT161" s="15"/>
      <c r="WFU161" s="15"/>
      <c r="WFV161" s="15"/>
      <c r="WFW161" s="15"/>
      <c r="WFX161" s="15"/>
      <c r="WFY161" s="15"/>
      <c r="WFZ161" s="15"/>
      <c r="WGA161" s="15"/>
      <c r="WGB161" s="15"/>
      <c r="WGC161" s="15"/>
      <c r="WGD161" s="15"/>
      <c r="WGE161" s="15"/>
      <c r="WGF161" s="15"/>
      <c r="WGG161" s="15"/>
      <c r="WGH161" s="15"/>
      <c r="WGI161" s="15"/>
      <c r="WGJ161" s="15"/>
      <c r="WGK161" s="15"/>
      <c r="WGL161" s="15"/>
      <c r="WGM161" s="15"/>
      <c r="WGN161" s="15"/>
      <c r="WGO161" s="15"/>
      <c r="WGP161" s="15"/>
      <c r="WGQ161" s="15"/>
      <c r="WGR161" s="15"/>
      <c r="WGS161" s="15"/>
      <c r="WGT161" s="15"/>
      <c r="WGU161" s="15"/>
      <c r="WGV161" s="15"/>
      <c r="WGW161" s="15"/>
      <c r="WGX161" s="15"/>
      <c r="WGY161" s="15"/>
      <c r="WGZ161" s="15"/>
      <c r="WHA161" s="15"/>
      <c r="WHB161" s="15"/>
      <c r="WHC161" s="15"/>
      <c r="WHD161" s="15"/>
      <c r="WHE161" s="15"/>
      <c r="WHF161" s="15"/>
      <c r="WHG161" s="15"/>
      <c r="WHH161" s="15"/>
      <c r="WHI161" s="15"/>
      <c r="WHJ161" s="15"/>
      <c r="WHK161" s="15"/>
      <c r="WHL161" s="15"/>
      <c r="WHM161" s="15"/>
      <c r="WHN161" s="15"/>
      <c r="WHO161" s="15"/>
      <c r="WHP161" s="15"/>
      <c r="WHQ161" s="15"/>
      <c r="WHR161" s="15"/>
      <c r="WHS161" s="15"/>
      <c r="WHT161" s="15"/>
      <c r="WHU161" s="15"/>
      <c r="WHV161" s="15"/>
      <c r="WHW161" s="15"/>
      <c r="WHX161" s="15"/>
      <c r="WHY161" s="15"/>
      <c r="WHZ161" s="15"/>
      <c r="WIA161" s="15"/>
      <c r="WIB161" s="15"/>
      <c r="WIC161" s="15"/>
      <c r="WID161" s="15"/>
      <c r="WIE161" s="15"/>
      <c r="WIF161" s="15"/>
      <c r="WIG161" s="15"/>
      <c r="WIH161" s="15"/>
      <c r="WII161" s="15"/>
      <c r="WIJ161" s="15"/>
      <c r="WIK161" s="15"/>
      <c r="WIL161" s="15"/>
      <c r="WIM161" s="15"/>
      <c r="WIN161" s="15"/>
      <c r="WIO161" s="15"/>
      <c r="WIP161" s="15"/>
      <c r="WIQ161" s="15"/>
      <c r="WIR161" s="15"/>
      <c r="WIS161" s="15"/>
      <c r="WIT161" s="15"/>
      <c r="WIU161" s="15"/>
      <c r="WIV161" s="15"/>
      <c r="WIW161" s="15"/>
      <c r="WIX161" s="15"/>
      <c r="WIY161" s="15"/>
      <c r="WIZ161" s="15"/>
      <c r="WJA161" s="15"/>
      <c r="WJB161" s="15"/>
      <c r="WJC161" s="15"/>
      <c r="WJD161" s="15"/>
      <c r="WJE161" s="15"/>
      <c r="WJF161" s="15"/>
      <c r="WJG161" s="15"/>
      <c r="WJH161" s="15"/>
      <c r="WJI161" s="15"/>
      <c r="WJJ161" s="15"/>
      <c r="WJK161" s="15"/>
      <c r="WJL161" s="15"/>
      <c r="WJM161" s="15"/>
      <c r="WJN161" s="15"/>
      <c r="WJO161" s="15"/>
      <c r="WJP161" s="15"/>
      <c r="WJQ161" s="15"/>
      <c r="WJR161" s="15"/>
      <c r="WJS161" s="15"/>
      <c r="WJT161" s="15"/>
      <c r="WJU161" s="15"/>
      <c r="WJV161" s="15"/>
      <c r="WJW161" s="15"/>
      <c r="WJX161" s="15"/>
      <c r="WJY161" s="15"/>
      <c r="WJZ161" s="15"/>
      <c r="WKA161" s="15"/>
      <c r="WKB161" s="15"/>
      <c r="WKC161" s="15"/>
      <c r="WKD161" s="15"/>
      <c r="WKE161" s="15"/>
      <c r="WKF161" s="15"/>
      <c r="WKG161" s="15"/>
      <c r="WKH161" s="15"/>
      <c r="WKI161" s="15"/>
      <c r="WKJ161" s="15"/>
      <c r="WKK161" s="15"/>
      <c r="WKL161" s="15"/>
      <c r="WKM161" s="15"/>
      <c r="WKN161" s="15"/>
      <c r="WKO161" s="15"/>
      <c r="WKP161" s="15"/>
      <c r="WKQ161" s="15"/>
      <c r="WKR161" s="15"/>
      <c r="WKS161" s="15"/>
      <c r="WKT161" s="15"/>
      <c r="WKU161" s="15"/>
      <c r="WKV161" s="15"/>
      <c r="WKW161" s="15"/>
      <c r="WKX161" s="15"/>
      <c r="WKY161" s="15"/>
      <c r="WKZ161" s="15"/>
      <c r="WLA161" s="15"/>
      <c r="WLB161" s="15"/>
      <c r="WLC161" s="15"/>
      <c r="WLD161" s="15"/>
      <c r="WLE161" s="15"/>
      <c r="WLF161" s="15"/>
      <c r="WLG161" s="15"/>
      <c r="WLH161" s="15"/>
      <c r="WLI161" s="15"/>
      <c r="WLJ161" s="15"/>
      <c r="WLK161" s="15"/>
      <c r="WLL161" s="15"/>
      <c r="WLM161" s="15"/>
      <c r="WLN161" s="15"/>
      <c r="WLO161" s="15"/>
      <c r="WLP161" s="15"/>
      <c r="WLQ161" s="15"/>
      <c r="WLR161" s="15"/>
      <c r="WLS161" s="15"/>
      <c r="WLT161" s="15"/>
      <c r="WLU161" s="15"/>
      <c r="WLV161" s="15"/>
      <c r="WLW161" s="15"/>
      <c r="WLX161" s="15"/>
      <c r="WLY161" s="15"/>
      <c r="WLZ161" s="15"/>
      <c r="WMA161" s="15"/>
      <c r="WMB161" s="15"/>
      <c r="WMC161" s="15"/>
      <c r="WMD161" s="15"/>
      <c r="WME161" s="15"/>
      <c r="WMF161" s="15"/>
      <c r="WMG161" s="15"/>
      <c r="WMH161" s="15"/>
      <c r="WMI161" s="15"/>
      <c r="WMJ161" s="15"/>
      <c r="WMK161" s="15"/>
      <c r="WML161" s="15"/>
      <c r="WMM161" s="15"/>
      <c r="WMN161" s="15"/>
      <c r="WMO161" s="15"/>
      <c r="WMP161" s="15"/>
      <c r="WMQ161" s="15"/>
      <c r="WMR161" s="15"/>
      <c r="WMS161" s="15"/>
      <c r="WMT161" s="15"/>
      <c r="WMU161" s="15"/>
      <c r="WMV161" s="15"/>
      <c r="WMW161" s="15"/>
      <c r="WMX161" s="15"/>
      <c r="WMY161" s="15"/>
      <c r="WMZ161" s="15"/>
      <c r="WNA161" s="15"/>
      <c r="WNB161" s="15"/>
      <c r="WNC161" s="15"/>
      <c r="WND161" s="15"/>
      <c r="WNE161" s="15"/>
      <c r="WNF161" s="15"/>
      <c r="WNG161" s="15"/>
      <c r="WNH161" s="15"/>
      <c r="WNI161" s="15"/>
      <c r="WNJ161" s="15"/>
      <c r="WNK161" s="15"/>
      <c r="WNL161" s="15"/>
      <c r="WNM161" s="15"/>
      <c r="WNN161" s="15"/>
      <c r="WNO161" s="15"/>
      <c r="WNP161" s="15"/>
      <c r="WNQ161" s="15"/>
      <c r="WNR161" s="15"/>
      <c r="WNS161" s="15"/>
      <c r="WNT161" s="15"/>
      <c r="WNU161" s="15"/>
      <c r="WNV161" s="15"/>
      <c r="WNW161" s="15"/>
      <c r="WNX161" s="15"/>
      <c r="WNY161" s="15"/>
      <c r="WNZ161" s="15"/>
      <c r="WOA161" s="15"/>
      <c r="WOB161" s="15"/>
      <c r="WOC161" s="15"/>
      <c r="WOD161" s="15"/>
      <c r="WOE161" s="15"/>
      <c r="WOF161" s="15"/>
      <c r="WOG161" s="15"/>
      <c r="WOH161" s="15"/>
      <c r="WOI161" s="15"/>
      <c r="WOJ161" s="15"/>
      <c r="WOK161" s="15"/>
      <c r="WOL161" s="15"/>
      <c r="WOM161" s="15"/>
      <c r="WON161" s="15"/>
      <c r="WOO161" s="15"/>
      <c r="WOP161" s="15"/>
      <c r="WOQ161" s="15"/>
      <c r="WOR161" s="15"/>
      <c r="WOS161" s="15"/>
      <c r="WOT161" s="15"/>
      <c r="WOU161" s="15"/>
      <c r="WOV161" s="15"/>
      <c r="WOW161" s="15"/>
      <c r="WOX161" s="15"/>
      <c r="WOY161" s="15"/>
      <c r="WOZ161" s="15"/>
      <c r="WPA161" s="15"/>
      <c r="WPB161" s="15"/>
      <c r="WPC161" s="15"/>
      <c r="WPD161" s="15"/>
      <c r="WPE161" s="15"/>
      <c r="WPF161" s="15"/>
      <c r="WPG161" s="15"/>
      <c r="WPH161" s="15"/>
      <c r="WPI161" s="15"/>
      <c r="WPJ161" s="15"/>
      <c r="WPK161" s="15"/>
      <c r="WPL161" s="15"/>
      <c r="WPM161" s="15"/>
      <c r="WPN161" s="15"/>
      <c r="WPO161" s="15"/>
      <c r="WPP161" s="15"/>
      <c r="WPQ161" s="15"/>
      <c r="WPR161" s="15"/>
      <c r="WPS161" s="15"/>
      <c r="WPT161" s="15"/>
      <c r="WPU161" s="15"/>
      <c r="WPV161" s="15"/>
      <c r="WPW161" s="15"/>
      <c r="WPX161" s="15"/>
      <c r="WPY161" s="15"/>
      <c r="WPZ161" s="15"/>
      <c r="WQA161" s="15"/>
      <c r="WQB161" s="15"/>
      <c r="WQC161" s="15"/>
      <c r="WQD161" s="15"/>
      <c r="WQE161" s="15"/>
      <c r="WQF161" s="15"/>
      <c r="WQG161" s="15"/>
      <c r="WQH161" s="15"/>
      <c r="WQI161" s="15"/>
      <c r="WQJ161" s="15"/>
      <c r="WQK161" s="15"/>
      <c r="WQL161" s="15"/>
      <c r="WQM161" s="15"/>
      <c r="WQN161" s="15"/>
      <c r="WQO161" s="15"/>
      <c r="WQP161" s="15"/>
      <c r="WQQ161" s="15"/>
      <c r="WQR161" s="15"/>
      <c r="WQS161" s="15"/>
      <c r="WQT161" s="15"/>
      <c r="WQU161" s="15"/>
      <c r="WQV161" s="15"/>
      <c r="WQW161" s="15"/>
      <c r="WQX161" s="15"/>
      <c r="WQY161" s="15"/>
      <c r="WQZ161" s="15"/>
      <c r="WRA161" s="15"/>
      <c r="WRB161" s="15"/>
      <c r="WRC161" s="15"/>
      <c r="WRD161" s="15"/>
      <c r="WRE161" s="15"/>
      <c r="WRF161" s="15"/>
      <c r="WRG161" s="15"/>
      <c r="WRH161" s="15"/>
      <c r="WRI161" s="15"/>
      <c r="WRJ161" s="15"/>
      <c r="WRK161" s="15"/>
      <c r="WRL161" s="15"/>
      <c r="WRM161" s="15"/>
      <c r="WRN161" s="15"/>
      <c r="WRO161" s="15"/>
      <c r="WRP161" s="15"/>
      <c r="WRQ161" s="15"/>
      <c r="WRR161" s="15"/>
      <c r="WRS161" s="15"/>
      <c r="WRT161" s="15"/>
      <c r="WRU161" s="15"/>
      <c r="WRV161" s="15"/>
      <c r="WRW161" s="15"/>
      <c r="WRX161" s="15"/>
      <c r="WRY161" s="15"/>
      <c r="WRZ161" s="15"/>
      <c r="WSA161" s="15"/>
      <c r="WSB161" s="15"/>
      <c r="WSC161" s="15"/>
      <c r="WSD161" s="15"/>
      <c r="WSE161" s="15"/>
      <c r="WSF161" s="15"/>
      <c r="WSG161" s="15"/>
      <c r="WSH161" s="15"/>
      <c r="WSI161" s="15"/>
      <c r="WSJ161" s="15"/>
      <c r="WSK161" s="15"/>
      <c r="WSL161" s="15"/>
      <c r="WSM161" s="15"/>
      <c r="WSN161" s="15"/>
      <c r="WSO161" s="15"/>
      <c r="WSP161" s="15"/>
      <c r="WSQ161" s="15"/>
      <c r="WSR161" s="15"/>
      <c r="WSS161" s="15"/>
      <c r="WST161" s="15"/>
      <c r="WSU161" s="15"/>
      <c r="WSV161" s="15"/>
      <c r="WSW161" s="15"/>
      <c r="WSX161" s="15"/>
      <c r="WSY161" s="15"/>
      <c r="WSZ161" s="15"/>
      <c r="WTA161" s="15"/>
      <c r="WTB161" s="15"/>
      <c r="WTC161" s="15"/>
      <c r="WTD161" s="15"/>
      <c r="WTE161" s="15"/>
      <c r="WTF161" s="15"/>
      <c r="WTG161" s="15"/>
      <c r="WTH161" s="15"/>
      <c r="WTI161" s="15"/>
      <c r="WTJ161" s="15"/>
      <c r="WTK161" s="15"/>
      <c r="WTL161" s="15"/>
      <c r="WTM161" s="15"/>
      <c r="WTN161" s="15"/>
      <c r="WTO161" s="15"/>
      <c r="WTP161" s="15"/>
      <c r="WTQ161" s="15"/>
      <c r="WTR161" s="15"/>
      <c r="WTS161" s="15"/>
      <c r="WTT161" s="15"/>
      <c r="WTU161" s="15"/>
      <c r="WTV161" s="15"/>
      <c r="WTW161" s="15"/>
      <c r="WTX161" s="15"/>
      <c r="WTY161" s="15"/>
      <c r="WTZ161" s="15"/>
      <c r="WUA161" s="15"/>
      <c r="WUB161" s="15"/>
      <c r="WUC161" s="15"/>
      <c r="WUD161" s="15"/>
      <c r="WUE161" s="15"/>
      <c r="WUF161" s="15"/>
      <c r="WUG161" s="15"/>
      <c r="WUH161" s="15"/>
      <c r="WUI161" s="15"/>
      <c r="WUJ161" s="15"/>
      <c r="WUK161" s="15"/>
      <c r="WUL161" s="15"/>
      <c r="WUM161" s="15"/>
      <c r="WUN161" s="15"/>
      <c r="WUO161" s="15"/>
      <c r="WUP161" s="15"/>
      <c r="WUQ161" s="15"/>
      <c r="WUR161" s="15"/>
      <c r="WUS161" s="15"/>
      <c r="WUT161" s="15"/>
      <c r="WUU161" s="15"/>
      <c r="WUV161" s="15"/>
      <c r="WUW161" s="15"/>
      <c r="WUX161" s="15"/>
      <c r="WUY161" s="15"/>
      <c r="WUZ161" s="15"/>
      <c r="WVA161" s="15"/>
      <c r="WVB161" s="15"/>
      <c r="WVC161" s="15"/>
      <c r="WVD161" s="15"/>
      <c r="WVE161" s="15"/>
      <c r="WVF161" s="15"/>
      <c r="WVG161" s="15"/>
      <c r="WVH161" s="15"/>
      <c r="WVI161" s="15"/>
      <c r="WVJ161" s="15"/>
      <c r="WVK161" s="15"/>
      <c r="WVL161" s="15"/>
      <c r="WVM161" s="15"/>
      <c r="WVN161" s="15"/>
      <c r="WVO161" s="15"/>
      <c r="WVP161" s="15"/>
      <c r="WVQ161" s="15"/>
      <c r="WVR161" s="15"/>
      <c r="WVS161" s="15"/>
      <c r="WVT161" s="15"/>
      <c r="WVU161" s="15"/>
      <c r="WVV161" s="15"/>
      <c r="WVW161" s="15"/>
      <c r="WVX161" s="15"/>
      <c r="WVY161" s="15"/>
      <c r="WVZ161" s="15"/>
      <c r="WWA161" s="15"/>
      <c r="WWB161" s="15"/>
      <c r="WWC161" s="15"/>
      <c r="WWD161" s="15"/>
      <c r="WWE161" s="15"/>
      <c r="WWF161" s="15"/>
      <c r="WWG161" s="15"/>
      <c r="WWH161" s="15"/>
      <c r="WWI161" s="15"/>
      <c r="WWJ161" s="15"/>
      <c r="WWK161" s="15"/>
      <c r="WWL161" s="15"/>
      <c r="WWM161" s="15"/>
      <c r="WWN161" s="15"/>
      <c r="WWO161" s="15"/>
      <c r="WWP161" s="15"/>
      <c r="WWQ161" s="15"/>
      <c r="WWR161" s="15"/>
      <c r="WWS161" s="15"/>
      <c r="WWT161" s="15"/>
      <c r="WWU161" s="15"/>
      <c r="WWV161" s="15"/>
      <c r="WWW161" s="15"/>
      <c r="WWX161" s="15"/>
      <c r="WWY161" s="15"/>
      <c r="WWZ161" s="15"/>
      <c r="WXA161" s="15"/>
      <c r="WXB161" s="15"/>
      <c r="WXC161" s="15"/>
      <c r="WXD161" s="15"/>
      <c r="WXE161" s="15"/>
      <c r="WXF161" s="15"/>
      <c r="WXG161" s="15"/>
      <c r="WXH161" s="15"/>
      <c r="WXI161" s="15"/>
      <c r="WXJ161" s="15"/>
      <c r="WXK161" s="15"/>
      <c r="WXL161" s="15"/>
      <c r="WXM161" s="15"/>
      <c r="WXN161" s="15"/>
      <c r="WXO161" s="15"/>
      <c r="WXP161" s="15"/>
      <c r="WXQ161" s="15"/>
      <c r="WXR161" s="15"/>
      <c r="WXS161" s="15"/>
      <c r="WXT161" s="15"/>
      <c r="WXU161" s="15"/>
      <c r="WXV161" s="15"/>
      <c r="WXW161" s="15"/>
      <c r="WXX161" s="15"/>
      <c r="WXY161" s="15"/>
      <c r="WXZ161" s="15"/>
      <c r="WYA161" s="15"/>
      <c r="WYB161" s="15"/>
      <c r="WYC161" s="15"/>
      <c r="WYD161" s="15"/>
      <c r="WYE161" s="15"/>
      <c r="WYF161" s="15"/>
      <c r="WYG161" s="15"/>
      <c r="WYH161" s="15"/>
      <c r="WYI161" s="15"/>
      <c r="WYJ161" s="15"/>
      <c r="WYK161" s="15"/>
      <c r="WYL161" s="15"/>
      <c r="WYM161" s="15"/>
      <c r="WYN161" s="15"/>
      <c r="WYO161" s="15"/>
      <c r="WYP161" s="15"/>
      <c r="WYQ161" s="15"/>
      <c r="WYR161" s="15"/>
      <c r="WYS161" s="15"/>
      <c r="WYT161" s="15"/>
      <c r="WYU161" s="15"/>
      <c r="WYV161" s="15"/>
      <c r="WYW161" s="15"/>
      <c r="WYX161" s="15"/>
      <c r="WYY161" s="15"/>
      <c r="WYZ161" s="15"/>
      <c r="WZA161" s="15"/>
      <c r="WZB161" s="15"/>
      <c r="WZC161" s="15"/>
      <c r="WZD161" s="15"/>
      <c r="WZE161" s="15"/>
      <c r="WZF161" s="15"/>
      <c r="WZG161" s="15"/>
      <c r="WZH161" s="15"/>
      <c r="WZI161" s="15"/>
      <c r="WZJ161" s="15"/>
      <c r="WZK161" s="15"/>
      <c r="WZL161" s="15"/>
      <c r="WZM161" s="15"/>
      <c r="WZN161" s="15"/>
      <c r="WZO161" s="15"/>
      <c r="WZP161" s="15"/>
      <c r="WZQ161" s="15"/>
      <c r="WZR161" s="15"/>
      <c r="WZS161" s="15"/>
      <c r="WZT161" s="15"/>
      <c r="WZU161" s="15"/>
      <c r="WZV161" s="15"/>
      <c r="WZW161" s="15"/>
      <c r="WZX161" s="15"/>
      <c r="WZY161" s="15"/>
      <c r="WZZ161" s="15"/>
      <c r="XAA161" s="15"/>
      <c r="XAB161" s="15"/>
      <c r="XAC161" s="15"/>
      <c r="XAD161" s="15"/>
      <c r="XAE161" s="15"/>
      <c r="XAF161" s="15"/>
      <c r="XAG161" s="15"/>
      <c r="XAH161" s="15"/>
      <c r="XAI161" s="15"/>
      <c r="XAJ161" s="15"/>
      <c r="XAK161" s="15"/>
      <c r="XAL161" s="15"/>
      <c r="XAM161" s="15"/>
      <c r="XAN161" s="15"/>
      <c r="XAO161" s="15"/>
      <c r="XAP161" s="15"/>
      <c r="XAQ161" s="15"/>
      <c r="XAR161" s="15"/>
      <c r="XAS161" s="15"/>
      <c r="XAT161" s="15"/>
      <c r="XAU161" s="15"/>
      <c r="XAV161" s="15"/>
      <c r="XAW161" s="15"/>
      <c r="XAX161" s="15"/>
      <c r="XAY161" s="15"/>
      <c r="XAZ161" s="15"/>
      <c r="XBA161" s="15"/>
      <c r="XBB161" s="15"/>
      <c r="XBC161" s="15"/>
      <c r="XBD161" s="15"/>
      <c r="XBE161" s="15"/>
      <c r="XBF161" s="15"/>
      <c r="XBG161" s="15"/>
      <c r="XBH161" s="15"/>
      <c r="XBI161" s="15"/>
      <c r="XBJ161" s="15"/>
      <c r="XBK161" s="15"/>
      <c r="XBL161" s="15"/>
      <c r="XBM161" s="15"/>
      <c r="XBN161" s="15"/>
      <c r="XBO161" s="15"/>
      <c r="XBP161" s="15"/>
      <c r="XBQ161" s="15"/>
      <c r="XBR161" s="15"/>
      <c r="XBS161" s="15"/>
      <c r="XBT161" s="15"/>
      <c r="XBU161" s="15"/>
      <c r="XBV161" s="15"/>
      <c r="XBW161" s="15"/>
      <c r="XBX161" s="15"/>
      <c r="XBY161" s="15"/>
      <c r="XBZ161" s="15"/>
      <c r="XCA161" s="15"/>
      <c r="XCB161" s="15"/>
      <c r="XCC161" s="15"/>
      <c r="XCD161" s="15"/>
      <c r="XCE161" s="15"/>
      <c r="XCF161" s="15"/>
      <c r="XCG161" s="15"/>
      <c r="XCH161" s="15"/>
      <c r="XCI161" s="15"/>
      <c r="XCJ161" s="15"/>
      <c r="XCK161" s="15"/>
      <c r="XCL161" s="15"/>
      <c r="XCM161" s="15"/>
      <c r="XCN161" s="15"/>
      <c r="XCO161" s="15"/>
      <c r="XCP161" s="15"/>
      <c r="XCQ161" s="15"/>
      <c r="XCR161" s="15"/>
      <c r="XCS161" s="15"/>
      <c r="XCT161" s="15"/>
      <c r="XCU161" s="15"/>
      <c r="XCV161" s="15"/>
      <c r="XCW161" s="15"/>
      <c r="XCX161" s="15"/>
      <c r="XCY161" s="15"/>
      <c r="XCZ161" s="15"/>
      <c r="XDA161" s="15"/>
      <c r="XDB161" s="15"/>
      <c r="XDC161" s="15"/>
      <c r="XDD161" s="15"/>
      <c r="XDE161" s="15"/>
      <c r="XDF161" s="15"/>
      <c r="XDG161" s="15"/>
      <c r="XDH161" s="15"/>
      <c r="XDI161" s="15"/>
      <c r="XDJ161" s="15"/>
      <c r="XDK161" s="15"/>
      <c r="XDL161" s="15"/>
      <c r="XDM161" s="15"/>
      <c r="XDN161" s="15"/>
      <c r="XDO161" s="15"/>
      <c r="XDP161" s="15"/>
      <c r="XDQ161" s="15"/>
      <c r="XDR161" s="15"/>
      <c r="XDS161" s="15"/>
      <c r="XDT161" s="15"/>
      <c r="XDU161" s="15"/>
      <c r="XDV161" s="15"/>
      <c r="XDW161" s="15"/>
      <c r="XDX161" s="15"/>
      <c r="XDY161" s="15"/>
      <c r="XDZ161" s="15"/>
      <c r="XEA161" s="15"/>
      <c r="XEB161" s="15"/>
      <c r="XEC161" s="15"/>
      <c r="XED161" s="15"/>
      <c r="XEE161" s="15"/>
      <c r="XEF161" s="15"/>
      <c r="XEG161" s="15"/>
      <c r="XEH161" s="15"/>
      <c r="XEI161" s="15"/>
      <c r="XEJ161" s="15"/>
      <c r="XEK161" s="15"/>
      <c r="XEL161" s="15"/>
      <c r="XEM161" s="15"/>
      <c r="XEN161" s="15"/>
      <c r="XEO161" s="15"/>
      <c r="XEP161" s="15"/>
      <c r="XEQ161" s="15"/>
      <c r="XER161" s="15"/>
      <c r="XES161" s="15"/>
      <c r="XET161" s="15"/>
      <c r="XEU161" s="15"/>
      <c r="XEV161" s="15"/>
      <c r="XEW161" s="15"/>
      <c r="XEX161" s="15"/>
      <c r="XEY161" s="15"/>
      <c r="XEZ161" s="15"/>
      <c r="XFA161" s="15"/>
      <c r="XFB161" s="15"/>
      <c r="XFC161" s="15"/>
      <c r="XFD161" s="15"/>
    </row>
    <row r="162" spans="6:16384" x14ac:dyDescent="0.2">
      <c r="H162" s="20"/>
      <c r="I162" s="20"/>
      <c r="J162" s="20"/>
      <c r="K162" s="20"/>
      <c r="L162" s="20"/>
      <c r="M162" s="15"/>
      <c r="N162" s="15"/>
      <c r="AH162" s="15"/>
      <c r="AI162" s="15"/>
      <c r="AJ162" s="15"/>
      <c r="AK162" s="15"/>
    </row>
    <row r="163" spans="6:16384" x14ac:dyDescent="0.2">
      <c r="H163" s="20"/>
      <c r="I163" s="20"/>
      <c r="J163" s="20"/>
      <c r="K163" s="20"/>
      <c r="L163" s="20"/>
      <c r="M163" s="15"/>
      <c r="N163" s="15"/>
      <c r="AH163" s="15"/>
      <c r="AI163" s="15"/>
      <c r="AJ163" s="15"/>
      <c r="AK163" s="15"/>
    </row>
    <row r="164" spans="6:16384" x14ac:dyDescent="0.2">
      <c r="F164" s="15"/>
      <c r="G164" s="20"/>
      <c r="H164" s="20"/>
      <c r="I164" s="20"/>
      <c r="J164" s="20"/>
      <c r="K164" s="20"/>
      <c r="L164" s="20"/>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row>
    <row r="165" spans="6:16384" x14ac:dyDescent="0.2">
      <c r="F165" s="15"/>
      <c r="G165" s="20"/>
      <c r="H165" s="20"/>
      <c r="I165" s="20"/>
      <c r="J165" s="20"/>
      <c r="K165" s="20"/>
      <c r="L165" s="20"/>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row>
    <row r="166" spans="6:16384" x14ac:dyDescent="0.2">
      <c r="F166" s="15"/>
      <c r="G166" s="20"/>
      <c r="H166" s="20"/>
      <c r="I166" s="20"/>
      <c r="J166" s="20"/>
      <c r="K166" s="20"/>
      <c r="L166" s="20"/>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row>
    <row r="167" spans="6:16384" x14ac:dyDescent="0.2">
      <c r="F167" s="15"/>
      <c r="G167" s="20"/>
      <c r="H167" s="20"/>
      <c r="I167" s="20"/>
      <c r="J167" s="20"/>
      <c r="K167" s="20"/>
      <c r="L167" s="20"/>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row>
    <row r="168" spans="6:16384" x14ac:dyDescent="0.2">
      <c r="F168" s="15"/>
      <c r="G168" s="20"/>
      <c r="H168" s="20"/>
      <c r="I168" s="20"/>
      <c r="J168" s="20"/>
      <c r="K168" s="20"/>
      <c r="L168" s="20"/>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row>
    <row r="169" spans="6:16384" x14ac:dyDescent="0.2">
      <c r="F169" s="15"/>
      <c r="G169" s="20"/>
      <c r="H169" s="20"/>
      <c r="I169" s="20"/>
      <c r="J169" s="20"/>
      <c r="K169" s="20"/>
      <c r="L169" s="20"/>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row>
    <row r="170" spans="6:16384" x14ac:dyDescent="0.2">
      <c r="F170" s="15"/>
      <c r="G170" s="20"/>
      <c r="H170" s="20"/>
      <c r="I170" s="20"/>
      <c r="J170" s="20"/>
      <c r="K170" s="20"/>
      <c r="L170" s="20"/>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row>
    <row r="171" spans="6:16384" x14ac:dyDescent="0.2">
      <c r="F171" s="15"/>
      <c r="G171" s="20"/>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row>
    <row r="172" spans="6:16384" x14ac:dyDescent="0.2">
      <c r="F172" s="15"/>
      <c r="G172" s="20"/>
      <c r="H172" s="20"/>
      <c r="I172" s="20"/>
      <c r="J172" s="20"/>
      <c r="K172" s="20"/>
      <c r="L172" s="20"/>
      <c r="M172" s="20"/>
      <c r="N172" s="20"/>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row>
    <row r="173" spans="6:16384" x14ac:dyDescent="0.2">
      <c r="F173" s="15"/>
      <c r="G173" s="20"/>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row>
    <row r="174" spans="6:16384" x14ac:dyDescent="0.2">
      <c r="F174" s="15"/>
      <c r="G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row>
    <row r="175" spans="6:16384" x14ac:dyDescent="0.2">
      <c r="F175" s="15"/>
      <c r="G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row>
  </sheetData>
  <dataValidations count="2">
    <dataValidation type="list" allowBlank="1" showInputMessage="1" showErrorMessage="1" sqref="E10 E13 E22:E130 E19">
      <formula1>"CAGR,Scroll Bar"</formula1>
    </dataValidation>
    <dataValidation type="list" allowBlank="1" showInputMessage="1" showErrorMessage="1" sqref="E16">
      <formula1>"Actual,Scroll Bar"</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2" r:id="rId4" name="Scroll Bar 8">
              <controlPr defaultSize="0" autoPict="0">
                <anchor moveWithCells="1" sizeWithCells="1">
                  <from>
                    <xdr:col>8</xdr:col>
                    <xdr:colOff>38100</xdr:colOff>
                    <xdr:row>130</xdr:row>
                    <xdr:rowOff>0</xdr:rowOff>
                  </from>
                  <to>
                    <xdr:col>9</xdr:col>
                    <xdr:colOff>28575</xdr:colOff>
                    <xdr:row>130</xdr:row>
                    <xdr:rowOff>0</xdr:rowOff>
                  </to>
                </anchor>
              </controlPr>
            </control>
          </mc:Choice>
        </mc:AlternateContent>
        <mc:AlternateContent xmlns:mc="http://schemas.openxmlformats.org/markup-compatibility/2006">
          <mc:Choice Requires="x14">
            <control shapeId="1033" r:id="rId5" name="Scroll Bar 9">
              <controlPr defaultSize="0" autoPict="0">
                <anchor moveWithCells="1" sizeWithCells="1">
                  <from>
                    <xdr:col>9</xdr:col>
                    <xdr:colOff>38100</xdr:colOff>
                    <xdr:row>130</xdr:row>
                    <xdr:rowOff>0</xdr:rowOff>
                  </from>
                  <to>
                    <xdr:col>10</xdr:col>
                    <xdr:colOff>28575</xdr:colOff>
                    <xdr:row>130</xdr:row>
                    <xdr:rowOff>0</xdr:rowOff>
                  </to>
                </anchor>
              </controlPr>
            </control>
          </mc:Choice>
        </mc:AlternateContent>
        <mc:AlternateContent xmlns:mc="http://schemas.openxmlformats.org/markup-compatibility/2006">
          <mc:Choice Requires="x14">
            <control shapeId="1034" r:id="rId6" name="Scroll Bar 10">
              <controlPr defaultSize="0" autoPict="0">
                <anchor moveWithCells="1" sizeWithCells="1">
                  <from>
                    <xdr:col>10</xdr:col>
                    <xdr:colOff>57150</xdr:colOff>
                    <xdr:row>130</xdr:row>
                    <xdr:rowOff>0</xdr:rowOff>
                  </from>
                  <to>
                    <xdr:col>11</xdr:col>
                    <xdr:colOff>47625</xdr:colOff>
                    <xdr:row>130</xdr:row>
                    <xdr:rowOff>0</xdr:rowOff>
                  </to>
                </anchor>
              </controlPr>
            </control>
          </mc:Choice>
        </mc:AlternateContent>
        <mc:AlternateContent xmlns:mc="http://schemas.openxmlformats.org/markup-compatibility/2006">
          <mc:Choice Requires="x14">
            <control shapeId="1035" r:id="rId7" name="Scroll Bar 11">
              <controlPr defaultSize="0" autoPict="0">
                <anchor moveWithCells="1" sizeWithCells="1">
                  <from>
                    <xdr:col>11</xdr:col>
                    <xdr:colOff>76200</xdr:colOff>
                    <xdr:row>130</xdr:row>
                    <xdr:rowOff>0</xdr:rowOff>
                  </from>
                  <to>
                    <xdr:col>12</xdr:col>
                    <xdr:colOff>66675</xdr:colOff>
                    <xdr:row>130</xdr:row>
                    <xdr:rowOff>0</xdr:rowOff>
                  </to>
                </anchor>
              </controlPr>
            </control>
          </mc:Choice>
        </mc:AlternateContent>
        <mc:AlternateContent xmlns:mc="http://schemas.openxmlformats.org/markup-compatibility/2006">
          <mc:Choice Requires="x14">
            <control shapeId="1036" r:id="rId8" name="Scroll Bar 12">
              <controlPr defaultSize="0" autoPict="0">
                <anchor moveWithCells="1" sizeWithCells="1">
                  <from>
                    <xdr:col>12</xdr:col>
                    <xdr:colOff>85725</xdr:colOff>
                    <xdr:row>130</xdr:row>
                    <xdr:rowOff>0</xdr:rowOff>
                  </from>
                  <to>
                    <xdr:col>13</xdr:col>
                    <xdr:colOff>76200</xdr:colOff>
                    <xdr:row>130</xdr:row>
                    <xdr:rowOff>0</xdr:rowOff>
                  </to>
                </anchor>
              </controlPr>
            </control>
          </mc:Choice>
        </mc:AlternateContent>
        <mc:AlternateContent xmlns:mc="http://schemas.openxmlformats.org/markup-compatibility/2006">
          <mc:Choice Requires="x14">
            <control shapeId="1110" r:id="rId9" name="Scroll Bar 86">
              <controlPr defaultSize="0" autoPict="0">
                <anchor moveWithCells="1" sizeWithCells="1">
                  <from>
                    <xdr:col>8</xdr:col>
                    <xdr:colOff>38100</xdr:colOff>
                    <xdr:row>130</xdr:row>
                    <xdr:rowOff>0</xdr:rowOff>
                  </from>
                  <to>
                    <xdr:col>9</xdr:col>
                    <xdr:colOff>28575</xdr:colOff>
                    <xdr:row>130</xdr:row>
                    <xdr:rowOff>0</xdr:rowOff>
                  </to>
                </anchor>
              </controlPr>
            </control>
          </mc:Choice>
        </mc:AlternateContent>
        <mc:AlternateContent xmlns:mc="http://schemas.openxmlformats.org/markup-compatibility/2006">
          <mc:Choice Requires="x14">
            <control shapeId="1111" r:id="rId10" name="Scroll Bar 87">
              <controlPr defaultSize="0" autoPict="0">
                <anchor moveWithCells="1" sizeWithCells="1">
                  <from>
                    <xdr:col>9</xdr:col>
                    <xdr:colOff>38100</xdr:colOff>
                    <xdr:row>130</xdr:row>
                    <xdr:rowOff>0</xdr:rowOff>
                  </from>
                  <to>
                    <xdr:col>10</xdr:col>
                    <xdr:colOff>28575</xdr:colOff>
                    <xdr:row>130</xdr:row>
                    <xdr:rowOff>0</xdr:rowOff>
                  </to>
                </anchor>
              </controlPr>
            </control>
          </mc:Choice>
        </mc:AlternateContent>
        <mc:AlternateContent xmlns:mc="http://schemas.openxmlformats.org/markup-compatibility/2006">
          <mc:Choice Requires="x14">
            <control shapeId="1112" r:id="rId11" name="Scroll Bar 88">
              <controlPr defaultSize="0" autoPict="0">
                <anchor moveWithCells="1" sizeWithCells="1">
                  <from>
                    <xdr:col>10</xdr:col>
                    <xdr:colOff>57150</xdr:colOff>
                    <xdr:row>130</xdr:row>
                    <xdr:rowOff>0</xdr:rowOff>
                  </from>
                  <to>
                    <xdr:col>11</xdr:col>
                    <xdr:colOff>47625</xdr:colOff>
                    <xdr:row>130</xdr:row>
                    <xdr:rowOff>0</xdr:rowOff>
                  </to>
                </anchor>
              </controlPr>
            </control>
          </mc:Choice>
        </mc:AlternateContent>
        <mc:AlternateContent xmlns:mc="http://schemas.openxmlformats.org/markup-compatibility/2006">
          <mc:Choice Requires="x14">
            <control shapeId="1113" r:id="rId12" name="Scroll Bar 89">
              <controlPr defaultSize="0" autoPict="0">
                <anchor moveWithCells="1" sizeWithCells="1">
                  <from>
                    <xdr:col>11</xdr:col>
                    <xdr:colOff>76200</xdr:colOff>
                    <xdr:row>130</xdr:row>
                    <xdr:rowOff>0</xdr:rowOff>
                  </from>
                  <to>
                    <xdr:col>12</xdr:col>
                    <xdr:colOff>66675</xdr:colOff>
                    <xdr:row>130</xdr:row>
                    <xdr:rowOff>0</xdr:rowOff>
                  </to>
                </anchor>
              </controlPr>
            </control>
          </mc:Choice>
        </mc:AlternateContent>
        <mc:AlternateContent xmlns:mc="http://schemas.openxmlformats.org/markup-compatibility/2006">
          <mc:Choice Requires="x14">
            <control shapeId="1114" r:id="rId13" name="Scroll Bar 90">
              <controlPr defaultSize="0" autoPict="0">
                <anchor moveWithCells="1" sizeWithCells="1">
                  <from>
                    <xdr:col>12</xdr:col>
                    <xdr:colOff>85725</xdr:colOff>
                    <xdr:row>130</xdr:row>
                    <xdr:rowOff>0</xdr:rowOff>
                  </from>
                  <to>
                    <xdr:col>13</xdr:col>
                    <xdr:colOff>76200</xdr:colOff>
                    <xdr:row>130</xdr:row>
                    <xdr:rowOff>0</xdr:rowOff>
                  </to>
                </anchor>
              </controlPr>
            </control>
          </mc:Choice>
        </mc:AlternateContent>
        <mc:AlternateContent xmlns:mc="http://schemas.openxmlformats.org/markup-compatibility/2006">
          <mc:Choice Requires="x14">
            <control shapeId="1116" r:id="rId14" name="Scroll Bar 92">
              <controlPr defaultSize="0" autoPict="0">
                <anchor moveWithCells="1" sizeWithCells="1">
                  <from>
                    <xdr:col>8</xdr:col>
                    <xdr:colOff>38100</xdr:colOff>
                    <xdr:row>130</xdr:row>
                    <xdr:rowOff>0</xdr:rowOff>
                  </from>
                  <to>
                    <xdr:col>9</xdr:col>
                    <xdr:colOff>28575</xdr:colOff>
                    <xdr:row>130</xdr:row>
                    <xdr:rowOff>0</xdr:rowOff>
                  </to>
                </anchor>
              </controlPr>
            </control>
          </mc:Choice>
        </mc:AlternateContent>
        <mc:AlternateContent xmlns:mc="http://schemas.openxmlformats.org/markup-compatibility/2006">
          <mc:Choice Requires="x14">
            <control shapeId="1117" r:id="rId15" name="Scroll Bar 93">
              <controlPr defaultSize="0" autoPict="0">
                <anchor moveWithCells="1" sizeWithCells="1">
                  <from>
                    <xdr:col>9</xdr:col>
                    <xdr:colOff>38100</xdr:colOff>
                    <xdr:row>130</xdr:row>
                    <xdr:rowOff>0</xdr:rowOff>
                  </from>
                  <to>
                    <xdr:col>10</xdr:col>
                    <xdr:colOff>28575</xdr:colOff>
                    <xdr:row>130</xdr:row>
                    <xdr:rowOff>0</xdr:rowOff>
                  </to>
                </anchor>
              </controlPr>
            </control>
          </mc:Choice>
        </mc:AlternateContent>
        <mc:AlternateContent xmlns:mc="http://schemas.openxmlformats.org/markup-compatibility/2006">
          <mc:Choice Requires="x14">
            <control shapeId="1118" r:id="rId16" name="Scroll Bar 94">
              <controlPr defaultSize="0" autoPict="0">
                <anchor moveWithCells="1" sizeWithCells="1">
                  <from>
                    <xdr:col>10</xdr:col>
                    <xdr:colOff>57150</xdr:colOff>
                    <xdr:row>130</xdr:row>
                    <xdr:rowOff>0</xdr:rowOff>
                  </from>
                  <to>
                    <xdr:col>11</xdr:col>
                    <xdr:colOff>47625</xdr:colOff>
                    <xdr:row>130</xdr:row>
                    <xdr:rowOff>0</xdr:rowOff>
                  </to>
                </anchor>
              </controlPr>
            </control>
          </mc:Choice>
        </mc:AlternateContent>
        <mc:AlternateContent xmlns:mc="http://schemas.openxmlformats.org/markup-compatibility/2006">
          <mc:Choice Requires="x14">
            <control shapeId="1119" r:id="rId17" name="Scroll Bar 95">
              <controlPr defaultSize="0" autoPict="0">
                <anchor moveWithCells="1" sizeWithCells="1">
                  <from>
                    <xdr:col>11</xdr:col>
                    <xdr:colOff>76200</xdr:colOff>
                    <xdr:row>130</xdr:row>
                    <xdr:rowOff>0</xdr:rowOff>
                  </from>
                  <to>
                    <xdr:col>12</xdr:col>
                    <xdr:colOff>66675</xdr:colOff>
                    <xdr:row>130</xdr:row>
                    <xdr:rowOff>0</xdr:rowOff>
                  </to>
                </anchor>
              </controlPr>
            </control>
          </mc:Choice>
        </mc:AlternateContent>
        <mc:AlternateContent xmlns:mc="http://schemas.openxmlformats.org/markup-compatibility/2006">
          <mc:Choice Requires="x14">
            <control shapeId="1120" r:id="rId18" name="Scroll Bar 96">
              <controlPr defaultSize="0" autoPict="0">
                <anchor moveWithCells="1" sizeWithCells="1">
                  <from>
                    <xdr:col>12</xdr:col>
                    <xdr:colOff>85725</xdr:colOff>
                    <xdr:row>130</xdr:row>
                    <xdr:rowOff>0</xdr:rowOff>
                  </from>
                  <to>
                    <xdr:col>13</xdr:col>
                    <xdr:colOff>76200</xdr:colOff>
                    <xdr:row>130</xdr:row>
                    <xdr:rowOff>0</xdr:rowOff>
                  </to>
                </anchor>
              </controlPr>
            </control>
          </mc:Choice>
        </mc:AlternateContent>
        <mc:AlternateContent xmlns:mc="http://schemas.openxmlformats.org/markup-compatibility/2006">
          <mc:Choice Requires="x14">
            <control shapeId="1122" r:id="rId19" name="Scroll Bar 98">
              <controlPr defaultSize="0" autoPict="0">
                <anchor moveWithCells="1" sizeWithCells="1">
                  <from>
                    <xdr:col>8</xdr:col>
                    <xdr:colOff>38100</xdr:colOff>
                    <xdr:row>130</xdr:row>
                    <xdr:rowOff>0</xdr:rowOff>
                  </from>
                  <to>
                    <xdr:col>9</xdr:col>
                    <xdr:colOff>28575</xdr:colOff>
                    <xdr:row>130</xdr:row>
                    <xdr:rowOff>0</xdr:rowOff>
                  </to>
                </anchor>
              </controlPr>
            </control>
          </mc:Choice>
        </mc:AlternateContent>
        <mc:AlternateContent xmlns:mc="http://schemas.openxmlformats.org/markup-compatibility/2006">
          <mc:Choice Requires="x14">
            <control shapeId="1123" r:id="rId20" name="Scroll Bar 99">
              <controlPr defaultSize="0" autoPict="0">
                <anchor moveWithCells="1" sizeWithCells="1">
                  <from>
                    <xdr:col>9</xdr:col>
                    <xdr:colOff>38100</xdr:colOff>
                    <xdr:row>130</xdr:row>
                    <xdr:rowOff>0</xdr:rowOff>
                  </from>
                  <to>
                    <xdr:col>10</xdr:col>
                    <xdr:colOff>28575</xdr:colOff>
                    <xdr:row>130</xdr:row>
                    <xdr:rowOff>0</xdr:rowOff>
                  </to>
                </anchor>
              </controlPr>
            </control>
          </mc:Choice>
        </mc:AlternateContent>
        <mc:AlternateContent xmlns:mc="http://schemas.openxmlformats.org/markup-compatibility/2006">
          <mc:Choice Requires="x14">
            <control shapeId="1124" r:id="rId21" name="Scroll Bar 100">
              <controlPr defaultSize="0" autoPict="0">
                <anchor moveWithCells="1" sizeWithCells="1">
                  <from>
                    <xdr:col>10</xdr:col>
                    <xdr:colOff>57150</xdr:colOff>
                    <xdr:row>130</xdr:row>
                    <xdr:rowOff>0</xdr:rowOff>
                  </from>
                  <to>
                    <xdr:col>11</xdr:col>
                    <xdr:colOff>47625</xdr:colOff>
                    <xdr:row>130</xdr:row>
                    <xdr:rowOff>0</xdr:rowOff>
                  </to>
                </anchor>
              </controlPr>
            </control>
          </mc:Choice>
        </mc:AlternateContent>
        <mc:AlternateContent xmlns:mc="http://schemas.openxmlformats.org/markup-compatibility/2006">
          <mc:Choice Requires="x14">
            <control shapeId="1125" r:id="rId22" name="Scroll Bar 101">
              <controlPr defaultSize="0" autoPict="0">
                <anchor moveWithCells="1" sizeWithCells="1">
                  <from>
                    <xdr:col>11</xdr:col>
                    <xdr:colOff>76200</xdr:colOff>
                    <xdr:row>130</xdr:row>
                    <xdr:rowOff>0</xdr:rowOff>
                  </from>
                  <to>
                    <xdr:col>12</xdr:col>
                    <xdr:colOff>66675</xdr:colOff>
                    <xdr:row>130</xdr:row>
                    <xdr:rowOff>0</xdr:rowOff>
                  </to>
                </anchor>
              </controlPr>
            </control>
          </mc:Choice>
        </mc:AlternateContent>
        <mc:AlternateContent xmlns:mc="http://schemas.openxmlformats.org/markup-compatibility/2006">
          <mc:Choice Requires="x14">
            <control shapeId="1126" r:id="rId23" name="Scroll Bar 102">
              <controlPr defaultSize="0" autoPict="0">
                <anchor moveWithCells="1" sizeWithCells="1">
                  <from>
                    <xdr:col>12</xdr:col>
                    <xdr:colOff>85725</xdr:colOff>
                    <xdr:row>130</xdr:row>
                    <xdr:rowOff>0</xdr:rowOff>
                  </from>
                  <to>
                    <xdr:col>13</xdr:col>
                    <xdr:colOff>76200</xdr:colOff>
                    <xdr:row>130</xdr:row>
                    <xdr:rowOff>0</xdr:rowOff>
                  </to>
                </anchor>
              </controlPr>
            </control>
          </mc:Choice>
        </mc:AlternateContent>
        <mc:AlternateContent xmlns:mc="http://schemas.openxmlformats.org/markup-compatibility/2006">
          <mc:Choice Requires="x14">
            <control shapeId="1128" r:id="rId24" name="Scroll Bar 104">
              <controlPr defaultSize="0" autoPict="0">
                <anchor moveWithCells="1" sizeWithCells="1">
                  <from>
                    <xdr:col>8</xdr:col>
                    <xdr:colOff>38100</xdr:colOff>
                    <xdr:row>130</xdr:row>
                    <xdr:rowOff>0</xdr:rowOff>
                  </from>
                  <to>
                    <xdr:col>9</xdr:col>
                    <xdr:colOff>28575</xdr:colOff>
                    <xdr:row>130</xdr:row>
                    <xdr:rowOff>0</xdr:rowOff>
                  </to>
                </anchor>
              </controlPr>
            </control>
          </mc:Choice>
        </mc:AlternateContent>
        <mc:AlternateContent xmlns:mc="http://schemas.openxmlformats.org/markup-compatibility/2006">
          <mc:Choice Requires="x14">
            <control shapeId="1129" r:id="rId25" name="Scroll Bar 105">
              <controlPr defaultSize="0" autoPict="0">
                <anchor moveWithCells="1" sizeWithCells="1">
                  <from>
                    <xdr:col>9</xdr:col>
                    <xdr:colOff>38100</xdr:colOff>
                    <xdr:row>130</xdr:row>
                    <xdr:rowOff>0</xdr:rowOff>
                  </from>
                  <to>
                    <xdr:col>10</xdr:col>
                    <xdr:colOff>28575</xdr:colOff>
                    <xdr:row>130</xdr:row>
                    <xdr:rowOff>0</xdr:rowOff>
                  </to>
                </anchor>
              </controlPr>
            </control>
          </mc:Choice>
        </mc:AlternateContent>
        <mc:AlternateContent xmlns:mc="http://schemas.openxmlformats.org/markup-compatibility/2006">
          <mc:Choice Requires="x14">
            <control shapeId="1130" r:id="rId26" name="Scroll Bar 106">
              <controlPr defaultSize="0" autoPict="0">
                <anchor moveWithCells="1" sizeWithCells="1">
                  <from>
                    <xdr:col>10</xdr:col>
                    <xdr:colOff>57150</xdr:colOff>
                    <xdr:row>130</xdr:row>
                    <xdr:rowOff>0</xdr:rowOff>
                  </from>
                  <to>
                    <xdr:col>11</xdr:col>
                    <xdr:colOff>47625</xdr:colOff>
                    <xdr:row>130</xdr:row>
                    <xdr:rowOff>0</xdr:rowOff>
                  </to>
                </anchor>
              </controlPr>
            </control>
          </mc:Choice>
        </mc:AlternateContent>
        <mc:AlternateContent xmlns:mc="http://schemas.openxmlformats.org/markup-compatibility/2006">
          <mc:Choice Requires="x14">
            <control shapeId="1131" r:id="rId27" name="Scroll Bar 107">
              <controlPr defaultSize="0" autoPict="0">
                <anchor moveWithCells="1" sizeWithCells="1">
                  <from>
                    <xdr:col>11</xdr:col>
                    <xdr:colOff>76200</xdr:colOff>
                    <xdr:row>130</xdr:row>
                    <xdr:rowOff>0</xdr:rowOff>
                  </from>
                  <to>
                    <xdr:col>12</xdr:col>
                    <xdr:colOff>66675</xdr:colOff>
                    <xdr:row>130</xdr:row>
                    <xdr:rowOff>0</xdr:rowOff>
                  </to>
                </anchor>
              </controlPr>
            </control>
          </mc:Choice>
        </mc:AlternateContent>
        <mc:AlternateContent xmlns:mc="http://schemas.openxmlformats.org/markup-compatibility/2006">
          <mc:Choice Requires="x14">
            <control shapeId="1132" r:id="rId28" name="Scroll Bar 108">
              <controlPr defaultSize="0" autoPict="0">
                <anchor moveWithCells="1" sizeWithCells="1">
                  <from>
                    <xdr:col>12</xdr:col>
                    <xdr:colOff>85725</xdr:colOff>
                    <xdr:row>130</xdr:row>
                    <xdr:rowOff>0</xdr:rowOff>
                  </from>
                  <to>
                    <xdr:col>13</xdr:col>
                    <xdr:colOff>76200</xdr:colOff>
                    <xdr:row>130</xdr:row>
                    <xdr:rowOff>0</xdr:rowOff>
                  </to>
                </anchor>
              </controlPr>
            </control>
          </mc:Choice>
        </mc:AlternateContent>
        <mc:AlternateContent xmlns:mc="http://schemas.openxmlformats.org/markup-compatibility/2006">
          <mc:Choice Requires="x14">
            <control shapeId="1134" r:id="rId29" name="Scroll Bar 110">
              <controlPr defaultSize="0" autoPict="0">
                <anchor moveWithCells="1" sizeWithCells="1">
                  <from>
                    <xdr:col>8</xdr:col>
                    <xdr:colOff>38100</xdr:colOff>
                    <xdr:row>130</xdr:row>
                    <xdr:rowOff>0</xdr:rowOff>
                  </from>
                  <to>
                    <xdr:col>9</xdr:col>
                    <xdr:colOff>28575</xdr:colOff>
                    <xdr:row>130</xdr:row>
                    <xdr:rowOff>0</xdr:rowOff>
                  </to>
                </anchor>
              </controlPr>
            </control>
          </mc:Choice>
        </mc:AlternateContent>
        <mc:AlternateContent xmlns:mc="http://schemas.openxmlformats.org/markup-compatibility/2006">
          <mc:Choice Requires="x14">
            <control shapeId="1135" r:id="rId30" name="Scroll Bar 111">
              <controlPr defaultSize="0" autoPict="0">
                <anchor moveWithCells="1" sizeWithCells="1">
                  <from>
                    <xdr:col>9</xdr:col>
                    <xdr:colOff>38100</xdr:colOff>
                    <xdr:row>130</xdr:row>
                    <xdr:rowOff>0</xdr:rowOff>
                  </from>
                  <to>
                    <xdr:col>10</xdr:col>
                    <xdr:colOff>28575</xdr:colOff>
                    <xdr:row>130</xdr:row>
                    <xdr:rowOff>0</xdr:rowOff>
                  </to>
                </anchor>
              </controlPr>
            </control>
          </mc:Choice>
        </mc:AlternateContent>
        <mc:AlternateContent xmlns:mc="http://schemas.openxmlformats.org/markup-compatibility/2006">
          <mc:Choice Requires="x14">
            <control shapeId="1136" r:id="rId31" name="Scroll Bar 112">
              <controlPr defaultSize="0" autoPict="0">
                <anchor moveWithCells="1" sizeWithCells="1">
                  <from>
                    <xdr:col>10</xdr:col>
                    <xdr:colOff>57150</xdr:colOff>
                    <xdr:row>130</xdr:row>
                    <xdr:rowOff>0</xdr:rowOff>
                  </from>
                  <to>
                    <xdr:col>11</xdr:col>
                    <xdr:colOff>47625</xdr:colOff>
                    <xdr:row>130</xdr:row>
                    <xdr:rowOff>0</xdr:rowOff>
                  </to>
                </anchor>
              </controlPr>
            </control>
          </mc:Choice>
        </mc:AlternateContent>
        <mc:AlternateContent xmlns:mc="http://schemas.openxmlformats.org/markup-compatibility/2006">
          <mc:Choice Requires="x14">
            <control shapeId="1137" r:id="rId32" name="Scroll Bar 113">
              <controlPr defaultSize="0" autoPict="0">
                <anchor moveWithCells="1" sizeWithCells="1">
                  <from>
                    <xdr:col>11</xdr:col>
                    <xdr:colOff>76200</xdr:colOff>
                    <xdr:row>130</xdr:row>
                    <xdr:rowOff>0</xdr:rowOff>
                  </from>
                  <to>
                    <xdr:col>12</xdr:col>
                    <xdr:colOff>66675</xdr:colOff>
                    <xdr:row>130</xdr:row>
                    <xdr:rowOff>0</xdr:rowOff>
                  </to>
                </anchor>
              </controlPr>
            </control>
          </mc:Choice>
        </mc:AlternateContent>
        <mc:AlternateContent xmlns:mc="http://schemas.openxmlformats.org/markup-compatibility/2006">
          <mc:Choice Requires="x14">
            <control shapeId="1138" r:id="rId33" name="Scroll Bar 114">
              <controlPr defaultSize="0" autoPict="0">
                <anchor moveWithCells="1" sizeWithCells="1">
                  <from>
                    <xdr:col>12</xdr:col>
                    <xdr:colOff>85725</xdr:colOff>
                    <xdr:row>130</xdr:row>
                    <xdr:rowOff>0</xdr:rowOff>
                  </from>
                  <to>
                    <xdr:col>13</xdr:col>
                    <xdr:colOff>76200</xdr:colOff>
                    <xdr:row>130</xdr:row>
                    <xdr:rowOff>0</xdr:rowOff>
                  </to>
                </anchor>
              </controlPr>
            </control>
          </mc:Choice>
        </mc:AlternateContent>
        <mc:AlternateContent xmlns:mc="http://schemas.openxmlformats.org/markup-compatibility/2006">
          <mc:Choice Requires="x14">
            <control shapeId="1187" r:id="rId34" name="Scroll Bar 163">
              <controlPr defaultSize="0" autoPict="0">
                <anchor moveWithCells="1" sizeWithCells="1">
                  <from>
                    <xdr:col>8</xdr:col>
                    <xdr:colOff>0</xdr:colOff>
                    <xdr:row>130</xdr:row>
                    <xdr:rowOff>0</xdr:rowOff>
                  </from>
                  <to>
                    <xdr:col>8</xdr:col>
                    <xdr:colOff>838200</xdr:colOff>
                    <xdr:row>130</xdr:row>
                    <xdr:rowOff>0</xdr:rowOff>
                  </to>
                </anchor>
              </controlPr>
            </control>
          </mc:Choice>
        </mc:AlternateContent>
        <mc:AlternateContent xmlns:mc="http://schemas.openxmlformats.org/markup-compatibility/2006">
          <mc:Choice Requires="x14">
            <control shapeId="1188" r:id="rId35" name="Scroll Bar 164">
              <controlPr defaultSize="0" autoPict="0">
                <anchor moveWithCells="1" sizeWithCells="1">
                  <from>
                    <xdr:col>8</xdr:col>
                    <xdr:colOff>847725</xdr:colOff>
                    <xdr:row>130</xdr:row>
                    <xdr:rowOff>0</xdr:rowOff>
                  </from>
                  <to>
                    <xdr:col>9</xdr:col>
                    <xdr:colOff>838200</xdr:colOff>
                    <xdr:row>130</xdr:row>
                    <xdr:rowOff>0</xdr:rowOff>
                  </to>
                </anchor>
              </controlPr>
            </control>
          </mc:Choice>
        </mc:AlternateContent>
        <mc:AlternateContent xmlns:mc="http://schemas.openxmlformats.org/markup-compatibility/2006">
          <mc:Choice Requires="x14">
            <control shapeId="1189" r:id="rId36" name="Scroll Bar 165">
              <controlPr defaultSize="0" autoPict="0">
                <anchor moveWithCells="1" sizeWithCells="1">
                  <from>
                    <xdr:col>10</xdr:col>
                    <xdr:colOff>19050</xdr:colOff>
                    <xdr:row>130</xdr:row>
                    <xdr:rowOff>0</xdr:rowOff>
                  </from>
                  <to>
                    <xdr:col>11</xdr:col>
                    <xdr:colOff>9525</xdr:colOff>
                    <xdr:row>130</xdr:row>
                    <xdr:rowOff>0</xdr:rowOff>
                  </to>
                </anchor>
              </controlPr>
            </control>
          </mc:Choice>
        </mc:AlternateContent>
        <mc:AlternateContent xmlns:mc="http://schemas.openxmlformats.org/markup-compatibility/2006">
          <mc:Choice Requires="x14">
            <control shapeId="1190" r:id="rId37" name="Scroll Bar 166">
              <controlPr defaultSize="0" autoPict="0">
                <anchor moveWithCells="1" sizeWithCells="1">
                  <from>
                    <xdr:col>11</xdr:col>
                    <xdr:colOff>38100</xdr:colOff>
                    <xdr:row>130</xdr:row>
                    <xdr:rowOff>0</xdr:rowOff>
                  </from>
                  <to>
                    <xdr:col>12</xdr:col>
                    <xdr:colOff>28575</xdr:colOff>
                    <xdr:row>130</xdr:row>
                    <xdr:rowOff>0</xdr:rowOff>
                  </to>
                </anchor>
              </controlPr>
            </control>
          </mc:Choice>
        </mc:AlternateContent>
        <mc:AlternateContent xmlns:mc="http://schemas.openxmlformats.org/markup-compatibility/2006">
          <mc:Choice Requires="x14">
            <control shapeId="1191" r:id="rId38" name="Scroll Bar 167">
              <controlPr defaultSize="0" autoPict="0">
                <anchor moveWithCells="1" sizeWithCells="1">
                  <from>
                    <xdr:col>12</xdr:col>
                    <xdr:colOff>47625</xdr:colOff>
                    <xdr:row>130</xdr:row>
                    <xdr:rowOff>0</xdr:rowOff>
                  </from>
                  <to>
                    <xdr:col>13</xdr:col>
                    <xdr:colOff>38100</xdr:colOff>
                    <xdr:row>130</xdr:row>
                    <xdr:rowOff>0</xdr:rowOff>
                  </to>
                </anchor>
              </controlPr>
            </control>
          </mc:Choice>
        </mc:AlternateContent>
        <mc:AlternateContent xmlns:mc="http://schemas.openxmlformats.org/markup-compatibility/2006">
          <mc:Choice Requires="x14">
            <control shapeId="1193" r:id="rId39" name="Scroll Bar 169">
              <controlPr defaultSize="0" autoPict="0">
                <anchor moveWithCells="1" sizeWithCells="1">
                  <from>
                    <xdr:col>7</xdr:col>
                    <xdr:colOff>762000</xdr:colOff>
                    <xdr:row>130</xdr:row>
                    <xdr:rowOff>0</xdr:rowOff>
                  </from>
                  <to>
                    <xdr:col>8</xdr:col>
                    <xdr:colOff>762000</xdr:colOff>
                    <xdr:row>130</xdr:row>
                    <xdr:rowOff>0</xdr:rowOff>
                  </to>
                </anchor>
              </controlPr>
            </control>
          </mc:Choice>
        </mc:AlternateContent>
        <mc:AlternateContent xmlns:mc="http://schemas.openxmlformats.org/markup-compatibility/2006">
          <mc:Choice Requires="x14">
            <control shapeId="1194" r:id="rId40" name="Scroll Bar 170">
              <controlPr defaultSize="0" autoPict="0">
                <anchor moveWithCells="1" sizeWithCells="1">
                  <from>
                    <xdr:col>8</xdr:col>
                    <xdr:colOff>771525</xdr:colOff>
                    <xdr:row>130</xdr:row>
                    <xdr:rowOff>0</xdr:rowOff>
                  </from>
                  <to>
                    <xdr:col>9</xdr:col>
                    <xdr:colOff>771525</xdr:colOff>
                    <xdr:row>130</xdr:row>
                    <xdr:rowOff>0</xdr:rowOff>
                  </to>
                </anchor>
              </controlPr>
            </control>
          </mc:Choice>
        </mc:AlternateContent>
        <mc:AlternateContent xmlns:mc="http://schemas.openxmlformats.org/markup-compatibility/2006">
          <mc:Choice Requires="x14">
            <control shapeId="1195" r:id="rId41" name="Scroll Bar 171">
              <controlPr defaultSize="0" autoPict="0">
                <anchor moveWithCells="1" sizeWithCells="1">
                  <from>
                    <xdr:col>9</xdr:col>
                    <xdr:colOff>809625</xdr:colOff>
                    <xdr:row>130</xdr:row>
                    <xdr:rowOff>0</xdr:rowOff>
                  </from>
                  <to>
                    <xdr:col>10</xdr:col>
                    <xdr:colOff>809625</xdr:colOff>
                    <xdr:row>130</xdr:row>
                    <xdr:rowOff>0</xdr:rowOff>
                  </to>
                </anchor>
              </controlPr>
            </control>
          </mc:Choice>
        </mc:AlternateContent>
        <mc:AlternateContent xmlns:mc="http://schemas.openxmlformats.org/markup-compatibility/2006">
          <mc:Choice Requires="x14">
            <control shapeId="1196" r:id="rId42" name="Scroll Bar 172">
              <controlPr defaultSize="0" autoPict="0">
                <anchor moveWithCells="1" sizeWithCells="1">
                  <from>
                    <xdr:col>10</xdr:col>
                    <xdr:colOff>838200</xdr:colOff>
                    <xdr:row>130</xdr:row>
                    <xdr:rowOff>0</xdr:rowOff>
                  </from>
                  <to>
                    <xdr:col>11</xdr:col>
                    <xdr:colOff>838200</xdr:colOff>
                    <xdr:row>130</xdr:row>
                    <xdr:rowOff>0</xdr:rowOff>
                  </to>
                </anchor>
              </controlPr>
            </control>
          </mc:Choice>
        </mc:AlternateContent>
        <mc:AlternateContent xmlns:mc="http://schemas.openxmlformats.org/markup-compatibility/2006">
          <mc:Choice Requires="x14">
            <control shapeId="1197" r:id="rId43" name="Scroll Bar 173">
              <controlPr defaultSize="0" autoPict="0">
                <anchor moveWithCells="1" sizeWithCells="1">
                  <from>
                    <xdr:col>12</xdr:col>
                    <xdr:colOff>19050</xdr:colOff>
                    <xdr:row>130</xdr:row>
                    <xdr:rowOff>0</xdr:rowOff>
                  </from>
                  <to>
                    <xdr:col>13</xdr:col>
                    <xdr:colOff>19050</xdr:colOff>
                    <xdr:row>130</xdr:row>
                    <xdr:rowOff>0</xdr:rowOff>
                  </to>
                </anchor>
              </controlPr>
            </control>
          </mc:Choice>
        </mc:AlternateContent>
        <mc:AlternateContent xmlns:mc="http://schemas.openxmlformats.org/markup-compatibility/2006">
          <mc:Choice Requires="x14">
            <control shapeId="1044" r:id="rId44" name="Scroll Bar 20">
              <controlPr defaultSize="0" autoPict="0">
                <anchor moveWithCells="1" sizeWithCells="1">
                  <from>
                    <xdr:col>8</xdr:col>
                    <xdr:colOff>38100</xdr:colOff>
                    <xdr:row>7</xdr:row>
                    <xdr:rowOff>133350</xdr:rowOff>
                  </from>
                  <to>
                    <xdr:col>9</xdr:col>
                    <xdr:colOff>28575</xdr:colOff>
                    <xdr:row>8</xdr:row>
                    <xdr:rowOff>133350</xdr:rowOff>
                  </to>
                </anchor>
              </controlPr>
            </control>
          </mc:Choice>
        </mc:AlternateContent>
        <mc:AlternateContent xmlns:mc="http://schemas.openxmlformats.org/markup-compatibility/2006">
          <mc:Choice Requires="x14">
            <control shapeId="1045" r:id="rId45" name="Scroll Bar 21">
              <controlPr defaultSize="0" autoPict="0">
                <anchor moveWithCells="1" sizeWithCells="1">
                  <from>
                    <xdr:col>9</xdr:col>
                    <xdr:colOff>38100</xdr:colOff>
                    <xdr:row>7</xdr:row>
                    <xdr:rowOff>133350</xdr:rowOff>
                  </from>
                  <to>
                    <xdr:col>10</xdr:col>
                    <xdr:colOff>28575</xdr:colOff>
                    <xdr:row>8</xdr:row>
                    <xdr:rowOff>133350</xdr:rowOff>
                  </to>
                </anchor>
              </controlPr>
            </control>
          </mc:Choice>
        </mc:AlternateContent>
        <mc:AlternateContent xmlns:mc="http://schemas.openxmlformats.org/markup-compatibility/2006">
          <mc:Choice Requires="x14">
            <control shapeId="1046" r:id="rId46" name="Scroll Bar 22">
              <controlPr defaultSize="0" autoPict="0">
                <anchor moveWithCells="1" sizeWithCells="1">
                  <from>
                    <xdr:col>10</xdr:col>
                    <xdr:colOff>57150</xdr:colOff>
                    <xdr:row>7</xdr:row>
                    <xdr:rowOff>133350</xdr:rowOff>
                  </from>
                  <to>
                    <xdr:col>11</xdr:col>
                    <xdr:colOff>47625</xdr:colOff>
                    <xdr:row>8</xdr:row>
                    <xdr:rowOff>133350</xdr:rowOff>
                  </to>
                </anchor>
              </controlPr>
            </control>
          </mc:Choice>
        </mc:AlternateContent>
        <mc:AlternateContent xmlns:mc="http://schemas.openxmlformats.org/markup-compatibility/2006">
          <mc:Choice Requires="x14">
            <control shapeId="1047" r:id="rId47" name="Scroll Bar 23">
              <controlPr defaultSize="0" autoPict="0">
                <anchor moveWithCells="1" sizeWithCells="1">
                  <from>
                    <xdr:col>11</xdr:col>
                    <xdr:colOff>76200</xdr:colOff>
                    <xdr:row>7</xdr:row>
                    <xdr:rowOff>133350</xdr:rowOff>
                  </from>
                  <to>
                    <xdr:col>12</xdr:col>
                    <xdr:colOff>66675</xdr:colOff>
                    <xdr:row>8</xdr:row>
                    <xdr:rowOff>133350</xdr:rowOff>
                  </to>
                </anchor>
              </controlPr>
            </control>
          </mc:Choice>
        </mc:AlternateContent>
        <mc:AlternateContent xmlns:mc="http://schemas.openxmlformats.org/markup-compatibility/2006">
          <mc:Choice Requires="x14">
            <control shapeId="1048" r:id="rId48" name="Scroll Bar 24">
              <controlPr defaultSize="0" autoPict="0">
                <anchor moveWithCells="1" sizeWithCells="1">
                  <from>
                    <xdr:col>12</xdr:col>
                    <xdr:colOff>85725</xdr:colOff>
                    <xdr:row>7</xdr:row>
                    <xdr:rowOff>133350</xdr:rowOff>
                  </from>
                  <to>
                    <xdr:col>13</xdr:col>
                    <xdr:colOff>76200</xdr:colOff>
                    <xdr:row>8</xdr:row>
                    <xdr:rowOff>133350</xdr:rowOff>
                  </to>
                </anchor>
              </controlPr>
            </control>
          </mc:Choice>
        </mc:AlternateContent>
        <mc:AlternateContent xmlns:mc="http://schemas.openxmlformats.org/markup-compatibility/2006">
          <mc:Choice Requires="x14">
            <control shapeId="1203" r:id="rId49" name="Scroll Bar 179">
              <controlPr defaultSize="0" autoPict="0">
                <anchor moveWithCells="1" sizeWithCells="1">
                  <from>
                    <xdr:col>13</xdr:col>
                    <xdr:colOff>95250</xdr:colOff>
                    <xdr:row>7</xdr:row>
                    <xdr:rowOff>133350</xdr:rowOff>
                  </from>
                  <to>
                    <xdr:col>14</xdr:col>
                    <xdr:colOff>85725</xdr:colOff>
                    <xdr:row>8</xdr:row>
                    <xdr:rowOff>133350</xdr:rowOff>
                  </to>
                </anchor>
              </controlPr>
            </control>
          </mc:Choice>
        </mc:AlternateContent>
        <mc:AlternateContent xmlns:mc="http://schemas.openxmlformats.org/markup-compatibility/2006">
          <mc:Choice Requires="x14">
            <control shapeId="1056" r:id="rId50" name="Scroll Bar 32">
              <controlPr defaultSize="0" autoPict="0">
                <anchor moveWithCells="1" sizeWithCells="1">
                  <from>
                    <xdr:col>8</xdr:col>
                    <xdr:colOff>9525</xdr:colOff>
                    <xdr:row>16</xdr:row>
                    <xdr:rowOff>142875</xdr:rowOff>
                  </from>
                  <to>
                    <xdr:col>9</xdr:col>
                    <xdr:colOff>0</xdr:colOff>
                    <xdr:row>17</xdr:row>
                    <xdr:rowOff>142875</xdr:rowOff>
                  </to>
                </anchor>
              </controlPr>
            </control>
          </mc:Choice>
        </mc:AlternateContent>
        <mc:AlternateContent xmlns:mc="http://schemas.openxmlformats.org/markup-compatibility/2006">
          <mc:Choice Requires="x14">
            <control shapeId="1057" r:id="rId51" name="Scroll Bar 33">
              <controlPr defaultSize="0" autoPict="0">
                <anchor moveWithCells="1" sizeWithCells="1">
                  <from>
                    <xdr:col>9</xdr:col>
                    <xdr:colOff>9525</xdr:colOff>
                    <xdr:row>16</xdr:row>
                    <xdr:rowOff>142875</xdr:rowOff>
                  </from>
                  <to>
                    <xdr:col>10</xdr:col>
                    <xdr:colOff>0</xdr:colOff>
                    <xdr:row>17</xdr:row>
                    <xdr:rowOff>142875</xdr:rowOff>
                  </to>
                </anchor>
              </controlPr>
            </control>
          </mc:Choice>
        </mc:AlternateContent>
        <mc:AlternateContent xmlns:mc="http://schemas.openxmlformats.org/markup-compatibility/2006">
          <mc:Choice Requires="x14">
            <control shapeId="1058" r:id="rId52" name="Scroll Bar 34">
              <controlPr defaultSize="0" autoPict="0">
                <anchor moveWithCells="1" sizeWithCells="1">
                  <from>
                    <xdr:col>10</xdr:col>
                    <xdr:colOff>28575</xdr:colOff>
                    <xdr:row>16</xdr:row>
                    <xdr:rowOff>142875</xdr:rowOff>
                  </from>
                  <to>
                    <xdr:col>11</xdr:col>
                    <xdr:colOff>19050</xdr:colOff>
                    <xdr:row>17</xdr:row>
                    <xdr:rowOff>142875</xdr:rowOff>
                  </to>
                </anchor>
              </controlPr>
            </control>
          </mc:Choice>
        </mc:AlternateContent>
        <mc:AlternateContent xmlns:mc="http://schemas.openxmlformats.org/markup-compatibility/2006">
          <mc:Choice Requires="x14">
            <control shapeId="1059" r:id="rId53" name="Scroll Bar 35">
              <controlPr defaultSize="0" autoPict="0">
                <anchor moveWithCells="1" sizeWithCells="1">
                  <from>
                    <xdr:col>11</xdr:col>
                    <xdr:colOff>47625</xdr:colOff>
                    <xdr:row>16</xdr:row>
                    <xdr:rowOff>142875</xdr:rowOff>
                  </from>
                  <to>
                    <xdr:col>12</xdr:col>
                    <xdr:colOff>38100</xdr:colOff>
                    <xdr:row>17</xdr:row>
                    <xdr:rowOff>142875</xdr:rowOff>
                  </to>
                </anchor>
              </controlPr>
            </control>
          </mc:Choice>
        </mc:AlternateContent>
        <mc:AlternateContent xmlns:mc="http://schemas.openxmlformats.org/markup-compatibility/2006">
          <mc:Choice Requires="x14">
            <control shapeId="1060" r:id="rId54" name="Scroll Bar 36">
              <controlPr defaultSize="0" autoPict="0">
                <anchor moveWithCells="1" sizeWithCells="1">
                  <from>
                    <xdr:col>12</xdr:col>
                    <xdr:colOff>57150</xdr:colOff>
                    <xdr:row>16</xdr:row>
                    <xdr:rowOff>142875</xdr:rowOff>
                  </from>
                  <to>
                    <xdr:col>13</xdr:col>
                    <xdr:colOff>47625</xdr:colOff>
                    <xdr:row>17</xdr:row>
                    <xdr:rowOff>142875</xdr:rowOff>
                  </to>
                </anchor>
              </controlPr>
            </control>
          </mc:Choice>
        </mc:AlternateContent>
        <mc:AlternateContent xmlns:mc="http://schemas.openxmlformats.org/markup-compatibility/2006">
          <mc:Choice Requires="x14">
            <control shapeId="1205" r:id="rId55" name="Scroll Bar 181">
              <controlPr defaultSize="0" autoPict="0">
                <anchor moveWithCells="1" sizeWithCells="1">
                  <from>
                    <xdr:col>13</xdr:col>
                    <xdr:colOff>76200</xdr:colOff>
                    <xdr:row>16</xdr:row>
                    <xdr:rowOff>142875</xdr:rowOff>
                  </from>
                  <to>
                    <xdr:col>14</xdr:col>
                    <xdr:colOff>66675</xdr:colOff>
                    <xdr:row>17</xdr:row>
                    <xdr:rowOff>142875</xdr:rowOff>
                  </to>
                </anchor>
              </controlPr>
            </control>
          </mc:Choice>
        </mc:AlternateContent>
        <mc:AlternateContent xmlns:mc="http://schemas.openxmlformats.org/markup-compatibility/2006">
          <mc:Choice Requires="x14">
            <control shapeId="1026" r:id="rId56" name="Scroll Bar 2">
              <controlPr defaultSize="0" autoPict="0">
                <anchor moveWithCells="1" sizeWithCells="1">
                  <from>
                    <xdr:col>8</xdr:col>
                    <xdr:colOff>9525</xdr:colOff>
                    <xdr:row>10</xdr:row>
                    <xdr:rowOff>152400</xdr:rowOff>
                  </from>
                  <to>
                    <xdr:col>9</xdr:col>
                    <xdr:colOff>0</xdr:colOff>
                    <xdr:row>11</xdr:row>
                    <xdr:rowOff>152400</xdr:rowOff>
                  </to>
                </anchor>
              </controlPr>
            </control>
          </mc:Choice>
        </mc:AlternateContent>
        <mc:AlternateContent xmlns:mc="http://schemas.openxmlformats.org/markup-compatibility/2006">
          <mc:Choice Requires="x14">
            <control shapeId="1027" r:id="rId57" name="Scroll Bar 3">
              <controlPr defaultSize="0" autoPict="0">
                <anchor moveWithCells="1" sizeWithCells="1">
                  <from>
                    <xdr:col>9</xdr:col>
                    <xdr:colOff>9525</xdr:colOff>
                    <xdr:row>10</xdr:row>
                    <xdr:rowOff>152400</xdr:rowOff>
                  </from>
                  <to>
                    <xdr:col>10</xdr:col>
                    <xdr:colOff>0</xdr:colOff>
                    <xdr:row>11</xdr:row>
                    <xdr:rowOff>152400</xdr:rowOff>
                  </to>
                </anchor>
              </controlPr>
            </control>
          </mc:Choice>
        </mc:AlternateContent>
        <mc:AlternateContent xmlns:mc="http://schemas.openxmlformats.org/markup-compatibility/2006">
          <mc:Choice Requires="x14">
            <control shapeId="1028" r:id="rId58" name="Scroll Bar 4">
              <controlPr defaultSize="0" autoPict="0">
                <anchor moveWithCells="1" sizeWithCells="1">
                  <from>
                    <xdr:col>10</xdr:col>
                    <xdr:colOff>28575</xdr:colOff>
                    <xdr:row>10</xdr:row>
                    <xdr:rowOff>152400</xdr:rowOff>
                  </from>
                  <to>
                    <xdr:col>11</xdr:col>
                    <xdr:colOff>19050</xdr:colOff>
                    <xdr:row>11</xdr:row>
                    <xdr:rowOff>152400</xdr:rowOff>
                  </to>
                </anchor>
              </controlPr>
            </control>
          </mc:Choice>
        </mc:AlternateContent>
        <mc:AlternateContent xmlns:mc="http://schemas.openxmlformats.org/markup-compatibility/2006">
          <mc:Choice Requires="x14">
            <control shapeId="1029" r:id="rId59" name="Scroll Bar 5">
              <controlPr defaultSize="0" autoPict="0">
                <anchor moveWithCells="1" sizeWithCells="1">
                  <from>
                    <xdr:col>11</xdr:col>
                    <xdr:colOff>47625</xdr:colOff>
                    <xdr:row>10</xdr:row>
                    <xdr:rowOff>152400</xdr:rowOff>
                  </from>
                  <to>
                    <xdr:col>12</xdr:col>
                    <xdr:colOff>38100</xdr:colOff>
                    <xdr:row>11</xdr:row>
                    <xdr:rowOff>152400</xdr:rowOff>
                  </to>
                </anchor>
              </controlPr>
            </control>
          </mc:Choice>
        </mc:AlternateContent>
        <mc:AlternateContent xmlns:mc="http://schemas.openxmlformats.org/markup-compatibility/2006">
          <mc:Choice Requires="x14">
            <control shapeId="1030" r:id="rId60" name="Scroll Bar 6">
              <controlPr defaultSize="0" autoPict="0">
                <anchor moveWithCells="1" sizeWithCells="1">
                  <from>
                    <xdr:col>12</xdr:col>
                    <xdr:colOff>57150</xdr:colOff>
                    <xdr:row>10</xdr:row>
                    <xdr:rowOff>152400</xdr:rowOff>
                  </from>
                  <to>
                    <xdr:col>13</xdr:col>
                    <xdr:colOff>47625</xdr:colOff>
                    <xdr:row>11</xdr:row>
                    <xdr:rowOff>152400</xdr:rowOff>
                  </to>
                </anchor>
              </controlPr>
            </control>
          </mc:Choice>
        </mc:AlternateContent>
        <mc:AlternateContent xmlns:mc="http://schemas.openxmlformats.org/markup-compatibility/2006">
          <mc:Choice Requires="x14">
            <control shapeId="1208" r:id="rId61" name="Scroll Bar 184">
              <controlPr defaultSize="0" autoPict="0">
                <anchor moveWithCells="1" sizeWithCells="1">
                  <from>
                    <xdr:col>13</xdr:col>
                    <xdr:colOff>76200</xdr:colOff>
                    <xdr:row>10</xdr:row>
                    <xdr:rowOff>152400</xdr:rowOff>
                  </from>
                  <to>
                    <xdr:col>14</xdr:col>
                    <xdr:colOff>66675</xdr:colOff>
                    <xdr:row>11</xdr:row>
                    <xdr:rowOff>152400</xdr:rowOff>
                  </to>
                </anchor>
              </controlPr>
            </control>
          </mc:Choice>
        </mc:AlternateContent>
        <mc:AlternateContent xmlns:mc="http://schemas.openxmlformats.org/markup-compatibility/2006">
          <mc:Choice Requires="x14">
            <control shapeId="1062" r:id="rId62" name="Scroll Bar 38">
              <controlPr defaultSize="0" autoPict="0">
                <anchor moveWithCells="1" sizeWithCells="1">
                  <from>
                    <xdr:col>8</xdr:col>
                    <xdr:colOff>38100</xdr:colOff>
                    <xdr:row>19</xdr:row>
                    <xdr:rowOff>142875</xdr:rowOff>
                  </from>
                  <to>
                    <xdr:col>9</xdr:col>
                    <xdr:colOff>28575</xdr:colOff>
                    <xdr:row>20</xdr:row>
                    <xdr:rowOff>142875</xdr:rowOff>
                  </to>
                </anchor>
              </controlPr>
            </control>
          </mc:Choice>
        </mc:AlternateContent>
        <mc:AlternateContent xmlns:mc="http://schemas.openxmlformats.org/markup-compatibility/2006">
          <mc:Choice Requires="x14">
            <control shapeId="1063" r:id="rId63" name="Scroll Bar 39">
              <controlPr defaultSize="0" autoPict="0">
                <anchor moveWithCells="1" sizeWithCells="1">
                  <from>
                    <xdr:col>9</xdr:col>
                    <xdr:colOff>38100</xdr:colOff>
                    <xdr:row>19</xdr:row>
                    <xdr:rowOff>142875</xdr:rowOff>
                  </from>
                  <to>
                    <xdr:col>10</xdr:col>
                    <xdr:colOff>28575</xdr:colOff>
                    <xdr:row>20</xdr:row>
                    <xdr:rowOff>142875</xdr:rowOff>
                  </to>
                </anchor>
              </controlPr>
            </control>
          </mc:Choice>
        </mc:AlternateContent>
        <mc:AlternateContent xmlns:mc="http://schemas.openxmlformats.org/markup-compatibility/2006">
          <mc:Choice Requires="x14">
            <control shapeId="1064" r:id="rId64" name="Scroll Bar 40">
              <controlPr defaultSize="0" autoPict="0">
                <anchor moveWithCells="1" sizeWithCells="1">
                  <from>
                    <xdr:col>10</xdr:col>
                    <xdr:colOff>57150</xdr:colOff>
                    <xdr:row>19</xdr:row>
                    <xdr:rowOff>142875</xdr:rowOff>
                  </from>
                  <to>
                    <xdr:col>11</xdr:col>
                    <xdr:colOff>47625</xdr:colOff>
                    <xdr:row>20</xdr:row>
                    <xdr:rowOff>142875</xdr:rowOff>
                  </to>
                </anchor>
              </controlPr>
            </control>
          </mc:Choice>
        </mc:AlternateContent>
        <mc:AlternateContent xmlns:mc="http://schemas.openxmlformats.org/markup-compatibility/2006">
          <mc:Choice Requires="x14">
            <control shapeId="1065" r:id="rId65" name="Scroll Bar 41">
              <controlPr defaultSize="0" autoPict="0">
                <anchor moveWithCells="1" sizeWithCells="1">
                  <from>
                    <xdr:col>11</xdr:col>
                    <xdr:colOff>76200</xdr:colOff>
                    <xdr:row>19</xdr:row>
                    <xdr:rowOff>142875</xdr:rowOff>
                  </from>
                  <to>
                    <xdr:col>12</xdr:col>
                    <xdr:colOff>66675</xdr:colOff>
                    <xdr:row>20</xdr:row>
                    <xdr:rowOff>142875</xdr:rowOff>
                  </to>
                </anchor>
              </controlPr>
            </control>
          </mc:Choice>
        </mc:AlternateContent>
        <mc:AlternateContent xmlns:mc="http://schemas.openxmlformats.org/markup-compatibility/2006">
          <mc:Choice Requires="x14">
            <control shapeId="1066" r:id="rId66" name="Scroll Bar 42">
              <controlPr defaultSize="0" autoPict="0">
                <anchor moveWithCells="1" sizeWithCells="1">
                  <from>
                    <xdr:col>12</xdr:col>
                    <xdr:colOff>85725</xdr:colOff>
                    <xdr:row>19</xdr:row>
                    <xdr:rowOff>142875</xdr:rowOff>
                  </from>
                  <to>
                    <xdr:col>13</xdr:col>
                    <xdr:colOff>76200</xdr:colOff>
                    <xdr:row>20</xdr:row>
                    <xdr:rowOff>142875</xdr:rowOff>
                  </to>
                </anchor>
              </controlPr>
            </control>
          </mc:Choice>
        </mc:AlternateContent>
        <mc:AlternateContent xmlns:mc="http://schemas.openxmlformats.org/markup-compatibility/2006">
          <mc:Choice Requires="x14">
            <control shapeId="1210" r:id="rId67" name="Scroll Bar 186">
              <controlPr defaultSize="0" autoPict="0">
                <anchor moveWithCells="1" sizeWithCells="1">
                  <from>
                    <xdr:col>13</xdr:col>
                    <xdr:colOff>95250</xdr:colOff>
                    <xdr:row>19</xdr:row>
                    <xdr:rowOff>142875</xdr:rowOff>
                  </from>
                  <to>
                    <xdr:col>14</xdr:col>
                    <xdr:colOff>85725</xdr:colOff>
                    <xdr:row>20</xdr:row>
                    <xdr:rowOff>142875</xdr:rowOff>
                  </to>
                </anchor>
              </controlPr>
            </control>
          </mc:Choice>
        </mc:AlternateContent>
        <mc:AlternateContent xmlns:mc="http://schemas.openxmlformats.org/markup-compatibility/2006">
          <mc:Choice Requires="x14">
            <control shapeId="1050" r:id="rId68" name="Scroll Bar 26">
              <controlPr defaultSize="0" autoPict="0">
                <anchor moveWithCells="1" sizeWithCells="1">
                  <from>
                    <xdr:col>8</xdr:col>
                    <xdr:colOff>38100</xdr:colOff>
                    <xdr:row>13</xdr:row>
                    <xdr:rowOff>133350</xdr:rowOff>
                  </from>
                  <to>
                    <xdr:col>9</xdr:col>
                    <xdr:colOff>28575</xdr:colOff>
                    <xdr:row>14</xdr:row>
                    <xdr:rowOff>133350</xdr:rowOff>
                  </to>
                </anchor>
              </controlPr>
            </control>
          </mc:Choice>
        </mc:AlternateContent>
        <mc:AlternateContent xmlns:mc="http://schemas.openxmlformats.org/markup-compatibility/2006">
          <mc:Choice Requires="x14">
            <control shapeId="1051" r:id="rId69" name="Scroll Bar 27">
              <controlPr defaultSize="0" autoPict="0">
                <anchor moveWithCells="1" sizeWithCells="1">
                  <from>
                    <xdr:col>9</xdr:col>
                    <xdr:colOff>47625</xdr:colOff>
                    <xdr:row>13</xdr:row>
                    <xdr:rowOff>133350</xdr:rowOff>
                  </from>
                  <to>
                    <xdr:col>10</xdr:col>
                    <xdr:colOff>38100</xdr:colOff>
                    <xdr:row>14</xdr:row>
                    <xdr:rowOff>133350</xdr:rowOff>
                  </to>
                </anchor>
              </controlPr>
            </control>
          </mc:Choice>
        </mc:AlternateContent>
        <mc:AlternateContent xmlns:mc="http://schemas.openxmlformats.org/markup-compatibility/2006">
          <mc:Choice Requires="x14">
            <control shapeId="1052" r:id="rId70" name="Scroll Bar 28">
              <controlPr defaultSize="0" autoPict="0">
                <anchor moveWithCells="1" sizeWithCells="1">
                  <from>
                    <xdr:col>10</xdr:col>
                    <xdr:colOff>66675</xdr:colOff>
                    <xdr:row>13</xdr:row>
                    <xdr:rowOff>133350</xdr:rowOff>
                  </from>
                  <to>
                    <xdr:col>11</xdr:col>
                    <xdr:colOff>57150</xdr:colOff>
                    <xdr:row>14</xdr:row>
                    <xdr:rowOff>133350</xdr:rowOff>
                  </to>
                </anchor>
              </controlPr>
            </control>
          </mc:Choice>
        </mc:AlternateContent>
        <mc:AlternateContent xmlns:mc="http://schemas.openxmlformats.org/markup-compatibility/2006">
          <mc:Choice Requires="x14">
            <control shapeId="1053" r:id="rId71" name="Scroll Bar 29">
              <controlPr defaultSize="0" autoPict="0">
                <anchor moveWithCells="1" sizeWithCells="1">
                  <from>
                    <xdr:col>11</xdr:col>
                    <xdr:colOff>85725</xdr:colOff>
                    <xdr:row>13</xdr:row>
                    <xdr:rowOff>133350</xdr:rowOff>
                  </from>
                  <to>
                    <xdr:col>12</xdr:col>
                    <xdr:colOff>76200</xdr:colOff>
                    <xdr:row>14</xdr:row>
                    <xdr:rowOff>133350</xdr:rowOff>
                  </to>
                </anchor>
              </controlPr>
            </control>
          </mc:Choice>
        </mc:AlternateContent>
        <mc:AlternateContent xmlns:mc="http://schemas.openxmlformats.org/markup-compatibility/2006">
          <mc:Choice Requires="x14">
            <control shapeId="1054" r:id="rId72" name="Scroll Bar 30">
              <controlPr defaultSize="0" autoPict="0">
                <anchor moveWithCells="1" sizeWithCells="1">
                  <from>
                    <xdr:col>12</xdr:col>
                    <xdr:colOff>104775</xdr:colOff>
                    <xdr:row>13</xdr:row>
                    <xdr:rowOff>133350</xdr:rowOff>
                  </from>
                  <to>
                    <xdr:col>13</xdr:col>
                    <xdr:colOff>95250</xdr:colOff>
                    <xdr:row>14</xdr:row>
                    <xdr:rowOff>133350</xdr:rowOff>
                  </to>
                </anchor>
              </controlPr>
            </control>
          </mc:Choice>
        </mc:AlternateContent>
        <mc:AlternateContent xmlns:mc="http://schemas.openxmlformats.org/markup-compatibility/2006">
          <mc:Choice Requires="x14">
            <control shapeId="1213" r:id="rId73" name="Scroll Bar 189">
              <controlPr defaultSize="0" autoPict="0">
                <anchor moveWithCells="1" sizeWithCells="1">
                  <from>
                    <xdr:col>13</xdr:col>
                    <xdr:colOff>123825</xdr:colOff>
                    <xdr:row>13</xdr:row>
                    <xdr:rowOff>133350</xdr:rowOff>
                  </from>
                  <to>
                    <xdr:col>14</xdr:col>
                    <xdr:colOff>114300</xdr:colOff>
                    <xdr:row>14</xdr:row>
                    <xdr:rowOff>133350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$P$1:$P$2</xm:f>
          </x14:formula1>
          <xm:sqref>WVK983040 E65583 IY65583 SU65583 ACQ65583 AMM65583 AWI65583 BGE65583 BQA65583 BZW65583 CJS65583 CTO65583 DDK65583 DNG65583 DXC65583 EGY65583 EQU65583 FAQ65583 FKM65583 FUI65583 GEE65583 GOA65583 GXW65583 HHS65583 HRO65583 IBK65583 ILG65583 IVC65583 JEY65583 JOU65583 JYQ65583 KIM65583 KSI65583 LCE65583 LMA65583 LVW65583 MFS65583 MPO65583 MZK65583 NJG65583 NTC65583 OCY65583 OMU65583 OWQ65583 PGM65583 PQI65583 QAE65583 QKA65583 QTW65583 RDS65583 RNO65583 RXK65583 SHG65583 SRC65583 TAY65583 TKU65583 TUQ65583 UEM65583 UOI65583 UYE65583 VIA65583 VRW65583 WBS65583 WLO65583 WVK65583 E131119 IY131119 SU131119 ACQ131119 AMM131119 AWI131119 BGE131119 BQA131119 BZW131119 CJS131119 CTO131119 DDK131119 DNG131119 DXC131119 EGY131119 EQU131119 FAQ131119 FKM131119 FUI131119 GEE131119 GOA131119 GXW131119 HHS131119 HRO131119 IBK131119 ILG131119 IVC131119 JEY131119 JOU131119 JYQ131119 KIM131119 KSI131119 LCE131119 LMA131119 LVW131119 MFS131119 MPO131119 MZK131119 NJG131119 NTC131119 OCY131119 OMU131119 OWQ131119 PGM131119 PQI131119 QAE131119 QKA131119 QTW131119 RDS131119 RNO131119 RXK131119 SHG131119 SRC131119 TAY131119 TKU131119 TUQ131119 UEM131119 UOI131119 UYE131119 VIA131119 VRW131119 WBS131119 WLO131119 WVK131119 E196655 IY196655 SU196655 ACQ196655 AMM196655 AWI196655 BGE196655 BQA196655 BZW196655 CJS196655 CTO196655 DDK196655 DNG196655 DXC196655 EGY196655 EQU196655 FAQ196655 FKM196655 FUI196655 GEE196655 GOA196655 GXW196655 HHS196655 HRO196655 IBK196655 ILG196655 IVC196655 JEY196655 JOU196655 JYQ196655 KIM196655 KSI196655 LCE196655 LMA196655 LVW196655 MFS196655 MPO196655 MZK196655 NJG196655 NTC196655 OCY196655 OMU196655 OWQ196655 PGM196655 PQI196655 QAE196655 QKA196655 QTW196655 RDS196655 RNO196655 RXK196655 SHG196655 SRC196655 TAY196655 TKU196655 TUQ196655 UEM196655 UOI196655 UYE196655 VIA196655 VRW196655 WBS196655 WLO196655 WVK196655 E262191 IY262191 SU262191 ACQ262191 AMM262191 AWI262191 BGE262191 BQA262191 BZW262191 CJS262191 CTO262191 DDK262191 DNG262191 DXC262191 EGY262191 EQU262191 FAQ262191 FKM262191 FUI262191 GEE262191 GOA262191 GXW262191 HHS262191 HRO262191 IBK262191 ILG262191 IVC262191 JEY262191 JOU262191 JYQ262191 KIM262191 KSI262191 LCE262191 LMA262191 LVW262191 MFS262191 MPO262191 MZK262191 NJG262191 NTC262191 OCY262191 OMU262191 OWQ262191 PGM262191 PQI262191 QAE262191 QKA262191 QTW262191 RDS262191 RNO262191 RXK262191 SHG262191 SRC262191 TAY262191 TKU262191 TUQ262191 UEM262191 UOI262191 UYE262191 VIA262191 VRW262191 WBS262191 WLO262191 WVK262191 E327727 IY327727 SU327727 ACQ327727 AMM327727 AWI327727 BGE327727 BQA327727 BZW327727 CJS327727 CTO327727 DDK327727 DNG327727 DXC327727 EGY327727 EQU327727 FAQ327727 FKM327727 FUI327727 GEE327727 GOA327727 GXW327727 HHS327727 HRO327727 IBK327727 ILG327727 IVC327727 JEY327727 JOU327727 JYQ327727 KIM327727 KSI327727 LCE327727 LMA327727 LVW327727 MFS327727 MPO327727 MZK327727 NJG327727 NTC327727 OCY327727 OMU327727 OWQ327727 PGM327727 PQI327727 QAE327727 QKA327727 QTW327727 RDS327727 RNO327727 RXK327727 SHG327727 SRC327727 TAY327727 TKU327727 TUQ327727 UEM327727 UOI327727 UYE327727 VIA327727 VRW327727 WBS327727 WLO327727 WVK327727 E393263 IY393263 SU393263 ACQ393263 AMM393263 AWI393263 BGE393263 BQA393263 BZW393263 CJS393263 CTO393263 DDK393263 DNG393263 DXC393263 EGY393263 EQU393263 FAQ393263 FKM393263 FUI393263 GEE393263 GOA393263 GXW393263 HHS393263 HRO393263 IBK393263 ILG393263 IVC393263 JEY393263 JOU393263 JYQ393263 KIM393263 KSI393263 LCE393263 LMA393263 LVW393263 MFS393263 MPO393263 MZK393263 NJG393263 NTC393263 OCY393263 OMU393263 OWQ393263 PGM393263 PQI393263 QAE393263 QKA393263 QTW393263 RDS393263 RNO393263 RXK393263 SHG393263 SRC393263 TAY393263 TKU393263 TUQ393263 UEM393263 UOI393263 UYE393263 VIA393263 VRW393263 WBS393263 WLO393263 WVK393263 E458799 IY458799 SU458799 ACQ458799 AMM458799 AWI458799 BGE458799 BQA458799 BZW458799 CJS458799 CTO458799 DDK458799 DNG458799 DXC458799 EGY458799 EQU458799 FAQ458799 FKM458799 FUI458799 GEE458799 GOA458799 GXW458799 HHS458799 HRO458799 IBK458799 ILG458799 IVC458799 JEY458799 JOU458799 JYQ458799 KIM458799 KSI458799 LCE458799 LMA458799 LVW458799 MFS458799 MPO458799 MZK458799 NJG458799 NTC458799 OCY458799 OMU458799 OWQ458799 PGM458799 PQI458799 QAE458799 QKA458799 QTW458799 RDS458799 RNO458799 RXK458799 SHG458799 SRC458799 TAY458799 TKU458799 TUQ458799 UEM458799 UOI458799 UYE458799 VIA458799 VRW458799 WBS458799 WLO458799 WVK458799 E524335 IY524335 SU524335 ACQ524335 AMM524335 AWI524335 BGE524335 BQA524335 BZW524335 CJS524335 CTO524335 DDK524335 DNG524335 DXC524335 EGY524335 EQU524335 FAQ524335 FKM524335 FUI524335 GEE524335 GOA524335 GXW524335 HHS524335 HRO524335 IBK524335 ILG524335 IVC524335 JEY524335 JOU524335 JYQ524335 KIM524335 KSI524335 LCE524335 LMA524335 LVW524335 MFS524335 MPO524335 MZK524335 NJG524335 NTC524335 OCY524335 OMU524335 OWQ524335 PGM524335 PQI524335 QAE524335 QKA524335 QTW524335 RDS524335 RNO524335 RXK524335 SHG524335 SRC524335 TAY524335 TKU524335 TUQ524335 UEM524335 UOI524335 UYE524335 VIA524335 VRW524335 WBS524335 WLO524335 WVK524335 E589871 IY589871 SU589871 ACQ589871 AMM589871 AWI589871 BGE589871 BQA589871 BZW589871 CJS589871 CTO589871 DDK589871 DNG589871 DXC589871 EGY589871 EQU589871 FAQ589871 FKM589871 FUI589871 GEE589871 GOA589871 GXW589871 HHS589871 HRO589871 IBK589871 ILG589871 IVC589871 JEY589871 JOU589871 JYQ589871 KIM589871 KSI589871 LCE589871 LMA589871 LVW589871 MFS589871 MPO589871 MZK589871 NJG589871 NTC589871 OCY589871 OMU589871 OWQ589871 PGM589871 PQI589871 QAE589871 QKA589871 QTW589871 RDS589871 RNO589871 RXK589871 SHG589871 SRC589871 TAY589871 TKU589871 TUQ589871 UEM589871 UOI589871 UYE589871 VIA589871 VRW589871 WBS589871 WLO589871 WVK589871 E655407 IY655407 SU655407 ACQ655407 AMM655407 AWI655407 BGE655407 BQA655407 BZW655407 CJS655407 CTO655407 DDK655407 DNG655407 DXC655407 EGY655407 EQU655407 FAQ655407 FKM655407 FUI655407 GEE655407 GOA655407 GXW655407 HHS655407 HRO655407 IBK655407 ILG655407 IVC655407 JEY655407 JOU655407 JYQ655407 KIM655407 KSI655407 LCE655407 LMA655407 LVW655407 MFS655407 MPO655407 MZK655407 NJG655407 NTC655407 OCY655407 OMU655407 OWQ655407 PGM655407 PQI655407 QAE655407 QKA655407 QTW655407 RDS655407 RNO655407 RXK655407 SHG655407 SRC655407 TAY655407 TKU655407 TUQ655407 UEM655407 UOI655407 UYE655407 VIA655407 VRW655407 WBS655407 WLO655407 WVK655407 E720943 IY720943 SU720943 ACQ720943 AMM720943 AWI720943 BGE720943 BQA720943 BZW720943 CJS720943 CTO720943 DDK720943 DNG720943 DXC720943 EGY720943 EQU720943 FAQ720943 FKM720943 FUI720943 GEE720943 GOA720943 GXW720943 HHS720943 HRO720943 IBK720943 ILG720943 IVC720943 JEY720943 JOU720943 JYQ720943 KIM720943 KSI720943 LCE720943 LMA720943 LVW720943 MFS720943 MPO720943 MZK720943 NJG720943 NTC720943 OCY720943 OMU720943 OWQ720943 PGM720943 PQI720943 QAE720943 QKA720943 QTW720943 RDS720943 RNO720943 RXK720943 SHG720943 SRC720943 TAY720943 TKU720943 TUQ720943 UEM720943 UOI720943 UYE720943 VIA720943 VRW720943 WBS720943 WLO720943 WVK720943 E786479 IY786479 SU786479 ACQ786479 AMM786479 AWI786479 BGE786479 BQA786479 BZW786479 CJS786479 CTO786479 DDK786479 DNG786479 DXC786479 EGY786479 EQU786479 FAQ786479 FKM786479 FUI786479 GEE786479 GOA786479 GXW786479 HHS786479 HRO786479 IBK786479 ILG786479 IVC786479 JEY786479 JOU786479 JYQ786479 KIM786479 KSI786479 LCE786479 LMA786479 LVW786479 MFS786479 MPO786479 MZK786479 NJG786479 NTC786479 OCY786479 OMU786479 OWQ786479 PGM786479 PQI786479 QAE786479 QKA786479 QTW786479 RDS786479 RNO786479 RXK786479 SHG786479 SRC786479 TAY786479 TKU786479 TUQ786479 UEM786479 UOI786479 UYE786479 VIA786479 VRW786479 WBS786479 WLO786479 WVK786479 E852015 IY852015 SU852015 ACQ852015 AMM852015 AWI852015 BGE852015 BQA852015 BZW852015 CJS852015 CTO852015 DDK852015 DNG852015 DXC852015 EGY852015 EQU852015 FAQ852015 FKM852015 FUI852015 GEE852015 GOA852015 GXW852015 HHS852015 HRO852015 IBK852015 ILG852015 IVC852015 JEY852015 JOU852015 JYQ852015 KIM852015 KSI852015 LCE852015 LMA852015 LVW852015 MFS852015 MPO852015 MZK852015 NJG852015 NTC852015 OCY852015 OMU852015 OWQ852015 PGM852015 PQI852015 QAE852015 QKA852015 QTW852015 RDS852015 RNO852015 RXK852015 SHG852015 SRC852015 TAY852015 TKU852015 TUQ852015 UEM852015 UOI852015 UYE852015 VIA852015 VRW852015 WBS852015 WLO852015 WVK852015 E917551 IY917551 SU917551 ACQ917551 AMM917551 AWI917551 BGE917551 BQA917551 BZW917551 CJS917551 CTO917551 DDK917551 DNG917551 DXC917551 EGY917551 EQU917551 FAQ917551 FKM917551 FUI917551 GEE917551 GOA917551 GXW917551 HHS917551 HRO917551 IBK917551 ILG917551 IVC917551 JEY917551 JOU917551 JYQ917551 KIM917551 KSI917551 LCE917551 LMA917551 LVW917551 MFS917551 MPO917551 MZK917551 NJG917551 NTC917551 OCY917551 OMU917551 OWQ917551 PGM917551 PQI917551 QAE917551 QKA917551 QTW917551 RDS917551 RNO917551 RXK917551 SHG917551 SRC917551 TAY917551 TKU917551 TUQ917551 UEM917551 UOI917551 UYE917551 VIA917551 VRW917551 WBS917551 WLO917551 WVK917551 E983087 IY983087 SU983087 ACQ983087 AMM983087 AWI983087 BGE983087 BQA983087 BZW983087 CJS983087 CTO983087 DDK983087 DNG983087 DXC983087 EGY983087 EQU983087 FAQ983087 FKM983087 FUI983087 GEE983087 GOA983087 GXW983087 HHS983087 HRO983087 IBK983087 ILG983087 IVC983087 JEY983087 JOU983087 JYQ983087 KIM983087 KSI983087 LCE983087 LMA983087 LVW983087 MFS983087 MPO983087 MZK983087 NJG983087 NTC983087 OCY983087 OMU983087 OWQ983087 PGM983087 PQI983087 QAE983087 QKA983087 QTW983087 RDS983087 RNO983087 RXK983087 SHG983087 SRC983087 TAY983087 TKU983087 TUQ983087 UEM983087 UOI983087 UYE983087 VIA983087 VRW983087 WBS983087 WLO983087 WVK983087 E65589 IY65589 SU65589 ACQ65589 AMM65589 AWI65589 BGE65589 BQA65589 BZW65589 CJS65589 CTO65589 DDK65589 DNG65589 DXC65589 EGY65589 EQU65589 FAQ65589 FKM65589 FUI65589 GEE65589 GOA65589 GXW65589 HHS65589 HRO65589 IBK65589 ILG65589 IVC65589 JEY65589 JOU65589 JYQ65589 KIM65589 KSI65589 LCE65589 LMA65589 LVW65589 MFS65589 MPO65589 MZK65589 NJG65589 NTC65589 OCY65589 OMU65589 OWQ65589 PGM65589 PQI65589 QAE65589 QKA65589 QTW65589 RDS65589 RNO65589 RXK65589 SHG65589 SRC65589 TAY65589 TKU65589 TUQ65589 UEM65589 UOI65589 UYE65589 VIA65589 VRW65589 WBS65589 WLO65589 WVK65589 E131125 IY131125 SU131125 ACQ131125 AMM131125 AWI131125 BGE131125 BQA131125 BZW131125 CJS131125 CTO131125 DDK131125 DNG131125 DXC131125 EGY131125 EQU131125 FAQ131125 FKM131125 FUI131125 GEE131125 GOA131125 GXW131125 HHS131125 HRO131125 IBK131125 ILG131125 IVC131125 JEY131125 JOU131125 JYQ131125 KIM131125 KSI131125 LCE131125 LMA131125 LVW131125 MFS131125 MPO131125 MZK131125 NJG131125 NTC131125 OCY131125 OMU131125 OWQ131125 PGM131125 PQI131125 QAE131125 QKA131125 QTW131125 RDS131125 RNO131125 RXK131125 SHG131125 SRC131125 TAY131125 TKU131125 TUQ131125 UEM131125 UOI131125 UYE131125 VIA131125 VRW131125 WBS131125 WLO131125 WVK131125 E196661 IY196661 SU196661 ACQ196661 AMM196661 AWI196661 BGE196661 BQA196661 BZW196661 CJS196661 CTO196661 DDK196661 DNG196661 DXC196661 EGY196661 EQU196661 FAQ196661 FKM196661 FUI196661 GEE196661 GOA196661 GXW196661 HHS196661 HRO196661 IBK196661 ILG196661 IVC196661 JEY196661 JOU196661 JYQ196661 KIM196661 KSI196661 LCE196661 LMA196661 LVW196661 MFS196661 MPO196661 MZK196661 NJG196661 NTC196661 OCY196661 OMU196661 OWQ196661 PGM196661 PQI196661 QAE196661 QKA196661 QTW196661 RDS196661 RNO196661 RXK196661 SHG196661 SRC196661 TAY196661 TKU196661 TUQ196661 UEM196661 UOI196661 UYE196661 VIA196661 VRW196661 WBS196661 WLO196661 WVK196661 E262197 IY262197 SU262197 ACQ262197 AMM262197 AWI262197 BGE262197 BQA262197 BZW262197 CJS262197 CTO262197 DDK262197 DNG262197 DXC262197 EGY262197 EQU262197 FAQ262197 FKM262197 FUI262197 GEE262197 GOA262197 GXW262197 HHS262197 HRO262197 IBK262197 ILG262197 IVC262197 JEY262197 JOU262197 JYQ262197 KIM262197 KSI262197 LCE262197 LMA262197 LVW262197 MFS262197 MPO262197 MZK262197 NJG262197 NTC262197 OCY262197 OMU262197 OWQ262197 PGM262197 PQI262197 QAE262197 QKA262197 QTW262197 RDS262197 RNO262197 RXK262197 SHG262197 SRC262197 TAY262197 TKU262197 TUQ262197 UEM262197 UOI262197 UYE262197 VIA262197 VRW262197 WBS262197 WLO262197 WVK262197 E327733 IY327733 SU327733 ACQ327733 AMM327733 AWI327733 BGE327733 BQA327733 BZW327733 CJS327733 CTO327733 DDK327733 DNG327733 DXC327733 EGY327733 EQU327733 FAQ327733 FKM327733 FUI327733 GEE327733 GOA327733 GXW327733 HHS327733 HRO327733 IBK327733 ILG327733 IVC327733 JEY327733 JOU327733 JYQ327733 KIM327733 KSI327733 LCE327733 LMA327733 LVW327733 MFS327733 MPO327733 MZK327733 NJG327733 NTC327733 OCY327733 OMU327733 OWQ327733 PGM327733 PQI327733 QAE327733 QKA327733 QTW327733 RDS327733 RNO327733 RXK327733 SHG327733 SRC327733 TAY327733 TKU327733 TUQ327733 UEM327733 UOI327733 UYE327733 VIA327733 VRW327733 WBS327733 WLO327733 WVK327733 E393269 IY393269 SU393269 ACQ393269 AMM393269 AWI393269 BGE393269 BQA393269 BZW393269 CJS393269 CTO393269 DDK393269 DNG393269 DXC393269 EGY393269 EQU393269 FAQ393269 FKM393269 FUI393269 GEE393269 GOA393269 GXW393269 HHS393269 HRO393269 IBK393269 ILG393269 IVC393269 JEY393269 JOU393269 JYQ393269 KIM393269 KSI393269 LCE393269 LMA393269 LVW393269 MFS393269 MPO393269 MZK393269 NJG393269 NTC393269 OCY393269 OMU393269 OWQ393269 PGM393269 PQI393269 QAE393269 QKA393269 QTW393269 RDS393269 RNO393269 RXK393269 SHG393269 SRC393269 TAY393269 TKU393269 TUQ393269 UEM393269 UOI393269 UYE393269 VIA393269 VRW393269 WBS393269 WLO393269 WVK393269 E458805 IY458805 SU458805 ACQ458805 AMM458805 AWI458805 BGE458805 BQA458805 BZW458805 CJS458805 CTO458805 DDK458805 DNG458805 DXC458805 EGY458805 EQU458805 FAQ458805 FKM458805 FUI458805 GEE458805 GOA458805 GXW458805 HHS458805 HRO458805 IBK458805 ILG458805 IVC458805 JEY458805 JOU458805 JYQ458805 KIM458805 KSI458805 LCE458805 LMA458805 LVW458805 MFS458805 MPO458805 MZK458805 NJG458805 NTC458805 OCY458805 OMU458805 OWQ458805 PGM458805 PQI458805 QAE458805 QKA458805 QTW458805 RDS458805 RNO458805 RXK458805 SHG458805 SRC458805 TAY458805 TKU458805 TUQ458805 UEM458805 UOI458805 UYE458805 VIA458805 VRW458805 WBS458805 WLO458805 WVK458805 E524341 IY524341 SU524341 ACQ524341 AMM524341 AWI524341 BGE524341 BQA524341 BZW524341 CJS524341 CTO524341 DDK524341 DNG524341 DXC524341 EGY524341 EQU524341 FAQ524341 FKM524341 FUI524341 GEE524341 GOA524341 GXW524341 HHS524341 HRO524341 IBK524341 ILG524341 IVC524341 JEY524341 JOU524341 JYQ524341 KIM524341 KSI524341 LCE524341 LMA524341 LVW524341 MFS524341 MPO524341 MZK524341 NJG524341 NTC524341 OCY524341 OMU524341 OWQ524341 PGM524341 PQI524341 QAE524341 QKA524341 QTW524341 RDS524341 RNO524341 RXK524341 SHG524341 SRC524341 TAY524341 TKU524341 TUQ524341 UEM524341 UOI524341 UYE524341 VIA524341 VRW524341 WBS524341 WLO524341 WVK524341 E589877 IY589877 SU589877 ACQ589877 AMM589877 AWI589877 BGE589877 BQA589877 BZW589877 CJS589877 CTO589877 DDK589877 DNG589877 DXC589877 EGY589877 EQU589877 FAQ589877 FKM589877 FUI589877 GEE589877 GOA589877 GXW589877 HHS589877 HRO589877 IBK589877 ILG589877 IVC589877 JEY589877 JOU589877 JYQ589877 KIM589877 KSI589877 LCE589877 LMA589877 LVW589877 MFS589877 MPO589877 MZK589877 NJG589877 NTC589877 OCY589877 OMU589877 OWQ589877 PGM589877 PQI589877 QAE589877 QKA589877 QTW589877 RDS589877 RNO589877 RXK589877 SHG589877 SRC589877 TAY589877 TKU589877 TUQ589877 UEM589877 UOI589877 UYE589877 VIA589877 VRW589877 WBS589877 WLO589877 WVK589877 E655413 IY655413 SU655413 ACQ655413 AMM655413 AWI655413 BGE655413 BQA655413 BZW655413 CJS655413 CTO655413 DDK655413 DNG655413 DXC655413 EGY655413 EQU655413 FAQ655413 FKM655413 FUI655413 GEE655413 GOA655413 GXW655413 HHS655413 HRO655413 IBK655413 ILG655413 IVC655413 JEY655413 JOU655413 JYQ655413 KIM655413 KSI655413 LCE655413 LMA655413 LVW655413 MFS655413 MPO655413 MZK655413 NJG655413 NTC655413 OCY655413 OMU655413 OWQ655413 PGM655413 PQI655413 QAE655413 QKA655413 QTW655413 RDS655413 RNO655413 RXK655413 SHG655413 SRC655413 TAY655413 TKU655413 TUQ655413 UEM655413 UOI655413 UYE655413 VIA655413 VRW655413 WBS655413 WLO655413 WVK655413 E720949 IY720949 SU720949 ACQ720949 AMM720949 AWI720949 BGE720949 BQA720949 BZW720949 CJS720949 CTO720949 DDK720949 DNG720949 DXC720949 EGY720949 EQU720949 FAQ720949 FKM720949 FUI720949 GEE720949 GOA720949 GXW720949 HHS720949 HRO720949 IBK720949 ILG720949 IVC720949 JEY720949 JOU720949 JYQ720949 KIM720949 KSI720949 LCE720949 LMA720949 LVW720949 MFS720949 MPO720949 MZK720949 NJG720949 NTC720949 OCY720949 OMU720949 OWQ720949 PGM720949 PQI720949 QAE720949 QKA720949 QTW720949 RDS720949 RNO720949 RXK720949 SHG720949 SRC720949 TAY720949 TKU720949 TUQ720949 UEM720949 UOI720949 UYE720949 VIA720949 VRW720949 WBS720949 WLO720949 WVK720949 E786485 IY786485 SU786485 ACQ786485 AMM786485 AWI786485 BGE786485 BQA786485 BZW786485 CJS786485 CTO786485 DDK786485 DNG786485 DXC786485 EGY786485 EQU786485 FAQ786485 FKM786485 FUI786485 GEE786485 GOA786485 GXW786485 HHS786485 HRO786485 IBK786485 ILG786485 IVC786485 JEY786485 JOU786485 JYQ786485 KIM786485 KSI786485 LCE786485 LMA786485 LVW786485 MFS786485 MPO786485 MZK786485 NJG786485 NTC786485 OCY786485 OMU786485 OWQ786485 PGM786485 PQI786485 QAE786485 QKA786485 QTW786485 RDS786485 RNO786485 RXK786485 SHG786485 SRC786485 TAY786485 TKU786485 TUQ786485 UEM786485 UOI786485 UYE786485 VIA786485 VRW786485 WBS786485 WLO786485 WVK786485 E852021 IY852021 SU852021 ACQ852021 AMM852021 AWI852021 BGE852021 BQA852021 BZW852021 CJS852021 CTO852021 DDK852021 DNG852021 DXC852021 EGY852021 EQU852021 FAQ852021 FKM852021 FUI852021 GEE852021 GOA852021 GXW852021 HHS852021 HRO852021 IBK852021 ILG852021 IVC852021 JEY852021 JOU852021 JYQ852021 KIM852021 KSI852021 LCE852021 LMA852021 LVW852021 MFS852021 MPO852021 MZK852021 NJG852021 NTC852021 OCY852021 OMU852021 OWQ852021 PGM852021 PQI852021 QAE852021 QKA852021 QTW852021 RDS852021 RNO852021 RXK852021 SHG852021 SRC852021 TAY852021 TKU852021 TUQ852021 UEM852021 UOI852021 UYE852021 VIA852021 VRW852021 WBS852021 WLO852021 WVK852021 E917557 IY917557 SU917557 ACQ917557 AMM917557 AWI917557 BGE917557 BQA917557 BZW917557 CJS917557 CTO917557 DDK917557 DNG917557 DXC917557 EGY917557 EQU917557 FAQ917557 FKM917557 FUI917557 GEE917557 GOA917557 GXW917557 HHS917557 HRO917557 IBK917557 ILG917557 IVC917557 JEY917557 JOU917557 JYQ917557 KIM917557 KSI917557 LCE917557 LMA917557 LVW917557 MFS917557 MPO917557 MZK917557 NJG917557 NTC917557 OCY917557 OMU917557 OWQ917557 PGM917557 PQI917557 QAE917557 QKA917557 QTW917557 RDS917557 RNO917557 RXK917557 SHG917557 SRC917557 TAY917557 TKU917557 TUQ917557 UEM917557 UOI917557 UYE917557 VIA917557 VRW917557 WBS917557 WLO917557 WVK917557 E983093 IY983093 SU983093 ACQ983093 AMM983093 AWI983093 BGE983093 BQA983093 BZW983093 CJS983093 CTO983093 DDK983093 DNG983093 DXC983093 EGY983093 EQU983093 FAQ983093 FKM983093 FUI983093 GEE983093 GOA983093 GXW983093 HHS983093 HRO983093 IBK983093 ILG983093 IVC983093 JEY983093 JOU983093 JYQ983093 KIM983093 KSI983093 LCE983093 LMA983093 LVW983093 MFS983093 MPO983093 MZK983093 NJG983093 NTC983093 OCY983093 OMU983093 OWQ983093 PGM983093 PQI983093 QAE983093 QKA983093 QTW983093 RDS983093 RNO983093 RXK983093 SHG983093 SRC983093 TAY983093 TKU983093 TUQ983093 UEM983093 UOI983093 UYE983093 VIA983093 VRW983093 WBS983093 WLO983093 WVK983093 E65586:E65587 IY65586:IY65587 SU65586:SU65587 ACQ65586:ACQ65587 AMM65586:AMM65587 AWI65586:AWI65587 BGE65586:BGE65587 BQA65586:BQA65587 BZW65586:BZW65587 CJS65586:CJS65587 CTO65586:CTO65587 DDK65586:DDK65587 DNG65586:DNG65587 DXC65586:DXC65587 EGY65586:EGY65587 EQU65586:EQU65587 FAQ65586:FAQ65587 FKM65586:FKM65587 FUI65586:FUI65587 GEE65586:GEE65587 GOA65586:GOA65587 GXW65586:GXW65587 HHS65586:HHS65587 HRO65586:HRO65587 IBK65586:IBK65587 ILG65586:ILG65587 IVC65586:IVC65587 JEY65586:JEY65587 JOU65586:JOU65587 JYQ65586:JYQ65587 KIM65586:KIM65587 KSI65586:KSI65587 LCE65586:LCE65587 LMA65586:LMA65587 LVW65586:LVW65587 MFS65586:MFS65587 MPO65586:MPO65587 MZK65586:MZK65587 NJG65586:NJG65587 NTC65586:NTC65587 OCY65586:OCY65587 OMU65586:OMU65587 OWQ65586:OWQ65587 PGM65586:PGM65587 PQI65586:PQI65587 QAE65586:QAE65587 QKA65586:QKA65587 QTW65586:QTW65587 RDS65586:RDS65587 RNO65586:RNO65587 RXK65586:RXK65587 SHG65586:SHG65587 SRC65586:SRC65587 TAY65586:TAY65587 TKU65586:TKU65587 TUQ65586:TUQ65587 UEM65586:UEM65587 UOI65586:UOI65587 UYE65586:UYE65587 VIA65586:VIA65587 VRW65586:VRW65587 WBS65586:WBS65587 WLO65586:WLO65587 WVK65586:WVK65587 E131122:E131123 IY131122:IY131123 SU131122:SU131123 ACQ131122:ACQ131123 AMM131122:AMM131123 AWI131122:AWI131123 BGE131122:BGE131123 BQA131122:BQA131123 BZW131122:BZW131123 CJS131122:CJS131123 CTO131122:CTO131123 DDK131122:DDK131123 DNG131122:DNG131123 DXC131122:DXC131123 EGY131122:EGY131123 EQU131122:EQU131123 FAQ131122:FAQ131123 FKM131122:FKM131123 FUI131122:FUI131123 GEE131122:GEE131123 GOA131122:GOA131123 GXW131122:GXW131123 HHS131122:HHS131123 HRO131122:HRO131123 IBK131122:IBK131123 ILG131122:ILG131123 IVC131122:IVC131123 JEY131122:JEY131123 JOU131122:JOU131123 JYQ131122:JYQ131123 KIM131122:KIM131123 KSI131122:KSI131123 LCE131122:LCE131123 LMA131122:LMA131123 LVW131122:LVW131123 MFS131122:MFS131123 MPO131122:MPO131123 MZK131122:MZK131123 NJG131122:NJG131123 NTC131122:NTC131123 OCY131122:OCY131123 OMU131122:OMU131123 OWQ131122:OWQ131123 PGM131122:PGM131123 PQI131122:PQI131123 QAE131122:QAE131123 QKA131122:QKA131123 QTW131122:QTW131123 RDS131122:RDS131123 RNO131122:RNO131123 RXK131122:RXK131123 SHG131122:SHG131123 SRC131122:SRC131123 TAY131122:TAY131123 TKU131122:TKU131123 TUQ131122:TUQ131123 UEM131122:UEM131123 UOI131122:UOI131123 UYE131122:UYE131123 VIA131122:VIA131123 VRW131122:VRW131123 WBS131122:WBS131123 WLO131122:WLO131123 WVK131122:WVK131123 E196658:E196659 IY196658:IY196659 SU196658:SU196659 ACQ196658:ACQ196659 AMM196658:AMM196659 AWI196658:AWI196659 BGE196658:BGE196659 BQA196658:BQA196659 BZW196658:BZW196659 CJS196658:CJS196659 CTO196658:CTO196659 DDK196658:DDK196659 DNG196658:DNG196659 DXC196658:DXC196659 EGY196658:EGY196659 EQU196658:EQU196659 FAQ196658:FAQ196659 FKM196658:FKM196659 FUI196658:FUI196659 GEE196658:GEE196659 GOA196658:GOA196659 GXW196658:GXW196659 HHS196658:HHS196659 HRO196658:HRO196659 IBK196658:IBK196659 ILG196658:ILG196659 IVC196658:IVC196659 JEY196658:JEY196659 JOU196658:JOU196659 JYQ196658:JYQ196659 KIM196658:KIM196659 KSI196658:KSI196659 LCE196658:LCE196659 LMA196658:LMA196659 LVW196658:LVW196659 MFS196658:MFS196659 MPO196658:MPO196659 MZK196658:MZK196659 NJG196658:NJG196659 NTC196658:NTC196659 OCY196658:OCY196659 OMU196658:OMU196659 OWQ196658:OWQ196659 PGM196658:PGM196659 PQI196658:PQI196659 QAE196658:QAE196659 QKA196658:QKA196659 QTW196658:QTW196659 RDS196658:RDS196659 RNO196658:RNO196659 RXK196658:RXK196659 SHG196658:SHG196659 SRC196658:SRC196659 TAY196658:TAY196659 TKU196658:TKU196659 TUQ196658:TUQ196659 UEM196658:UEM196659 UOI196658:UOI196659 UYE196658:UYE196659 VIA196658:VIA196659 VRW196658:VRW196659 WBS196658:WBS196659 WLO196658:WLO196659 WVK196658:WVK196659 E262194:E262195 IY262194:IY262195 SU262194:SU262195 ACQ262194:ACQ262195 AMM262194:AMM262195 AWI262194:AWI262195 BGE262194:BGE262195 BQA262194:BQA262195 BZW262194:BZW262195 CJS262194:CJS262195 CTO262194:CTO262195 DDK262194:DDK262195 DNG262194:DNG262195 DXC262194:DXC262195 EGY262194:EGY262195 EQU262194:EQU262195 FAQ262194:FAQ262195 FKM262194:FKM262195 FUI262194:FUI262195 GEE262194:GEE262195 GOA262194:GOA262195 GXW262194:GXW262195 HHS262194:HHS262195 HRO262194:HRO262195 IBK262194:IBK262195 ILG262194:ILG262195 IVC262194:IVC262195 JEY262194:JEY262195 JOU262194:JOU262195 JYQ262194:JYQ262195 KIM262194:KIM262195 KSI262194:KSI262195 LCE262194:LCE262195 LMA262194:LMA262195 LVW262194:LVW262195 MFS262194:MFS262195 MPO262194:MPO262195 MZK262194:MZK262195 NJG262194:NJG262195 NTC262194:NTC262195 OCY262194:OCY262195 OMU262194:OMU262195 OWQ262194:OWQ262195 PGM262194:PGM262195 PQI262194:PQI262195 QAE262194:QAE262195 QKA262194:QKA262195 QTW262194:QTW262195 RDS262194:RDS262195 RNO262194:RNO262195 RXK262194:RXK262195 SHG262194:SHG262195 SRC262194:SRC262195 TAY262194:TAY262195 TKU262194:TKU262195 TUQ262194:TUQ262195 UEM262194:UEM262195 UOI262194:UOI262195 UYE262194:UYE262195 VIA262194:VIA262195 VRW262194:VRW262195 WBS262194:WBS262195 WLO262194:WLO262195 WVK262194:WVK262195 E327730:E327731 IY327730:IY327731 SU327730:SU327731 ACQ327730:ACQ327731 AMM327730:AMM327731 AWI327730:AWI327731 BGE327730:BGE327731 BQA327730:BQA327731 BZW327730:BZW327731 CJS327730:CJS327731 CTO327730:CTO327731 DDK327730:DDK327731 DNG327730:DNG327731 DXC327730:DXC327731 EGY327730:EGY327731 EQU327730:EQU327731 FAQ327730:FAQ327731 FKM327730:FKM327731 FUI327730:FUI327731 GEE327730:GEE327731 GOA327730:GOA327731 GXW327730:GXW327731 HHS327730:HHS327731 HRO327730:HRO327731 IBK327730:IBK327731 ILG327730:ILG327731 IVC327730:IVC327731 JEY327730:JEY327731 JOU327730:JOU327731 JYQ327730:JYQ327731 KIM327730:KIM327731 KSI327730:KSI327731 LCE327730:LCE327731 LMA327730:LMA327731 LVW327730:LVW327731 MFS327730:MFS327731 MPO327730:MPO327731 MZK327730:MZK327731 NJG327730:NJG327731 NTC327730:NTC327731 OCY327730:OCY327731 OMU327730:OMU327731 OWQ327730:OWQ327731 PGM327730:PGM327731 PQI327730:PQI327731 QAE327730:QAE327731 QKA327730:QKA327731 QTW327730:QTW327731 RDS327730:RDS327731 RNO327730:RNO327731 RXK327730:RXK327731 SHG327730:SHG327731 SRC327730:SRC327731 TAY327730:TAY327731 TKU327730:TKU327731 TUQ327730:TUQ327731 UEM327730:UEM327731 UOI327730:UOI327731 UYE327730:UYE327731 VIA327730:VIA327731 VRW327730:VRW327731 WBS327730:WBS327731 WLO327730:WLO327731 WVK327730:WVK327731 E393266:E393267 IY393266:IY393267 SU393266:SU393267 ACQ393266:ACQ393267 AMM393266:AMM393267 AWI393266:AWI393267 BGE393266:BGE393267 BQA393266:BQA393267 BZW393266:BZW393267 CJS393266:CJS393267 CTO393266:CTO393267 DDK393266:DDK393267 DNG393266:DNG393267 DXC393266:DXC393267 EGY393266:EGY393267 EQU393266:EQU393267 FAQ393266:FAQ393267 FKM393266:FKM393267 FUI393266:FUI393267 GEE393266:GEE393267 GOA393266:GOA393267 GXW393266:GXW393267 HHS393266:HHS393267 HRO393266:HRO393267 IBK393266:IBK393267 ILG393266:ILG393267 IVC393266:IVC393267 JEY393266:JEY393267 JOU393266:JOU393267 JYQ393266:JYQ393267 KIM393266:KIM393267 KSI393266:KSI393267 LCE393266:LCE393267 LMA393266:LMA393267 LVW393266:LVW393267 MFS393266:MFS393267 MPO393266:MPO393267 MZK393266:MZK393267 NJG393266:NJG393267 NTC393266:NTC393267 OCY393266:OCY393267 OMU393266:OMU393267 OWQ393266:OWQ393267 PGM393266:PGM393267 PQI393266:PQI393267 QAE393266:QAE393267 QKA393266:QKA393267 QTW393266:QTW393267 RDS393266:RDS393267 RNO393266:RNO393267 RXK393266:RXK393267 SHG393266:SHG393267 SRC393266:SRC393267 TAY393266:TAY393267 TKU393266:TKU393267 TUQ393266:TUQ393267 UEM393266:UEM393267 UOI393266:UOI393267 UYE393266:UYE393267 VIA393266:VIA393267 VRW393266:VRW393267 WBS393266:WBS393267 WLO393266:WLO393267 WVK393266:WVK393267 E458802:E458803 IY458802:IY458803 SU458802:SU458803 ACQ458802:ACQ458803 AMM458802:AMM458803 AWI458802:AWI458803 BGE458802:BGE458803 BQA458802:BQA458803 BZW458802:BZW458803 CJS458802:CJS458803 CTO458802:CTO458803 DDK458802:DDK458803 DNG458802:DNG458803 DXC458802:DXC458803 EGY458802:EGY458803 EQU458802:EQU458803 FAQ458802:FAQ458803 FKM458802:FKM458803 FUI458802:FUI458803 GEE458802:GEE458803 GOA458802:GOA458803 GXW458802:GXW458803 HHS458802:HHS458803 HRO458802:HRO458803 IBK458802:IBK458803 ILG458802:ILG458803 IVC458802:IVC458803 JEY458802:JEY458803 JOU458802:JOU458803 JYQ458802:JYQ458803 KIM458802:KIM458803 KSI458802:KSI458803 LCE458802:LCE458803 LMA458802:LMA458803 LVW458802:LVW458803 MFS458802:MFS458803 MPO458802:MPO458803 MZK458802:MZK458803 NJG458802:NJG458803 NTC458802:NTC458803 OCY458802:OCY458803 OMU458802:OMU458803 OWQ458802:OWQ458803 PGM458802:PGM458803 PQI458802:PQI458803 QAE458802:QAE458803 QKA458802:QKA458803 QTW458802:QTW458803 RDS458802:RDS458803 RNO458802:RNO458803 RXK458802:RXK458803 SHG458802:SHG458803 SRC458802:SRC458803 TAY458802:TAY458803 TKU458802:TKU458803 TUQ458802:TUQ458803 UEM458802:UEM458803 UOI458802:UOI458803 UYE458802:UYE458803 VIA458802:VIA458803 VRW458802:VRW458803 WBS458802:WBS458803 WLO458802:WLO458803 WVK458802:WVK458803 E524338:E524339 IY524338:IY524339 SU524338:SU524339 ACQ524338:ACQ524339 AMM524338:AMM524339 AWI524338:AWI524339 BGE524338:BGE524339 BQA524338:BQA524339 BZW524338:BZW524339 CJS524338:CJS524339 CTO524338:CTO524339 DDK524338:DDK524339 DNG524338:DNG524339 DXC524338:DXC524339 EGY524338:EGY524339 EQU524338:EQU524339 FAQ524338:FAQ524339 FKM524338:FKM524339 FUI524338:FUI524339 GEE524338:GEE524339 GOA524338:GOA524339 GXW524338:GXW524339 HHS524338:HHS524339 HRO524338:HRO524339 IBK524338:IBK524339 ILG524338:ILG524339 IVC524338:IVC524339 JEY524338:JEY524339 JOU524338:JOU524339 JYQ524338:JYQ524339 KIM524338:KIM524339 KSI524338:KSI524339 LCE524338:LCE524339 LMA524338:LMA524339 LVW524338:LVW524339 MFS524338:MFS524339 MPO524338:MPO524339 MZK524338:MZK524339 NJG524338:NJG524339 NTC524338:NTC524339 OCY524338:OCY524339 OMU524338:OMU524339 OWQ524338:OWQ524339 PGM524338:PGM524339 PQI524338:PQI524339 QAE524338:QAE524339 QKA524338:QKA524339 QTW524338:QTW524339 RDS524338:RDS524339 RNO524338:RNO524339 RXK524338:RXK524339 SHG524338:SHG524339 SRC524338:SRC524339 TAY524338:TAY524339 TKU524338:TKU524339 TUQ524338:TUQ524339 UEM524338:UEM524339 UOI524338:UOI524339 UYE524338:UYE524339 VIA524338:VIA524339 VRW524338:VRW524339 WBS524338:WBS524339 WLO524338:WLO524339 WVK524338:WVK524339 E589874:E589875 IY589874:IY589875 SU589874:SU589875 ACQ589874:ACQ589875 AMM589874:AMM589875 AWI589874:AWI589875 BGE589874:BGE589875 BQA589874:BQA589875 BZW589874:BZW589875 CJS589874:CJS589875 CTO589874:CTO589875 DDK589874:DDK589875 DNG589874:DNG589875 DXC589874:DXC589875 EGY589874:EGY589875 EQU589874:EQU589875 FAQ589874:FAQ589875 FKM589874:FKM589875 FUI589874:FUI589875 GEE589874:GEE589875 GOA589874:GOA589875 GXW589874:GXW589875 HHS589874:HHS589875 HRO589874:HRO589875 IBK589874:IBK589875 ILG589874:ILG589875 IVC589874:IVC589875 JEY589874:JEY589875 JOU589874:JOU589875 JYQ589874:JYQ589875 KIM589874:KIM589875 KSI589874:KSI589875 LCE589874:LCE589875 LMA589874:LMA589875 LVW589874:LVW589875 MFS589874:MFS589875 MPO589874:MPO589875 MZK589874:MZK589875 NJG589874:NJG589875 NTC589874:NTC589875 OCY589874:OCY589875 OMU589874:OMU589875 OWQ589874:OWQ589875 PGM589874:PGM589875 PQI589874:PQI589875 QAE589874:QAE589875 QKA589874:QKA589875 QTW589874:QTW589875 RDS589874:RDS589875 RNO589874:RNO589875 RXK589874:RXK589875 SHG589874:SHG589875 SRC589874:SRC589875 TAY589874:TAY589875 TKU589874:TKU589875 TUQ589874:TUQ589875 UEM589874:UEM589875 UOI589874:UOI589875 UYE589874:UYE589875 VIA589874:VIA589875 VRW589874:VRW589875 WBS589874:WBS589875 WLO589874:WLO589875 WVK589874:WVK589875 E655410:E655411 IY655410:IY655411 SU655410:SU655411 ACQ655410:ACQ655411 AMM655410:AMM655411 AWI655410:AWI655411 BGE655410:BGE655411 BQA655410:BQA655411 BZW655410:BZW655411 CJS655410:CJS655411 CTO655410:CTO655411 DDK655410:DDK655411 DNG655410:DNG655411 DXC655410:DXC655411 EGY655410:EGY655411 EQU655410:EQU655411 FAQ655410:FAQ655411 FKM655410:FKM655411 FUI655410:FUI655411 GEE655410:GEE655411 GOA655410:GOA655411 GXW655410:GXW655411 HHS655410:HHS655411 HRO655410:HRO655411 IBK655410:IBK655411 ILG655410:ILG655411 IVC655410:IVC655411 JEY655410:JEY655411 JOU655410:JOU655411 JYQ655410:JYQ655411 KIM655410:KIM655411 KSI655410:KSI655411 LCE655410:LCE655411 LMA655410:LMA655411 LVW655410:LVW655411 MFS655410:MFS655411 MPO655410:MPO655411 MZK655410:MZK655411 NJG655410:NJG655411 NTC655410:NTC655411 OCY655410:OCY655411 OMU655410:OMU655411 OWQ655410:OWQ655411 PGM655410:PGM655411 PQI655410:PQI655411 QAE655410:QAE655411 QKA655410:QKA655411 QTW655410:QTW655411 RDS655410:RDS655411 RNO655410:RNO655411 RXK655410:RXK655411 SHG655410:SHG655411 SRC655410:SRC655411 TAY655410:TAY655411 TKU655410:TKU655411 TUQ655410:TUQ655411 UEM655410:UEM655411 UOI655410:UOI655411 UYE655410:UYE655411 VIA655410:VIA655411 VRW655410:VRW655411 WBS655410:WBS655411 WLO655410:WLO655411 WVK655410:WVK655411 E720946:E720947 IY720946:IY720947 SU720946:SU720947 ACQ720946:ACQ720947 AMM720946:AMM720947 AWI720946:AWI720947 BGE720946:BGE720947 BQA720946:BQA720947 BZW720946:BZW720947 CJS720946:CJS720947 CTO720946:CTO720947 DDK720946:DDK720947 DNG720946:DNG720947 DXC720946:DXC720947 EGY720946:EGY720947 EQU720946:EQU720947 FAQ720946:FAQ720947 FKM720946:FKM720947 FUI720946:FUI720947 GEE720946:GEE720947 GOA720946:GOA720947 GXW720946:GXW720947 HHS720946:HHS720947 HRO720946:HRO720947 IBK720946:IBK720947 ILG720946:ILG720947 IVC720946:IVC720947 JEY720946:JEY720947 JOU720946:JOU720947 JYQ720946:JYQ720947 KIM720946:KIM720947 KSI720946:KSI720947 LCE720946:LCE720947 LMA720946:LMA720947 LVW720946:LVW720947 MFS720946:MFS720947 MPO720946:MPO720947 MZK720946:MZK720947 NJG720946:NJG720947 NTC720946:NTC720947 OCY720946:OCY720947 OMU720946:OMU720947 OWQ720946:OWQ720947 PGM720946:PGM720947 PQI720946:PQI720947 QAE720946:QAE720947 QKA720946:QKA720947 QTW720946:QTW720947 RDS720946:RDS720947 RNO720946:RNO720947 RXK720946:RXK720947 SHG720946:SHG720947 SRC720946:SRC720947 TAY720946:TAY720947 TKU720946:TKU720947 TUQ720946:TUQ720947 UEM720946:UEM720947 UOI720946:UOI720947 UYE720946:UYE720947 VIA720946:VIA720947 VRW720946:VRW720947 WBS720946:WBS720947 WLO720946:WLO720947 WVK720946:WVK720947 E786482:E786483 IY786482:IY786483 SU786482:SU786483 ACQ786482:ACQ786483 AMM786482:AMM786483 AWI786482:AWI786483 BGE786482:BGE786483 BQA786482:BQA786483 BZW786482:BZW786483 CJS786482:CJS786483 CTO786482:CTO786483 DDK786482:DDK786483 DNG786482:DNG786483 DXC786482:DXC786483 EGY786482:EGY786483 EQU786482:EQU786483 FAQ786482:FAQ786483 FKM786482:FKM786483 FUI786482:FUI786483 GEE786482:GEE786483 GOA786482:GOA786483 GXW786482:GXW786483 HHS786482:HHS786483 HRO786482:HRO786483 IBK786482:IBK786483 ILG786482:ILG786483 IVC786482:IVC786483 JEY786482:JEY786483 JOU786482:JOU786483 JYQ786482:JYQ786483 KIM786482:KIM786483 KSI786482:KSI786483 LCE786482:LCE786483 LMA786482:LMA786483 LVW786482:LVW786483 MFS786482:MFS786483 MPO786482:MPO786483 MZK786482:MZK786483 NJG786482:NJG786483 NTC786482:NTC786483 OCY786482:OCY786483 OMU786482:OMU786483 OWQ786482:OWQ786483 PGM786482:PGM786483 PQI786482:PQI786483 QAE786482:QAE786483 QKA786482:QKA786483 QTW786482:QTW786483 RDS786482:RDS786483 RNO786482:RNO786483 RXK786482:RXK786483 SHG786482:SHG786483 SRC786482:SRC786483 TAY786482:TAY786483 TKU786482:TKU786483 TUQ786482:TUQ786483 UEM786482:UEM786483 UOI786482:UOI786483 UYE786482:UYE786483 VIA786482:VIA786483 VRW786482:VRW786483 WBS786482:WBS786483 WLO786482:WLO786483 WVK786482:WVK786483 E852018:E852019 IY852018:IY852019 SU852018:SU852019 ACQ852018:ACQ852019 AMM852018:AMM852019 AWI852018:AWI852019 BGE852018:BGE852019 BQA852018:BQA852019 BZW852018:BZW852019 CJS852018:CJS852019 CTO852018:CTO852019 DDK852018:DDK852019 DNG852018:DNG852019 DXC852018:DXC852019 EGY852018:EGY852019 EQU852018:EQU852019 FAQ852018:FAQ852019 FKM852018:FKM852019 FUI852018:FUI852019 GEE852018:GEE852019 GOA852018:GOA852019 GXW852018:GXW852019 HHS852018:HHS852019 HRO852018:HRO852019 IBK852018:IBK852019 ILG852018:ILG852019 IVC852018:IVC852019 JEY852018:JEY852019 JOU852018:JOU852019 JYQ852018:JYQ852019 KIM852018:KIM852019 KSI852018:KSI852019 LCE852018:LCE852019 LMA852018:LMA852019 LVW852018:LVW852019 MFS852018:MFS852019 MPO852018:MPO852019 MZK852018:MZK852019 NJG852018:NJG852019 NTC852018:NTC852019 OCY852018:OCY852019 OMU852018:OMU852019 OWQ852018:OWQ852019 PGM852018:PGM852019 PQI852018:PQI852019 QAE852018:QAE852019 QKA852018:QKA852019 QTW852018:QTW852019 RDS852018:RDS852019 RNO852018:RNO852019 RXK852018:RXK852019 SHG852018:SHG852019 SRC852018:SRC852019 TAY852018:TAY852019 TKU852018:TKU852019 TUQ852018:TUQ852019 UEM852018:UEM852019 UOI852018:UOI852019 UYE852018:UYE852019 VIA852018:VIA852019 VRW852018:VRW852019 WBS852018:WBS852019 WLO852018:WLO852019 WVK852018:WVK852019 E917554:E917555 IY917554:IY917555 SU917554:SU917555 ACQ917554:ACQ917555 AMM917554:AMM917555 AWI917554:AWI917555 BGE917554:BGE917555 BQA917554:BQA917555 BZW917554:BZW917555 CJS917554:CJS917555 CTO917554:CTO917555 DDK917554:DDK917555 DNG917554:DNG917555 DXC917554:DXC917555 EGY917554:EGY917555 EQU917554:EQU917555 FAQ917554:FAQ917555 FKM917554:FKM917555 FUI917554:FUI917555 GEE917554:GEE917555 GOA917554:GOA917555 GXW917554:GXW917555 HHS917554:HHS917555 HRO917554:HRO917555 IBK917554:IBK917555 ILG917554:ILG917555 IVC917554:IVC917555 JEY917554:JEY917555 JOU917554:JOU917555 JYQ917554:JYQ917555 KIM917554:KIM917555 KSI917554:KSI917555 LCE917554:LCE917555 LMA917554:LMA917555 LVW917554:LVW917555 MFS917554:MFS917555 MPO917554:MPO917555 MZK917554:MZK917555 NJG917554:NJG917555 NTC917554:NTC917555 OCY917554:OCY917555 OMU917554:OMU917555 OWQ917554:OWQ917555 PGM917554:PGM917555 PQI917554:PQI917555 QAE917554:QAE917555 QKA917554:QKA917555 QTW917554:QTW917555 RDS917554:RDS917555 RNO917554:RNO917555 RXK917554:RXK917555 SHG917554:SHG917555 SRC917554:SRC917555 TAY917554:TAY917555 TKU917554:TKU917555 TUQ917554:TUQ917555 UEM917554:UEM917555 UOI917554:UOI917555 UYE917554:UYE917555 VIA917554:VIA917555 VRW917554:VRW917555 WBS917554:WBS917555 WLO917554:WLO917555 WVK917554:WVK917555 E983090:E983091 IY983090:IY983091 SU983090:SU983091 ACQ983090:ACQ983091 AMM983090:AMM983091 AWI983090:AWI983091 BGE983090:BGE983091 BQA983090:BQA983091 BZW983090:BZW983091 CJS983090:CJS983091 CTO983090:CTO983091 DDK983090:DDK983091 DNG983090:DNG983091 DXC983090:DXC983091 EGY983090:EGY983091 EQU983090:EQU983091 FAQ983090:FAQ983091 FKM983090:FKM983091 FUI983090:FUI983091 GEE983090:GEE983091 GOA983090:GOA983091 GXW983090:GXW983091 HHS983090:HHS983091 HRO983090:HRO983091 IBK983090:IBK983091 ILG983090:ILG983091 IVC983090:IVC983091 JEY983090:JEY983091 JOU983090:JOU983091 JYQ983090:JYQ983091 KIM983090:KIM983091 KSI983090:KSI983091 LCE983090:LCE983091 LMA983090:LMA983091 LVW983090:LVW983091 MFS983090:MFS983091 MPO983090:MPO983091 MZK983090:MZK983091 NJG983090:NJG983091 NTC983090:NTC983091 OCY983090:OCY983091 OMU983090:OMU983091 OWQ983090:OWQ983091 PGM983090:PGM983091 PQI983090:PQI983091 QAE983090:QAE983091 QKA983090:QKA983091 QTW983090:QTW983091 RDS983090:RDS983091 RNO983090:RNO983091 RXK983090:RXK983091 SHG983090:SHG983091 SRC983090:SRC983091 TAY983090:TAY983091 TKU983090:TKU983091 TUQ983090:TUQ983091 UEM983090:UEM983091 UOI983090:UOI983091 UYE983090:UYE983091 VIA983090:VIA983091 VRW983090:VRW983091 WBS983090:WBS983091 WLO983090:WLO983091 WVK983090:WVK983091 E65580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E131116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E196652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E262188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E327724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E393260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E458796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E524332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E589868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E655404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E720940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E786476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E852012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E917548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E983084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E65577 IY65577 SU65577 ACQ65577 AMM65577 AWI65577 BGE65577 BQA65577 BZW65577 CJS65577 CTO65577 DDK65577 DNG65577 DXC65577 EGY65577 EQU65577 FAQ65577 FKM65577 FUI65577 GEE65577 GOA65577 GXW65577 HHS65577 HRO65577 IBK65577 ILG65577 IVC65577 JEY65577 JOU65577 JYQ65577 KIM65577 KSI65577 LCE65577 LMA65577 LVW65577 MFS65577 MPO65577 MZK65577 NJG65577 NTC65577 OCY65577 OMU65577 OWQ65577 PGM65577 PQI65577 QAE65577 QKA65577 QTW65577 RDS65577 RNO65577 RXK65577 SHG65577 SRC65577 TAY65577 TKU65577 TUQ65577 UEM65577 UOI65577 UYE65577 VIA65577 VRW65577 WBS65577 WLO65577 WVK65577 E131113 IY131113 SU131113 ACQ131113 AMM131113 AWI131113 BGE131113 BQA131113 BZW131113 CJS131113 CTO131113 DDK131113 DNG131113 DXC131113 EGY131113 EQU131113 FAQ131113 FKM131113 FUI131113 GEE131113 GOA131113 GXW131113 HHS131113 HRO131113 IBK131113 ILG131113 IVC131113 JEY131113 JOU131113 JYQ131113 KIM131113 KSI131113 LCE131113 LMA131113 LVW131113 MFS131113 MPO131113 MZK131113 NJG131113 NTC131113 OCY131113 OMU131113 OWQ131113 PGM131113 PQI131113 QAE131113 QKA131113 QTW131113 RDS131113 RNO131113 RXK131113 SHG131113 SRC131113 TAY131113 TKU131113 TUQ131113 UEM131113 UOI131113 UYE131113 VIA131113 VRW131113 WBS131113 WLO131113 WVK131113 E196649 IY196649 SU196649 ACQ196649 AMM196649 AWI196649 BGE196649 BQA196649 BZW196649 CJS196649 CTO196649 DDK196649 DNG196649 DXC196649 EGY196649 EQU196649 FAQ196649 FKM196649 FUI196649 GEE196649 GOA196649 GXW196649 HHS196649 HRO196649 IBK196649 ILG196649 IVC196649 JEY196649 JOU196649 JYQ196649 KIM196649 KSI196649 LCE196649 LMA196649 LVW196649 MFS196649 MPO196649 MZK196649 NJG196649 NTC196649 OCY196649 OMU196649 OWQ196649 PGM196649 PQI196649 QAE196649 QKA196649 QTW196649 RDS196649 RNO196649 RXK196649 SHG196649 SRC196649 TAY196649 TKU196649 TUQ196649 UEM196649 UOI196649 UYE196649 VIA196649 VRW196649 WBS196649 WLO196649 WVK196649 E262185 IY262185 SU262185 ACQ262185 AMM262185 AWI262185 BGE262185 BQA262185 BZW262185 CJS262185 CTO262185 DDK262185 DNG262185 DXC262185 EGY262185 EQU262185 FAQ262185 FKM262185 FUI262185 GEE262185 GOA262185 GXW262185 HHS262185 HRO262185 IBK262185 ILG262185 IVC262185 JEY262185 JOU262185 JYQ262185 KIM262185 KSI262185 LCE262185 LMA262185 LVW262185 MFS262185 MPO262185 MZK262185 NJG262185 NTC262185 OCY262185 OMU262185 OWQ262185 PGM262185 PQI262185 QAE262185 QKA262185 QTW262185 RDS262185 RNO262185 RXK262185 SHG262185 SRC262185 TAY262185 TKU262185 TUQ262185 UEM262185 UOI262185 UYE262185 VIA262185 VRW262185 WBS262185 WLO262185 WVK262185 E327721 IY327721 SU327721 ACQ327721 AMM327721 AWI327721 BGE327721 BQA327721 BZW327721 CJS327721 CTO327721 DDK327721 DNG327721 DXC327721 EGY327721 EQU327721 FAQ327721 FKM327721 FUI327721 GEE327721 GOA327721 GXW327721 HHS327721 HRO327721 IBK327721 ILG327721 IVC327721 JEY327721 JOU327721 JYQ327721 KIM327721 KSI327721 LCE327721 LMA327721 LVW327721 MFS327721 MPO327721 MZK327721 NJG327721 NTC327721 OCY327721 OMU327721 OWQ327721 PGM327721 PQI327721 QAE327721 QKA327721 QTW327721 RDS327721 RNO327721 RXK327721 SHG327721 SRC327721 TAY327721 TKU327721 TUQ327721 UEM327721 UOI327721 UYE327721 VIA327721 VRW327721 WBS327721 WLO327721 WVK327721 E393257 IY393257 SU393257 ACQ393257 AMM393257 AWI393257 BGE393257 BQA393257 BZW393257 CJS393257 CTO393257 DDK393257 DNG393257 DXC393257 EGY393257 EQU393257 FAQ393257 FKM393257 FUI393257 GEE393257 GOA393257 GXW393257 HHS393257 HRO393257 IBK393257 ILG393257 IVC393257 JEY393257 JOU393257 JYQ393257 KIM393257 KSI393257 LCE393257 LMA393257 LVW393257 MFS393257 MPO393257 MZK393257 NJG393257 NTC393257 OCY393257 OMU393257 OWQ393257 PGM393257 PQI393257 QAE393257 QKA393257 QTW393257 RDS393257 RNO393257 RXK393257 SHG393257 SRC393257 TAY393257 TKU393257 TUQ393257 UEM393257 UOI393257 UYE393257 VIA393257 VRW393257 WBS393257 WLO393257 WVK393257 E458793 IY458793 SU458793 ACQ458793 AMM458793 AWI458793 BGE458793 BQA458793 BZW458793 CJS458793 CTO458793 DDK458793 DNG458793 DXC458793 EGY458793 EQU458793 FAQ458793 FKM458793 FUI458793 GEE458793 GOA458793 GXW458793 HHS458793 HRO458793 IBK458793 ILG458793 IVC458793 JEY458793 JOU458793 JYQ458793 KIM458793 KSI458793 LCE458793 LMA458793 LVW458793 MFS458793 MPO458793 MZK458793 NJG458793 NTC458793 OCY458793 OMU458793 OWQ458793 PGM458793 PQI458793 QAE458793 QKA458793 QTW458793 RDS458793 RNO458793 RXK458793 SHG458793 SRC458793 TAY458793 TKU458793 TUQ458793 UEM458793 UOI458793 UYE458793 VIA458793 VRW458793 WBS458793 WLO458793 WVK458793 E524329 IY524329 SU524329 ACQ524329 AMM524329 AWI524329 BGE524329 BQA524329 BZW524329 CJS524329 CTO524329 DDK524329 DNG524329 DXC524329 EGY524329 EQU524329 FAQ524329 FKM524329 FUI524329 GEE524329 GOA524329 GXW524329 HHS524329 HRO524329 IBK524329 ILG524329 IVC524329 JEY524329 JOU524329 JYQ524329 KIM524329 KSI524329 LCE524329 LMA524329 LVW524329 MFS524329 MPO524329 MZK524329 NJG524329 NTC524329 OCY524329 OMU524329 OWQ524329 PGM524329 PQI524329 QAE524329 QKA524329 QTW524329 RDS524329 RNO524329 RXK524329 SHG524329 SRC524329 TAY524329 TKU524329 TUQ524329 UEM524329 UOI524329 UYE524329 VIA524329 VRW524329 WBS524329 WLO524329 WVK524329 E589865 IY589865 SU589865 ACQ589865 AMM589865 AWI589865 BGE589865 BQA589865 BZW589865 CJS589865 CTO589865 DDK589865 DNG589865 DXC589865 EGY589865 EQU589865 FAQ589865 FKM589865 FUI589865 GEE589865 GOA589865 GXW589865 HHS589865 HRO589865 IBK589865 ILG589865 IVC589865 JEY589865 JOU589865 JYQ589865 KIM589865 KSI589865 LCE589865 LMA589865 LVW589865 MFS589865 MPO589865 MZK589865 NJG589865 NTC589865 OCY589865 OMU589865 OWQ589865 PGM589865 PQI589865 QAE589865 QKA589865 QTW589865 RDS589865 RNO589865 RXK589865 SHG589865 SRC589865 TAY589865 TKU589865 TUQ589865 UEM589865 UOI589865 UYE589865 VIA589865 VRW589865 WBS589865 WLO589865 WVK589865 E655401 IY655401 SU655401 ACQ655401 AMM655401 AWI655401 BGE655401 BQA655401 BZW655401 CJS655401 CTO655401 DDK655401 DNG655401 DXC655401 EGY655401 EQU655401 FAQ655401 FKM655401 FUI655401 GEE655401 GOA655401 GXW655401 HHS655401 HRO655401 IBK655401 ILG655401 IVC655401 JEY655401 JOU655401 JYQ655401 KIM655401 KSI655401 LCE655401 LMA655401 LVW655401 MFS655401 MPO655401 MZK655401 NJG655401 NTC655401 OCY655401 OMU655401 OWQ655401 PGM655401 PQI655401 QAE655401 QKA655401 QTW655401 RDS655401 RNO655401 RXK655401 SHG655401 SRC655401 TAY655401 TKU655401 TUQ655401 UEM655401 UOI655401 UYE655401 VIA655401 VRW655401 WBS655401 WLO655401 WVK655401 E720937 IY720937 SU720937 ACQ720937 AMM720937 AWI720937 BGE720937 BQA720937 BZW720937 CJS720937 CTO720937 DDK720937 DNG720937 DXC720937 EGY720937 EQU720937 FAQ720937 FKM720937 FUI720937 GEE720937 GOA720937 GXW720937 HHS720937 HRO720937 IBK720937 ILG720937 IVC720937 JEY720937 JOU720937 JYQ720937 KIM720937 KSI720937 LCE720937 LMA720937 LVW720937 MFS720937 MPO720937 MZK720937 NJG720937 NTC720937 OCY720937 OMU720937 OWQ720937 PGM720937 PQI720937 QAE720937 QKA720937 QTW720937 RDS720937 RNO720937 RXK720937 SHG720937 SRC720937 TAY720937 TKU720937 TUQ720937 UEM720937 UOI720937 UYE720937 VIA720937 VRW720937 WBS720937 WLO720937 WVK720937 E786473 IY786473 SU786473 ACQ786473 AMM786473 AWI786473 BGE786473 BQA786473 BZW786473 CJS786473 CTO786473 DDK786473 DNG786473 DXC786473 EGY786473 EQU786473 FAQ786473 FKM786473 FUI786473 GEE786473 GOA786473 GXW786473 HHS786473 HRO786473 IBK786473 ILG786473 IVC786473 JEY786473 JOU786473 JYQ786473 KIM786473 KSI786473 LCE786473 LMA786473 LVW786473 MFS786473 MPO786473 MZK786473 NJG786473 NTC786473 OCY786473 OMU786473 OWQ786473 PGM786473 PQI786473 QAE786473 QKA786473 QTW786473 RDS786473 RNO786473 RXK786473 SHG786473 SRC786473 TAY786473 TKU786473 TUQ786473 UEM786473 UOI786473 UYE786473 VIA786473 VRW786473 WBS786473 WLO786473 WVK786473 E852009 IY852009 SU852009 ACQ852009 AMM852009 AWI852009 BGE852009 BQA852009 BZW852009 CJS852009 CTO852009 DDK852009 DNG852009 DXC852009 EGY852009 EQU852009 FAQ852009 FKM852009 FUI852009 GEE852009 GOA852009 GXW852009 HHS852009 HRO852009 IBK852009 ILG852009 IVC852009 JEY852009 JOU852009 JYQ852009 KIM852009 KSI852009 LCE852009 LMA852009 LVW852009 MFS852009 MPO852009 MZK852009 NJG852009 NTC852009 OCY852009 OMU852009 OWQ852009 PGM852009 PQI852009 QAE852009 QKA852009 QTW852009 RDS852009 RNO852009 RXK852009 SHG852009 SRC852009 TAY852009 TKU852009 TUQ852009 UEM852009 UOI852009 UYE852009 VIA852009 VRW852009 WBS852009 WLO852009 WVK852009 E917545 IY917545 SU917545 ACQ917545 AMM917545 AWI917545 BGE917545 BQA917545 BZW917545 CJS917545 CTO917545 DDK917545 DNG917545 DXC917545 EGY917545 EQU917545 FAQ917545 FKM917545 FUI917545 GEE917545 GOA917545 GXW917545 HHS917545 HRO917545 IBK917545 ILG917545 IVC917545 JEY917545 JOU917545 JYQ917545 KIM917545 KSI917545 LCE917545 LMA917545 LVW917545 MFS917545 MPO917545 MZK917545 NJG917545 NTC917545 OCY917545 OMU917545 OWQ917545 PGM917545 PQI917545 QAE917545 QKA917545 QTW917545 RDS917545 RNO917545 RXK917545 SHG917545 SRC917545 TAY917545 TKU917545 TUQ917545 UEM917545 UOI917545 UYE917545 VIA917545 VRW917545 WBS917545 WLO917545 WVK917545 E983081 IY983081 SU983081 ACQ983081 AMM983081 AWI983081 BGE983081 BQA983081 BZW983081 CJS983081 CTO983081 DDK983081 DNG983081 DXC983081 EGY983081 EQU983081 FAQ983081 FKM983081 FUI983081 GEE983081 GOA983081 GXW983081 HHS983081 HRO983081 IBK983081 ILG983081 IVC983081 JEY983081 JOU983081 JYQ983081 KIM983081 KSI983081 LCE983081 LMA983081 LVW983081 MFS983081 MPO983081 MZK983081 NJG983081 NTC983081 OCY983081 OMU983081 OWQ983081 PGM983081 PQI983081 QAE983081 QKA983081 QTW983081 RDS983081 RNO983081 RXK983081 SHG983081 SRC983081 TAY983081 TKU983081 TUQ983081 UEM983081 UOI983081 UYE983081 VIA983081 VRW983081 WBS983081 WLO983081 WVK983081 E65574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E131110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E196646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E262182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E327718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E393254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E458790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E524326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E589862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E655398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E720934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E786470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E852006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E917542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E983078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E65571 IY65571 SU65571 ACQ65571 AMM65571 AWI65571 BGE65571 BQA65571 BZW65571 CJS65571 CTO65571 DDK65571 DNG65571 DXC65571 EGY65571 EQU65571 FAQ65571 FKM65571 FUI65571 GEE65571 GOA65571 GXW65571 HHS65571 HRO65571 IBK65571 ILG65571 IVC65571 JEY65571 JOU65571 JYQ65571 KIM65571 KSI65571 LCE65571 LMA65571 LVW65571 MFS65571 MPO65571 MZK65571 NJG65571 NTC65571 OCY65571 OMU65571 OWQ65571 PGM65571 PQI65571 QAE65571 QKA65571 QTW65571 RDS65571 RNO65571 RXK65571 SHG65571 SRC65571 TAY65571 TKU65571 TUQ65571 UEM65571 UOI65571 UYE65571 VIA65571 VRW65571 WBS65571 WLO65571 WVK65571 E131107 IY131107 SU131107 ACQ131107 AMM131107 AWI131107 BGE131107 BQA131107 BZW131107 CJS131107 CTO131107 DDK131107 DNG131107 DXC131107 EGY131107 EQU131107 FAQ131107 FKM131107 FUI131107 GEE131107 GOA131107 GXW131107 HHS131107 HRO131107 IBK131107 ILG131107 IVC131107 JEY131107 JOU131107 JYQ131107 KIM131107 KSI131107 LCE131107 LMA131107 LVW131107 MFS131107 MPO131107 MZK131107 NJG131107 NTC131107 OCY131107 OMU131107 OWQ131107 PGM131107 PQI131107 QAE131107 QKA131107 QTW131107 RDS131107 RNO131107 RXK131107 SHG131107 SRC131107 TAY131107 TKU131107 TUQ131107 UEM131107 UOI131107 UYE131107 VIA131107 VRW131107 WBS131107 WLO131107 WVK131107 E196643 IY196643 SU196643 ACQ196643 AMM196643 AWI196643 BGE196643 BQA196643 BZW196643 CJS196643 CTO196643 DDK196643 DNG196643 DXC196643 EGY196643 EQU196643 FAQ196643 FKM196643 FUI196643 GEE196643 GOA196643 GXW196643 HHS196643 HRO196643 IBK196643 ILG196643 IVC196643 JEY196643 JOU196643 JYQ196643 KIM196643 KSI196643 LCE196643 LMA196643 LVW196643 MFS196643 MPO196643 MZK196643 NJG196643 NTC196643 OCY196643 OMU196643 OWQ196643 PGM196643 PQI196643 QAE196643 QKA196643 QTW196643 RDS196643 RNO196643 RXK196643 SHG196643 SRC196643 TAY196643 TKU196643 TUQ196643 UEM196643 UOI196643 UYE196643 VIA196643 VRW196643 WBS196643 WLO196643 WVK196643 E262179 IY262179 SU262179 ACQ262179 AMM262179 AWI262179 BGE262179 BQA262179 BZW262179 CJS262179 CTO262179 DDK262179 DNG262179 DXC262179 EGY262179 EQU262179 FAQ262179 FKM262179 FUI262179 GEE262179 GOA262179 GXW262179 HHS262179 HRO262179 IBK262179 ILG262179 IVC262179 JEY262179 JOU262179 JYQ262179 KIM262179 KSI262179 LCE262179 LMA262179 LVW262179 MFS262179 MPO262179 MZK262179 NJG262179 NTC262179 OCY262179 OMU262179 OWQ262179 PGM262179 PQI262179 QAE262179 QKA262179 QTW262179 RDS262179 RNO262179 RXK262179 SHG262179 SRC262179 TAY262179 TKU262179 TUQ262179 UEM262179 UOI262179 UYE262179 VIA262179 VRW262179 WBS262179 WLO262179 WVK262179 E327715 IY327715 SU327715 ACQ327715 AMM327715 AWI327715 BGE327715 BQA327715 BZW327715 CJS327715 CTO327715 DDK327715 DNG327715 DXC327715 EGY327715 EQU327715 FAQ327715 FKM327715 FUI327715 GEE327715 GOA327715 GXW327715 HHS327715 HRO327715 IBK327715 ILG327715 IVC327715 JEY327715 JOU327715 JYQ327715 KIM327715 KSI327715 LCE327715 LMA327715 LVW327715 MFS327715 MPO327715 MZK327715 NJG327715 NTC327715 OCY327715 OMU327715 OWQ327715 PGM327715 PQI327715 QAE327715 QKA327715 QTW327715 RDS327715 RNO327715 RXK327715 SHG327715 SRC327715 TAY327715 TKU327715 TUQ327715 UEM327715 UOI327715 UYE327715 VIA327715 VRW327715 WBS327715 WLO327715 WVK327715 E393251 IY393251 SU393251 ACQ393251 AMM393251 AWI393251 BGE393251 BQA393251 BZW393251 CJS393251 CTO393251 DDK393251 DNG393251 DXC393251 EGY393251 EQU393251 FAQ393251 FKM393251 FUI393251 GEE393251 GOA393251 GXW393251 HHS393251 HRO393251 IBK393251 ILG393251 IVC393251 JEY393251 JOU393251 JYQ393251 KIM393251 KSI393251 LCE393251 LMA393251 LVW393251 MFS393251 MPO393251 MZK393251 NJG393251 NTC393251 OCY393251 OMU393251 OWQ393251 PGM393251 PQI393251 QAE393251 QKA393251 QTW393251 RDS393251 RNO393251 RXK393251 SHG393251 SRC393251 TAY393251 TKU393251 TUQ393251 UEM393251 UOI393251 UYE393251 VIA393251 VRW393251 WBS393251 WLO393251 WVK393251 E458787 IY458787 SU458787 ACQ458787 AMM458787 AWI458787 BGE458787 BQA458787 BZW458787 CJS458787 CTO458787 DDK458787 DNG458787 DXC458787 EGY458787 EQU458787 FAQ458787 FKM458787 FUI458787 GEE458787 GOA458787 GXW458787 HHS458787 HRO458787 IBK458787 ILG458787 IVC458787 JEY458787 JOU458787 JYQ458787 KIM458787 KSI458787 LCE458787 LMA458787 LVW458787 MFS458787 MPO458787 MZK458787 NJG458787 NTC458787 OCY458787 OMU458787 OWQ458787 PGM458787 PQI458787 QAE458787 QKA458787 QTW458787 RDS458787 RNO458787 RXK458787 SHG458787 SRC458787 TAY458787 TKU458787 TUQ458787 UEM458787 UOI458787 UYE458787 VIA458787 VRW458787 WBS458787 WLO458787 WVK458787 E524323 IY524323 SU524323 ACQ524323 AMM524323 AWI524323 BGE524323 BQA524323 BZW524323 CJS524323 CTO524323 DDK524323 DNG524323 DXC524323 EGY524323 EQU524323 FAQ524323 FKM524323 FUI524323 GEE524323 GOA524323 GXW524323 HHS524323 HRO524323 IBK524323 ILG524323 IVC524323 JEY524323 JOU524323 JYQ524323 KIM524323 KSI524323 LCE524323 LMA524323 LVW524323 MFS524323 MPO524323 MZK524323 NJG524323 NTC524323 OCY524323 OMU524323 OWQ524323 PGM524323 PQI524323 QAE524323 QKA524323 QTW524323 RDS524323 RNO524323 RXK524323 SHG524323 SRC524323 TAY524323 TKU524323 TUQ524323 UEM524323 UOI524323 UYE524323 VIA524323 VRW524323 WBS524323 WLO524323 WVK524323 E589859 IY589859 SU589859 ACQ589859 AMM589859 AWI589859 BGE589859 BQA589859 BZW589859 CJS589859 CTO589859 DDK589859 DNG589859 DXC589859 EGY589859 EQU589859 FAQ589859 FKM589859 FUI589859 GEE589859 GOA589859 GXW589859 HHS589859 HRO589859 IBK589859 ILG589859 IVC589859 JEY589859 JOU589859 JYQ589859 KIM589859 KSI589859 LCE589859 LMA589859 LVW589859 MFS589859 MPO589859 MZK589859 NJG589859 NTC589859 OCY589859 OMU589859 OWQ589859 PGM589859 PQI589859 QAE589859 QKA589859 QTW589859 RDS589859 RNO589859 RXK589859 SHG589859 SRC589859 TAY589859 TKU589859 TUQ589859 UEM589859 UOI589859 UYE589859 VIA589859 VRW589859 WBS589859 WLO589859 WVK589859 E655395 IY655395 SU655395 ACQ655395 AMM655395 AWI655395 BGE655395 BQA655395 BZW655395 CJS655395 CTO655395 DDK655395 DNG655395 DXC655395 EGY655395 EQU655395 FAQ655395 FKM655395 FUI655395 GEE655395 GOA655395 GXW655395 HHS655395 HRO655395 IBK655395 ILG655395 IVC655395 JEY655395 JOU655395 JYQ655395 KIM655395 KSI655395 LCE655395 LMA655395 LVW655395 MFS655395 MPO655395 MZK655395 NJG655395 NTC655395 OCY655395 OMU655395 OWQ655395 PGM655395 PQI655395 QAE655395 QKA655395 QTW655395 RDS655395 RNO655395 RXK655395 SHG655395 SRC655395 TAY655395 TKU655395 TUQ655395 UEM655395 UOI655395 UYE655395 VIA655395 VRW655395 WBS655395 WLO655395 WVK655395 E720931 IY720931 SU720931 ACQ720931 AMM720931 AWI720931 BGE720931 BQA720931 BZW720931 CJS720931 CTO720931 DDK720931 DNG720931 DXC720931 EGY720931 EQU720931 FAQ720931 FKM720931 FUI720931 GEE720931 GOA720931 GXW720931 HHS720931 HRO720931 IBK720931 ILG720931 IVC720931 JEY720931 JOU720931 JYQ720931 KIM720931 KSI720931 LCE720931 LMA720931 LVW720931 MFS720931 MPO720931 MZK720931 NJG720931 NTC720931 OCY720931 OMU720931 OWQ720931 PGM720931 PQI720931 QAE720931 QKA720931 QTW720931 RDS720931 RNO720931 RXK720931 SHG720931 SRC720931 TAY720931 TKU720931 TUQ720931 UEM720931 UOI720931 UYE720931 VIA720931 VRW720931 WBS720931 WLO720931 WVK720931 E786467 IY786467 SU786467 ACQ786467 AMM786467 AWI786467 BGE786467 BQA786467 BZW786467 CJS786467 CTO786467 DDK786467 DNG786467 DXC786467 EGY786467 EQU786467 FAQ786467 FKM786467 FUI786467 GEE786467 GOA786467 GXW786467 HHS786467 HRO786467 IBK786467 ILG786467 IVC786467 JEY786467 JOU786467 JYQ786467 KIM786467 KSI786467 LCE786467 LMA786467 LVW786467 MFS786467 MPO786467 MZK786467 NJG786467 NTC786467 OCY786467 OMU786467 OWQ786467 PGM786467 PQI786467 QAE786467 QKA786467 QTW786467 RDS786467 RNO786467 RXK786467 SHG786467 SRC786467 TAY786467 TKU786467 TUQ786467 UEM786467 UOI786467 UYE786467 VIA786467 VRW786467 WBS786467 WLO786467 WVK786467 E852003 IY852003 SU852003 ACQ852003 AMM852003 AWI852003 BGE852003 BQA852003 BZW852003 CJS852003 CTO852003 DDK852003 DNG852003 DXC852003 EGY852003 EQU852003 FAQ852003 FKM852003 FUI852003 GEE852003 GOA852003 GXW852003 HHS852003 HRO852003 IBK852003 ILG852003 IVC852003 JEY852003 JOU852003 JYQ852003 KIM852003 KSI852003 LCE852003 LMA852003 LVW852003 MFS852003 MPO852003 MZK852003 NJG852003 NTC852003 OCY852003 OMU852003 OWQ852003 PGM852003 PQI852003 QAE852003 QKA852003 QTW852003 RDS852003 RNO852003 RXK852003 SHG852003 SRC852003 TAY852003 TKU852003 TUQ852003 UEM852003 UOI852003 UYE852003 VIA852003 VRW852003 WBS852003 WLO852003 WVK852003 E917539 IY917539 SU917539 ACQ917539 AMM917539 AWI917539 BGE917539 BQA917539 BZW917539 CJS917539 CTO917539 DDK917539 DNG917539 DXC917539 EGY917539 EQU917539 FAQ917539 FKM917539 FUI917539 GEE917539 GOA917539 GXW917539 HHS917539 HRO917539 IBK917539 ILG917539 IVC917539 JEY917539 JOU917539 JYQ917539 KIM917539 KSI917539 LCE917539 LMA917539 LVW917539 MFS917539 MPO917539 MZK917539 NJG917539 NTC917539 OCY917539 OMU917539 OWQ917539 PGM917539 PQI917539 QAE917539 QKA917539 QTW917539 RDS917539 RNO917539 RXK917539 SHG917539 SRC917539 TAY917539 TKU917539 TUQ917539 UEM917539 UOI917539 UYE917539 VIA917539 VRW917539 WBS917539 WLO917539 WVK917539 E983075 IY983075 SU983075 ACQ983075 AMM983075 AWI983075 BGE983075 BQA983075 BZW983075 CJS983075 CTO983075 DDK983075 DNG983075 DXC983075 EGY983075 EQU983075 FAQ983075 FKM983075 FUI983075 GEE983075 GOA983075 GXW983075 HHS983075 HRO983075 IBK983075 ILG983075 IVC983075 JEY983075 JOU983075 JYQ983075 KIM983075 KSI983075 LCE983075 LMA983075 LVW983075 MFS983075 MPO983075 MZK983075 NJG983075 NTC983075 OCY983075 OMU983075 OWQ983075 PGM983075 PQI983075 QAE983075 QKA983075 QTW983075 RDS983075 RNO983075 RXK983075 SHG983075 SRC983075 TAY983075 TKU983075 TUQ983075 UEM983075 UOI983075 UYE983075 VIA983075 VRW983075 WBS983075 WLO983075 WVK983075 E65566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E131102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E196638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E262174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E327710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E393246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E458782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E524318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E589854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E655390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E720926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E786462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E851998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E917534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E983070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E65563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E131099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E196635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E262171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E327707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E393243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E458779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E524315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E589851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E655387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E720923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E786459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E851995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E917531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E983067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WVK983067 E65560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E131096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E196632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E262168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E327704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E393240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E458776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E524312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E589848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E655384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E720920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E786456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E851992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E917528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E983064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E65557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E131093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E196629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E262165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E327701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E393237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E458773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E524309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E589845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E655381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E720917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E786453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E851989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E917525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E983061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E65554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E131090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E196626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E262162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E327698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E393234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E458770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E524306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E589842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E655378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E720914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E786450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E851986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E917522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E983058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E65551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E131087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E196623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E262159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E327695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E393231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E458767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E524303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E589839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E655375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E720911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E786447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E851983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E917519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E983055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E65548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E131084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E196620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E262156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E327692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E393228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E458764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E524300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E589836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E655372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E720908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E786444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E851980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E917516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E983052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E65545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E131081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E196617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E262153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E327689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E393225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E458761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E524297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E589833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E655369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E720905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E786441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E851977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E917513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E983049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E65542 IY65542 SU65542 ACQ65542 AMM65542 AWI65542 BGE65542 BQA65542 BZW65542 CJS65542 CTO65542 DDK65542 DNG65542 DXC65542 EGY65542 EQU65542 FAQ65542 FKM65542 FUI65542 GEE65542 GOA65542 GXW65542 HHS65542 HRO65542 IBK65542 ILG65542 IVC65542 JEY65542 JOU65542 JYQ65542 KIM65542 KSI65542 LCE65542 LMA65542 LVW65542 MFS65542 MPO65542 MZK65542 NJG65542 NTC65542 OCY65542 OMU65542 OWQ65542 PGM65542 PQI65542 QAE65542 QKA65542 QTW65542 RDS65542 RNO65542 RXK65542 SHG65542 SRC65542 TAY65542 TKU65542 TUQ65542 UEM65542 UOI65542 UYE65542 VIA65542 VRW65542 WBS65542 WLO65542 WVK65542 E131078 IY131078 SU131078 ACQ131078 AMM131078 AWI131078 BGE131078 BQA131078 BZW131078 CJS131078 CTO131078 DDK131078 DNG131078 DXC131078 EGY131078 EQU131078 FAQ131078 FKM131078 FUI131078 GEE131078 GOA131078 GXW131078 HHS131078 HRO131078 IBK131078 ILG131078 IVC131078 JEY131078 JOU131078 JYQ131078 KIM131078 KSI131078 LCE131078 LMA131078 LVW131078 MFS131078 MPO131078 MZK131078 NJG131078 NTC131078 OCY131078 OMU131078 OWQ131078 PGM131078 PQI131078 QAE131078 QKA131078 QTW131078 RDS131078 RNO131078 RXK131078 SHG131078 SRC131078 TAY131078 TKU131078 TUQ131078 UEM131078 UOI131078 UYE131078 VIA131078 VRW131078 WBS131078 WLO131078 WVK131078 E196614 IY196614 SU196614 ACQ196614 AMM196614 AWI196614 BGE196614 BQA196614 BZW196614 CJS196614 CTO196614 DDK196614 DNG196614 DXC196614 EGY196614 EQU196614 FAQ196614 FKM196614 FUI196614 GEE196614 GOA196614 GXW196614 HHS196614 HRO196614 IBK196614 ILG196614 IVC196614 JEY196614 JOU196614 JYQ196614 KIM196614 KSI196614 LCE196614 LMA196614 LVW196614 MFS196614 MPO196614 MZK196614 NJG196614 NTC196614 OCY196614 OMU196614 OWQ196614 PGM196614 PQI196614 QAE196614 QKA196614 QTW196614 RDS196614 RNO196614 RXK196614 SHG196614 SRC196614 TAY196614 TKU196614 TUQ196614 UEM196614 UOI196614 UYE196614 VIA196614 VRW196614 WBS196614 WLO196614 WVK196614 E262150 IY262150 SU262150 ACQ262150 AMM262150 AWI262150 BGE262150 BQA262150 BZW262150 CJS262150 CTO262150 DDK262150 DNG262150 DXC262150 EGY262150 EQU262150 FAQ262150 FKM262150 FUI262150 GEE262150 GOA262150 GXW262150 HHS262150 HRO262150 IBK262150 ILG262150 IVC262150 JEY262150 JOU262150 JYQ262150 KIM262150 KSI262150 LCE262150 LMA262150 LVW262150 MFS262150 MPO262150 MZK262150 NJG262150 NTC262150 OCY262150 OMU262150 OWQ262150 PGM262150 PQI262150 QAE262150 QKA262150 QTW262150 RDS262150 RNO262150 RXK262150 SHG262150 SRC262150 TAY262150 TKU262150 TUQ262150 UEM262150 UOI262150 UYE262150 VIA262150 VRW262150 WBS262150 WLO262150 WVK262150 E327686 IY327686 SU327686 ACQ327686 AMM327686 AWI327686 BGE327686 BQA327686 BZW327686 CJS327686 CTO327686 DDK327686 DNG327686 DXC327686 EGY327686 EQU327686 FAQ327686 FKM327686 FUI327686 GEE327686 GOA327686 GXW327686 HHS327686 HRO327686 IBK327686 ILG327686 IVC327686 JEY327686 JOU327686 JYQ327686 KIM327686 KSI327686 LCE327686 LMA327686 LVW327686 MFS327686 MPO327686 MZK327686 NJG327686 NTC327686 OCY327686 OMU327686 OWQ327686 PGM327686 PQI327686 QAE327686 QKA327686 QTW327686 RDS327686 RNO327686 RXK327686 SHG327686 SRC327686 TAY327686 TKU327686 TUQ327686 UEM327686 UOI327686 UYE327686 VIA327686 VRW327686 WBS327686 WLO327686 WVK327686 E393222 IY393222 SU393222 ACQ393222 AMM393222 AWI393222 BGE393222 BQA393222 BZW393222 CJS393222 CTO393222 DDK393222 DNG393222 DXC393222 EGY393222 EQU393222 FAQ393222 FKM393222 FUI393222 GEE393222 GOA393222 GXW393222 HHS393222 HRO393222 IBK393222 ILG393222 IVC393222 JEY393222 JOU393222 JYQ393222 KIM393222 KSI393222 LCE393222 LMA393222 LVW393222 MFS393222 MPO393222 MZK393222 NJG393222 NTC393222 OCY393222 OMU393222 OWQ393222 PGM393222 PQI393222 QAE393222 QKA393222 QTW393222 RDS393222 RNO393222 RXK393222 SHG393222 SRC393222 TAY393222 TKU393222 TUQ393222 UEM393222 UOI393222 UYE393222 VIA393222 VRW393222 WBS393222 WLO393222 WVK393222 E458758 IY458758 SU458758 ACQ458758 AMM458758 AWI458758 BGE458758 BQA458758 BZW458758 CJS458758 CTO458758 DDK458758 DNG458758 DXC458758 EGY458758 EQU458758 FAQ458758 FKM458758 FUI458758 GEE458758 GOA458758 GXW458758 HHS458758 HRO458758 IBK458758 ILG458758 IVC458758 JEY458758 JOU458758 JYQ458758 KIM458758 KSI458758 LCE458758 LMA458758 LVW458758 MFS458758 MPO458758 MZK458758 NJG458758 NTC458758 OCY458758 OMU458758 OWQ458758 PGM458758 PQI458758 QAE458758 QKA458758 QTW458758 RDS458758 RNO458758 RXK458758 SHG458758 SRC458758 TAY458758 TKU458758 TUQ458758 UEM458758 UOI458758 UYE458758 VIA458758 VRW458758 WBS458758 WLO458758 WVK458758 E524294 IY524294 SU524294 ACQ524294 AMM524294 AWI524294 BGE524294 BQA524294 BZW524294 CJS524294 CTO524294 DDK524294 DNG524294 DXC524294 EGY524294 EQU524294 FAQ524294 FKM524294 FUI524294 GEE524294 GOA524294 GXW524294 HHS524294 HRO524294 IBK524294 ILG524294 IVC524294 JEY524294 JOU524294 JYQ524294 KIM524294 KSI524294 LCE524294 LMA524294 LVW524294 MFS524294 MPO524294 MZK524294 NJG524294 NTC524294 OCY524294 OMU524294 OWQ524294 PGM524294 PQI524294 QAE524294 QKA524294 QTW524294 RDS524294 RNO524294 RXK524294 SHG524294 SRC524294 TAY524294 TKU524294 TUQ524294 UEM524294 UOI524294 UYE524294 VIA524294 VRW524294 WBS524294 WLO524294 WVK524294 E589830 IY589830 SU589830 ACQ589830 AMM589830 AWI589830 BGE589830 BQA589830 BZW589830 CJS589830 CTO589830 DDK589830 DNG589830 DXC589830 EGY589830 EQU589830 FAQ589830 FKM589830 FUI589830 GEE589830 GOA589830 GXW589830 HHS589830 HRO589830 IBK589830 ILG589830 IVC589830 JEY589830 JOU589830 JYQ589830 KIM589830 KSI589830 LCE589830 LMA589830 LVW589830 MFS589830 MPO589830 MZK589830 NJG589830 NTC589830 OCY589830 OMU589830 OWQ589830 PGM589830 PQI589830 QAE589830 QKA589830 QTW589830 RDS589830 RNO589830 RXK589830 SHG589830 SRC589830 TAY589830 TKU589830 TUQ589830 UEM589830 UOI589830 UYE589830 VIA589830 VRW589830 WBS589830 WLO589830 WVK589830 E655366 IY655366 SU655366 ACQ655366 AMM655366 AWI655366 BGE655366 BQA655366 BZW655366 CJS655366 CTO655366 DDK655366 DNG655366 DXC655366 EGY655366 EQU655366 FAQ655366 FKM655366 FUI655366 GEE655366 GOA655366 GXW655366 HHS655366 HRO655366 IBK655366 ILG655366 IVC655366 JEY655366 JOU655366 JYQ655366 KIM655366 KSI655366 LCE655366 LMA655366 LVW655366 MFS655366 MPO655366 MZK655366 NJG655366 NTC655366 OCY655366 OMU655366 OWQ655366 PGM655366 PQI655366 QAE655366 QKA655366 QTW655366 RDS655366 RNO655366 RXK655366 SHG655366 SRC655366 TAY655366 TKU655366 TUQ655366 UEM655366 UOI655366 UYE655366 VIA655366 VRW655366 WBS655366 WLO655366 WVK655366 E720902 IY720902 SU720902 ACQ720902 AMM720902 AWI720902 BGE720902 BQA720902 BZW720902 CJS720902 CTO720902 DDK720902 DNG720902 DXC720902 EGY720902 EQU720902 FAQ720902 FKM720902 FUI720902 GEE720902 GOA720902 GXW720902 HHS720902 HRO720902 IBK720902 ILG720902 IVC720902 JEY720902 JOU720902 JYQ720902 KIM720902 KSI720902 LCE720902 LMA720902 LVW720902 MFS720902 MPO720902 MZK720902 NJG720902 NTC720902 OCY720902 OMU720902 OWQ720902 PGM720902 PQI720902 QAE720902 QKA720902 QTW720902 RDS720902 RNO720902 RXK720902 SHG720902 SRC720902 TAY720902 TKU720902 TUQ720902 UEM720902 UOI720902 UYE720902 VIA720902 VRW720902 WBS720902 WLO720902 WVK720902 E786438 IY786438 SU786438 ACQ786438 AMM786438 AWI786438 BGE786438 BQA786438 BZW786438 CJS786438 CTO786438 DDK786438 DNG786438 DXC786438 EGY786438 EQU786438 FAQ786438 FKM786438 FUI786438 GEE786438 GOA786438 GXW786438 HHS786438 HRO786438 IBK786438 ILG786438 IVC786438 JEY786438 JOU786438 JYQ786438 KIM786438 KSI786438 LCE786438 LMA786438 LVW786438 MFS786438 MPO786438 MZK786438 NJG786438 NTC786438 OCY786438 OMU786438 OWQ786438 PGM786438 PQI786438 QAE786438 QKA786438 QTW786438 RDS786438 RNO786438 RXK786438 SHG786438 SRC786438 TAY786438 TKU786438 TUQ786438 UEM786438 UOI786438 UYE786438 VIA786438 VRW786438 WBS786438 WLO786438 WVK786438 E851974 IY851974 SU851974 ACQ851974 AMM851974 AWI851974 BGE851974 BQA851974 BZW851974 CJS851974 CTO851974 DDK851974 DNG851974 DXC851974 EGY851974 EQU851974 FAQ851974 FKM851974 FUI851974 GEE851974 GOA851974 GXW851974 HHS851974 HRO851974 IBK851974 ILG851974 IVC851974 JEY851974 JOU851974 JYQ851974 KIM851974 KSI851974 LCE851974 LMA851974 LVW851974 MFS851974 MPO851974 MZK851974 NJG851974 NTC851974 OCY851974 OMU851974 OWQ851974 PGM851974 PQI851974 QAE851974 QKA851974 QTW851974 RDS851974 RNO851974 RXK851974 SHG851974 SRC851974 TAY851974 TKU851974 TUQ851974 UEM851974 UOI851974 UYE851974 VIA851974 VRW851974 WBS851974 WLO851974 WVK851974 E917510 IY917510 SU917510 ACQ917510 AMM917510 AWI917510 BGE917510 BQA917510 BZW917510 CJS917510 CTO917510 DDK917510 DNG917510 DXC917510 EGY917510 EQU917510 FAQ917510 FKM917510 FUI917510 GEE917510 GOA917510 GXW917510 HHS917510 HRO917510 IBK917510 ILG917510 IVC917510 JEY917510 JOU917510 JYQ917510 KIM917510 KSI917510 LCE917510 LMA917510 LVW917510 MFS917510 MPO917510 MZK917510 NJG917510 NTC917510 OCY917510 OMU917510 OWQ917510 PGM917510 PQI917510 QAE917510 QKA917510 QTW917510 RDS917510 RNO917510 RXK917510 SHG917510 SRC917510 TAY917510 TKU917510 TUQ917510 UEM917510 UOI917510 UYE917510 VIA917510 VRW917510 WBS917510 WLO917510 WVK917510 E983046 IY983046 SU983046 ACQ983046 AMM983046 AWI983046 BGE983046 BQA983046 BZW983046 CJS983046 CTO983046 DDK983046 DNG983046 DXC983046 EGY983046 EQU983046 FAQ983046 FKM983046 FUI983046 GEE983046 GOA983046 GXW983046 HHS983046 HRO983046 IBK983046 ILG983046 IVC983046 JEY983046 JOU983046 JYQ983046 KIM983046 KSI983046 LCE983046 LMA983046 LVW983046 MFS983046 MPO983046 MZK983046 NJG983046 NTC983046 OCY983046 OMU983046 OWQ983046 PGM983046 PQI983046 QAE983046 QKA983046 QTW983046 RDS983046 RNO983046 RXK983046 SHG983046 SRC983046 TAY983046 TKU983046 TUQ983046 UEM983046 UOI983046 UYE983046 VIA983046 VRW983046 WBS983046 WLO983046 WVK983046 E65527 IY65527 SU65527 ACQ65527 AMM65527 AWI65527 BGE65527 BQA65527 BZW65527 CJS65527 CTO65527 DDK65527 DNG65527 DXC65527 EGY65527 EQU65527 FAQ65527 FKM65527 FUI65527 GEE65527 GOA65527 GXW65527 HHS65527 HRO65527 IBK65527 ILG65527 IVC65527 JEY65527 JOU65527 JYQ65527 KIM65527 KSI65527 LCE65527 LMA65527 LVW65527 MFS65527 MPO65527 MZK65527 NJG65527 NTC65527 OCY65527 OMU65527 OWQ65527 PGM65527 PQI65527 QAE65527 QKA65527 QTW65527 RDS65527 RNO65527 RXK65527 SHG65527 SRC65527 TAY65527 TKU65527 TUQ65527 UEM65527 UOI65527 UYE65527 VIA65527 VRW65527 WBS65527 WLO65527 WVK65527 E131063 IY131063 SU131063 ACQ131063 AMM131063 AWI131063 BGE131063 BQA131063 BZW131063 CJS131063 CTO131063 DDK131063 DNG131063 DXC131063 EGY131063 EQU131063 FAQ131063 FKM131063 FUI131063 GEE131063 GOA131063 GXW131063 HHS131063 HRO131063 IBK131063 ILG131063 IVC131063 JEY131063 JOU131063 JYQ131063 KIM131063 KSI131063 LCE131063 LMA131063 LVW131063 MFS131063 MPO131063 MZK131063 NJG131063 NTC131063 OCY131063 OMU131063 OWQ131063 PGM131063 PQI131063 QAE131063 QKA131063 QTW131063 RDS131063 RNO131063 RXK131063 SHG131063 SRC131063 TAY131063 TKU131063 TUQ131063 UEM131063 UOI131063 UYE131063 VIA131063 VRW131063 WBS131063 WLO131063 WVK131063 E196599 IY196599 SU196599 ACQ196599 AMM196599 AWI196599 BGE196599 BQA196599 BZW196599 CJS196599 CTO196599 DDK196599 DNG196599 DXC196599 EGY196599 EQU196599 FAQ196599 FKM196599 FUI196599 GEE196599 GOA196599 GXW196599 HHS196599 HRO196599 IBK196599 ILG196599 IVC196599 JEY196599 JOU196599 JYQ196599 KIM196599 KSI196599 LCE196599 LMA196599 LVW196599 MFS196599 MPO196599 MZK196599 NJG196599 NTC196599 OCY196599 OMU196599 OWQ196599 PGM196599 PQI196599 QAE196599 QKA196599 QTW196599 RDS196599 RNO196599 RXK196599 SHG196599 SRC196599 TAY196599 TKU196599 TUQ196599 UEM196599 UOI196599 UYE196599 VIA196599 VRW196599 WBS196599 WLO196599 WVK196599 E262135 IY262135 SU262135 ACQ262135 AMM262135 AWI262135 BGE262135 BQA262135 BZW262135 CJS262135 CTO262135 DDK262135 DNG262135 DXC262135 EGY262135 EQU262135 FAQ262135 FKM262135 FUI262135 GEE262135 GOA262135 GXW262135 HHS262135 HRO262135 IBK262135 ILG262135 IVC262135 JEY262135 JOU262135 JYQ262135 KIM262135 KSI262135 LCE262135 LMA262135 LVW262135 MFS262135 MPO262135 MZK262135 NJG262135 NTC262135 OCY262135 OMU262135 OWQ262135 PGM262135 PQI262135 QAE262135 QKA262135 QTW262135 RDS262135 RNO262135 RXK262135 SHG262135 SRC262135 TAY262135 TKU262135 TUQ262135 UEM262135 UOI262135 UYE262135 VIA262135 VRW262135 WBS262135 WLO262135 WVK262135 E327671 IY327671 SU327671 ACQ327671 AMM327671 AWI327671 BGE327671 BQA327671 BZW327671 CJS327671 CTO327671 DDK327671 DNG327671 DXC327671 EGY327671 EQU327671 FAQ327671 FKM327671 FUI327671 GEE327671 GOA327671 GXW327671 HHS327671 HRO327671 IBK327671 ILG327671 IVC327671 JEY327671 JOU327671 JYQ327671 KIM327671 KSI327671 LCE327671 LMA327671 LVW327671 MFS327671 MPO327671 MZK327671 NJG327671 NTC327671 OCY327671 OMU327671 OWQ327671 PGM327671 PQI327671 QAE327671 QKA327671 QTW327671 RDS327671 RNO327671 RXK327671 SHG327671 SRC327671 TAY327671 TKU327671 TUQ327671 UEM327671 UOI327671 UYE327671 VIA327671 VRW327671 WBS327671 WLO327671 WVK327671 E393207 IY393207 SU393207 ACQ393207 AMM393207 AWI393207 BGE393207 BQA393207 BZW393207 CJS393207 CTO393207 DDK393207 DNG393207 DXC393207 EGY393207 EQU393207 FAQ393207 FKM393207 FUI393207 GEE393207 GOA393207 GXW393207 HHS393207 HRO393207 IBK393207 ILG393207 IVC393207 JEY393207 JOU393207 JYQ393207 KIM393207 KSI393207 LCE393207 LMA393207 LVW393207 MFS393207 MPO393207 MZK393207 NJG393207 NTC393207 OCY393207 OMU393207 OWQ393207 PGM393207 PQI393207 QAE393207 QKA393207 QTW393207 RDS393207 RNO393207 RXK393207 SHG393207 SRC393207 TAY393207 TKU393207 TUQ393207 UEM393207 UOI393207 UYE393207 VIA393207 VRW393207 WBS393207 WLO393207 WVK393207 E458743 IY458743 SU458743 ACQ458743 AMM458743 AWI458743 BGE458743 BQA458743 BZW458743 CJS458743 CTO458743 DDK458743 DNG458743 DXC458743 EGY458743 EQU458743 FAQ458743 FKM458743 FUI458743 GEE458743 GOA458743 GXW458743 HHS458743 HRO458743 IBK458743 ILG458743 IVC458743 JEY458743 JOU458743 JYQ458743 KIM458743 KSI458743 LCE458743 LMA458743 LVW458743 MFS458743 MPO458743 MZK458743 NJG458743 NTC458743 OCY458743 OMU458743 OWQ458743 PGM458743 PQI458743 QAE458743 QKA458743 QTW458743 RDS458743 RNO458743 RXK458743 SHG458743 SRC458743 TAY458743 TKU458743 TUQ458743 UEM458743 UOI458743 UYE458743 VIA458743 VRW458743 WBS458743 WLO458743 WVK458743 E524279 IY524279 SU524279 ACQ524279 AMM524279 AWI524279 BGE524279 BQA524279 BZW524279 CJS524279 CTO524279 DDK524279 DNG524279 DXC524279 EGY524279 EQU524279 FAQ524279 FKM524279 FUI524279 GEE524279 GOA524279 GXW524279 HHS524279 HRO524279 IBK524279 ILG524279 IVC524279 JEY524279 JOU524279 JYQ524279 KIM524279 KSI524279 LCE524279 LMA524279 LVW524279 MFS524279 MPO524279 MZK524279 NJG524279 NTC524279 OCY524279 OMU524279 OWQ524279 PGM524279 PQI524279 QAE524279 QKA524279 QTW524279 RDS524279 RNO524279 RXK524279 SHG524279 SRC524279 TAY524279 TKU524279 TUQ524279 UEM524279 UOI524279 UYE524279 VIA524279 VRW524279 WBS524279 WLO524279 WVK524279 E589815 IY589815 SU589815 ACQ589815 AMM589815 AWI589815 BGE589815 BQA589815 BZW589815 CJS589815 CTO589815 DDK589815 DNG589815 DXC589815 EGY589815 EQU589815 FAQ589815 FKM589815 FUI589815 GEE589815 GOA589815 GXW589815 HHS589815 HRO589815 IBK589815 ILG589815 IVC589815 JEY589815 JOU589815 JYQ589815 KIM589815 KSI589815 LCE589815 LMA589815 LVW589815 MFS589815 MPO589815 MZK589815 NJG589815 NTC589815 OCY589815 OMU589815 OWQ589815 PGM589815 PQI589815 QAE589815 QKA589815 QTW589815 RDS589815 RNO589815 RXK589815 SHG589815 SRC589815 TAY589815 TKU589815 TUQ589815 UEM589815 UOI589815 UYE589815 VIA589815 VRW589815 WBS589815 WLO589815 WVK589815 E655351 IY655351 SU655351 ACQ655351 AMM655351 AWI655351 BGE655351 BQA655351 BZW655351 CJS655351 CTO655351 DDK655351 DNG655351 DXC655351 EGY655351 EQU655351 FAQ655351 FKM655351 FUI655351 GEE655351 GOA655351 GXW655351 HHS655351 HRO655351 IBK655351 ILG655351 IVC655351 JEY655351 JOU655351 JYQ655351 KIM655351 KSI655351 LCE655351 LMA655351 LVW655351 MFS655351 MPO655351 MZK655351 NJG655351 NTC655351 OCY655351 OMU655351 OWQ655351 PGM655351 PQI655351 QAE655351 QKA655351 QTW655351 RDS655351 RNO655351 RXK655351 SHG655351 SRC655351 TAY655351 TKU655351 TUQ655351 UEM655351 UOI655351 UYE655351 VIA655351 VRW655351 WBS655351 WLO655351 WVK655351 E720887 IY720887 SU720887 ACQ720887 AMM720887 AWI720887 BGE720887 BQA720887 BZW720887 CJS720887 CTO720887 DDK720887 DNG720887 DXC720887 EGY720887 EQU720887 FAQ720887 FKM720887 FUI720887 GEE720887 GOA720887 GXW720887 HHS720887 HRO720887 IBK720887 ILG720887 IVC720887 JEY720887 JOU720887 JYQ720887 KIM720887 KSI720887 LCE720887 LMA720887 LVW720887 MFS720887 MPO720887 MZK720887 NJG720887 NTC720887 OCY720887 OMU720887 OWQ720887 PGM720887 PQI720887 QAE720887 QKA720887 QTW720887 RDS720887 RNO720887 RXK720887 SHG720887 SRC720887 TAY720887 TKU720887 TUQ720887 UEM720887 UOI720887 UYE720887 VIA720887 VRW720887 WBS720887 WLO720887 WVK720887 E786423 IY786423 SU786423 ACQ786423 AMM786423 AWI786423 BGE786423 BQA786423 BZW786423 CJS786423 CTO786423 DDK786423 DNG786423 DXC786423 EGY786423 EQU786423 FAQ786423 FKM786423 FUI786423 GEE786423 GOA786423 GXW786423 HHS786423 HRO786423 IBK786423 ILG786423 IVC786423 JEY786423 JOU786423 JYQ786423 KIM786423 KSI786423 LCE786423 LMA786423 LVW786423 MFS786423 MPO786423 MZK786423 NJG786423 NTC786423 OCY786423 OMU786423 OWQ786423 PGM786423 PQI786423 QAE786423 QKA786423 QTW786423 RDS786423 RNO786423 RXK786423 SHG786423 SRC786423 TAY786423 TKU786423 TUQ786423 UEM786423 UOI786423 UYE786423 VIA786423 VRW786423 WBS786423 WLO786423 WVK786423 E851959 IY851959 SU851959 ACQ851959 AMM851959 AWI851959 BGE851959 BQA851959 BZW851959 CJS851959 CTO851959 DDK851959 DNG851959 DXC851959 EGY851959 EQU851959 FAQ851959 FKM851959 FUI851959 GEE851959 GOA851959 GXW851959 HHS851959 HRO851959 IBK851959 ILG851959 IVC851959 JEY851959 JOU851959 JYQ851959 KIM851959 KSI851959 LCE851959 LMA851959 LVW851959 MFS851959 MPO851959 MZK851959 NJG851959 NTC851959 OCY851959 OMU851959 OWQ851959 PGM851959 PQI851959 QAE851959 QKA851959 QTW851959 RDS851959 RNO851959 RXK851959 SHG851959 SRC851959 TAY851959 TKU851959 TUQ851959 UEM851959 UOI851959 UYE851959 VIA851959 VRW851959 WBS851959 WLO851959 WVK851959 E917495 IY917495 SU917495 ACQ917495 AMM917495 AWI917495 BGE917495 BQA917495 BZW917495 CJS917495 CTO917495 DDK917495 DNG917495 DXC917495 EGY917495 EQU917495 FAQ917495 FKM917495 FUI917495 GEE917495 GOA917495 GXW917495 HHS917495 HRO917495 IBK917495 ILG917495 IVC917495 JEY917495 JOU917495 JYQ917495 KIM917495 KSI917495 LCE917495 LMA917495 LVW917495 MFS917495 MPO917495 MZK917495 NJG917495 NTC917495 OCY917495 OMU917495 OWQ917495 PGM917495 PQI917495 QAE917495 QKA917495 QTW917495 RDS917495 RNO917495 RXK917495 SHG917495 SRC917495 TAY917495 TKU917495 TUQ917495 UEM917495 UOI917495 UYE917495 VIA917495 VRW917495 WBS917495 WLO917495 WVK917495 E983031 IY983031 SU983031 ACQ983031 AMM983031 AWI983031 BGE983031 BQA983031 BZW983031 CJS983031 CTO983031 DDK983031 DNG983031 DXC983031 EGY983031 EQU983031 FAQ983031 FKM983031 FUI983031 GEE983031 GOA983031 GXW983031 HHS983031 HRO983031 IBK983031 ILG983031 IVC983031 JEY983031 JOU983031 JYQ983031 KIM983031 KSI983031 LCE983031 LMA983031 LVW983031 MFS983031 MPO983031 MZK983031 NJG983031 NTC983031 OCY983031 OMU983031 OWQ983031 PGM983031 PQI983031 QAE983031 QKA983031 QTW983031 RDS983031 RNO983031 RXK983031 SHG983031 SRC983031 TAY983031 TKU983031 TUQ983031 UEM983031 UOI983031 UYE983031 VIA983031 VRW983031 WBS983031 WLO983031 WVK983031 E65530 IY65530 SU65530 ACQ65530 AMM65530 AWI65530 BGE65530 BQA65530 BZW65530 CJS65530 CTO65530 DDK65530 DNG65530 DXC65530 EGY65530 EQU65530 FAQ65530 FKM65530 FUI65530 GEE65530 GOA65530 GXW65530 HHS65530 HRO65530 IBK65530 ILG65530 IVC65530 JEY65530 JOU65530 JYQ65530 KIM65530 KSI65530 LCE65530 LMA65530 LVW65530 MFS65530 MPO65530 MZK65530 NJG65530 NTC65530 OCY65530 OMU65530 OWQ65530 PGM65530 PQI65530 QAE65530 QKA65530 QTW65530 RDS65530 RNO65530 RXK65530 SHG65530 SRC65530 TAY65530 TKU65530 TUQ65530 UEM65530 UOI65530 UYE65530 VIA65530 VRW65530 WBS65530 WLO65530 WVK65530 E131066 IY131066 SU131066 ACQ131066 AMM131066 AWI131066 BGE131066 BQA131066 BZW131066 CJS131066 CTO131066 DDK131066 DNG131066 DXC131066 EGY131066 EQU131066 FAQ131066 FKM131066 FUI131066 GEE131066 GOA131066 GXW131066 HHS131066 HRO131066 IBK131066 ILG131066 IVC131066 JEY131066 JOU131066 JYQ131066 KIM131066 KSI131066 LCE131066 LMA131066 LVW131066 MFS131066 MPO131066 MZK131066 NJG131066 NTC131066 OCY131066 OMU131066 OWQ131066 PGM131066 PQI131066 QAE131066 QKA131066 QTW131066 RDS131066 RNO131066 RXK131066 SHG131066 SRC131066 TAY131066 TKU131066 TUQ131066 UEM131066 UOI131066 UYE131066 VIA131066 VRW131066 WBS131066 WLO131066 WVK131066 E196602 IY196602 SU196602 ACQ196602 AMM196602 AWI196602 BGE196602 BQA196602 BZW196602 CJS196602 CTO196602 DDK196602 DNG196602 DXC196602 EGY196602 EQU196602 FAQ196602 FKM196602 FUI196602 GEE196602 GOA196602 GXW196602 HHS196602 HRO196602 IBK196602 ILG196602 IVC196602 JEY196602 JOU196602 JYQ196602 KIM196602 KSI196602 LCE196602 LMA196602 LVW196602 MFS196602 MPO196602 MZK196602 NJG196602 NTC196602 OCY196602 OMU196602 OWQ196602 PGM196602 PQI196602 QAE196602 QKA196602 QTW196602 RDS196602 RNO196602 RXK196602 SHG196602 SRC196602 TAY196602 TKU196602 TUQ196602 UEM196602 UOI196602 UYE196602 VIA196602 VRW196602 WBS196602 WLO196602 WVK196602 E262138 IY262138 SU262138 ACQ262138 AMM262138 AWI262138 BGE262138 BQA262138 BZW262138 CJS262138 CTO262138 DDK262138 DNG262138 DXC262138 EGY262138 EQU262138 FAQ262138 FKM262138 FUI262138 GEE262138 GOA262138 GXW262138 HHS262138 HRO262138 IBK262138 ILG262138 IVC262138 JEY262138 JOU262138 JYQ262138 KIM262138 KSI262138 LCE262138 LMA262138 LVW262138 MFS262138 MPO262138 MZK262138 NJG262138 NTC262138 OCY262138 OMU262138 OWQ262138 PGM262138 PQI262138 QAE262138 QKA262138 QTW262138 RDS262138 RNO262138 RXK262138 SHG262138 SRC262138 TAY262138 TKU262138 TUQ262138 UEM262138 UOI262138 UYE262138 VIA262138 VRW262138 WBS262138 WLO262138 WVK262138 E327674 IY327674 SU327674 ACQ327674 AMM327674 AWI327674 BGE327674 BQA327674 BZW327674 CJS327674 CTO327674 DDK327674 DNG327674 DXC327674 EGY327674 EQU327674 FAQ327674 FKM327674 FUI327674 GEE327674 GOA327674 GXW327674 HHS327674 HRO327674 IBK327674 ILG327674 IVC327674 JEY327674 JOU327674 JYQ327674 KIM327674 KSI327674 LCE327674 LMA327674 LVW327674 MFS327674 MPO327674 MZK327674 NJG327674 NTC327674 OCY327674 OMU327674 OWQ327674 PGM327674 PQI327674 QAE327674 QKA327674 QTW327674 RDS327674 RNO327674 RXK327674 SHG327674 SRC327674 TAY327674 TKU327674 TUQ327674 UEM327674 UOI327674 UYE327674 VIA327674 VRW327674 WBS327674 WLO327674 WVK327674 E393210 IY393210 SU393210 ACQ393210 AMM393210 AWI393210 BGE393210 BQA393210 BZW393210 CJS393210 CTO393210 DDK393210 DNG393210 DXC393210 EGY393210 EQU393210 FAQ393210 FKM393210 FUI393210 GEE393210 GOA393210 GXW393210 HHS393210 HRO393210 IBK393210 ILG393210 IVC393210 JEY393210 JOU393210 JYQ393210 KIM393210 KSI393210 LCE393210 LMA393210 LVW393210 MFS393210 MPO393210 MZK393210 NJG393210 NTC393210 OCY393210 OMU393210 OWQ393210 PGM393210 PQI393210 QAE393210 QKA393210 QTW393210 RDS393210 RNO393210 RXK393210 SHG393210 SRC393210 TAY393210 TKU393210 TUQ393210 UEM393210 UOI393210 UYE393210 VIA393210 VRW393210 WBS393210 WLO393210 WVK393210 E458746 IY458746 SU458746 ACQ458746 AMM458746 AWI458746 BGE458746 BQA458746 BZW458746 CJS458746 CTO458746 DDK458746 DNG458746 DXC458746 EGY458746 EQU458746 FAQ458746 FKM458746 FUI458746 GEE458746 GOA458746 GXW458746 HHS458746 HRO458746 IBK458746 ILG458746 IVC458746 JEY458746 JOU458746 JYQ458746 KIM458746 KSI458746 LCE458746 LMA458746 LVW458746 MFS458746 MPO458746 MZK458746 NJG458746 NTC458746 OCY458746 OMU458746 OWQ458746 PGM458746 PQI458746 QAE458746 QKA458746 QTW458746 RDS458746 RNO458746 RXK458746 SHG458746 SRC458746 TAY458746 TKU458746 TUQ458746 UEM458746 UOI458746 UYE458746 VIA458746 VRW458746 WBS458746 WLO458746 WVK458746 E524282 IY524282 SU524282 ACQ524282 AMM524282 AWI524282 BGE524282 BQA524282 BZW524282 CJS524282 CTO524282 DDK524282 DNG524282 DXC524282 EGY524282 EQU524282 FAQ524282 FKM524282 FUI524282 GEE524282 GOA524282 GXW524282 HHS524282 HRO524282 IBK524282 ILG524282 IVC524282 JEY524282 JOU524282 JYQ524282 KIM524282 KSI524282 LCE524282 LMA524282 LVW524282 MFS524282 MPO524282 MZK524282 NJG524282 NTC524282 OCY524282 OMU524282 OWQ524282 PGM524282 PQI524282 QAE524282 QKA524282 QTW524282 RDS524282 RNO524282 RXK524282 SHG524282 SRC524282 TAY524282 TKU524282 TUQ524282 UEM524282 UOI524282 UYE524282 VIA524282 VRW524282 WBS524282 WLO524282 WVK524282 E589818 IY589818 SU589818 ACQ589818 AMM589818 AWI589818 BGE589818 BQA589818 BZW589818 CJS589818 CTO589818 DDK589818 DNG589818 DXC589818 EGY589818 EQU589818 FAQ589818 FKM589818 FUI589818 GEE589818 GOA589818 GXW589818 HHS589818 HRO589818 IBK589818 ILG589818 IVC589818 JEY589818 JOU589818 JYQ589818 KIM589818 KSI589818 LCE589818 LMA589818 LVW589818 MFS589818 MPO589818 MZK589818 NJG589818 NTC589818 OCY589818 OMU589818 OWQ589818 PGM589818 PQI589818 QAE589818 QKA589818 QTW589818 RDS589818 RNO589818 RXK589818 SHG589818 SRC589818 TAY589818 TKU589818 TUQ589818 UEM589818 UOI589818 UYE589818 VIA589818 VRW589818 WBS589818 WLO589818 WVK589818 E655354 IY655354 SU655354 ACQ655354 AMM655354 AWI655354 BGE655354 BQA655354 BZW655354 CJS655354 CTO655354 DDK655354 DNG655354 DXC655354 EGY655354 EQU655354 FAQ655354 FKM655354 FUI655354 GEE655354 GOA655354 GXW655354 HHS655354 HRO655354 IBK655354 ILG655354 IVC655354 JEY655354 JOU655354 JYQ655354 KIM655354 KSI655354 LCE655354 LMA655354 LVW655354 MFS655354 MPO655354 MZK655354 NJG655354 NTC655354 OCY655354 OMU655354 OWQ655354 PGM655354 PQI655354 QAE655354 QKA655354 QTW655354 RDS655354 RNO655354 RXK655354 SHG655354 SRC655354 TAY655354 TKU655354 TUQ655354 UEM655354 UOI655354 UYE655354 VIA655354 VRW655354 WBS655354 WLO655354 WVK655354 E720890 IY720890 SU720890 ACQ720890 AMM720890 AWI720890 BGE720890 BQA720890 BZW720890 CJS720890 CTO720890 DDK720890 DNG720890 DXC720890 EGY720890 EQU720890 FAQ720890 FKM720890 FUI720890 GEE720890 GOA720890 GXW720890 HHS720890 HRO720890 IBK720890 ILG720890 IVC720890 JEY720890 JOU720890 JYQ720890 KIM720890 KSI720890 LCE720890 LMA720890 LVW720890 MFS720890 MPO720890 MZK720890 NJG720890 NTC720890 OCY720890 OMU720890 OWQ720890 PGM720890 PQI720890 QAE720890 QKA720890 QTW720890 RDS720890 RNO720890 RXK720890 SHG720890 SRC720890 TAY720890 TKU720890 TUQ720890 UEM720890 UOI720890 UYE720890 VIA720890 VRW720890 WBS720890 WLO720890 WVK720890 E786426 IY786426 SU786426 ACQ786426 AMM786426 AWI786426 BGE786426 BQA786426 BZW786426 CJS786426 CTO786426 DDK786426 DNG786426 DXC786426 EGY786426 EQU786426 FAQ786426 FKM786426 FUI786426 GEE786426 GOA786426 GXW786426 HHS786426 HRO786426 IBK786426 ILG786426 IVC786426 JEY786426 JOU786426 JYQ786426 KIM786426 KSI786426 LCE786426 LMA786426 LVW786426 MFS786426 MPO786426 MZK786426 NJG786426 NTC786426 OCY786426 OMU786426 OWQ786426 PGM786426 PQI786426 QAE786426 QKA786426 QTW786426 RDS786426 RNO786426 RXK786426 SHG786426 SRC786426 TAY786426 TKU786426 TUQ786426 UEM786426 UOI786426 UYE786426 VIA786426 VRW786426 WBS786426 WLO786426 WVK786426 E851962 IY851962 SU851962 ACQ851962 AMM851962 AWI851962 BGE851962 BQA851962 BZW851962 CJS851962 CTO851962 DDK851962 DNG851962 DXC851962 EGY851962 EQU851962 FAQ851962 FKM851962 FUI851962 GEE851962 GOA851962 GXW851962 HHS851962 HRO851962 IBK851962 ILG851962 IVC851962 JEY851962 JOU851962 JYQ851962 KIM851962 KSI851962 LCE851962 LMA851962 LVW851962 MFS851962 MPO851962 MZK851962 NJG851962 NTC851962 OCY851962 OMU851962 OWQ851962 PGM851962 PQI851962 QAE851962 QKA851962 QTW851962 RDS851962 RNO851962 RXK851962 SHG851962 SRC851962 TAY851962 TKU851962 TUQ851962 UEM851962 UOI851962 UYE851962 VIA851962 VRW851962 WBS851962 WLO851962 WVK851962 E917498 IY917498 SU917498 ACQ917498 AMM917498 AWI917498 BGE917498 BQA917498 BZW917498 CJS917498 CTO917498 DDK917498 DNG917498 DXC917498 EGY917498 EQU917498 FAQ917498 FKM917498 FUI917498 GEE917498 GOA917498 GXW917498 HHS917498 HRO917498 IBK917498 ILG917498 IVC917498 JEY917498 JOU917498 JYQ917498 KIM917498 KSI917498 LCE917498 LMA917498 LVW917498 MFS917498 MPO917498 MZK917498 NJG917498 NTC917498 OCY917498 OMU917498 OWQ917498 PGM917498 PQI917498 QAE917498 QKA917498 QTW917498 RDS917498 RNO917498 RXK917498 SHG917498 SRC917498 TAY917498 TKU917498 TUQ917498 UEM917498 UOI917498 UYE917498 VIA917498 VRW917498 WBS917498 WLO917498 WVK917498 E983034 IY983034 SU983034 ACQ983034 AMM983034 AWI983034 BGE983034 BQA983034 BZW983034 CJS983034 CTO983034 DDK983034 DNG983034 DXC983034 EGY983034 EQU983034 FAQ983034 FKM983034 FUI983034 GEE983034 GOA983034 GXW983034 HHS983034 HRO983034 IBK983034 ILG983034 IVC983034 JEY983034 JOU983034 JYQ983034 KIM983034 KSI983034 LCE983034 LMA983034 LVW983034 MFS983034 MPO983034 MZK983034 NJG983034 NTC983034 OCY983034 OMU983034 OWQ983034 PGM983034 PQI983034 QAE983034 QKA983034 QTW983034 RDS983034 RNO983034 RXK983034 SHG983034 SRC983034 TAY983034 TKU983034 TUQ983034 UEM983034 UOI983034 UYE983034 VIA983034 VRW983034 WBS983034 WLO983034 WVK983034 E65539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E131075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E196611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E262147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E327683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E393219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E458755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E524291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E589827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E655363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E720899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E786435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E851971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E917507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E983043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E65533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E131069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E196605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E262141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E327677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E393213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E458749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E524285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E589821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E655357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E720893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E786429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E851965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E917501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E983037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WVK983037 E65536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E131072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E196608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E262144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E327680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E393216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E458752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E524288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E589824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E655360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E720896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E786432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E851968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E917504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E983040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WVK10 IY22:IY130 SU22:SU130 ACQ22:ACQ130 AMM22:AMM130 AWI22:AWI130 BGE22:BGE130 BQA22:BQA130 BZW22:BZW130 CJS22:CJS130 CTO22:CTO130 DDK22:DDK130 DNG22:DNG130 DXC22:DXC130 EGY22:EGY130 EQU22:EQU130 FAQ22:FAQ130 FKM22:FKM130 FUI22:FUI130 GEE22:GEE130 GOA22:GOA130 GXW22:GXW130 HHS22:HHS130 HRO22:HRO130 IBK22:IBK130 ILG22:ILG130 IVC22:IVC130 JEY22:JEY130 JOU22:JOU130 JYQ22:JYQ130 KIM22:KIM130 KSI22:KSI130 LCE22:LCE130 LMA22:LMA130 LVW22:LVW130 MFS22:MFS130 MPO22:MPO130 MZK22:MZK130 NJG22:NJG130 NTC22:NTC130 OCY22:OCY130 OMU22:OMU130 OWQ22:OWQ130 PGM22:PGM130 PQI22:PQI130 QAE22:QAE130 QKA22:QKA130 QTW22:QTW130 RDS22:RDS130 RNO22:RNO130 RXK22:RXK130 SHG22:SHG130 SRC22:SRC130 TAY22:TAY130 TKU22:TKU130 TUQ22:TUQ130 UEM22:UEM130 UOI22:UOI130 UYE22:UYE130 VIA22:VIA130 VRW22:VRW130 WBS22:WBS130 WLO22:WLO130 WVK22:WVK130 IY19 SU19 ACQ19 AMM19 AWI19 BGE19 BQA19 BZW19 CJS19 CTO19 DDK19 DNG19 DXC19 EGY19 EQU19 FAQ19 FKM19 FUI19 GEE19 GOA19 GXW19 HHS19 HRO19 IBK19 ILG19 IVC19 JEY19 JOU19 JYQ19 KIM19 KSI19 LCE19 LMA19 LVW19 MFS19 MPO19 MZK19 NJG19 NTC19 OCY19 OMU19 OWQ19 PGM19 PQI19 QAE19 QKA19 QTW19 RDS19 RNO19 RXK19 SHG19 SRC19 TAY19 TKU19 TUQ19 UEM19 UOI19 UYE19 VIA19 VRW19 WBS19 WLO19 WVK19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E7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IY7 SU7 ACQ7 AMM7 AWI7 BGE7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72"/>
  <sheetViews>
    <sheetView showGridLines="0" zoomScale="80" zoomScaleNormal="80" workbookViewId="0">
      <pane xSplit="4" ySplit="4" topLeftCell="E5" activePane="bottomRight" state="frozen"/>
      <selection pane="topRight" activeCell="E1" sqref="E1"/>
      <selection pane="bottomLeft" activeCell="A5" sqref="A5"/>
      <selection pane="bottomRight" activeCell="M19" sqref="M19"/>
    </sheetView>
  </sheetViews>
  <sheetFormatPr defaultRowHeight="12.75" x14ac:dyDescent="0.2"/>
  <cols>
    <col min="1" max="2" width="3.7109375" style="1" customWidth="1"/>
    <col min="3" max="3" width="40.7109375" style="1" customWidth="1"/>
    <col min="4" max="5" width="6.7109375" style="1" customWidth="1"/>
    <col min="6" max="33" width="12.7109375" style="1" customWidth="1"/>
    <col min="34" max="16384" width="9.140625" style="1"/>
  </cols>
  <sheetData>
    <row r="1" spans="1:33" ht="27.75" x14ac:dyDescent="0.4">
      <c r="A1" s="7" t="s">
        <v>130</v>
      </c>
    </row>
    <row r="3" spans="1:33" x14ac:dyDescent="0.2">
      <c r="A3" s="1" t="s">
        <v>113</v>
      </c>
      <c r="F3" s="22">
        <v>39903</v>
      </c>
      <c r="G3" s="22">
        <f t="shared" ref="G3:AG3" si="0">EOMONTH(F3,3)</f>
        <v>39994</v>
      </c>
      <c r="H3" s="22">
        <f t="shared" si="0"/>
        <v>40086</v>
      </c>
      <c r="I3" s="22">
        <f t="shared" si="0"/>
        <v>40178</v>
      </c>
      <c r="J3" s="22">
        <f t="shared" si="0"/>
        <v>40268</v>
      </c>
      <c r="K3" s="22">
        <f t="shared" si="0"/>
        <v>40359</v>
      </c>
      <c r="L3" s="22">
        <f t="shared" si="0"/>
        <v>40451</v>
      </c>
      <c r="M3" s="22">
        <f t="shared" si="0"/>
        <v>40543</v>
      </c>
      <c r="N3" s="22">
        <f t="shared" si="0"/>
        <v>40633</v>
      </c>
      <c r="O3" s="22">
        <f t="shared" si="0"/>
        <v>40724</v>
      </c>
      <c r="P3" s="22">
        <f t="shared" si="0"/>
        <v>40816</v>
      </c>
      <c r="Q3" s="22">
        <f t="shared" si="0"/>
        <v>40908</v>
      </c>
      <c r="R3" s="22">
        <f t="shared" si="0"/>
        <v>40999</v>
      </c>
      <c r="S3" s="22">
        <f t="shared" si="0"/>
        <v>41090</v>
      </c>
      <c r="T3" s="22">
        <f t="shared" si="0"/>
        <v>41182</v>
      </c>
      <c r="U3" s="22">
        <f t="shared" si="0"/>
        <v>41274</v>
      </c>
      <c r="V3" s="22">
        <f t="shared" si="0"/>
        <v>41364</v>
      </c>
      <c r="W3" s="22">
        <f t="shared" si="0"/>
        <v>41455</v>
      </c>
      <c r="X3" s="22">
        <f t="shared" si="0"/>
        <v>41547</v>
      </c>
      <c r="Y3" s="22">
        <f t="shared" si="0"/>
        <v>41639</v>
      </c>
      <c r="Z3" s="22">
        <f t="shared" si="0"/>
        <v>41729</v>
      </c>
      <c r="AA3" s="22">
        <f t="shared" si="0"/>
        <v>41820</v>
      </c>
      <c r="AB3" s="22">
        <f t="shared" si="0"/>
        <v>41912</v>
      </c>
      <c r="AC3" s="22">
        <f t="shared" si="0"/>
        <v>42004</v>
      </c>
      <c r="AD3" s="22">
        <f t="shared" si="0"/>
        <v>42094</v>
      </c>
      <c r="AE3" s="22">
        <f t="shared" si="0"/>
        <v>42185</v>
      </c>
      <c r="AF3" s="22">
        <f t="shared" si="0"/>
        <v>42277</v>
      </c>
      <c r="AG3" s="22">
        <f t="shared" si="0"/>
        <v>42369</v>
      </c>
    </row>
    <row r="4" spans="1:33" x14ac:dyDescent="0.2">
      <c r="F4" s="27">
        <f>YEAR(F3)</f>
        <v>2009</v>
      </c>
      <c r="G4" s="27">
        <f t="shared" ref="G4:AG4" si="1">YEAR(G3)</f>
        <v>2009</v>
      </c>
      <c r="H4" s="27">
        <f t="shared" si="1"/>
        <v>2009</v>
      </c>
      <c r="I4" s="27">
        <f t="shared" si="1"/>
        <v>2009</v>
      </c>
      <c r="J4" s="27">
        <f t="shared" si="1"/>
        <v>2010</v>
      </c>
      <c r="K4" s="27">
        <f t="shared" si="1"/>
        <v>2010</v>
      </c>
      <c r="L4" s="27">
        <f t="shared" si="1"/>
        <v>2010</v>
      </c>
      <c r="M4" s="27">
        <f t="shared" si="1"/>
        <v>2010</v>
      </c>
      <c r="N4" s="27">
        <f t="shared" si="1"/>
        <v>2011</v>
      </c>
      <c r="O4" s="27">
        <f t="shared" si="1"/>
        <v>2011</v>
      </c>
      <c r="P4" s="27">
        <f t="shared" si="1"/>
        <v>2011</v>
      </c>
      <c r="Q4" s="27">
        <f t="shared" si="1"/>
        <v>2011</v>
      </c>
      <c r="R4" s="27">
        <f t="shared" si="1"/>
        <v>2012</v>
      </c>
      <c r="S4" s="27">
        <f t="shared" si="1"/>
        <v>2012</v>
      </c>
      <c r="T4" s="27">
        <f t="shared" si="1"/>
        <v>2012</v>
      </c>
      <c r="U4" s="27">
        <f t="shared" si="1"/>
        <v>2012</v>
      </c>
      <c r="V4" s="27">
        <f t="shared" si="1"/>
        <v>2013</v>
      </c>
      <c r="W4" s="27">
        <f t="shared" si="1"/>
        <v>2013</v>
      </c>
      <c r="X4" s="27">
        <f t="shared" si="1"/>
        <v>2013</v>
      </c>
      <c r="Y4" s="27">
        <f t="shared" si="1"/>
        <v>2013</v>
      </c>
      <c r="Z4" s="27">
        <f t="shared" si="1"/>
        <v>2014</v>
      </c>
      <c r="AA4" s="27">
        <f t="shared" si="1"/>
        <v>2014</v>
      </c>
      <c r="AB4" s="27">
        <f t="shared" si="1"/>
        <v>2014</v>
      </c>
      <c r="AC4" s="27">
        <f t="shared" si="1"/>
        <v>2014</v>
      </c>
      <c r="AD4" s="27">
        <f t="shared" si="1"/>
        <v>2015</v>
      </c>
      <c r="AE4" s="27">
        <f t="shared" si="1"/>
        <v>2015</v>
      </c>
      <c r="AF4" s="27">
        <f t="shared" si="1"/>
        <v>2015</v>
      </c>
      <c r="AG4" s="27">
        <f t="shared" si="1"/>
        <v>2015</v>
      </c>
    </row>
    <row r="6" spans="1:33" x14ac:dyDescent="0.2">
      <c r="A6" s="2" t="s">
        <v>131</v>
      </c>
    </row>
    <row r="8" spans="1:33" x14ac:dyDescent="0.2">
      <c r="B8" s="1" t="s">
        <v>119</v>
      </c>
      <c r="F8" s="4">
        <v>37355</v>
      </c>
      <c r="G8" s="4">
        <v>42012</v>
      </c>
      <c r="H8" s="4">
        <v>48004</v>
      </c>
      <c r="I8" s="4">
        <v>55111</v>
      </c>
      <c r="J8" s="4">
        <v>64177</v>
      </c>
      <c r="K8" s="4">
        <v>71825</v>
      </c>
      <c r="L8" s="4">
        <v>80553</v>
      </c>
      <c r="M8" s="166">
        <f t="shared" ref="M8:AG8" si="2">INT(L8*(1+M11))</f>
        <v>90062</v>
      </c>
      <c r="N8" s="166">
        <f t="shared" si="2"/>
        <v>102175</v>
      </c>
      <c r="O8" s="166">
        <f t="shared" si="2"/>
        <v>111285</v>
      </c>
      <c r="P8" s="166">
        <f t="shared" si="2"/>
        <v>121469</v>
      </c>
      <c r="Q8" s="166">
        <f t="shared" si="2"/>
        <v>132164</v>
      </c>
      <c r="R8" s="166">
        <f t="shared" si="2"/>
        <v>145975</v>
      </c>
      <c r="S8" s="166">
        <f t="shared" si="2"/>
        <v>154612</v>
      </c>
      <c r="T8" s="166">
        <f t="shared" si="2"/>
        <v>164123</v>
      </c>
      <c r="U8" s="166">
        <f t="shared" si="2"/>
        <v>173650</v>
      </c>
      <c r="V8" s="166">
        <f t="shared" si="2"/>
        <v>188324</v>
      </c>
      <c r="W8" s="166">
        <f t="shared" si="2"/>
        <v>195700</v>
      </c>
      <c r="X8" s="166">
        <f t="shared" si="2"/>
        <v>203824</v>
      </c>
      <c r="Y8" s="166">
        <f t="shared" si="2"/>
        <v>213617</v>
      </c>
      <c r="Z8" s="166">
        <f t="shared" si="2"/>
        <v>229532</v>
      </c>
      <c r="AA8" s="166">
        <f t="shared" si="2"/>
        <v>236227</v>
      </c>
      <c r="AB8" s="166">
        <f t="shared" si="2"/>
        <v>243672</v>
      </c>
      <c r="AC8" s="166">
        <f t="shared" si="2"/>
        <v>252943</v>
      </c>
      <c r="AD8" s="166">
        <f t="shared" si="2"/>
        <v>269258</v>
      </c>
      <c r="AE8" s="166">
        <f t="shared" si="2"/>
        <v>274419</v>
      </c>
      <c r="AF8" s="166">
        <f t="shared" si="2"/>
        <v>280323</v>
      </c>
      <c r="AG8" s="166">
        <f t="shared" si="2"/>
        <v>288186</v>
      </c>
    </row>
    <row r="9" spans="1:33" x14ac:dyDescent="0.2">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row>
    <row r="10" spans="1:33" x14ac:dyDescent="0.2">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row>
    <row r="11" spans="1:33" x14ac:dyDescent="0.2">
      <c r="B11" s="1" t="s">
        <v>121</v>
      </c>
      <c r="F11" s="15"/>
      <c r="G11" s="20">
        <f t="shared" ref="G11:L11" si="3">G8/F8-1</f>
        <v>0.12466871904698174</v>
      </c>
      <c r="H11" s="20">
        <f t="shared" si="3"/>
        <v>0.14262591640483668</v>
      </c>
      <c r="I11" s="20">
        <f t="shared" si="3"/>
        <v>0.14805016248645941</v>
      </c>
      <c r="J11" s="20">
        <f t="shared" si="3"/>
        <v>0.16450436392008849</v>
      </c>
      <c r="K11" s="20">
        <f t="shared" si="3"/>
        <v>0.11917041930909833</v>
      </c>
      <c r="L11" s="20">
        <f t="shared" si="3"/>
        <v>0.12151757744517933</v>
      </c>
      <c r="M11" s="167">
        <v>0.11805016248645941</v>
      </c>
      <c r="N11" s="167">
        <v>0.13450436392008849</v>
      </c>
      <c r="O11" s="167">
        <v>8.9170419309098331E-2</v>
      </c>
      <c r="P11" s="167">
        <v>9.1517577445179327E-2</v>
      </c>
      <c r="Q11" s="167">
        <v>8.8050162486459416E-2</v>
      </c>
      <c r="R11" s="167">
        <v>0.10450436392008849</v>
      </c>
      <c r="S11" s="167">
        <v>5.9170419309098332E-2</v>
      </c>
      <c r="T11" s="167">
        <v>6.1517577445179328E-2</v>
      </c>
      <c r="U11" s="167">
        <v>5.8050162486459417E-2</v>
      </c>
      <c r="V11" s="167">
        <v>8.4504363920088491E-2</v>
      </c>
      <c r="W11" s="167">
        <v>3.9170419309098328E-2</v>
      </c>
      <c r="X11" s="167">
        <v>4.1517577445179324E-2</v>
      </c>
      <c r="Y11" s="167">
        <v>4.8050162486459415E-2</v>
      </c>
      <c r="Z11" s="167">
        <v>7.4504363920088496E-2</v>
      </c>
      <c r="AA11" s="167">
        <v>2.9170419309098326E-2</v>
      </c>
      <c r="AB11" s="167">
        <v>3.1517577445179322E-2</v>
      </c>
      <c r="AC11" s="167">
        <v>3.8050162486459413E-2</v>
      </c>
      <c r="AD11" s="167">
        <v>6.4504363920088501E-2</v>
      </c>
      <c r="AE11" s="167">
        <v>1.9170419309098324E-2</v>
      </c>
      <c r="AF11" s="167">
        <v>2.151757744517932E-2</v>
      </c>
      <c r="AG11" s="167">
        <v>2.8050162486459411E-2</v>
      </c>
    </row>
    <row r="12" spans="1:33" x14ac:dyDescent="0.2">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row>
    <row r="13" spans="1:33" x14ac:dyDescent="0.2">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row>
    <row r="14" spans="1:33" x14ac:dyDescent="0.2">
      <c r="B14" s="1" t="s">
        <v>120</v>
      </c>
      <c r="F14" s="4">
        <v>1008</v>
      </c>
      <c r="G14" s="4">
        <v>1116</v>
      </c>
      <c r="H14" s="4">
        <v>1260</v>
      </c>
      <c r="I14" s="4">
        <v>1585</v>
      </c>
      <c r="J14" s="4">
        <v>1827</v>
      </c>
      <c r="K14" s="4">
        <v>2306</v>
      </c>
      <c r="L14" s="4">
        <v>2849</v>
      </c>
      <c r="M14" s="166">
        <f t="shared" ref="M14:AG14" si="4">INT(L14*(1+M17))</f>
        <v>3469</v>
      </c>
      <c r="N14" s="166">
        <f t="shared" si="4"/>
        <v>3859</v>
      </c>
      <c r="O14" s="166">
        <f t="shared" si="4"/>
        <v>4716</v>
      </c>
      <c r="P14" s="166">
        <f t="shared" si="4"/>
        <v>5637</v>
      </c>
      <c r="Q14" s="166">
        <f t="shared" si="4"/>
        <v>6640</v>
      </c>
      <c r="R14" s="166">
        <f t="shared" si="4"/>
        <v>7122</v>
      </c>
      <c r="S14" s="166">
        <f t="shared" si="4"/>
        <v>8419</v>
      </c>
      <c r="T14" s="166">
        <f t="shared" si="4"/>
        <v>9727</v>
      </c>
      <c r="U14" s="166">
        <f t="shared" si="4"/>
        <v>11263</v>
      </c>
      <c r="V14" s="166">
        <f t="shared" si="4"/>
        <v>11856</v>
      </c>
      <c r="W14" s="166">
        <f t="shared" si="4"/>
        <v>13778</v>
      </c>
      <c r="X14" s="166">
        <f t="shared" si="4"/>
        <v>15644</v>
      </c>
      <c r="Y14" s="166">
        <f t="shared" si="4"/>
        <v>17801</v>
      </c>
      <c r="Z14" s="166">
        <f t="shared" si="4"/>
        <v>18382</v>
      </c>
      <c r="AA14" s="166">
        <f t="shared" si="4"/>
        <v>20995</v>
      </c>
      <c r="AB14" s="166">
        <f t="shared" si="4"/>
        <v>23419</v>
      </c>
      <c r="AC14" s="166">
        <f t="shared" si="4"/>
        <v>26415</v>
      </c>
      <c r="AD14" s="166">
        <f t="shared" si="4"/>
        <v>27014</v>
      </c>
      <c r="AE14" s="166">
        <f t="shared" si="4"/>
        <v>30584</v>
      </c>
      <c r="AF14" s="166">
        <f t="shared" si="4"/>
        <v>33809</v>
      </c>
      <c r="AG14" s="166">
        <f t="shared" si="4"/>
        <v>36851</v>
      </c>
    </row>
    <row r="15" spans="1:33" x14ac:dyDescent="0.2">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row>
    <row r="16" spans="1:33" x14ac:dyDescent="0.2">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row>
    <row r="17" spans="2:33" x14ac:dyDescent="0.2">
      <c r="B17" s="1" t="s">
        <v>122</v>
      </c>
      <c r="F17" s="15"/>
      <c r="G17" s="20">
        <f t="shared" ref="G17:L17" si="5">G14/F14-1</f>
        <v>0.10714285714285721</v>
      </c>
      <c r="H17" s="20">
        <f t="shared" si="5"/>
        <v>0.12903225806451624</v>
      </c>
      <c r="I17" s="20">
        <f t="shared" si="5"/>
        <v>0.25793650793650791</v>
      </c>
      <c r="J17" s="20">
        <f t="shared" si="5"/>
        <v>0.15268138801261832</v>
      </c>
      <c r="K17" s="20">
        <f t="shared" si="5"/>
        <v>0.26217843459222778</v>
      </c>
      <c r="L17" s="20">
        <f t="shared" si="5"/>
        <v>0.23547267996530796</v>
      </c>
      <c r="M17" s="167">
        <f t="shared" ref="M17:T17" si="6">I17-4%</f>
        <v>0.2179365079365079</v>
      </c>
      <c r="N17" s="167">
        <f t="shared" si="6"/>
        <v>0.11268138801261832</v>
      </c>
      <c r="O17" s="167">
        <f t="shared" si="6"/>
        <v>0.22217843459222777</v>
      </c>
      <c r="P17" s="167">
        <f t="shared" si="6"/>
        <v>0.19547267996530795</v>
      </c>
      <c r="Q17" s="167">
        <f t="shared" si="6"/>
        <v>0.17793650793650789</v>
      </c>
      <c r="R17" s="167">
        <f t="shared" si="6"/>
        <v>7.2681388012618309E-2</v>
      </c>
      <c r="S17" s="167">
        <f t="shared" si="6"/>
        <v>0.18217843459222777</v>
      </c>
      <c r="T17" s="167">
        <f t="shared" si="6"/>
        <v>0.15547267996530795</v>
      </c>
      <c r="U17" s="167">
        <f t="shared" ref="U17:AB17" si="7">Q17-2%</f>
        <v>0.1579365079365079</v>
      </c>
      <c r="V17" s="167">
        <f t="shared" si="7"/>
        <v>5.2681388012618305E-2</v>
      </c>
      <c r="W17" s="167">
        <f t="shared" si="7"/>
        <v>0.16217843459222778</v>
      </c>
      <c r="X17" s="167">
        <f t="shared" si="7"/>
        <v>0.13547267996530796</v>
      </c>
      <c r="Y17" s="167">
        <f t="shared" si="7"/>
        <v>0.13793650793650791</v>
      </c>
      <c r="Z17" s="167">
        <f t="shared" si="7"/>
        <v>3.2681388012618301E-2</v>
      </c>
      <c r="AA17" s="167">
        <f t="shared" si="7"/>
        <v>0.14217843459222779</v>
      </c>
      <c r="AB17" s="167">
        <f t="shared" si="7"/>
        <v>0.11547267996530795</v>
      </c>
      <c r="AC17" s="167">
        <f>Y17-1%</f>
        <v>0.1279365079365079</v>
      </c>
      <c r="AD17" s="167">
        <f>Z17-1%</f>
        <v>2.2681388012618299E-2</v>
      </c>
      <c r="AE17" s="167">
        <f>AA17-1%</f>
        <v>0.13217843459222778</v>
      </c>
      <c r="AF17" s="167">
        <f>AB17-1%</f>
        <v>0.10547267996530796</v>
      </c>
      <c r="AG17" s="167">
        <v>0.09</v>
      </c>
    </row>
    <row r="18" spans="2:33" x14ac:dyDescent="0.2">
      <c r="F18" s="15"/>
      <c r="G18" s="20"/>
      <c r="H18" s="20"/>
      <c r="I18" s="20"/>
      <c r="J18" s="20"/>
      <c r="K18" s="20"/>
      <c r="L18" s="20"/>
      <c r="M18" s="15"/>
      <c r="N18" s="15"/>
      <c r="O18" s="15"/>
      <c r="P18" s="15"/>
      <c r="Q18" s="15"/>
      <c r="R18" s="15"/>
      <c r="S18" s="15"/>
      <c r="T18" s="15"/>
      <c r="U18" s="15"/>
      <c r="V18" s="15"/>
      <c r="W18" s="15"/>
      <c r="X18" s="15"/>
      <c r="Y18" s="15"/>
      <c r="Z18" s="15"/>
      <c r="AA18" s="15"/>
      <c r="AB18" s="15"/>
      <c r="AC18" s="15"/>
      <c r="AD18" s="15"/>
      <c r="AE18" s="15"/>
      <c r="AF18" s="15"/>
      <c r="AG18" s="15"/>
    </row>
    <row r="19" spans="2:33" x14ac:dyDescent="0.2">
      <c r="F19" s="15"/>
      <c r="G19" s="20"/>
      <c r="H19" s="20"/>
      <c r="I19" s="20"/>
      <c r="J19" s="20"/>
      <c r="K19" s="20"/>
      <c r="L19" s="20"/>
      <c r="M19" s="15"/>
      <c r="N19" s="15"/>
      <c r="O19" s="15"/>
      <c r="P19" s="15"/>
      <c r="Q19" s="15"/>
      <c r="R19" s="15"/>
      <c r="S19" s="15"/>
      <c r="T19" s="15"/>
      <c r="U19" s="15"/>
      <c r="V19" s="15"/>
      <c r="W19" s="15"/>
      <c r="X19" s="15"/>
      <c r="Y19" s="15"/>
      <c r="Z19" s="15"/>
      <c r="AA19" s="15"/>
      <c r="AB19" s="15"/>
      <c r="AC19" s="15"/>
      <c r="AD19" s="15"/>
      <c r="AE19" s="15"/>
      <c r="AF19" s="15"/>
      <c r="AG19" s="15"/>
    </row>
    <row r="20" spans="2:33" x14ac:dyDescent="0.2">
      <c r="F20" s="15"/>
      <c r="G20" s="20"/>
      <c r="H20" s="20"/>
      <c r="I20" s="20"/>
      <c r="J20" s="20"/>
      <c r="K20" s="20"/>
      <c r="L20" s="20"/>
      <c r="M20" s="15"/>
      <c r="N20" s="15"/>
      <c r="O20" s="15"/>
      <c r="P20" s="15"/>
      <c r="Q20" s="15"/>
      <c r="R20" s="15"/>
      <c r="S20" s="15"/>
      <c r="T20" s="15"/>
      <c r="U20" s="15"/>
      <c r="V20" s="15"/>
      <c r="W20" s="15"/>
      <c r="X20" s="15"/>
      <c r="Y20" s="15"/>
      <c r="Z20" s="15"/>
      <c r="AA20" s="15"/>
      <c r="AB20" s="15"/>
      <c r="AC20" s="15"/>
      <c r="AD20" s="15"/>
      <c r="AE20" s="15"/>
      <c r="AF20" s="15"/>
      <c r="AG20" s="15"/>
    </row>
    <row r="21" spans="2:33" x14ac:dyDescent="0.2">
      <c r="F21" s="15"/>
      <c r="G21" s="20"/>
      <c r="H21" s="20"/>
      <c r="I21" s="20"/>
      <c r="J21" s="20"/>
      <c r="K21" s="20"/>
      <c r="L21" s="20"/>
      <c r="M21" s="15"/>
      <c r="N21" s="15"/>
      <c r="O21" s="15"/>
      <c r="P21" s="15"/>
      <c r="Q21" s="15"/>
      <c r="R21" s="15"/>
      <c r="S21" s="15"/>
      <c r="T21" s="15"/>
      <c r="U21" s="15"/>
      <c r="V21" s="15"/>
      <c r="W21" s="15"/>
      <c r="X21" s="15"/>
      <c r="Y21" s="15"/>
      <c r="Z21" s="15"/>
      <c r="AA21" s="15"/>
      <c r="AB21" s="15"/>
      <c r="AC21" s="15"/>
      <c r="AD21" s="15"/>
      <c r="AE21" s="15"/>
      <c r="AF21" s="15"/>
      <c r="AG21" s="15"/>
    </row>
    <row r="22" spans="2:33" x14ac:dyDescent="0.2">
      <c r="B22" s="2" t="s">
        <v>124</v>
      </c>
      <c r="F22" s="4">
        <v>6277</v>
      </c>
      <c r="G22" s="4">
        <v>8113</v>
      </c>
      <c r="H22" s="4">
        <v>9363</v>
      </c>
      <c r="I22" s="4">
        <v>12383</v>
      </c>
      <c r="J22" s="4">
        <v>16929</v>
      </c>
      <c r="K22" s="4">
        <v>21723</v>
      </c>
      <c r="L22" s="4">
        <v>27274</v>
      </c>
      <c r="M22" s="166">
        <f t="shared" ref="M22:AG22" si="8">M14*M24/100</f>
        <v>35453.275563343108</v>
      </c>
      <c r="N22" s="166">
        <f t="shared" si="8"/>
        <v>42263.713478800368</v>
      </c>
      <c r="O22" s="166">
        <f t="shared" si="8"/>
        <v>53871.383423800835</v>
      </c>
      <c r="P22" s="166">
        <f t="shared" si="8"/>
        <v>67586.630909374551</v>
      </c>
      <c r="Q22" s="166">
        <f t="shared" si="8"/>
        <v>84226.294004316223</v>
      </c>
      <c r="R22" s="166">
        <f t="shared" si="8"/>
        <v>95358.770974806132</v>
      </c>
      <c r="S22" s="166">
        <f t="shared" si="8"/>
        <v>118533.7988929713</v>
      </c>
      <c r="T22" s="166">
        <f t="shared" si="8"/>
        <v>144298.57725235232</v>
      </c>
      <c r="U22" s="166">
        <f t="shared" si="8"/>
        <v>176220.28677716537</v>
      </c>
      <c r="V22" s="166">
        <f t="shared" si="8"/>
        <v>195488.40394998656</v>
      </c>
      <c r="W22" s="166">
        <f t="shared" si="8"/>
        <v>239317.95756206595</v>
      </c>
      <c r="X22" s="166">
        <f t="shared" si="8"/>
        <v>286377.4455455303</v>
      </c>
      <c r="Y22" s="166">
        <f t="shared" si="8"/>
        <v>343449.12219945231</v>
      </c>
      <c r="Z22" s="166">
        <f t="shared" si="8"/>
        <v>373735.9101510038</v>
      </c>
      <c r="AA22" s="166">
        <f t="shared" si="8"/>
        <v>449816.38247087388</v>
      </c>
      <c r="AB22" s="166">
        <f t="shared" si="8"/>
        <v>528774.26226559235</v>
      </c>
      <c r="AC22" s="166">
        <f t="shared" si="8"/>
        <v>628536.2310324203</v>
      </c>
      <c r="AD22" s="166">
        <f t="shared" si="8"/>
        <v>677382.57495483803</v>
      </c>
      <c r="AE22" s="166">
        <f t="shared" si="8"/>
        <v>808179.21113391209</v>
      </c>
      <c r="AF22" s="166">
        <f t="shared" si="8"/>
        <v>941497.59590960434</v>
      </c>
      <c r="AG22" s="166">
        <f t="shared" si="8"/>
        <v>1081452.3772449687</v>
      </c>
    </row>
    <row r="23" spans="2:33" x14ac:dyDescent="0.2">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row>
    <row r="24" spans="2:33" x14ac:dyDescent="0.2">
      <c r="C24" s="1" t="s">
        <v>123</v>
      </c>
      <c r="D24" s="1" t="s">
        <v>127</v>
      </c>
      <c r="F24" s="15">
        <f t="shared" ref="F24:L24" si="9">F22/F14*100</f>
        <v>622.71825396825398</v>
      </c>
      <c r="G24" s="15">
        <f t="shared" si="9"/>
        <v>726.97132616487454</v>
      </c>
      <c r="H24" s="15">
        <f t="shared" si="9"/>
        <v>743.09523809523807</v>
      </c>
      <c r="I24" s="15">
        <f t="shared" si="9"/>
        <v>781.26182965299677</v>
      </c>
      <c r="J24" s="15">
        <f t="shared" si="9"/>
        <v>926.60098522167493</v>
      </c>
      <c r="K24" s="15">
        <f t="shared" si="9"/>
        <v>942.0208152645273</v>
      </c>
      <c r="L24" s="15">
        <f t="shared" si="9"/>
        <v>957.31835731835736</v>
      </c>
      <c r="M24" s="166">
        <f>AVERAGE(L24/K24,K24/J24,J24/I24,I24/H24)*L24</f>
        <v>1022.002754780718</v>
      </c>
      <c r="N24" s="166">
        <f t="shared" ref="N24:AG24" si="10">AVERAGE(M24/L24,L24/K24,K24/J24,J24/I24)*M24</f>
        <v>1095.1985871676695</v>
      </c>
      <c r="O24" s="166">
        <f t="shared" si="10"/>
        <v>1142.3109292578633</v>
      </c>
      <c r="P24" s="166">
        <f t="shared" si="10"/>
        <v>1198.982276199655</v>
      </c>
      <c r="Q24" s="166">
        <f t="shared" si="10"/>
        <v>1268.4682831975333</v>
      </c>
      <c r="R24" s="166">
        <f t="shared" si="10"/>
        <v>1338.9324764786033</v>
      </c>
      <c r="S24" s="166">
        <f t="shared" si="10"/>
        <v>1407.9320452900736</v>
      </c>
      <c r="T24" s="166">
        <f t="shared" si="10"/>
        <v>1483.4849105824235</v>
      </c>
      <c r="U24" s="166">
        <f t="shared" si="10"/>
        <v>1564.5945731791296</v>
      </c>
      <c r="V24" s="166">
        <f t="shared" si="10"/>
        <v>1648.8563086199945</v>
      </c>
      <c r="W24" s="166">
        <f t="shared" si="10"/>
        <v>1736.9571604156331</v>
      </c>
      <c r="X24" s="166">
        <f t="shared" si="10"/>
        <v>1830.5896544715563</v>
      </c>
      <c r="Y24" s="166">
        <f t="shared" si="10"/>
        <v>1929.3810583644308</v>
      </c>
      <c r="Z24" s="166">
        <f t="shared" si="10"/>
        <v>2033.1623879393094</v>
      </c>
      <c r="AA24" s="166">
        <f t="shared" si="10"/>
        <v>2142.4928910258341</v>
      </c>
      <c r="AB24" s="166">
        <f t="shared" si="10"/>
        <v>2257.8857434800475</v>
      </c>
      <c r="AC24" s="166">
        <f t="shared" si="10"/>
        <v>2379.4670870051873</v>
      </c>
      <c r="AD24" s="166">
        <f t="shared" si="10"/>
        <v>2507.5241539751164</v>
      </c>
      <c r="AE24" s="166">
        <f t="shared" si="10"/>
        <v>2642.4902273538846</v>
      </c>
      <c r="AF24" s="166">
        <f t="shared" si="10"/>
        <v>2784.7543432506263</v>
      </c>
      <c r="AG24" s="166">
        <f t="shared" si="10"/>
        <v>2934.6622269272711</v>
      </c>
    </row>
    <row r="25" spans="2:33" x14ac:dyDescent="0.2">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row>
    <row r="26" spans="2:33" x14ac:dyDescent="0.2">
      <c r="B26" s="2" t="s">
        <v>125</v>
      </c>
      <c r="F26" s="4">
        <v>6103</v>
      </c>
      <c r="G26" s="4">
        <v>8727</v>
      </c>
      <c r="H26" s="4">
        <v>8990</v>
      </c>
      <c r="I26" s="4">
        <v>14458</v>
      </c>
      <c r="J26" s="4">
        <v>14336</v>
      </c>
      <c r="K26" s="4">
        <v>18308</v>
      </c>
      <c r="L26" s="4">
        <v>18836</v>
      </c>
      <c r="M26" s="166">
        <f t="shared" ref="M26:AG26" si="11">M28*M8/100</f>
        <v>22695.696231852347</v>
      </c>
      <c r="N26" s="166">
        <f t="shared" si="11"/>
        <v>25668.533467524099</v>
      </c>
      <c r="O26" s="166">
        <f t="shared" si="11"/>
        <v>28887.048963585905</v>
      </c>
      <c r="P26" s="166">
        <f t="shared" si="11"/>
        <v>31729.419958786457</v>
      </c>
      <c r="Q26" s="166">
        <f t="shared" si="11"/>
        <v>35508.453069826079</v>
      </c>
      <c r="R26" s="166">
        <f t="shared" si="11"/>
        <v>39856.513063434766</v>
      </c>
      <c r="S26" s="166">
        <f t="shared" si="11"/>
        <v>43105.070414490896</v>
      </c>
      <c r="T26" s="166">
        <f t="shared" si="11"/>
        <v>46582.513643781516</v>
      </c>
      <c r="U26" s="166">
        <f t="shared" si="11"/>
        <v>50320.742296885655</v>
      </c>
      <c r="V26" s="166">
        <f t="shared" si="11"/>
        <v>55615.034845212154</v>
      </c>
      <c r="W26" s="166">
        <f t="shared" si="11"/>
        <v>58937.830762825062</v>
      </c>
      <c r="X26" s="166">
        <f t="shared" si="11"/>
        <v>62580.412379539579</v>
      </c>
      <c r="Y26" s="166">
        <f t="shared" si="11"/>
        <v>66888.494762753078</v>
      </c>
      <c r="Z26" s="166">
        <f t="shared" si="11"/>
        <v>73277.342549807945</v>
      </c>
      <c r="AA26" s="166">
        <f t="shared" si="11"/>
        <v>76898.167625860238</v>
      </c>
      <c r="AB26" s="166">
        <f t="shared" si="11"/>
        <v>80879.390943491919</v>
      </c>
      <c r="AC26" s="166">
        <f t="shared" si="11"/>
        <v>85608.561125083041</v>
      </c>
      <c r="AD26" s="166">
        <f t="shared" si="11"/>
        <v>92919.71710725475</v>
      </c>
      <c r="AE26" s="166">
        <f t="shared" si="11"/>
        <v>96562.085997019894</v>
      </c>
      <c r="AF26" s="166">
        <f t="shared" si="11"/>
        <v>100577.93050315537</v>
      </c>
      <c r="AG26" s="166">
        <f t="shared" si="11"/>
        <v>105431.35104757607</v>
      </c>
    </row>
    <row r="27" spans="2:33" x14ac:dyDescent="0.2">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row>
    <row r="28" spans="2:33" x14ac:dyDescent="0.2">
      <c r="C28" s="1" t="s">
        <v>128</v>
      </c>
      <c r="D28" s="1" t="s">
        <v>127</v>
      </c>
      <c r="F28" s="15">
        <f t="shared" ref="F28:L28" si="12">F26/F8*100</f>
        <v>16.33783964663365</v>
      </c>
      <c r="G28" s="15">
        <f t="shared" si="12"/>
        <v>20.772636389602969</v>
      </c>
      <c r="H28" s="15">
        <f t="shared" si="12"/>
        <v>18.7276060328306</v>
      </c>
      <c r="I28" s="15">
        <f t="shared" si="12"/>
        <v>26.234327085336869</v>
      </c>
      <c r="J28" s="15">
        <f t="shared" si="12"/>
        <v>22.33822085793976</v>
      </c>
      <c r="K28" s="15">
        <f t="shared" si="12"/>
        <v>25.489731987469543</v>
      </c>
      <c r="L28" s="15">
        <f t="shared" si="12"/>
        <v>23.383362506672626</v>
      </c>
      <c r="M28" s="166">
        <f>AVERAGE(L28/K28,K28/J28,J28/I28,I28/H28)*L28</f>
        <v>25.2000802023632</v>
      </c>
      <c r="N28" s="166">
        <f t="shared" ref="N28:AG28" si="13">AVERAGE(M28/L28,L28/K28,K28/J28,J28/I28)*M28</f>
        <v>25.122127200904426</v>
      </c>
      <c r="O28" s="166">
        <f t="shared" si="13"/>
        <v>25.957720235059448</v>
      </c>
      <c r="P28" s="166">
        <f t="shared" si="13"/>
        <v>26.121413660099659</v>
      </c>
      <c r="Q28" s="166">
        <f t="shared" si="13"/>
        <v>26.866963068480132</v>
      </c>
      <c r="R28" s="166">
        <f t="shared" si="13"/>
        <v>27.30365683400224</v>
      </c>
      <c r="S28" s="166">
        <f t="shared" si="13"/>
        <v>27.879511560869073</v>
      </c>
      <c r="T28" s="166">
        <f t="shared" si="13"/>
        <v>28.382684720472767</v>
      </c>
      <c r="U28" s="166">
        <f t="shared" si="13"/>
        <v>28.978256433565019</v>
      </c>
      <c r="V28" s="166">
        <f t="shared" si="13"/>
        <v>29.531570508916634</v>
      </c>
      <c r="W28" s="166">
        <f t="shared" si="13"/>
        <v>30.11641837650744</v>
      </c>
      <c r="X28" s="166">
        <f t="shared" si="13"/>
        <v>30.703161737351628</v>
      </c>
      <c r="Y28" s="166">
        <f t="shared" si="13"/>
        <v>31.312346284590216</v>
      </c>
      <c r="Z28" s="166">
        <f t="shared" si="13"/>
        <v>31.924673923377981</v>
      </c>
      <c r="AA28" s="166">
        <f t="shared" si="13"/>
        <v>32.552658089828952</v>
      </c>
      <c r="AB28" s="166">
        <f t="shared" si="13"/>
        <v>33.191910003402903</v>
      </c>
      <c r="AC28" s="166">
        <f t="shared" si="13"/>
        <v>33.845001097117944</v>
      </c>
      <c r="AD28" s="166">
        <f t="shared" si="13"/>
        <v>34.509547388473045</v>
      </c>
      <c r="AE28" s="166">
        <f t="shared" si="13"/>
        <v>35.187828101195578</v>
      </c>
      <c r="AF28" s="166">
        <f t="shared" si="13"/>
        <v>35.87930012990563</v>
      </c>
      <c r="AG28" s="166">
        <f t="shared" si="13"/>
        <v>36.58448052562445</v>
      </c>
    </row>
    <row r="29" spans="2:33" x14ac:dyDescent="0.2">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row>
    <row r="30" spans="2:33" x14ac:dyDescent="0.2">
      <c r="B30" s="2" t="s">
        <v>126</v>
      </c>
      <c r="F30" s="4">
        <v>10862</v>
      </c>
      <c r="G30" s="4">
        <v>10914</v>
      </c>
      <c r="H30" s="4">
        <v>11445</v>
      </c>
      <c r="I30" s="4">
        <v>12492</v>
      </c>
      <c r="J30" s="4">
        <v>13561</v>
      </c>
      <c r="K30" s="4">
        <v>14864</v>
      </c>
      <c r="L30" s="4">
        <v>15682</v>
      </c>
      <c r="M30" s="166">
        <f t="shared" ref="M30:AG30" si="14">M8*M32/100</f>
        <v>16669.856850473399</v>
      </c>
      <c r="N30" s="166">
        <f t="shared" si="14"/>
        <v>17980.811678317539</v>
      </c>
      <c r="O30" s="166">
        <f t="shared" si="14"/>
        <v>18710.633655385176</v>
      </c>
      <c r="P30" s="166">
        <f t="shared" si="14"/>
        <v>19389.750712439472</v>
      </c>
      <c r="Q30" s="166">
        <f t="shared" si="14"/>
        <v>20075.572548710003</v>
      </c>
      <c r="R30" s="166">
        <f t="shared" si="14"/>
        <v>21104.523724849652</v>
      </c>
      <c r="S30" s="166">
        <f t="shared" si="14"/>
        <v>21281.365119582337</v>
      </c>
      <c r="T30" s="166">
        <f t="shared" si="14"/>
        <v>21488.302128728646</v>
      </c>
      <c r="U30" s="166">
        <f t="shared" si="14"/>
        <v>21636.596019734683</v>
      </c>
      <c r="V30" s="166">
        <f t="shared" si="14"/>
        <v>22598.880000000001</v>
      </c>
      <c r="W30" s="166">
        <f t="shared" si="14"/>
        <v>23484</v>
      </c>
      <c r="X30" s="166">
        <f t="shared" si="14"/>
        <v>24458.880000000001</v>
      </c>
      <c r="Y30" s="166">
        <f t="shared" si="14"/>
        <v>25634.04</v>
      </c>
      <c r="Z30" s="166">
        <f t="shared" si="14"/>
        <v>27543.84</v>
      </c>
      <c r="AA30" s="166">
        <f t="shared" si="14"/>
        <v>28347.24</v>
      </c>
      <c r="AB30" s="166">
        <f t="shared" si="14"/>
        <v>29240.639999999999</v>
      </c>
      <c r="AC30" s="166">
        <f t="shared" si="14"/>
        <v>30353.16</v>
      </c>
      <c r="AD30" s="166">
        <f t="shared" si="14"/>
        <v>32310.959999999999</v>
      </c>
      <c r="AE30" s="166">
        <f t="shared" si="14"/>
        <v>32930.28</v>
      </c>
      <c r="AF30" s="166">
        <f t="shared" si="14"/>
        <v>33638.76</v>
      </c>
      <c r="AG30" s="166">
        <f t="shared" si="14"/>
        <v>34582.32</v>
      </c>
    </row>
    <row r="31" spans="2:33" x14ac:dyDescent="0.2">
      <c r="F31" s="15"/>
      <c r="G31" s="20"/>
      <c r="H31" s="20"/>
      <c r="I31" s="20"/>
      <c r="J31" s="20"/>
      <c r="K31" s="20"/>
      <c r="L31" s="20"/>
      <c r="M31" s="15"/>
      <c r="N31" s="15"/>
      <c r="O31" s="15"/>
      <c r="P31" s="15"/>
      <c r="Q31" s="15"/>
      <c r="R31" s="15"/>
      <c r="S31" s="15"/>
      <c r="T31" s="15"/>
      <c r="U31" s="15"/>
      <c r="V31" s="15"/>
      <c r="W31" s="15"/>
      <c r="X31" s="15"/>
      <c r="Y31" s="15"/>
      <c r="Z31" s="15"/>
      <c r="AA31" s="15"/>
      <c r="AB31" s="15"/>
      <c r="AC31" s="15"/>
      <c r="AD31" s="15"/>
      <c r="AE31" s="15"/>
      <c r="AF31" s="15"/>
      <c r="AG31" s="15"/>
    </row>
    <row r="32" spans="2:33" x14ac:dyDescent="0.2">
      <c r="C32" s="1" t="s">
        <v>129</v>
      </c>
      <c r="D32" s="1" t="s">
        <v>127</v>
      </c>
      <c r="F32" s="15">
        <f t="shared" ref="F32:L32" si="15">F30/F8*100</f>
        <v>29.07776736715299</v>
      </c>
      <c r="G32" s="15">
        <f t="shared" si="15"/>
        <v>25.978291916595257</v>
      </c>
      <c r="H32" s="15">
        <f t="shared" si="15"/>
        <v>23.841763186401131</v>
      </c>
      <c r="I32" s="15">
        <f t="shared" si="15"/>
        <v>22.666981183429805</v>
      </c>
      <c r="J32" s="15">
        <f t="shared" si="15"/>
        <v>21.130623120432553</v>
      </c>
      <c r="K32" s="15">
        <f t="shared" si="15"/>
        <v>20.694744169857294</v>
      </c>
      <c r="L32" s="15">
        <f t="shared" si="15"/>
        <v>19.467927948059042</v>
      </c>
      <c r="M32" s="166">
        <f>MAX(AVERAGE(L32/K32,K32/J32,J32/I32,I32/H32)*L32,12)</f>
        <v>18.509312307602983</v>
      </c>
      <c r="N32" s="166">
        <f t="shared" ref="N32:AG32" si="16">MAX(AVERAGE(M32/L32,L32/K32,K32/J32,J32/I32)*M32,12)</f>
        <v>17.598054003736276</v>
      </c>
      <c r="O32" s="166">
        <f t="shared" si="16"/>
        <v>16.813257541793753</v>
      </c>
      <c r="P32" s="166">
        <f t="shared" si="16"/>
        <v>15.962715353250189</v>
      </c>
      <c r="Q32" s="166">
        <f t="shared" si="16"/>
        <v>15.189894788830546</v>
      </c>
      <c r="R32" s="166">
        <f t="shared" si="16"/>
        <v>14.457628857578113</v>
      </c>
      <c r="S32" s="166">
        <f t="shared" si="16"/>
        <v>13.764368302319571</v>
      </c>
      <c r="T32" s="166">
        <f t="shared" si="16"/>
        <v>13.092803646489916</v>
      </c>
      <c r="U32" s="166">
        <f t="shared" si="16"/>
        <v>12.459888292389683</v>
      </c>
      <c r="V32" s="166">
        <f t="shared" si="16"/>
        <v>12</v>
      </c>
      <c r="W32" s="166">
        <f t="shared" si="16"/>
        <v>12</v>
      </c>
      <c r="X32" s="166">
        <f t="shared" si="16"/>
        <v>12</v>
      </c>
      <c r="Y32" s="166">
        <f t="shared" si="16"/>
        <v>12</v>
      </c>
      <c r="Z32" s="166">
        <f t="shared" si="16"/>
        <v>12</v>
      </c>
      <c r="AA32" s="166">
        <f t="shared" si="16"/>
        <v>12</v>
      </c>
      <c r="AB32" s="166">
        <f t="shared" si="16"/>
        <v>12</v>
      </c>
      <c r="AC32" s="166">
        <f t="shared" si="16"/>
        <v>12</v>
      </c>
      <c r="AD32" s="166">
        <f t="shared" si="16"/>
        <v>12</v>
      </c>
      <c r="AE32" s="166">
        <f t="shared" si="16"/>
        <v>12</v>
      </c>
      <c r="AF32" s="166">
        <f t="shared" si="16"/>
        <v>12</v>
      </c>
      <c r="AG32" s="166">
        <f t="shared" si="16"/>
        <v>12</v>
      </c>
    </row>
    <row r="34" spans="1:33" x14ac:dyDescent="0.2">
      <c r="B34" s="2" t="s">
        <v>133</v>
      </c>
      <c r="F34" s="15">
        <f>F22+F26+F30</f>
        <v>23242</v>
      </c>
      <c r="G34" s="15">
        <f t="shared" ref="G34:AG34" si="17">G22+G26+G30</f>
        <v>27754</v>
      </c>
      <c r="H34" s="15">
        <f t="shared" si="17"/>
        <v>29798</v>
      </c>
      <c r="I34" s="15">
        <f t="shared" si="17"/>
        <v>39333</v>
      </c>
      <c r="J34" s="15">
        <f t="shared" si="17"/>
        <v>44826</v>
      </c>
      <c r="K34" s="15">
        <f t="shared" si="17"/>
        <v>54895</v>
      </c>
      <c r="L34" s="15">
        <f t="shared" si="17"/>
        <v>61792</v>
      </c>
      <c r="M34" s="166">
        <f t="shared" si="17"/>
        <v>74818.828645668851</v>
      </c>
      <c r="N34" s="166">
        <f t="shared" si="17"/>
        <v>85913.058624641999</v>
      </c>
      <c r="O34" s="166">
        <f t="shared" si="17"/>
        <v>101469.06604277191</v>
      </c>
      <c r="P34" s="166">
        <f t="shared" si="17"/>
        <v>118705.80158060048</v>
      </c>
      <c r="Q34" s="166">
        <f t="shared" si="17"/>
        <v>139810.31962285232</v>
      </c>
      <c r="R34" s="166">
        <f t="shared" si="17"/>
        <v>156319.80776309056</v>
      </c>
      <c r="S34" s="166">
        <f t="shared" si="17"/>
        <v>182920.23442704452</v>
      </c>
      <c r="T34" s="166">
        <f t="shared" si="17"/>
        <v>212369.39302486248</v>
      </c>
      <c r="U34" s="166">
        <f t="shared" si="17"/>
        <v>248177.6250937857</v>
      </c>
      <c r="V34" s="166">
        <f t="shared" si="17"/>
        <v>273702.31879519869</v>
      </c>
      <c r="W34" s="166">
        <f t="shared" si="17"/>
        <v>321739.78832489101</v>
      </c>
      <c r="X34" s="166">
        <f t="shared" si="17"/>
        <v>373416.73792506987</v>
      </c>
      <c r="Y34" s="166">
        <f t="shared" si="17"/>
        <v>435971.65696220536</v>
      </c>
      <c r="Z34" s="166">
        <f t="shared" si="17"/>
        <v>474557.09270081174</v>
      </c>
      <c r="AA34" s="166">
        <f t="shared" si="17"/>
        <v>555061.79009673407</v>
      </c>
      <c r="AB34" s="166">
        <f t="shared" si="17"/>
        <v>638894.29320908431</v>
      </c>
      <c r="AC34" s="166">
        <f t="shared" si="17"/>
        <v>744497.95215750334</v>
      </c>
      <c r="AD34" s="166">
        <f t="shared" si="17"/>
        <v>802613.25206209277</v>
      </c>
      <c r="AE34" s="166">
        <f t="shared" si="17"/>
        <v>937671.57713093201</v>
      </c>
      <c r="AF34" s="166">
        <f t="shared" si="17"/>
        <v>1075714.2864127597</v>
      </c>
      <c r="AG34" s="166">
        <f t="shared" si="17"/>
        <v>1221466.0482925449</v>
      </c>
    </row>
    <row r="37" spans="1:33" x14ac:dyDescent="0.2">
      <c r="A37" s="2" t="s">
        <v>231</v>
      </c>
    </row>
    <row r="38" spans="1:33" x14ac:dyDescent="0.2">
      <c r="B38" s="2" t="s">
        <v>170</v>
      </c>
      <c r="F38" s="27">
        <f>YEAR(F3)</f>
        <v>2009</v>
      </c>
      <c r="G38" s="27">
        <f>F38+1</f>
        <v>2010</v>
      </c>
      <c r="H38" s="27">
        <f t="shared" ref="H38:L38" si="18">G38+1</f>
        <v>2011</v>
      </c>
      <c r="I38" s="27">
        <f t="shared" si="18"/>
        <v>2012</v>
      </c>
      <c r="J38" s="27">
        <f t="shared" si="18"/>
        <v>2013</v>
      </c>
      <c r="K38" s="27">
        <f t="shared" si="18"/>
        <v>2014</v>
      </c>
      <c r="L38" s="27">
        <f t="shared" si="18"/>
        <v>2015</v>
      </c>
    </row>
    <row r="39" spans="1:33" x14ac:dyDescent="0.2">
      <c r="C39" s="1" t="s">
        <v>124</v>
      </c>
      <c r="F39" s="166">
        <f>SUMIF($F$4:$AG$4,F38,$F$22:$AG$22)</f>
        <v>36136</v>
      </c>
      <c r="G39" s="166">
        <f t="shared" ref="G39:L39" si="19">SUMIF($F$4:$AG$4,G38,$F$22:$AG$22)</f>
        <v>101379.27556334311</v>
      </c>
      <c r="H39" s="166">
        <f t="shared" si="19"/>
        <v>247948.02181629196</v>
      </c>
      <c r="I39" s="166">
        <f t="shared" si="19"/>
        <v>534411.43389729515</v>
      </c>
      <c r="J39" s="166">
        <f t="shared" si="19"/>
        <v>1064632.929257035</v>
      </c>
      <c r="K39" s="166">
        <f t="shared" si="19"/>
        <v>1980862.7859198903</v>
      </c>
      <c r="L39" s="166">
        <f t="shared" si="19"/>
        <v>3508511.7592433235</v>
      </c>
    </row>
    <row r="40" spans="1:33" x14ac:dyDescent="0.2">
      <c r="C40" s="1" t="s">
        <v>125</v>
      </c>
      <c r="F40" s="166">
        <f>SUMIF($F$4:$AG$4,F38,$F$26:$AG$26)</f>
        <v>38278</v>
      </c>
      <c r="G40" s="166">
        <f t="shared" ref="G40:L40" si="20">SUMIF($F$4:$AG$4,G38,$F$26:$AG$26)</f>
        <v>74175.696231852344</v>
      </c>
      <c r="H40" s="166">
        <f t="shared" si="20"/>
        <v>121793.45545972254</v>
      </c>
      <c r="I40" s="166">
        <f t="shared" si="20"/>
        <v>179864.8394185928</v>
      </c>
      <c r="J40" s="166">
        <f t="shared" si="20"/>
        <v>244021.77275032987</v>
      </c>
      <c r="K40" s="166">
        <f t="shared" si="20"/>
        <v>316663.46224424313</v>
      </c>
      <c r="L40" s="166">
        <f t="shared" si="20"/>
        <v>395491.08465500607</v>
      </c>
    </row>
    <row r="41" spans="1:33" x14ac:dyDescent="0.2">
      <c r="C41" s="1" t="s">
        <v>126</v>
      </c>
      <c r="F41" s="166">
        <f>SUMIF($F$4:$AG$4,F38,$F$30:$AG$30)</f>
        <v>45713</v>
      </c>
      <c r="G41" s="166">
        <f t="shared" ref="G41:L41" si="21">SUMIF($F$4:$AG$4,G38,$F$30:$AG$30)</f>
        <v>60776.856850473399</v>
      </c>
      <c r="H41" s="166">
        <f t="shared" si="21"/>
        <v>76156.768594852183</v>
      </c>
      <c r="I41" s="166">
        <f t="shared" si="21"/>
        <v>85510.786992895315</v>
      </c>
      <c r="J41" s="166">
        <f t="shared" si="21"/>
        <v>96175.800000000017</v>
      </c>
      <c r="K41" s="166">
        <f t="shared" si="21"/>
        <v>115484.88</v>
      </c>
      <c r="L41" s="166">
        <f t="shared" si="21"/>
        <v>133462.32</v>
      </c>
    </row>
    <row r="42" spans="1:33" x14ac:dyDescent="0.2">
      <c r="F42" s="15"/>
      <c r="G42" s="15"/>
      <c r="H42" s="15"/>
      <c r="I42" s="15"/>
      <c r="J42" s="15"/>
      <c r="K42" s="15"/>
      <c r="L42" s="15"/>
    </row>
    <row r="43" spans="1:33" x14ac:dyDescent="0.2">
      <c r="B43" s="1" t="s">
        <v>119</v>
      </c>
      <c r="F43" s="166">
        <f>SUMIF($F$4:$AG$4,F38,$F$8:$AG$8)</f>
        <v>182482</v>
      </c>
      <c r="G43" s="166">
        <f t="shared" ref="G43:L43" si="22">SUMIF($F$4:$AG$4,G38,$F$8:$AG$8)</f>
        <v>306617</v>
      </c>
      <c r="H43" s="166">
        <f t="shared" si="22"/>
        <v>467093</v>
      </c>
      <c r="I43" s="166">
        <f t="shared" si="22"/>
        <v>638360</v>
      </c>
      <c r="J43" s="166">
        <f t="shared" si="22"/>
        <v>801465</v>
      </c>
      <c r="K43" s="166">
        <f t="shared" si="22"/>
        <v>962374</v>
      </c>
      <c r="L43" s="166">
        <f t="shared" si="22"/>
        <v>1112186</v>
      </c>
    </row>
    <row r="44" spans="1:33" x14ac:dyDescent="0.2">
      <c r="C44" s="1" t="s">
        <v>121</v>
      </c>
      <c r="F44" s="15"/>
      <c r="G44" s="168">
        <f>G43/F43-1</f>
        <v>0.68025887484793013</v>
      </c>
      <c r="H44" s="168">
        <f t="shared" ref="H44:L44" si="23">H43/G43-1</f>
        <v>0.52337606851544427</v>
      </c>
      <c r="I44" s="168">
        <f t="shared" si="23"/>
        <v>0.3666657389427801</v>
      </c>
      <c r="J44" s="168">
        <f t="shared" si="23"/>
        <v>0.25550629738705433</v>
      </c>
      <c r="K44" s="168">
        <f t="shared" si="23"/>
        <v>0.20076859251495693</v>
      </c>
      <c r="L44" s="168">
        <f t="shared" si="23"/>
        <v>0.15566920968355347</v>
      </c>
    </row>
    <row r="45" spans="1:33" x14ac:dyDescent="0.2">
      <c r="F45" s="15"/>
      <c r="G45" s="15"/>
      <c r="H45" s="15"/>
      <c r="I45" s="15"/>
      <c r="J45" s="15"/>
      <c r="K45" s="15"/>
      <c r="L45" s="15"/>
    </row>
    <row r="46" spans="1:33" x14ac:dyDescent="0.2">
      <c r="B46" s="1" t="s">
        <v>230</v>
      </c>
      <c r="F46" s="166">
        <f>SUMIF($F$4:$AG$4,F$38,$F$14:$AG$14)</f>
        <v>4969</v>
      </c>
      <c r="G46" s="166">
        <f t="shared" ref="G46:L46" si="24">SUMIF($F$4:$AG$4,G$38,$F$14:$AG$14)</f>
        <v>10451</v>
      </c>
      <c r="H46" s="166">
        <f t="shared" si="24"/>
        <v>20852</v>
      </c>
      <c r="I46" s="166">
        <f t="shared" si="24"/>
        <v>36531</v>
      </c>
      <c r="J46" s="166">
        <f t="shared" si="24"/>
        <v>59079</v>
      </c>
      <c r="K46" s="166">
        <f t="shared" si="24"/>
        <v>89211</v>
      </c>
      <c r="L46" s="166">
        <f t="shared" si="24"/>
        <v>128258</v>
      </c>
    </row>
    <row r="47" spans="1:33" x14ac:dyDescent="0.2">
      <c r="C47" s="1" t="s">
        <v>232</v>
      </c>
      <c r="F47" s="15"/>
      <c r="G47" s="168">
        <f>G46/F46-1</f>
        <v>1.1032400885490037</v>
      </c>
      <c r="H47" s="168">
        <f t="shared" ref="H47:L47" si="25">H46/G46-1</f>
        <v>0.99521576882594975</v>
      </c>
      <c r="I47" s="168">
        <f t="shared" si="25"/>
        <v>0.75191828122002691</v>
      </c>
      <c r="J47" s="168">
        <f t="shared" si="25"/>
        <v>0.61722920259505631</v>
      </c>
      <c r="K47" s="168">
        <f t="shared" si="25"/>
        <v>0.51002894429492707</v>
      </c>
      <c r="L47" s="168">
        <f t="shared" si="25"/>
        <v>0.43769266121890804</v>
      </c>
    </row>
    <row r="48" spans="1:33" x14ac:dyDescent="0.2">
      <c r="F48" s="15"/>
      <c r="G48" s="20"/>
      <c r="H48" s="20"/>
      <c r="I48" s="20"/>
      <c r="J48" s="20"/>
      <c r="K48" s="20"/>
      <c r="L48" s="20"/>
    </row>
    <row r="49" spans="6:12" x14ac:dyDescent="0.2">
      <c r="F49" s="15"/>
      <c r="G49" s="15"/>
      <c r="H49" s="15"/>
      <c r="I49" s="15"/>
      <c r="J49" s="15"/>
      <c r="K49" s="15"/>
      <c r="L49" s="15"/>
    </row>
    <row r="50" spans="6:12" x14ac:dyDescent="0.2">
      <c r="F50" s="15"/>
      <c r="G50" s="20"/>
      <c r="H50" s="20"/>
      <c r="I50" s="20"/>
      <c r="J50" s="20"/>
      <c r="K50" s="20"/>
      <c r="L50" s="20"/>
    </row>
    <row r="51" spans="6:12" x14ac:dyDescent="0.2">
      <c r="F51" s="15"/>
      <c r="G51" s="15"/>
      <c r="H51" s="15"/>
      <c r="I51" s="15"/>
      <c r="J51" s="15"/>
      <c r="K51" s="15"/>
      <c r="L51" s="15"/>
    </row>
    <row r="52" spans="6:12" x14ac:dyDescent="0.2">
      <c r="F52" s="15"/>
      <c r="G52" s="15"/>
      <c r="H52" s="15"/>
      <c r="I52" s="15"/>
      <c r="J52" s="15"/>
      <c r="K52" s="15"/>
      <c r="L52" s="15"/>
    </row>
    <row r="53" spans="6:12" x14ac:dyDescent="0.2">
      <c r="F53" s="15"/>
      <c r="G53" s="15"/>
      <c r="H53" s="15"/>
      <c r="I53" s="15"/>
      <c r="J53" s="15"/>
      <c r="K53" s="15"/>
      <c r="L53" s="15"/>
    </row>
    <row r="54" spans="6:12" x14ac:dyDescent="0.2">
      <c r="F54" s="15"/>
      <c r="G54" s="15"/>
      <c r="H54" s="15"/>
      <c r="I54" s="15"/>
      <c r="J54" s="15"/>
      <c r="K54" s="15"/>
      <c r="L54" s="15"/>
    </row>
    <row r="55" spans="6:12" x14ac:dyDescent="0.2">
      <c r="F55" s="15"/>
      <c r="G55" s="15"/>
      <c r="H55" s="15"/>
      <c r="I55" s="15"/>
      <c r="J55" s="15"/>
      <c r="K55" s="15"/>
      <c r="L55" s="15"/>
    </row>
    <row r="56" spans="6:12" x14ac:dyDescent="0.2">
      <c r="F56" s="15"/>
      <c r="G56" s="15"/>
      <c r="H56" s="15"/>
      <c r="I56" s="15"/>
      <c r="J56" s="15"/>
      <c r="K56" s="15"/>
      <c r="L56" s="15"/>
    </row>
    <row r="57" spans="6:12" x14ac:dyDescent="0.2">
      <c r="F57" s="15"/>
      <c r="G57" s="15"/>
      <c r="H57" s="15"/>
      <c r="I57" s="15"/>
      <c r="J57" s="15"/>
      <c r="K57" s="15"/>
      <c r="L57" s="15"/>
    </row>
    <row r="58" spans="6:12" x14ac:dyDescent="0.2">
      <c r="F58" s="15"/>
      <c r="G58" s="15"/>
      <c r="H58" s="15"/>
      <c r="I58" s="15"/>
      <c r="J58" s="15"/>
      <c r="K58" s="15"/>
      <c r="L58" s="15"/>
    </row>
    <row r="59" spans="6:12" x14ac:dyDescent="0.2">
      <c r="F59" s="15"/>
      <c r="G59" s="15"/>
      <c r="H59" s="15"/>
      <c r="I59" s="15"/>
      <c r="J59" s="15"/>
      <c r="K59" s="15"/>
      <c r="L59" s="15"/>
    </row>
    <row r="60" spans="6:12" x14ac:dyDescent="0.2">
      <c r="F60" s="15"/>
      <c r="G60" s="15"/>
      <c r="H60" s="15"/>
      <c r="I60" s="15"/>
      <c r="J60" s="15"/>
      <c r="K60" s="15"/>
      <c r="L60" s="15"/>
    </row>
    <row r="61" spans="6:12" x14ac:dyDescent="0.2">
      <c r="F61" s="15"/>
      <c r="G61" s="15"/>
      <c r="H61" s="15"/>
      <c r="I61" s="15"/>
      <c r="J61" s="15"/>
      <c r="K61" s="15"/>
      <c r="L61" s="15"/>
    </row>
    <row r="62" spans="6:12" x14ac:dyDescent="0.2">
      <c r="F62" s="15"/>
      <c r="G62" s="15"/>
      <c r="H62" s="15"/>
      <c r="I62" s="15"/>
      <c r="J62" s="15"/>
      <c r="K62" s="15"/>
      <c r="L62" s="15"/>
    </row>
    <row r="63" spans="6:12" x14ac:dyDescent="0.2">
      <c r="F63" s="15"/>
      <c r="G63" s="15"/>
      <c r="H63" s="15"/>
      <c r="I63" s="15"/>
      <c r="J63" s="15"/>
      <c r="K63" s="15"/>
      <c r="L63" s="15"/>
    </row>
    <row r="64" spans="6:12" x14ac:dyDescent="0.2">
      <c r="F64" s="15"/>
      <c r="G64" s="15"/>
      <c r="H64" s="15"/>
      <c r="I64" s="15"/>
      <c r="J64" s="15"/>
      <c r="K64" s="15"/>
      <c r="L64" s="15"/>
    </row>
    <row r="65" spans="6:12" x14ac:dyDescent="0.2">
      <c r="F65" s="15"/>
      <c r="G65" s="15"/>
      <c r="H65" s="15"/>
      <c r="I65" s="15"/>
      <c r="J65" s="15"/>
      <c r="K65" s="15"/>
      <c r="L65" s="15"/>
    </row>
    <row r="66" spans="6:12" x14ac:dyDescent="0.2">
      <c r="F66" s="15"/>
      <c r="G66" s="15"/>
      <c r="H66" s="15"/>
      <c r="I66" s="15"/>
      <c r="J66" s="15"/>
      <c r="K66" s="15"/>
      <c r="L66" s="15"/>
    </row>
    <row r="67" spans="6:12" x14ac:dyDescent="0.2">
      <c r="F67" s="15"/>
      <c r="G67" s="15"/>
      <c r="H67" s="15"/>
      <c r="I67" s="15"/>
      <c r="J67" s="15"/>
      <c r="K67" s="15"/>
      <c r="L67" s="15"/>
    </row>
    <row r="68" spans="6:12" x14ac:dyDescent="0.2">
      <c r="F68" s="15"/>
      <c r="G68" s="15"/>
      <c r="H68" s="15"/>
      <c r="I68" s="15"/>
      <c r="J68" s="15"/>
      <c r="K68" s="15"/>
      <c r="L68" s="15"/>
    </row>
    <row r="69" spans="6:12" x14ac:dyDescent="0.2">
      <c r="F69" s="15"/>
      <c r="G69" s="15"/>
      <c r="H69" s="15"/>
      <c r="I69" s="15"/>
      <c r="J69" s="15"/>
      <c r="K69" s="15"/>
      <c r="L69" s="15"/>
    </row>
    <row r="70" spans="6:12" x14ac:dyDescent="0.2">
      <c r="F70" s="15"/>
      <c r="G70" s="15"/>
      <c r="H70" s="15"/>
      <c r="I70" s="15"/>
      <c r="J70" s="15"/>
      <c r="K70" s="15"/>
      <c r="L70" s="15"/>
    </row>
    <row r="71" spans="6:12" x14ac:dyDescent="0.2">
      <c r="F71" s="15"/>
      <c r="G71" s="15"/>
      <c r="H71" s="15"/>
      <c r="I71" s="15"/>
      <c r="J71" s="15"/>
      <c r="K71" s="15"/>
      <c r="L71" s="15"/>
    </row>
    <row r="72" spans="6:12" x14ac:dyDescent="0.2">
      <c r="F72" s="15"/>
      <c r="G72" s="15"/>
      <c r="H72" s="15"/>
      <c r="I72" s="15"/>
      <c r="J72" s="15"/>
      <c r="K72" s="15"/>
      <c r="L72" s="15"/>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39"/>
  <sheetViews>
    <sheetView showGridLines="0" zoomScale="80" zoomScaleNormal="80" workbookViewId="0">
      <pane xSplit="4" ySplit="5" topLeftCell="E6" activePane="bottomRight" state="frozen"/>
      <selection pane="topRight" activeCell="E1" sqref="E1"/>
      <selection pane="bottomLeft" activeCell="A6" sqref="A6"/>
      <selection pane="bottomRight" activeCell="H20" sqref="H20"/>
    </sheetView>
  </sheetViews>
  <sheetFormatPr defaultColWidth="12.7109375" defaultRowHeight="12.75" x14ac:dyDescent="0.2"/>
  <cols>
    <col min="1" max="2" width="3.7109375" style="1" customWidth="1"/>
    <col min="3" max="3" width="40.7109375" style="1" customWidth="1"/>
    <col min="4" max="5" width="6.7109375" style="1" customWidth="1"/>
    <col min="6" max="16384" width="12.7109375" style="1"/>
  </cols>
  <sheetData>
    <row r="1" spans="1:75" ht="27.75" x14ac:dyDescent="0.4">
      <c r="A1" s="7" t="s">
        <v>141</v>
      </c>
    </row>
    <row r="4" spans="1:75" x14ac:dyDescent="0.2">
      <c r="A4" s="1" t="s">
        <v>113</v>
      </c>
      <c r="F4" s="22">
        <f>'Revenue Build-Up'!F3</f>
        <v>39903</v>
      </c>
      <c r="G4" s="22">
        <f>'Revenue Build-Up'!G3</f>
        <v>39994</v>
      </c>
      <c r="H4" s="22">
        <f>'Revenue Build-Up'!H3</f>
        <v>40086</v>
      </c>
      <c r="I4" s="22">
        <f>'Revenue Build-Up'!I3</f>
        <v>40178</v>
      </c>
      <c r="J4" s="22">
        <f>'Revenue Build-Up'!J3</f>
        <v>40268</v>
      </c>
      <c r="K4" s="22">
        <f>'Revenue Build-Up'!K3</f>
        <v>40359</v>
      </c>
      <c r="L4" s="22">
        <f>'Revenue Build-Up'!L3</f>
        <v>40451</v>
      </c>
      <c r="M4" s="22">
        <f>'Revenue Build-Up'!M3</f>
        <v>40543</v>
      </c>
      <c r="N4" s="22">
        <f>'Revenue Build-Up'!N3</f>
        <v>40633</v>
      </c>
      <c r="O4" s="22">
        <f>'Revenue Build-Up'!O3</f>
        <v>40724</v>
      </c>
      <c r="P4" s="22">
        <f>'Revenue Build-Up'!P3</f>
        <v>40816</v>
      </c>
      <c r="Q4" s="22">
        <f>'Revenue Build-Up'!Q3</f>
        <v>40908</v>
      </c>
      <c r="R4" s="22">
        <f>'Revenue Build-Up'!R3</f>
        <v>40999</v>
      </c>
      <c r="S4" s="22">
        <f>'Revenue Build-Up'!S3</f>
        <v>41090</v>
      </c>
      <c r="T4" s="22">
        <f>'Revenue Build-Up'!T3</f>
        <v>41182</v>
      </c>
      <c r="U4" s="22">
        <f>'Revenue Build-Up'!U3</f>
        <v>41274</v>
      </c>
      <c r="V4" s="22">
        <f>'Revenue Build-Up'!V3</f>
        <v>41364</v>
      </c>
      <c r="W4" s="22">
        <f>'Revenue Build-Up'!W3</f>
        <v>41455</v>
      </c>
      <c r="X4" s="22">
        <f>'Revenue Build-Up'!X3</f>
        <v>41547</v>
      </c>
      <c r="Y4" s="22">
        <f>'Revenue Build-Up'!Y3</f>
        <v>41639</v>
      </c>
      <c r="Z4" s="22">
        <f>'Revenue Build-Up'!Z3</f>
        <v>41729</v>
      </c>
      <c r="AA4" s="22">
        <f>'Revenue Build-Up'!AA3</f>
        <v>41820</v>
      </c>
      <c r="AB4" s="22">
        <f>'Revenue Build-Up'!AB3</f>
        <v>41912</v>
      </c>
      <c r="AC4" s="22">
        <f>'Revenue Build-Up'!AC3</f>
        <v>42004</v>
      </c>
      <c r="AD4" s="22">
        <f>'Revenue Build-Up'!AD3</f>
        <v>42094</v>
      </c>
      <c r="AE4" s="22">
        <f>'Revenue Build-Up'!AE3</f>
        <v>42185</v>
      </c>
      <c r="AF4" s="22">
        <f>'Revenue Build-Up'!AF3</f>
        <v>42277</v>
      </c>
      <c r="AG4" s="22">
        <f>'Revenue Build-Up'!AG3</f>
        <v>42369</v>
      </c>
    </row>
    <row r="5" spans="1:75" x14ac:dyDescent="0.2">
      <c r="F5" s="27">
        <f>'Revenue Build-Up'!F4</f>
        <v>2009</v>
      </c>
      <c r="G5" s="27">
        <f>'Revenue Build-Up'!G4</f>
        <v>2009</v>
      </c>
      <c r="H5" s="27">
        <f>'Revenue Build-Up'!H4</f>
        <v>2009</v>
      </c>
      <c r="I5" s="27">
        <f>'Revenue Build-Up'!I4</f>
        <v>2009</v>
      </c>
      <c r="J5" s="27">
        <f>'Revenue Build-Up'!J4</f>
        <v>2010</v>
      </c>
      <c r="K5" s="27">
        <f>'Revenue Build-Up'!K4</f>
        <v>2010</v>
      </c>
      <c r="L5" s="27">
        <f>'Revenue Build-Up'!L4</f>
        <v>2010</v>
      </c>
      <c r="M5" s="27">
        <f>'Revenue Build-Up'!M4</f>
        <v>2010</v>
      </c>
      <c r="N5" s="27">
        <f>'Revenue Build-Up'!N4</f>
        <v>2011</v>
      </c>
      <c r="O5" s="27">
        <f>'Revenue Build-Up'!O4</f>
        <v>2011</v>
      </c>
      <c r="P5" s="27">
        <f>'Revenue Build-Up'!P4</f>
        <v>2011</v>
      </c>
      <c r="Q5" s="27">
        <f>'Revenue Build-Up'!Q4</f>
        <v>2011</v>
      </c>
      <c r="R5" s="27">
        <f>'Revenue Build-Up'!R4</f>
        <v>2012</v>
      </c>
      <c r="S5" s="27">
        <f>'Revenue Build-Up'!S4</f>
        <v>2012</v>
      </c>
      <c r="T5" s="27">
        <f>'Revenue Build-Up'!T4</f>
        <v>2012</v>
      </c>
      <c r="U5" s="27">
        <f>'Revenue Build-Up'!U4</f>
        <v>2012</v>
      </c>
      <c r="V5" s="27">
        <f>'Revenue Build-Up'!V4</f>
        <v>2013</v>
      </c>
      <c r="W5" s="27">
        <f>'Revenue Build-Up'!W4</f>
        <v>2013</v>
      </c>
      <c r="X5" s="27">
        <f>'Revenue Build-Up'!X4</f>
        <v>2013</v>
      </c>
      <c r="Y5" s="27">
        <f>'Revenue Build-Up'!Y4</f>
        <v>2013</v>
      </c>
      <c r="Z5" s="27">
        <f>'Revenue Build-Up'!Z4</f>
        <v>2014</v>
      </c>
      <c r="AA5" s="27">
        <f>'Revenue Build-Up'!AA4</f>
        <v>2014</v>
      </c>
      <c r="AB5" s="27">
        <f>'Revenue Build-Up'!AB4</f>
        <v>2014</v>
      </c>
      <c r="AC5" s="27">
        <f>'Revenue Build-Up'!AC4</f>
        <v>2014</v>
      </c>
      <c r="AD5" s="27">
        <f>'Revenue Build-Up'!AD4</f>
        <v>2015</v>
      </c>
      <c r="AE5" s="27">
        <f>'Revenue Build-Up'!AE4</f>
        <v>2015</v>
      </c>
      <c r="AF5" s="27">
        <f>'Revenue Build-Up'!AF4</f>
        <v>2015</v>
      </c>
      <c r="AG5" s="27">
        <f>'Revenue Build-Up'!AG4</f>
        <v>2015</v>
      </c>
    </row>
    <row r="7" spans="1:75" x14ac:dyDescent="0.2">
      <c r="B7" s="1" t="s">
        <v>10</v>
      </c>
      <c r="F7" s="4">
        <v>5597</v>
      </c>
      <c r="G7" s="4">
        <v>6025</v>
      </c>
      <c r="H7" s="4">
        <v>6399</v>
      </c>
      <c r="I7" s="4">
        <v>7836</v>
      </c>
      <c r="J7" s="4">
        <v>8305</v>
      </c>
      <c r="K7" s="4">
        <v>9842</v>
      </c>
      <c r="L7" s="4">
        <v>11835</v>
      </c>
      <c r="M7" s="15">
        <f>M8*'Revenue Build-Up'!M$34</f>
        <v>15262.583278435797</v>
      </c>
      <c r="N7" s="15">
        <f>N8*'Revenue Build-Up'!N$34</f>
        <v>17932.964227479351</v>
      </c>
      <c r="O7" s="15">
        <f>O8*'Revenue Build-Up'!O$34</f>
        <v>21058.963068014968</v>
      </c>
      <c r="P7" s="15">
        <f>P8*'Revenue Build-Up'!P$34</f>
        <v>24514.101397113918</v>
      </c>
      <c r="Q7" s="15">
        <f>Q8*'Revenue Build-Up'!Q$34</f>
        <v>29018.014939783108</v>
      </c>
      <c r="R7" s="15">
        <f>R8*'Revenue Build-Up'!R$34</f>
        <v>29815.769763158842</v>
      </c>
      <c r="S7" s="15">
        <f>S8*'Revenue Build-Up'!S$34</f>
        <v>35188.573536679542</v>
      </c>
      <c r="T7" s="15">
        <f>T8*'Revenue Build-Up'!T$34</f>
        <v>40879.27118502088</v>
      </c>
      <c r="U7" s="15">
        <f>U8*'Revenue Build-Up'!U$34</f>
        <v>47364.235982543207</v>
      </c>
      <c r="V7" s="15">
        <f>V8*'Revenue Build-Up'!V$34</f>
        <v>51536.238217564867</v>
      </c>
      <c r="W7" s="15">
        <f>W8*'Revenue Build-Up'!W$34</f>
        <v>59696.680402644051</v>
      </c>
      <c r="X7" s="15">
        <f>X8*'Revenue Build-Up'!X$34</f>
        <v>68166.449594135571</v>
      </c>
      <c r="Y7" s="15">
        <f>Y8*'Revenue Build-Up'!Y$34</f>
        <v>78028.378375810644</v>
      </c>
      <c r="Z7" s="15">
        <f>Z8*'Revenue Build-Up'!Z$34</f>
        <v>88882.559172736917</v>
      </c>
      <c r="AA7" s="15">
        <f>AA8*'Revenue Build-Up'!AA$34</f>
        <v>103558.30730930675</v>
      </c>
      <c r="AB7" s="15">
        <f>AB8*'Revenue Build-Up'!AB$34</f>
        <v>118658.62753516591</v>
      </c>
      <c r="AC7" s="15">
        <f>AC8*'Revenue Build-Up'!AC$34</f>
        <v>137726.98198331794</v>
      </c>
      <c r="AD7" s="15">
        <f>AD8*'Revenue Build-Up'!AD$34</f>
        <v>148099.54447903502</v>
      </c>
      <c r="AE7" s="15">
        <f>AE8*'Revenue Build-Up'!AE$34</f>
        <v>172883.87634073902</v>
      </c>
      <c r="AF7" s="15">
        <f>AF8*'Revenue Build-Up'!AF$34</f>
        <v>198616.4855981961</v>
      </c>
      <c r="AG7" s="15">
        <f>AG8*'Revenue Build-Up'!AG$34</f>
        <v>226515.45314654999</v>
      </c>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row>
    <row r="8" spans="1:75" x14ac:dyDescent="0.2">
      <c r="C8" s="1" t="s">
        <v>135</v>
      </c>
      <c r="F8" s="23">
        <f>F7/'Revenue Build-Up'!F34</f>
        <v>0.24081404354186386</v>
      </c>
      <c r="G8" s="23">
        <f>G7/'Revenue Build-Up'!G34</f>
        <v>0.21708582546659941</v>
      </c>
      <c r="H8" s="23">
        <f>H7/'Revenue Build-Up'!H34</f>
        <v>0.21474595610443653</v>
      </c>
      <c r="I8" s="23">
        <f>I7/'Revenue Build-Up'!I34</f>
        <v>0.19922202730531616</v>
      </c>
      <c r="J8" s="23">
        <f>J7/'Revenue Build-Up'!J34</f>
        <v>0.18527194039173694</v>
      </c>
      <c r="K8" s="23">
        <f>K7/'Revenue Build-Up'!K34</f>
        <v>0.1792877311230531</v>
      </c>
      <c r="L8" s="23">
        <f>L7/'Revenue Build-Up'!L34</f>
        <v>0.19152964785085447</v>
      </c>
      <c r="M8" s="18">
        <f>AVERAGE(F8:L8)</f>
        <v>0.20399388168340865</v>
      </c>
      <c r="N8" s="18">
        <f>AVERAGE(G8:M8)+1%</f>
        <v>0.20873385856077217</v>
      </c>
      <c r="O8" s="18">
        <f t="shared" ref="O8:Q8" si="0">AVERAGE(H8:N8)+1%</f>
        <v>0.20754072043136826</v>
      </c>
      <c r="P8" s="18">
        <f t="shared" si="0"/>
        <v>0.20651140104950136</v>
      </c>
      <c r="Q8" s="18">
        <f t="shared" si="0"/>
        <v>0.20755274015581357</v>
      </c>
      <c r="R8" s="18">
        <f t="shared" ref="R8:Y8" si="1">AVERAGE(K8:Q8)-1%</f>
        <v>0.19073571155068161</v>
      </c>
      <c r="S8" s="18">
        <f t="shared" si="1"/>
        <v>0.19237113732605712</v>
      </c>
      <c r="T8" s="18">
        <f t="shared" si="1"/>
        <v>0.19249135010822896</v>
      </c>
      <c r="U8" s="18">
        <f t="shared" si="1"/>
        <v>0.19084813131177472</v>
      </c>
      <c r="V8" s="18">
        <f t="shared" si="1"/>
        <v>0.18829302741906079</v>
      </c>
      <c r="W8" s="18">
        <f t="shared" si="1"/>
        <v>0.18554335698873117</v>
      </c>
      <c r="X8" s="18">
        <f t="shared" si="1"/>
        <v>0.18254792212290685</v>
      </c>
      <c r="Y8" s="18">
        <f t="shared" si="1"/>
        <v>0.17897580526106305</v>
      </c>
      <c r="Z8" s="18">
        <f>AVERAGE(S8:Y8)</f>
        <v>0.18729581864826036</v>
      </c>
      <c r="AA8" s="18">
        <f t="shared" ref="AA8:AG8" si="2">AVERAGE(T8:Z8)</f>
        <v>0.1865707731228608</v>
      </c>
      <c r="AB8" s="18">
        <f t="shared" si="2"/>
        <v>0.18572497641066538</v>
      </c>
      <c r="AC8" s="18">
        <f t="shared" si="2"/>
        <v>0.18499309713907836</v>
      </c>
      <c r="AD8" s="18">
        <f t="shared" si="2"/>
        <v>0.18452167852765228</v>
      </c>
      <c r="AE8" s="18">
        <f t="shared" si="2"/>
        <v>0.18437572446178385</v>
      </c>
      <c r="AF8" s="18">
        <f t="shared" si="2"/>
        <v>0.18463683908162346</v>
      </c>
      <c r="AG8" s="18">
        <f t="shared" si="2"/>
        <v>0.18544555819884634</v>
      </c>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row>
    <row r="9" spans="1:75" x14ac:dyDescent="0.2">
      <c r="F9" s="4"/>
      <c r="G9" s="4"/>
      <c r="H9" s="4"/>
      <c r="I9" s="4"/>
      <c r="J9" s="4"/>
      <c r="K9" s="4"/>
      <c r="L9" s="4"/>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row>
    <row r="10" spans="1:75" x14ac:dyDescent="0.2">
      <c r="B10" s="1" t="s">
        <v>11</v>
      </c>
      <c r="F10" s="4">
        <v>5331</v>
      </c>
      <c r="G10" s="4">
        <v>5936</v>
      </c>
      <c r="H10" s="4">
        <v>6310</v>
      </c>
      <c r="I10" s="4">
        <v>9270</v>
      </c>
      <c r="J10" s="4">
        <v>10454</v>
      </c>
      <c r="K10" s="4">
        <v>13055</v>
      </c>
      <c r="L10" s="4">
        <v>14831</v>
      </c>
      <c r="M10" s="15">
        <f>M11*'Revenue Build-Up'!M$34</f>
        <v>17119.968223885353</v>
      </c>
      <c r="N10" s="15">
        <f>N11*'Revenue Build-Up'!N$34</f>
        <v>21370.04626840023</v>
      </c>
      <c r="O10" s="15">
        <f>O11*'Revenue Build-Up'!O$34</f>
        <v>25744.788047694066</v>
      </c>
      <c r="P10" s="15">
        <f>P11*'Revenue Build-Up'!P$34</f>
        <v>30829.682088289886</v>
      </c>
      <c r="Q10" s="15">
        <f>Q11*'Revenue Build-Up'!Q$34</f>
        <v>36790.893113390848</v>
      </c>
      <c r="R10" s="15">
        <f>R11*'Revenue Build-Up'!R$34</f>
        <v>37114.255320402575</v>
      </c>
      <c r="S10" s="15">
        <f>S11*'Revenue Build-Up'!S$34</f>
        <v>43419.60947396425</v>
      </c>
      <c r="T10" s="15">
        <f>T11*'Revenue Build-Up'!T$34</f>
        <v>50329.659891972442</v>
      </c>
      <c r="U10" s="15">
        <f>U11*'Revenue Build-Up'!U$34</f>
        <v>59105.627310130352</v>
      </c>
      <c r="V10" s="15">
        <f>V11*'Revenue Build-Up'!V$34</f>
        <v>64770.799592484072</v>
      </c>
      <c r="W10" s="15">
        <f>W11*'Revenue Build-Up'!W$34</f>
        <v>75353.96230867118</v>
      </c>
      <c r="X10" s="15">
        <f>X11*'Revenue Build-Up'!X$34</f>
        <v>86096.415041062952</v>
      </c>
      <c r="Y10" s="15">
        <f>Y11*'Revenue Build-Up'!Y$34</f>
        <v>98489.888852519449</v>
      </c>
      <c r="Z10" s="15">
        <f>Z11*'Revenue Build-Up'!Z$34</f>
        <v>111171.52408763119</v>
      </c>
      <c r="AA10" s="15">
        <f>AA11*'Revenue Build-Up'!AA$34</f>
        <v>129784.61991791047</v>
      </c>
      <c r="AB10" s="15">
        <f>AB11*'Revenue Build-Up'!AB$34</f>
        <v>149096.92866980858</v>
      </c>
      <c r="AC10" s="15">
        <f>AC11*'Revenue Build-Up'!AC$34</f>
        <v>173231.74979444934</v>
      </c>
      <c r="AD10" s="15">
        <f>AD11*'Revenue Build-Up'!AD$34</f>
        <v>186299.63553557123</v>
      </c>
      <c r="AE10" s="15">
        <f>AE11*'Revenue Build-Up'!AE$34</f>
        <v>217368.71947413281</v>
      </c>
      <c r="AF10" s="15">
        <f>AF11*'Revenue Build-Up'!AF$34</f>
        <v>249562.09411900662</v>
      </c>
      <c r="AG10" s="15">
        <f>AG11*'Revenue Build-Up'!AG$34</f>
        <v>284438.28792555851</v>
      </c>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row>
    <row r="11" spans="1:75" x14ac:dyDescent="0.2">
      <c r="C11" s="1" t="s">
        <v>134</v>
      </c>
      <c r="F11" s="23">
        <f>F10/'Revenue Build-Up'!F34</f>
        <v>0.22936924533172703</v>
      </c>
      <c r="G11" s="23">
        <f>G10/'Revenue Build-Up'!G34</f>
        <v>0.21387908049290191</v>
      </c>
      <c r="H11" s="23">
        <f>H10/'Revenue Build-Up'!H34</f>
        <v>0.21175917846835357</v>
      </c>
      <c r="I11" s="23">
        <f>I10/'Revenue Build-Up'!I34</f>
        <v>0.23567996338952024</v>
      </c>
      <c r="J11" s="23">
        <f>J10/'Revenue Build-Up'!J34</f>
        <v>0.23321286753223575</v>
      </c>
      <c r="K11" s="23">
        <f>K10/'Revenue Build-Up'!K34</f>
        <v>0.23781765188086346</v>
      </c>
      <c r="L11" s="23">
        <f>L10/'Revenue Build-Up'!L34</f>
        <v>0.24001488865872606</v>
      </c>
      <c r="M11" s="18">
        <f>AVERAGE(F11:L11)</f>
        <v>0.22881898225061831</v>
      </c>
      <c r="N11" s="18">
        <f>AVERAGE(G11:M11)+2%</f>
        <v>0.24874037323903134</v>
      </c>
      <c r="O11" s="18">
        <f t="shared" ref="O11:Q11" si="3">AVERAGE(H11:N11)+2%</f>
        <v>0.25372055791704984</v>
      </c>
      <c r="P11" s="18">
        <f t="shared" si="3"/>
        <v>0.259715040695435</v>
      </c>
      <c r="Q11" s="18">
        <f t="shared" si="3"/>
        <v>0.26314862316770854</v>
      </c>
      <c r="R11" s="18">
        <f t="shared" ref="R11:Y11" si="4">AVERAGE(K11:Q11)-1%</f>
        <v>0.23742515968706177</v>
      </c>
      <c r="S11" s="18">
        <f t="shared" si="4"/>
        <v>0.23736908937366152</v>
      </c>
      <c r="T11" s="18">
        <f t="shared" si="4"/>
        <v>0.23699111804722375</v>
      </c>
      <c r="U11" s="18">
        <f t="shared" si="4"/>
        <v>0.23815856601816737</v>
      </c>
      <c r="V11" s="18">
        <f t="shared" si="4"/>
        <v>0.23664687927232966</v>
      </c>
      <c r="W11" s="18">
        <f t="shared" si="4"/>
        <v>0.23420778232308395</v>
      </c>
      <c r="X11" s="18">
        <f t="shared" si="4"/>
        <v>0.23056388826989091</v>
      </c>
      <c r="Y11" s="18">
        <f t="shared" si="4"/>
        <v>0.22590892614163124</v>
      </c>
      <c r="Z11" s="18">
        <f>AVERAGE(S11:Y11)</f>
        <v>0.23426374992085547</v>
      </c>
      <c r="AA11" s="18">
        <f t="shared" ref="AA11:AG11" si="5">AVERAGE(T11:Z11)</f>
        <v>0.23382012999902604</v>
      </c>
      <c r="AB11" s="18">
        <f t="shared" si="5"/>
        <v>0.2333671317064264</v>
      </c>
      <c r="AC11" s="18">
        <f t="shared" si="5"/>
        <v>0.23268264109046338</v>
      </c>
      <c r="AD11" s="18">
        <f t="shared" si="5"/>
        <v>0.2321163213501968</v>
      </c>
      <c r="AE11" s="18">
        <f t="shared" si="5"/>
        <v>0.2318175412112129</v>
      </c>
      <c r="AF11" s="18">
        <f t="shared" si="5"/>
        <v>0.23199663448854463</v>
      </c>
      <c r="AG11" s="18">
        <f t="shared" si="5"/>
        <v>0.23286630710953227</v>
      </c>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row>
    <row r="12" spans="1:75" x14ac:dyDescent="0.2">
      <c r="F12" s="4"/>
      <c r="G12" s="4"/>
      <c r="H12" s="4"/>
      <c r="I12" s="4"/>
      <c r="J12" s="4"/>
      <c r="K12" s="4"/>
      <c r="L12" s="4"/>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row>
    <row r="13" spans="1:75" x14ac:dyDescent="0.2">
      <c r="B13" s="1" t="s">
        <v>12</v>
      </c>
      <c r="F13" s="4">
        <v>8547</v>
      </c>
      <c r="G13" s="4">
        <v>8747</v>
      </c>
      <c r="H13" s="4">
        <v>10013</v>
      </c>
      <c r="I13" s="4">
        <v>12137</v>
      </c>
      <c r="J13" s="4">
        <v>12141</v>
      </c>
      <c r="K13" s="4">
        <v>14822</v>
      </c>
      <c r="L13" s="4">
        <v>17188</v>
      </c>
      <c r="M13" s="15">
        <f>M14*'Revenue Build-Up'!M$34</f>
        <v>22942.803976243027</v>
      </c>
      <c r="N13" s="15">
        <f>N14*'Revenue Build-Up'!N$34</f>
        <v>27313.220391345094</v>
      </c>
      <c r="O13" s="15">
        <f>O14*'Revenue Build-Up'!O$34</f>
        <v>32298.677624707838</v>
      </c>
      <c r="P13" s="15">
        <f>P14*'Revenue Build-Up'!P$34</f>
        <v>37484.840096483509</v>
      </c>
      <c r="Q13" s="15">
        <f>Q14*'Revenue Build-Up'!Q$34</f>
        <v>44293.194245918341</v>
      </c>
      <c r="R13" s="15">
        <f>R14*'Revenue Build-Up'!R$34</f>
        <v>45860.351549147083</v>
      </c>
      <c r="S13" s="15">
        <f>S14*'Revenue Build-Up'!S$34</f>
        <v>54274.917465504252</v>
      </c>
      <c r="T13" s="15">
        <f>T14*'Revenue Build-Up'!T$34</f>
        <v>63575.800990804244</v>
      </c>
      <c r="U13" s="15">
        <f>U14*'Revenue Build-Up'!U$34</f>
        <v>74037.380631217733</v>
      </c>
      <c r="V13" s="15">
        <f>V14*'Revenue Build-Up'!V$34</f>
        <v>80885.927336703971</v>
      </c>
      <c r="W13" s="15">
        <f>W14*'Revenue Build-Up'!W$34</f>
        <v>94034.927712646298</v>
      </c>
      <c r="X13" s="15">
        <f>X14*'Revenue Build-Up'!X$34</f>
        <v>107884.45098945436</v>
      </c>
      <c r="Y13" s="15">
        <f>Y14*'Revenue Build-Up'!Y$34</f>
        <v>124219.79226088853</v>
      </c>
      <c r="Z13" s="15">
        <f>Z14*'Revenue Build-Up'!Z$34</f>
        <v>134641.01578457298</v>
      </c>
      <c r="AA13" s="15">
        <f>AA14*'Revenue Build-Up'!AA$34</f>
        <v>156451.38000958713</v>
      </c>
      <c r="AB13" s="15">
        <f>AB14*'Revenue Build-Up'!AB$34</f>
        <v>178483.31191428038</v>
      </c>
      <c r="AC13" s="15">
        <f>AC14*'Revenue Build-Up'!AC$34</f>
        <v>205968.38002827426</v>
      </c>
      <c r="AD13" s="15">
        <f>AD14*'Revenue Build-Up'!AD$34</f>
        <v>227908.60140408124</v>
      </c>
      <c r="AE13" s="15">
        <f>AE14*'Revenue Build-Up'!AE$34</f>
        <v>265146.10815376096</v>
      </c>
      <c r="AF13" s="15">
        <f>AF14*'Revenue Build-Up'!AF$34</f>
        <v>303236.85713788739</v>
      </c>
      <c r="AG13" s="15">
        <f>AG14*'Revenue Build-Up'!AG$34</f>
        <v>343794.1196805599</v>
      </c>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row>
    <row r="14" spans="1:75" x14ac:dyDescent="0.2">
      <c r="C14" s="1" t="s">
        <v>136</v>
      </c>
      <c r="F14" s="23">
        <f>F13/'Revenue Build-Up'!F34</f>
        <v>0.36773943722571206</v>
      </c>
      <c r="G14" s="23">
        <f>G13/'Revenue Build-Up'!G34</f>
        <v>0.31516177848238092</v>
      </c>
      <c r="H14" s="23">
        <f>H13/'Revenue Build-Up'!H34</f>
        <v>0.33602926370897374</v>
      </c>
      <c r="I14" s="23">
        <f>I13/'Revenue Build-Up'!I34</f>
        <v>0.30857041161365772</v>
      </c>
      <c r="J14" s="23">
        <f>J13/'Revenue Build-Up'!J34</f>
        <v>0.27084727613438631</v>
      </c>
      <c r="K14" s="23">
        <f>K13/'Revenue Build-Up'!K34</f>
        <v>0.2700063758083614</v>
      </c>
      <c r="L14" s="23">
        <f>L13/'Revenue Build-Up'!L34</f>
        <v>0.27815898498187469</v>
      </c>
      <c r="M14" s="18">
        <f>AVERAGE(F14:L14)</f>
        <v>0.30664478970790665</v>
      </c>
      <c r="N14" s="18">
        <f>AVERAGE(G14:M14)+2%</f>
        <v>0.31791698291964876</v>
      </c>
      <c r="O14" s="18">
        <f t="shared" ref="O14" si="6">AVERAGE(H14:N14)+2%</f>
        <v>0.31831058355354414</v>
      </c>
      <c r="P14" s="18">
        <f t="shared" ref="P14" si="7">AVERAGE(I14:O14)+2%</f>
        <v>0.31577934353133991</v>
      </c>
      <c r="Q14" s="18">
        <f t="shared" ref="Q14" si="8">AVERAGE(J14:P14)+2%</f>
        <v>0.31680919094815169</v>
      </c>
      <c r="R14" s="18">
        <f t="shared" ref="R14:AC14" si="9">AVERAGE(K14:Q14)-1%</f>
        <v>0.29337517877868957</v>
      </c>
      <c r="S14" s="18">
        <f t="shared" si="9"/>
        <v>0.29671357920302216</v>
      </c>
      <c r="T14" s="18">
        <f t="shared" si="9"/>
        <v>0.29936423552032898</v>
      </c>
      <c r="U14" s="18">
        <f t="shared" si="9"/>
        <v>0.298324156350675</v>
      </c>
      <c r="V14" s="18">
        <f t="shared" si="9"/>
        <v>0.29552518112653592</v>
      </c>
      <c r="W14" s="18">
        <f t="shared" si="9"/>
        <v>0.29227012363696331</v>
      </c>
      <c r="X14" s="18">
        <f t="shared" si="9"/>
        <v>0.28891166365205234</v>
      </c>
      <c r="Y14" s="18">
        <f t="shared" si="9"/>
        <v>0.28492630260975249</v>
      </c>
      <c r="Z14" s="18">
        <f t="shared" si="9"/>
        <v>0.28371932029990432</v>
      </c>
      <c r="AA14" s="18">
        <f t="shared" si="9"/>
        <v>0.28186299759945893</v>
      </c>
      <c r="AB14" s="18">
        <f t="shared" si="9"/>
        <v>0.27936282075362034</v>
      </c>
      <c r="AC14" s="18">
        <f t="shared" si="9"/>
        <v>0.2766540585254697</v>
      </c>
      <c r="AD14" s="18">
        <f>AVERAGE(W14:AC14)</f>
        <v>0.28395818386817451</v>
      </c>
      <c r="AE14" s="18">
        <f t="shared" ref="AE14:AG14" si="10">AVERAGE(X14:AD14)</f>
        <v>0.28277076390120465</v>
      </c>
      <c r="AF14" s="18">
        <f t="shared" si="10"/>
        <v>0.28189349250822643</v>
      </c>
      <c r="AG14" s="18">
        <f t="shared" si="10"/>
        <v>0.28146023392229413</v>
      </c>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row>
    <row r="15" spans="1:75" x14ac:dyDescent="0.2">
      <c r="F15" s="4"/>
      <c r="G15" s="4"/>
      <c r="H15" s="4"/>
      <c r="I15" s="4"/>
      <c r="J15" s="4"/>
      <c r="K15" s="4"/>
      <c r="L15" s="4"/>
      <c r="M15" s="20"/>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row>
    <row r="16" spans="1:75" x14ac:dyDescent="0.2">
      <c r="B16" s="1" t="s">
        <v>13</v>
      </c>
      <c r="F16" s="4">
        <v>3908</v>
      </c>
      <c r="G16" s="4">
        <v>4042</v>
      </c>
      <c r="H16" s="4">
        <v>4881</v>
      </c>
      <c r="I16" s="4">
        <v>6649</v>
      </c>
      <c r="J16" s="4">
        <v>6672</v>
      </c>
      <c r="K16" s="4">
        <v>7667</v>
      </c>
      <c r="L16" s="4">
        <v>9092</v>
      </c>
      <c r="M16" s="15">
        <f>M17*'Revenue Build-Up'!M$34</f>
        <v>11567.791491441478</v>
      </c>
      <c r="N16" s="15">
        <f>N17*'Revenue Build-Up'!N$34</f>
        <v>14835.242666646012</v>
      </c>
      <c r="O16" s="15">
        <f>O17*'Revenue Build-Up'!O$34</f>
        <v>17913.384420244307</v>
      </c>
      <c r="P16" s="15">
        <f>P17*'Revenue Build-Up'!P$34</f>
        <v>21172.364381741674</v>
      </c>
      <c r="Q16" s="15">
        <f>Q17*'Revenue Build-Up'!Q$34</f>
        <v>25122.636841468586</v>
      </c>
      <c r="R16" s="15">
        <f>R17*'Revenue Build-Up'!R$34</f>
        <v>24088.540834001764</v>
      </c>
      <c r="S16" s="15">
        <f>S17*'Revenue Build-Up'!S$34</f>
        <v>28564.716265093622</v>
      </c>
      <c r="T16" s="15">
        <f>T17*'Revenue Build-Up'!T$34</f>
        <v>33437.15161774528</v>
      </c>
      <c r="U16" s="15">
        <f>U17*'Revenue Build-Up'!U$34</f>
        <v>39175.684788552513</v>
      </c>
      <c r="V16" s="15">
        <f>V17*'Revenue Build-Up'!V$34</f>
        <v>42625.222328339783</v>
      </c>
      <c r="W16" s="15">
        <f>W17*'Revenue Build-Up'!W$34</f>
        <v>49150.130791898555</v>
      </c>
      <c r="X16" s="15">
        <f>X17*'Revenue Build-Up'!X$34</f>
        <v>55679.04321446368</v>
      </c>
      <c r="Y16" s="15">
        <f>Y17*'Revenue Build-Up'!Y$34</f>
        <v>63101.603559576375</v>
      </c>
      <c r="Z16" s="15">
        <f>Z17*'Revenue Build-Up'!Z$34</f>
        <v>72797.400033405778</v>
      </c>
      <c r="AA16" s="15">
        <f>AA17*'Revenue Build-Up'!AA$34</f>
        <v>84928.129465898513</v>
      </c>
      <c r="AB16" s="15">
        <f>AB17*'Revenue Build-Up'!AB$34</f>
        <v>97349.683645738754</v>
      </c>
      <c r="AC16" s="15">
        <f>AC17*'Revenue Build-Up'!AC$34</f>
        <v>112857.76603799814</v>
      </c>
      <c r="AD16" s="15">
        <f>AD17*'Revenue Build-Up'!AD$34</f>
        <v>121191.96486987405</v>
      </c>
      <c r="AE16" s="15">
        <f>AE17*'Revenue Build-Up'!AE$34</f>
        <v>141348.64770239923</v>
      </c>
      <c r="AF16" s="15">
        <f>AF17*'Revenue Build-Up'!AF$34</f>
        <v>162409.41213625163</v>
      </c>
      <c r="AG16" s="15">
        <f>AG17*'Revenue Build-Up'!AG$34</f>
        <v>185503.66191598863</v>
      </c>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row>
    <row r="17" spans="1:75" x14ac:dyDescent="0.2">
      <c r="C17" s="1" t="s">
        <v>137</v>
      </c>
      <c r="F17" s="23">
        <f>F16/'Revenue Build-Up'!F34</f>
        <v>0.16814387746321316</v>
      </c>
      <c r="G17" s="23">
        <f>G16/'Revenue Build-Up'!G34</f>
        <v>0.14563666498522734</v>
      </c>
      <c r="H17" s="23">
        <f>H16/'Revenue Build-Up'!H34</f>
        <v>0.16380293979461708</v>
      </c>
      <c r="I17" s="23">
        <f>I16/'Revenue Build-Up'!I34</f>
        <v>0.16904380545597844</v>
      </c>
      <c r="J17" s="23">
        <f>J16/'Revenue Build-Up'!J34</f>
        <v>0.14884218980056219</v>
      </c>
      <c r="K17" s="23">
        <f>K16/'Revenue Build-Up'!K34</f>
        <v>0.13966663630567447</v>
      </c>
      <c r="L17" s="23">
        <f>L16/'Revenue Build-Up'!L34</f>
        <v>0.14713878819264631</v>
      </c>
      <c r="M17" s="18">
        <f>AVERAGE(F17:L17)</f>
        <v>0.15461070028541699</v>
      </c>
      <c r="N17" s="18">
        <f>AVERAGE(G17:M17)+2%</f>
        <v>0.17267738926001752</v>
      </c>
      <c r="O17" s="18">
        <f t="shared" ref="O17" si="11">AVERAGE(H17:N17)+2%</f>
        <v>0.17654034987070186</v>
      </c>
      <c r="P17" s="18">
        <f t="shared" ref="P17" si="12">AVERAGE(I17:O17)+2%</f>
        <v>0.1783599798815711</v>
      </c>
      <c r="Q17" s="18">
        <f t="shared" ref="Q17" si="13">AVERAGE(J17:P17)+2%</f>
        <v>0.17969086194237005</v>
      </c>
      <c r="R17" s="18">
        <f t="shared" ref="R17:Y17" si="14">AVERAGE(K17:Q17)-1%</f>
        <v>0.15409781510548548</v>
      </c>
      <c r="S17" s="18">
        <f t="shared" si="14"/>
        <v>0.15615941207688702</v>
      </c>
      <c r="T17" s="18">
        <f t="shared" si="14"/>
        <v>0.15744807263177857</v>
      </c>
      <c r="U17" s="18">
        <f t="shared" si="14"/>
        <v>0.15785341153840166</v>
      </c>
      <c r="V17" s="18">
        <f t="shared" si="14"/>
        <v>0.15573570043531365</v>
      </c>
      <c r="W17" s="18">
        <f t="shared" si="14"/>
        <v>0.15276360765882965</v>
      </c>
      <c r="X17" s="18">
        <f t="shared" si="14"/>
        <v>0.14910698305558087</v>
      </c>
      <c r="Y17" s="18">
        <f t="shared" si="14"/>
        <v>0.14473785750032528</v>
      </c>
      <c r="Z17" s="18">
        <f>AVERAGE(S17:Y17)</f>
        <v>0.15340072069958813</v>
      </c>
      <c r="AA17" s="18">
        <f t="shared" ref="AA17:AG17" si="15">AVERAGE(T17:Z17)</f>
        <v>0.15300662193140255</v>
      </c>
      <c r="AB17" s="18">
        <f t="shared" si="15"/>
        <v>0.15237212897420596</v>
      </c>
      <c r="AC17" s="18">
        <f t="shared" si="15"/>
        <v>0.1515890886078923</v>
      </c>
      <c r="AD17" s="18">
        <f t="shared" si="15"/>
        <v>0.15099671548968924</v>
      </c>
      <c r="AE17" s="18">
        <f t="shared" si="15"/>
        <v>0.15074430232266919</v>
      </c>
      <c r="AF17" s="18">
        <f t="shared" si="15"/>
        <v>0.15097820507511037</v>
      </c>
      <c r="AG17" s="18">
        <f t="shared" si="15"/>
        <v>0.15186968330007969</v>
      </c>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row>
    <row r="18" spans="1:75" x14ac:dyDescent="0.2">
      <c r="F18" s="4"/>
      <c r="G18" s="4"/>
      <c r="H18" s="4"/>
      <c r="I18" s="4"/>
      <c r="J18" s="4"/>
      <c r="K18" s="4"/>
      <c r="L18" s="4"/>
      <c r="M18" s="20"/>
      <c r="N18" s="20"/>
      <c r="O18" s="20"/>
      <c r="P18" s="20"/>
      <c r="Q18" s="20"/>
      <c r="R18" s="20"/>
      <c r="S18" s="20"/>
      <c r="T18" s="20"/>
      <c r="U18" s="20"/>
      <c r="V18" s="20"/>
      <c r="W18" s="20"/>
      <c r="X18" s="20"/>
      <c r="Y18" s="20"/>
      <c r="Z18" s="20"/>
      <c r="AA18" s="20"/>
      <c r="AB18" s="20"/>
      <c r="AC18" s="20"/>
      <c r="AD18" s="20"/>
      <c r="AE18" s="20"/>
      <c r="AF18" s="20"/>
      <c r="AG18" s="20"/>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row>
    <row r="19" spans="1:75" x14ac:dyDescent="0.2">
      <c r="B19" s="1" t="s">
        <v>132</v>
      </c>
      <c r="F19" s="4">
        <v>2499</v>
      </c>
      <c r="G19" s="4">
        <v>2788</v>
      </c>
      <c r="H19" s="4">
        <v>3112</v>
      </c>
      <c r="I19" s="4">
        <v>3455</v>
      </c>
      <c r="J19" s="4">
        <v>3940</v>
      </c>
      <c r="K19" s="4">
        <v>4201</v>
      </c>
      <c r="L19" s="4">
        <v>4845</v>
      </c>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row>
    <row r="20" spans="1:75" x14ac:dyDescent="0.2">
      <c r="C20" s="1" t="s">
        <v>138</v>
      </c>
      <c r="F20" s="23">
        <f>F19/'Revenue Build-Up'!F34</f>
        <v>0.10752086739523277</v>
      </c>
      <c r="G20" s="23">
        <f>G19/'Revenue Build-Up'!G34</f>
        <v>0.10045398861425379</v>
      </c>
      <c r="H20" s="23">
        <f>H19/'Revenue Build-Up'!H34</f>
        <v>0.10443653936505806</v>
      </c>
      <c r="I20" s="23">
        <f>I19/'Revenue Build-Up'!I34</f>
        <v>8.7839727455317415E-2</v>
      </c>
      <c r="J20" s="23">
        <f>J19/'Revenue Build-Up'!J34</f>
        <v>8.789541783786195E-2</v>
      </c>
      <c r="K20" s="23">
        <f>K19/'Revenue Build-Up'!K34</f>
        <v>7.6527916932325343E-2</v>
      </c>
      <c r="L20" s="23">
        <f>L19/'Revenue Build-Up'!L34</f>
        <v>7.8408208182288969E-2</v>
      </c>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row>
    <row r="21" spans="1:75" x14ac:dyDescent="0.2">
      <c r="F21" s="4"/>
      <c r="G21" s="4"/>
      <c r="H21" s="4"/>
      <c r="I21" s="4"/>
      <c r="J21" s="4"/>
      <c r="K21" s="4"/>
      <c r="L21" s="4"/>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row>
    <row r="22" spans="1:75" x14ac:dyDescent="0.2">
      <c r="F22" s="4"/>
      <c r="G22" s="4"/>
      <c r="H22" s="4"/>
      <c r="I22" s="4"/>
      <c r="J22" s="4"/>
      <c r="K22" s="4"/>
      <c r="L22" s="18"/>
      <c r="M22" s="18"/>
      <c r="N22" s="18"/>
      <c r="O22" s="18"/>
      <c r="P22" s="18"/>
      <c r="Q22" s="18"/>
      <c r="R22" s="18"/>
      <c r="S22" s="18"/>
      <c r="T22" s="18"/>
      <c r="U22" s="18"/>
      <c r="V22" s="18"/>
      <c r="W22" s="18"/>
      <c r="X22" s="18"/>
      <c r="Y22" s="18"/>
      <c r="Z22" s="18"/>
      <c r="AA22" s="18"/>
      <c r="AB22" s="18"/>
      <c r="AC22" s="18"/>
      <c r="AD22" s="18"/>
      <c r="AE22" s="18"/>
      <c r="AF22" s="18"/>
      <c r="AG22" s="18"/>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row>
    <row r="23" spans="1:75" x14ac:dyDescent="0.2">
      <c r="F23" s="4"/>
      <c r="G23" s="4"/>
      <c r="H23" s="4"/>
      <c r="I23" s="4"/>
      <c r="J23" s="4"/>
      <c r="K23" s="4"/>
      <c r="L23" s="4"/>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row>
    <row r="24" spans="1:75" x14ac:dyDescent="0.2">
      <c r="A24" s="2" t="s">
        <v>140</v>
      </c>
      <c r="F24" s="4"/>
      <c r="G24" s="4"/>
      <c r="H24" s="4"/>
      <c r="I24" s="4"/>
      <c r="J24" s="4"/>
      <c r="K24" s="4"/>
      <c r="L24" s="4"/>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row>
    <row r="25" spans="1:75" x14ac:dyDescent="0.2">
      <c r="F25" s="4"/>
      <c r="G25" s="4"/>
      <c r="H25" s="4"/>
      <c r="I25" s="4"/>
      <c r="J25" s="4"/>
      <c r="K25" s="4"/>
      <c r="L25" s="4"/>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row>
    <row r="26" spans="1:75" x14ac:dyDescent="0.2">
      <c r="B26" s="1" t="s">
        <v>10</v>
      </c>
      <c r="D26" s="1" t="s">
        <v>139</v>
      </c>
      <c r="F26" s="4">
        <v>79</v>
      </c>
      <c r="G26" s="4">
        <v>74</v>
      </c>
      <c r="H26" s="4">
        <v>75</v>
      </c>
      <c r="I26" s="4">
        <v>142</v>
      </c>
      <c r="J26" s="4">
        <v>89</v>
      </c>
      <c r="K26" s="4">
        <v>90</v>
      </c>
      <c r="L26" s="4">
        <v>122</v>
      </c>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row>
    <row r="27" spans="1:75" x14ac:dyDescent="0.2">
      <c r="F27" s="4"/>
      <c r="G27" s="4"/>
      <c r="H27" s="4"/>
      <c r="I27" s="4"/>
      <c r="J27" s="4"/>
      <c r="K27" s="4"/>
      <c r="L27" s="4"/>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row>
    <row r="28" spans="1:75" x14ac:dyDescent="0.2">
      <c r="F28" s="4"/>
      <c r="G28" s="4"/>
      <c r="H28" s="4"/>
      <c r="I28" s="4"/>
      <c r="J28" s="4"/>
      <c r="K28" s="4"/>
      <c r="L28" s="4"/>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row>
    <row r="29" spans="1:75" x14ac:dyDescent="0.2">
      <c r="B29" s="1" t="s">
        <v>11</v>
      </c>
      <c r="D29" s="1" t="s">
        <v>139</v>
      </c>
      <c r="F29" s="4">
        <v>161</v>
      </c>
      <c r="G29" s="4">
        <v>137</v>
      </c>
      <c r="H29" s="4">
        <v>160</v>
      </c>
      <c r="I29" s="4">
        <v>199</v>
      </c>
      <c r="J29" s="4">
        <v>250</v>
      </c>
      <c r="K29" s="4">
        <v>277</v>
      </c>
      <c r="L29" s="4">
        <v>317</v>
      </c>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row>
    <row r="30" spans="1:75" x14ac:dyDescent="0.2">
      <c r="F30" s="4"/>
      <c r="G30" s="4"/>
      <c r="H30" s="4"/>
      <c r="I30" s="4"/>
      <c r="J30" s="4"/>
      <c r="K30" s="4"/>
      <c r="L30" s="4"/>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row>
    <row r="31" spans="1:75" x14ac:dyDescent="0.2">
      <c r="F31" s="4"/>
      <c r="G31" s="4"/>
      <c r="H31" s="4"/>
      <c r="I31" s="4"/>
      <c r="J31" s="4"/>
      <c r="K31" s="4"/>
      <c r="L31" s="4"/>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row>
    <row r="32" spans="1:75" x14ac:dyDescent="0.2">
      <c r="B32" s="1" t="s">
        <v>12</v>
      </c>
      <c r="D32" s="1" t="s">
        <v>139</v>
      </c>
      <c r="F32" s="4">
        <v>519</v>
      </c>
      <c r="G32" s="4">
        <v>546</v>
      </c>
      <c r="H32" s="4">
        <v>581</v>
      </c>
      <c r="I32" s="4">
        <v>700</v>
      </c>
      <c r="J32" s="4">
        <v>690</v>
      </c>
      <c r="K32" s="4">
        <v>675</v>
      </c>
      <c r="L32" s="4">
        <v>790</v>
      </c>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row>
    <row r="33" spans="1:75" x14ac:dyDescent="0.2">
      <c r="F33" s="4"/>
      <c r="G33" s="4"/>
      <c r="H33" s="4"/>
      <c r="I33" s="4"/>
      <c r="J33" s="4"/>
      <c r="K33" s="4"/>
      <c r="L33" s="4"/>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row>
    <row r="34" spans="1:75" x14ac:dyDescent="0.2">
      <c r="F34" s="4"/>
      <c r="G34" s="4"/>
      <c r="H34" s="4"/>
      <c r="I34" s="4"/>
      <c r="J34" s="4"/>
      <c r="K34" s="4"/>
      <c r="L34" s="4"/>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row>
    <row r="35" spans="1:75" x14ac:dyDescent="0.2">
      <c r="B35" s="1" t="s">
        <v>13</v>
      </c>
      <c r="D35" s="1" t="s">
        <v>139</v>
      </c>
      <c r="F35" s="4">
        <v>668</v>
      </c>
      <c r="G35" s="4">
        <v>619</v>
      </c>
      <c r="H35" s="4">
        <v>687</v>
      </c>
      <c r="I35" s="4">
        <v>805</v>
      </c>
      <c r="J35" s="4">
        <v>905</v>
      </c>
      <c r="K35" s="4">
        <v>913</v>
      </c>
      <c r="L35" s="4">
        <v>1002</v>
      </c>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row>
    <row r="36" spans="1:75" x14ac:dyDescent="0.2">
      <c r="F36" s="4"/>
      <c r="G36" s="4"/>
      <c r="H36" s="4"/>
      <c r="I36" s="4"/>
      <c r="J36" s="4"/>
      <c r="K36" s="4"/>
      <c r="L36" s="4"/>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row>
    <row r="37" spans="1:75" x14ac:dyDescent="0.2">
      <c r="F37" s="4"/>
      <c r="G37" s="4"/>
      <c r="H37" s="4"/>
      <c r="I37" s="4"/>
      <c r="J37" s="4"/>
      <c r="K37" s="4"/>
      <c r="L37" s="4"/>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row>
    <row r="38" spans="1:75" x14ac:dyDescent="0.2">
      <c r="A38" s="2" t="s">
        <v>171</v>
      </c>
      <c r="F38" s="4"/>
      <c r="G38" s="4"/>
      <c r="H38" s="4"/>
      <c r="I38" s="4"/>
      <c r="J38" s="4"/>
      <c r="K38" s="4"/>
      <c r="L38" s="4"/>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row>
    <row r="39" spans="1:75" x14ac:dyDescent="0.2">
      <c r="A39" s="2"/>
      <c r="F39" s="27">
        <f>'Revenue Build-Up'!F38</f>
        <v>2009</v>
      </c>
      <c r="G39" s="27">
        <f>'Revenue Build-Up'!G38</f>
        <v>2010</v>
      </c>
      <c r="H39" s="27">
        <f>'Revenue Build-Up'!H38</f>
        <v>2011</v>
      </c>
      <c r="I39" s="27">
        <f>'Revenue Build-Up'!I38</f>
        <v>2012</v>
      </c>
      <c r="J39" s="27">
        <f>'Revenue Build-Up'!J38</f>
        <v>2013</v>
      </c>
      <c r="K39" s="27">
        <f>'Revenue Build-Up'!K38</f>
        <v>2014</v>
      </c>
      <c r="L39" s="27">
        <f>'Revenue Build-Up'!L38</f>
        <v>2015</v>
      </c>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row>
    <row r="40" spans="1:75" x14ac:dyDescent="0.2">
      <c r="B40" s="1" t="s">
        <v>10</v>
      </c>
      <c r="F40" s="15">
        <f>SUMIF($F$5:$AG$5,F39,$F$7:$AG$7)</f>
        <v>25857</v>
      </c>
      <c r="G40" s="15">
        <f t="shared" ref="G40:L40" si="16">SUMIF($F$5:$AG$5,G39,$F$7:$AG$7)</f>
        <v>45244.583278435799</v>
      </c>
      <c r="H40" s="15">
        <f t="shared" si="16"/>
        <v>92524.043632391345</v>
      </c>
      <c r="I40" s="15">
        <f t="shared" si="16"/>
        <v>153247.85046740246</v>
      </c>
      <c r="J40" s="15">
        <f t="shared" si="16"/>
        <v>257427.74659015512</v>
      </c>
      <c r="K40" s="15">
        <f t="shared" si="16"/>
        <v>448826.4760005275</v>
      </c>
      <c r="L40" s="15">
        <f t="shared" si="16"/>
        <v>746115.35956452019</v>
      </c>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row>
    <row r="41" spans="1:75" x14ac:dyDescent="0.2">
      <c r="B41" s="1" t="s">
        <v>11</v>
      </c>
      <c r="F41" s="15">
        <f>SUMIF($F$5:$AG$5,F39,$F$10:$AG$10)</f>
        <v>26847</v>
      </c>
      <c r="G41" s="15">
        <f t="shared" ref="G41:L41" si="17">SUMIF($F$5:$AG$5,G39,$F$10:$AG$10)</f>
        <v>55459.968223885357</v>
      </c>
      <c r="H41" s="15">
        <f t="shared" si="17"/>
        <v>114735.40951777503</v>
      </c>
      <c r="I41" s="15">
        <f t="shared" si="17"/>
        <v>189969.15199646959</v>
      </c>
      <c r="J41" s="15">
        <f t="shared" si="17"/>
        <v>324711.06579473766</v>
      </c>
      <c r="K41" s="15">
        <f t="shared" si="17"/>
        <v>563284.82246979955</v>
      </c>
      <c r="L41" s="15">
        <f t="shared" si="17"/>
        <v>937668.73705426918</v>
      </c>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row>
    <row r="42" spans="1:75" x14ac:dyDescent="0.2">
      <c r="B42" s="1" t="s">
        <v>12</v>
      </c>
      <c r="F42" s="15">
        <f>SUMIF($F$5:$AG$5,F39,$F$13:$AG$13)</f>
        <v>39444</v>
      </c>
      <c r="G42" s="15">
        <f t="shared" ref="G42:L42" si="18">SUMIF($F$5:$AG$5,G39,$F$13:$AG$13)</f>
        <v>67093.803976243027</v>
      </c>
      <c r="H42" s="15">
        <f t="shared" si="18"/>
        <v>141389.93235845477</v>
      </c>
      <c r="I42" s="15">
        <f t="shared" si="18"/>
        <v>237748.45063667331</v>
      </c>
      <c r="J42" s="15">
        <f t="shared" si="18"/>
        <v>407025.0982996932</v>
      </c>
      <c r="K42" s="15">
        <f t="shared" si="18"/>
        <v>675544.08773671475</v>
      </c>
      <c r="L42" s="15">
        <f t="shared" si="18"/>
        <v>1140085.6863762895</v>
      </c>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row>
    <row r="43" spans="1:75" x14ac:dyDescent="0.2">
      <c r="B43" s="1" t="s">
        <v>13</v>
      </c>
      <c r="F43" s="15">
        <f>SUMIF($F$5:$AG$5,F39,$F$16:$AG$16)</f>
        <v>19480</v>
      </c>
      <c r="G43" s="15">
        <f t="shared" ref="G43:L43" si="19">SUMIF($F$5:$AG$5,G39,$F$16:$AG$16)</f>
        <v>34998.79149144148</v>
      </c>
      <c r="H43" s="15">
        <f t="shared" si="19"/>
        <v>79043.628310100583</v>
      </c>
      <c r="I43" s="15">
        <f t="shared" si="19"/>
        <v>125266.09350539319</v>
      </c>
      <c r="J43" s="15">
        <f t="shared" si="19"/>
        <v>210555.99989427842</v>
      </c>
      <c r="K43" s="15">
        <f t="shared" si="19"/>
        <v>367932.9791830412</v>
      </c>
      <c r="L43" s="15">
        <f t="shared" si="19"/>
        <v>610453.68662451359</v>
      </c>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row>
    <row r="44" spans="1:75" x14ac:dyDescent="0.2">
      <c r="F44" s="4"/>
      <c r="G44" s="4"/>
      <c r="H44" s="4"/>
      <c r="I44" s="4"/>
      <c r="J44" s="4"/>
      <c r="K44" s="4"/>
      <c r="L44" s="4"/>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row>
    <row r="45" spans="1:75" x14ac:dyDescent="0.2">
      <c r="F45" s="4"/>
      <c r="G45" s="4"/>
      <c r="H45" s="4"/>
      <c r="I45" s="4"/>
      <c r="J45" s="4"/>
      <c r="K45" s="4"/>
      <c r="L45" s="4"/>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row>
    <row r="46" spans="1:75" x14ac:dyDescent="0.2">
      <c r="F46" s="4"/>
      <c r="G46" s="4"/>
      <c r="H46" s="4"/>
      <c r="I46" s="4"/>
      <c r="J46" s="4"/>
      <c r="K46" s="4"/>
      <c r="L46" s="4"/>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row>
    <row r="47" spans="1:75" x14ac:dyDescent="0.2">
      <c r="F47" s="4"/>
      <c r="G47" s="4"/>
      <c r="H47" s="4"/>
      <c r="I47" s="4"/>
      <c r="J47" s="4"/>
      <c r="K47" s="4"/>
      <c r="L47" s="4"/>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row>
    <row r="48" spans="1:75" x14ac:dyDescent="0.2">
      <c r="F48" s="4"/>
      <c r="G48" s="4"/>
      <c r="H48" s="4"/>
      <c r="I48" s="4"/>
      <c r="J48" s="4"/>
      <c r="K48" s="4"/>
      <c r="L48" s="4"/>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row>
    <row r="49" spans="6:75" x14ac:dyDescent="0.2">
      <c r="F49" s="4"/>
      <c r="G49" s="4"/>
      <c r="H49" s="4"/>
      <c r="I49" s="4"/>
      <c r="J49" s="4"/>
      <c r="K49" s="4"/>
      <c r="L49" s="4"/>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row>
    <row r="50" spans="6:75" x14ac:dyDescent="0.2">
      <c r="F50" s="4"/>
      <c r="G50" s="4"/>
      <c r="H50" s="4"/>
      <c r="I50" s="4"/>
      <c r="J50" s="4"/>
      <c r="K50" s="4"/>
      <c r="L50" s="4"/>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row>
    <row r="51" spans="6:75" x14ac:dyDescent="0.2">
      <c r="F51" s="4"/>
      <c r="G51" s="4"/>
      <c r="H51" s="4"/>
      <c r="I51" s="4"/>
      <c r="J51" s="4"/>
      <c r="K51" s="4"/>
      <c r="L51" s="4"/>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row>
    <row r="52" spans="6:75" x14ac:dyDescent="0.2">
      <c r="F52" s="4"/>
      <c r="G52" s="4"/>
      <c r="H52" s="4"/>
      <c r="I52" s="4"/>
      <c r="J52" s="4"/>
      <c r="K52" s="4"/>
      <c r="L52" s="4"/>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row>
    <row r="53" spans="6:75" x14ac:dyDescent="0.2">
      <c r="F53" s="4"/>
      <c r="G53" s="4"/>
      <c r="H53" s="4"/>
      <c r="I53" s="4"/>
      <c r="J53" s="4"/>
      <c r="K53" s="4"/>
      <c r="L53" s="4"/>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row>
    <row r="54" spans="6:75" x14ac:dyDescent="0.2">
      <c r="F54" s="4"/>
      <c r="G54" s="4"/>
      <c r="H54" s="4"/>
      <c r="I54" s="4"/>
      <c r="J54" s="4"/>
      <c r="K54" s="4"/>
      <c r="L54" s="4"/>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row>
    <row r="55" spans="6:75" x14ac:dyDescent="0.2">
      <c r="F55" s="4"/>
      <c r="G55" s="4"/>
      <c r="H55" s="4"/>
      <c r="I55" s="4"/>
      <c r="J55" s="4"/>
      <c r="K55" s="4"/>
      <c r="L55" s="4"/>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row>
    <row r="56" spans="6:75" x14ac:dyDescent="0.2">
      <c r="F56" s="4"/>
      <c r="G56" s="4"/>
      <c r="H56" s="4"/>
      <c r="I56" s="4"/>
      <c r="J56" s="4"/>
      <c r="K56" s="4"/>
      <c r="L56" s="4"/>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row>
    <row r="57" spans="6:75" x14ac:dyDescent="0.2">
      <c r="F57" s="4"/>
      <c r="G57" s="4"/>
      <c r="H57" s="4"/>
      <c r="I57" s="4"/>
      <c r="J57" s="4"/>
      <c r="K57" s="4"/>
      <c r="L57" s="4"/>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row>
    <row r="58" spans="6:75" x14ac:dyDescent="0.2">
      <c r="F58" s="4"/>
      <c r="G58" s="4"/>
      <c r="H58" s="4"/>
      <c r="I58" s="4"/>
      <c r="J58" s="4"/>
      <c r="K58" s="4"/>
      <c r="L58" s="4"/>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row>
    <row r="59" spans="6:75" x14ac:dyDescent="0.2">
      <c r="F59" s="4"/>
      <c r="G59" s="4"/>
      <c r="H59" s="4"/>
      <c r="I59" s="4"/>
      <c r="J59" s="4"/>
      <c r="K59" s="4"/>
      <c r="L59" s="4"/>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row>
    <row r="60" spans="6:75" x14ac:dyDescent="0.2">
      <c r="F60" s="4"/>
      <c r="G60" s="4"/>
      <c r="H60" s="4"/>
      <c r="I60" s="4"/>
      <c r="J60" s="4"/>
      <c r="K60" s="4"/>
      <c r="L60" s="4"/>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row>
    <row r="61" spans="6:75" x14ac:dyDescent="0.2">
      <c r="F61" s="4"/>
      <c r="G61" s="4"/>
      <c r="H61" s="4"/>
      <c r="I61" s="4"/>
      <c r="J61" s="4"/>
      <c r="K61" s="4"/>
      <c r="L61" s="4"/>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row>
    <row r="62" spans="6:75" x14ac:dyDescent="0.2">
      <c r="F62" s="4"/>
      <c r="G62" s="4"/>
      <c r="H62" s="4"/>
      <c r="I62" s="4"/>
      <c r="J62" s="4"/>
      <c r="K62" s="4"/>
      <c r="L62" s="4"/>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row>
    <row r="63" spans="6:75" x14ac:dyDescent="0.2">
      <c r="F63" s="4"/>
      <c r="G63" s="4"/>
      <c r="H63" s="4"/>
      <c r="I63" s="4"/>
      <c r="J63" s="4"/>
      <c r="K63" s="4"/>
      <c r="L63" s="4"/>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row>
    <row r="64" spans="6:75" x14ac:dyDescent="0.2">
      <c r="F64" s="4"/>
      <c r="G64" s="4"/>
      <c r="H64" s="4"/>
      <c r="I64" s="4"/>
      <c r="J64" s="4"/>
      <c r="K64" s="4"/>
      <c r="L64" s="4"/>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row>
    <row r="65" spans="6:75" x14ac:dyDescent="0.2">
      <c r="F65" s="4"/>
      <c r="G65" s="4"/>
      <c r="H65" s="4"/>
      <c r="I65" s="4"/>
      <c r="J65" s="4"/>
      <c r="K65" s="4"/>
      <c r="L65" s="4"/>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row>
    <row r="66" spans="6:75" x14ac:dyDescent="0.2">
      <c r="F66" s="4"/>
      <c r="G66" s="4"/>
      <c r="H66" s="4"/>
      <c r="I66" s="4"/>
      <c r="J66" s="4"/>
      <c r="K66" s="4"/>
      <c r="L66" s="4"/>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row>
    <row r="67" spans="6:75" x14ac:dyDescent="0.2">
      <c r="F67" s="4"/>
      <c r="G67" s="4"/>
      <c r="H67" s="4"/>
      <c r="I67" s="4"/>
      <c r="J67" s="4"/>
      <c r="K67" s="4"/>
      <c r="L67" s="4"/>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row>
    <row r="68" spans="6:75" x14ac:dyDescent="0.2">
      <c r="F68" s="4"/>
      <c r="G68" s="4"/>
      <c r="H68" s="4"/>
      <c r="I68" s="4"/>
      <c r="J68" s="4"/>
      <c r="K68" s="4"/>
      <c r="L68" s="4"/>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row>
    <row r="69" spans="6:75" x14ac:dyDescent="0.2">
      <c r="F69" s="4"/>
      <c r="G69" s="4"/>
      <c r="H69" s="4"/>
      <c r="I69" s="4"/>
      <c r="J69" s="4"/>
      <c r="K69" s="4"/>
      <c r="L69" s="4"/>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row>
    <row r="70" spans="6:75" x14ac:dyDescent="0.2">
      <c r="F70" s="4"/>
      <c r="G70" s="4"/>
      <c r="H70" s="4"/>
      <c r="I70" s="4"/>
      <c r="J70" s="4"/>
      <c r="K70" s="4"/>
      <c r="L70" s="4"/>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row>
    <row r="71" spans="6:75" x14ac:dyDescent="0.2">
      <c r="F71" s="4"/>
      <c r="G71" s="4"/>
      <c r="H71" s="4"/>
      <c r="I71" s="4"/>
      <c r="J71" s="4"/>
      <c r="K71" s="4"/>
      <c r="L71" s="4"/>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row>
    <row r="72" spans="6:75" x14ac:dyDescent="0.2">
      <c r="F72" s="4"/>
      <c r="G72" s="4"/>
      <c r="H72" s="4"/>
      <c r="I72" s="4"/>
      <c r="J72" s="4"/>
      <c r="K72" s="4"/>
      <c r="L72" s="4"/>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row>
    <row r="73" spans="6:75" x14ac:dyDescent="0.2">
      <c r="F73" s="4"/>
      <c r="G73" s="4"/>
      <c r="H73" s="4"/>
      <c r="I73" s="4"/>
      <c r="J73" s="4"/>
      <c r="K73" s="4"/>
      <c r="L73" s="4"/>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row>
    <row r="74" spans="6:75" x14ac:dyDescent="0.2">
      <c r="F74" s="4"/>
      <c r="G74" s="4"/>
      <c r="H74" s="4"/>
      <c r="I74" s="4"/>
      <c r="J74" s="4"/>
      <c r="K74" s="4"/>
      <c r="L74" s="4"/>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row>
    <row r="75" spans="6:75" x14ac:dyDescent="0.2">
      <c r="F75" s="4"/>
      <c r="G75" s="4"/>
      <c r="H75" s="4"/>
      <c r="I75" s="4"/>
      <c r="J75" s="4"/>
      <c r="K75" s="4"/>
      <c r="L75" s="4"/>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row>
    <row r="76" spans="6:75" x14ac:dyDescent="0.2">
      <c r="F76" s="4"/>
      <c r="G76" s="4"/>
      <c r="H76" s="4"/>
      <c r="I76" s="4"/>
      <c r="J76" s="4"/>
      <c r="K76" s="4"/>
      <c r="L76" s="4"/>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row>
    <row r="77" spans="6:75" x14ac:dyDescent="0.2">
      <c r="F77" s="4"/>
      <c r="G77" s="4"/>
      <c r="H77" s="4"/>
      <c r="I77" s="4"/>
      <c r="J77" s="4"/>
      <c r="K77" s="4"/>
      <c r="L77" s="4"/>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row>
    <row r="78" spans="6:75" x14ac:dyDescent="0.2">
      <c r="F78" s="4"/>
      <c r="G78" s="4"/>
      <c r="H78" s="4"/>
      <c r="I78" s="4"/>
      <c r="J78" s="4"/>
      <c r="K78" s="4"/>
      <c r="L78" s="4"/>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row>
    <row r="79" spans="6:75" x14ac:dyDescent="0.2">
      <c r="F79" s="4"/>
      <c r="G79" s="4"/>
      <c r="H79" s="4"/>
      <c r="I79" s="4"/>
      <c r="J79" s="4"/>
      <c r="K79" s="4"/>
      <c r="L79" s="4"/>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row>
    <row r="80" spans="6:75" x14ac:dyDescent="0.2">
      <c r="F80" s="4"/>
      <c r="G80" s="4"/>
      <c r="H80" s="4"/>
      <c r="I80" s="4"/>
      <c r="J80" s="4"/>
      <c r="K80" s="4"/>
      <c r="L80" s="4"/>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row>
    <row r="81" spans="6:75" x14ac:dyDescent="0.2">
      <c r="F81" s="4"/>
      <c r="G81" s="4"/>
      <c r="H81" s="4"/>
      <c r="I81" s="4"/>
      <c r="J81" s="4"/>
      <c r="K81" s="4"/>
      <c r="L81" s="4"/>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row>
    <row r="82" spans="6:75" x14ac:dyDescent="0.2">
      <c r="F82" s="4"/>
      <c r="G82" s="4"/>
      <c r="H82" s="4"/>
      <c r="I82" s="4"/>
      <c r="J82" s="4"/>
      <c r="K82" s="4"/>
      <c r="L82" s="4"/>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row>
    <row r="83" spans="6:75" x14ac:dyDescent="0.2">
      <c r="F83" s="4"/>
      <c r="G83" s="4"/>
      <c r="H83" s="4"/>
      <c r="I83" s="4"/>
      <c r="J83" s="4"/>
      <c r="K83" s="4"/>
      <c r="L83" s="4"/>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row>
    <row r="84" spans="6:75" x14ac:dyDescent="0.2">
      <c r="F84" s="4"/>
      <c r="G84" s="4"/>
      <c r="H84" s="4"/>
      <c r="I84" s="4"/>
      <c r="J84" s="4"/>
      <c r="K84" s="4"/>
      <c r="L84" s="4"/>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row>
    <row r="85" spans="6:75" x14ac:dyDescent="0.2">
      <c r="F85" s="4"/>
      <c r="G85" s="4"/>
      <c r="H85" s="4"/>
      <c r="I85" s="4"/>
      <c r="J85" s="4"/>
      <c r="K85" s="4"/>
      <c r="L85" s="4"/>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row>
    <row r="86" spans="6:75" x14ac:dyDescent="0.2">
      <c r="F86" s="4"/>
      <c r="G86" s="4"/>
      <c r="H86" s="4"/>
      <c r="I86" s="4"/>
      <c r="J86" s="4"/>
      <c r="K86" s="4"/>
      <c r="L86" s="4"/>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row>
    <row r="87" spans="6:75" x14ac:dyDescent="0.2">
      <c r="F87" s="4"/>
      <c r="G87" s="4"/>
      <c r="H87" s="4"/>
      <c r="I87" s="4"/>
      <c r="J87" s="4"/>
      <c r="K87" s="4"/>
      <c r="L87" s="4"/>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row>
    <row r="88" spans="6:75" x14ac:dyDescent="0.2">
      <c r="F88" s="4"/>
      <c r="G88" s="4"/>
      <c r="H88" s="4"/>
      <c r="I88" s="4"/>
      <c r="J88" s="4"/>
      <c r="K88" s="4"/>
      <c r="L88" s="4"/>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row>
    <row r="89" spans="6:75" x14ac:dyDescent="0.2">
      <c r="F89" s="4"/>
      <c r="G89" s="4"/>
      <c r="H89" s="4"/>
      <c r="I89" s="4"/>
      <c r="J89" s="4"/>
      <c r="K89" s="4"/>
      <c r="L89" s="4"/>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row>
    <row r="90" spans="6:75" x14ac:dyDescent="0.2">
      <c r="F90" s="4"/>
      <c r="G90" s="4"/>
      <c r="H90" s="4"/>
      <c r="I90" s="4"/>
      <c r="J90" s="4"/>
      <c r="K90" s="4"/>
      <c r="L90" s="4"/>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row>
    <row r="91" spans="6:75" x14ac:dyDescent="0.2">
      <c r="F91" s="4"/>
      <c r="G91" s="4"/>
      <c r="H91" s="4"/>
      <c r="I91" s="4"/>
      <c r="J91" s="4"/>
      <c r="K91" s="4"/>
      <c r="L91" s="4"/>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row>
    <row r="92" spans="6:75" x14ac:dyDescent="0.2">
      <c r="F92" s="4"/>
      <c r="G92" s="4"/>
      <c r="H92" s="4"/>
      <c r="I92" s="4"/>
      <c r="J92" s="4"/>
      <c r="K92" s="4"/>
      <c r="L92" s="4"/>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row>
    <row r="93" spans="6:75" x14ac:dyDescent="0.2">
      <c r="F93" s="4"/>
      <c r="G93" s="4"/>
      <c r="H93" s="4"/>
      <c r="I93" s="4"/>
      <c r="J93" s="4"/>
      <c r="K93" s="4"/>
      <c r="L93" s="4"/>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row>
    <row r="94" spans="6:75" x14ac:dyDescent="0.2">
      <c r="F94" s="4"/>
      <c r="G94" s="4"/>
      <c r="H94" s="4"/>
      <c r="I94" s="4"/>
      <c r="J94" s="4"/>
      <c r="K94" s="4"/>
      <c r="L94" s="4"/>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row>
    <row r="95" spans="6:75" x14ac:dyDescent="0.2">
      <c r="F95" s="4"/>
      <c r="G95" s="4"/>
      <c r="H95" s="4"/>
      <c r="I95" s="4"/>
      <c r="J95" s="4"/>
      <c r="K95" s="4"/>
      <c r="L95" s="4"/>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row>
    <row r="96" spans="6:75" x14ac:dyDescent="0.2">
      <c r="F96" s="4"/>
      <c r="G96" s="4"/>
      <c r="H96" s="4"/>
      <c r="I96" s="4"/>
      <c r="J96" s="4"/>
      <c r="K96" s="4"/>
      <c r="L96" s="4"/>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row>
    <row r="97" spans="6:75" x14ac:dyDescent="0.2">
      <c r="F97" s="4"/>
      <c r="G97" s="4"/>
      <c r="H97" s="4"/>
      <c r="I97" s="4"/>
      <c r="J97" s="4"/>
      <c r="K97" s="4"/>
      <c r="L97" s="4"/>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row>
    <row r="98" spans="6:75" x14ac:dyDescent="0.2">
      <c r="F98" s="4"/>
      <c r="G98" s="4"/>
      <c r="H98" s="4"/>
      <c r="I98" s="4"/>
      <c r="J98" s="4"/>
      <c r="K98" s="4"/>
      <c r="L98" s="4"/>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row>
    <row r="99" spans="6:75" x14ac:dyDescent="0.2">
      <c r="F99" s="4"/>
      <c r="G99" s="4"/>
      <c r="H99" s="4"/>
      <c r="I99" s="4"/>
      <c r="J99" s="4"/>
      <c r="K99" s="4"/>
      <c r="L99" s="4"/>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row>
    <row r="100" spans="6:75" x14ac:dyDescent="0.2">
      <c r="F100" s="4"/>
      <c r="G100" s="4"/>
      <c r="H100" s="4"/>
      <c r="I100" s="4"/>
      <c r="J100" s="4"/>
      <c r="K100" s="4"/>
      <c r="L100" s="4"/>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row>
    <row r="101" spans="6:75" x14ac:dyDescent="0.2">
      <c r="F101" s="4"/>
      <c r="G101" s="4"/>
      <c r="H101" s="4"/>
      <c r="I101" s="4"/>
      <c r="J101" s="4"/>
      <c r="K101" s="4"/>
      <c r="L101" s="4"/>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row>
    <row r="102" spans="6:75" x14ac:dyDescent="0.2">
      <c r="F102" s="4"/>
      <c r="G102" s="4"/>
      <c r="H102" s="4"/>
      <c r="I102" s="4"/>
      <c r="J102" s="4"/>
      <c r="K102" s="4"/>
      <c r="L102" s="4"/>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row>
    <row r="103" spans="6:75" x14ac:dyDescent="0.2">
      <c r="F103" s="4"/>
      <c r="G103" s="4"/>
      <c r="H103" s="4"/>
      <c r="I103" s="4"/>
      <c r="J103" s="4"/>
      <c r="K103" s="4"/>
      <c r="L103" s="4"/>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row>
    <row r="104" spans="6:75" x14ac:dyDescent="0.2">
      <c r="F104" s="4"/>
      <c r="G104" s="4"/>
      <c r="H104" s="4"/>
      <c r="I104" s="4"/>
      <c r="J104" s="4"/>
      <c r="K104" s="4"/>
      <c r="L104" s="4"/>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row>
    <row r="105" spans="6:75" x14ac:dyDescent="0.2">
      <c r="F105" s="4"/>
      <c r="G105" s="4"/>
      <c r="H105" s="4"/>
      <c r="I105" s="4"/>
      <c r="J105" s="4"/>
      <c r="K105" s="4"/>
      <c r="L105" s="4"/>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row>
    <row r="106" spans="6:75" x14ac:dyDescent="0.2">
      <c r="F106" s="4"/>
      <c r="G106" s="4"/>
      <c r="H106" s="4"/>
      <c r="I106" s="4"/>
      <c r="J106" s="4"/>
      <c r="K106" s="4"/>
      <c r="L106" s="4"/>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row>
    <row r="107" spans="6:75" x14ac:dyDescent="0.2">
      <c r="F107" s="4"/>
      <c r="G107" s="4"/>
      <c r="H107" s="4"/>
      <c r="I107" s="4"/>
      <c r="J107" s="4"/>
      <c r="K107" s="4"/>
      <c r="L107" s="4"/>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row>
    <row r="108" spans="6:75" x14ac:dyDescent="0.2">
      <c r="F108" s="4"/>
      <c r="G108" s="4"/>
      <c r="H108" s="4"/>
      <c r="I108" s="4"/>
      <c r="J108" s="4"/>
      <c r="K108" s="4"/>
      <c r="L108" s="4"/>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row>
    <row r="109" spans="6:75" x14ac:dyDescent="0.2">
      <c r="F109" s="4"/>
      <c r="G109" s="4"/>
      <c r="H109" s="4"/>
      <c r="I109" s="4"/>
      <c r="J109" s="4"/>
      <c r="K109" s="4"/>
      <c r="L109" s="4"/>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row>
    <row r="110" spans="6:75" x14ac:dyDescent="0.2">
      <c r="F110" s="4"/>
      <c r="G110" s="4"/>
      <c r="H110" s="4"/>
      <c r="I110" s="4"/>
      <c r="J110" s="4"/>
      <c r="K110" s="4"/>
      <c r="L110" s="4"/>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row>
    <row r="111" spans="6:75" x14ac:dyDescent="0.2">
      <c r="F111" s="4"/>
      <c r="G111" s="4"/>
      <c r="H111" s="4"/>
      <c r="I111" s="4"/>
      <c r="J111" s="4"/>
      <c r="K111" s="4"/>
      <c r="L111" s="4"/>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row>
    <row r="112" spans="6:75" x14ac:dyDescent="0.2">
      <c r="F112" s="4"/>
      <c r="G112" s="4"/>
      <c r="H112" s="4"/>
      <c r="I112" s="4"/>
      <c r="J112" s="4"/>
      <c r="K112" s="4"/>
      <c r="L112" s="4"/>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row>
    <row r="113" spans="6:75" x14ac:dyDescent="0.2">
      <c r="F113" s="4"/>
      <c r="G113" s="4"/>
      <c r="H113" s="4"/>
      <c r="I113" s="4"/>
      <c r="J113" s="4"/>
      <c r="K113" s="4"/>
      <c r="L113" s="4"/>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row>
    <row r="114" spans="6:75" x14ac:dyDescent="0.2">
      <c r="F114" s="4"/>
      <c r="G114" s="4"/>
      <c r="H114" s="4"/>
      <c r="I114" s="4"/>
      <c r="J114" s="4"/>
      <c r="K114" s="4"/>
      <c r="L114" s="4"/>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row>
    <row r="115" spans="6:75" x14ac:dyDescent="0.2">
      <c r="F115" s="4"/>
      <c r="G115" s="4"/>
      <c r="H115" s="4"/>
      <c r="I115" s="4"/>
      <c r="J115" s="4"/>
      <c r="K115" s="4"/>
      <c r="L115" s="4"/>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row>
    <row r="116" spans="6:75" x14ac:dyDescent="0.2">
      <c r="F116" s="4"/>
      <c r="G116" s="4"/>
      <c r="H116" s="4"/>
      <c r="I116" s="4"/>
      <c r="J116" s="4"/>
      <c r="K116" s="4"/>
      <c r="L116" s="4"/>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row>
    <row r="117" spans="6:75" x14ac:dyDescent="0.2">
      <c r="F117" s="4"/>
      <c r="G117" s="4"/>
      <c r="H117" s="4"/>
      <c r="I117" s="4"/>
      <c r="J117" s="4"/>
      <c r="K117" s="4"/>
      <c r="L117" s="4"/>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row>
    <row r="118" spans="6:75" x14ac:dyDescent="0.2">
      <c r="F118" s="4"/>
      <c r="G118" s="4"/>
      <c r="H118" s="4"/>
      <c r="I118" s="4"/>
      <c r="J118" s="4"/>
      <c r="K118" s="4"/>
      <c r="L118" s="4"/>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row>
    <row r="119" spans="6:75" x14ac:dyDescent="0.2">
      <c r="F119" s="4"/>
      <c r="G119" s="4"/>
      <c r="H119" s="4"/>
      <c r="I119" s="4"/>
      <c r="J119" s="4"/>
      <c r="K119" s="4"/>
      <c r="L119" s="4"/>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row>
    <row r="120" spans="6:75" x14ac:dyDescent="0.2">
      <c r="F120" s="4"/>
      <c r="G120" s="4"/>
      <c r="H120" s="4"/>
      <c r="I120" s="4"/>
      <c r="J120" s="4"/>
      <c r="K120" s="4"/>
      <c r="L120" s="4"/>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row>
    <row r="121" spans="6:75" x14ac:dyDescent="0.2">
      <c r="F121" s="4"/>
      <c r="G121" s="4"/>
      <c r="H121" s="4"/>
      <c r="I121" s="4"/>
      <c r="J121" s="4"/>
      <c r="K121" s="4"/>
      <c r="L121" s="4"/>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row>
    <row r="122" spans="6:75" x14ac:dyDescent="0.2">
      <c r="F122" s="4"/>
      <c r="G122" s="4"/>
      <c r="H122" s="4"/>
      <c r="I122" s="4"/>
      <c r="J122" s="4"/>
      <c r="K122" s="4"/>
      <c r="L122" s="4"/>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row>
    <row r="123" spans="6:75" x14ac:dyDescent="0.2">
      <c r="F123" s="4"/>
      <c r="G123" s="4"/>
      <c r="H123" s="4"/>
      <c r="I123" s="4"/>
      <c r="J123" s="4"/>
      <c r="K123" s="4"/>
      <c r="L123" s="4"/>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row>
    <row r="124" spans="6:75" x14ac:dyDescent="0.2">
      <c r="F124" s="4"/>
      <c r="G124" s="4"/>
      <c r="H124" s="4"/>
      <c r="I124" s="4"/>
      <c r="J124" s="4"/>
      <c r="K124" s="4"/>
      <c r="L124" s="4"/>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row>
    <row r="125" spans="6:75" x14ac:dyDescent="0.2">
      <c r="F125" s="4"/>
      <c r="G125" s="4"/>
      <c r="H125" s="4"/>
      <c r="I125" s="4"/>
      <c r="J125" s="4"/>
      <c r="K125" s="4"/>
      <c r="L125" s="4"/>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row>
    <row r="126" spans="6:75" x14ac:dyDescent="0.2">
      <c r="F126" s="4"/>
      <c r="G126" s="4"/>
      <c r="H126" s="4"/>
      <c r="I126" s="4"/>
      <c r="J126" s="4"/>
      <c r="K126" s="4"/>
      <c r="L126" s="4"/>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row>
    <row r="127" spans="6:75" x14ac:dyDescent="0.2">
      <c r="F127" s="4"/>
      <c r="G127" s="4"/>
      <c r="H127" s="4"/>
      <c r="I127" s="4"/>
      <c r="J127" s="4"/>
      <c r="K127" s="4"/>
      <c r="L127" s="4"/>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row>
    <row r="128" spans="6:75" x14ac:dyDescent="0.2">
      <c r="F128" s="4"/>
      <c r="G128" s="4"/>
      <c r="H128" s="4"/>
      <c r="I128" s="4"/>
      <c r="J128" s="4"/>
      <c r="K128" s="4"/>
      <c r="L128" s="4"/>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row>
    <row r="129" spans="6:75" x14ac:dyDescent="0.2">
      <c r="F129" s="4"/>
      <c r="G129" s="4"/>
      <c r="H129" s="4"/>
      <c r="I129" s="4"/>
      <c r="J129" s="4"/>
      <c r="K129" s="4"/>
      <c r="L129" s="4"/>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row>
    <row r="130" spans="6:75" x14ac:dyDescent="0.2">
      <c r="F130" s="4"/>
      <c r="G130" s="4"/>
      <c r="H130" s="4"/>
      <c r="I130" s="4"/>
      <c r="J130" s="4"/>
      <c r="K130" s="4"/>
      <c r="L130" s="4"/>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row>
    <row r="131" spans="6:75" x14ac:dyDescent="0.2">
      <c r="F131" s="4"/>
      <c r="G131" s="4"/>
      <c r="H131" s="4"/>
      <c r="I131" s="4"/>
      <c r="J131" s="4"/>
      <c r="K131" s="4"/>
      <c r="L131" s="4"/>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row>
    <row r="132" spans="6:75" x14ac:dyDescent="0.2">
      <c r="F132" s="4"/>
      <c r="G132" s="4"/>
      <c r="H132" s="4"/>
      <c r="I132" s="4"/>
      <c r="J132" s="4"/>
      <c r="K132" s="4"/>
      <c r="L132" s="4"/>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row>
    <row r="133" spans="6:75" x14ac:dyDescent="0.2">
      <c r="F133" s="4"/>
      <c r="G133" s="4"/>
      <c r="H133" s="4"/>
      <c r="I133" s="4"/>
      <c r="J133" s="4"/>
      <c r="K133" s="4"/>
      <c r="L133" s="4"/>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row>
    <row r="134" spans="6:75" x14ac:dyDescent="0.2">
      <c r="F134" s="4"/>
      <c r="G134" s="4"/>
      <c r="H134" s="4"/>
      <c r="I134" s="4"/>
      <c r="J134" s="4"/>
      <c r="K134" s="4"/>
      <c r="L134" s="4"/>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row>
    <row r="135" spans="6:75" x14ac:dyDescent="0.2">
      <c r="F135" s="4"/>
      <c r="G135" s="4"/>
      <c r="H135" s="4"/>
      <c r="I135" s="4"/>
      <c r="J135" s="4"/>
      <c r="K135" s="4"/>
      <c r="L135" s="4"/>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row>
    <row r="136" spans="6:75" x14ac:dyDescent="0.2">
      <c r="F136" s="4"/>
      <c r="G136" s="4"/>
      <c r="H136" s="4"/>
      <c r="I136" s="4"/>
      <c r="J136" s="4"/>
      <c r="K136" s="4"/>
      <c r="L136" s="4"/>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row>
    <row r="137" spans="6:75" x14ac:dyDescent="0.2">
      <c r="F137" s="4"/>
      <c r="G137" s="4"/>
      <c r="H137" s="4"/>
      <c r="I137" s="4"/>
      <c r="J137" s="4"/>
      <c r="K137" s="4"/>
      <c r="L137" s="4"/>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row>
    <row r="138" spans="6:75" x14ac:dyDescent="0.2">
      <c r="F138" s="4"/>
      <c r="G138" s="4"/>
      <c r="H138" s="4"/>
      <c r="I138" s="4"/>
      <c r="J138" s="4"/>
      <c r="K138" s="4"/>
      <c r="L138" s="4"/>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row>
    <row r="139" spans="6:75" x14ac:dyDescent="0.2">
      <c r="F139" s="4"/>
      <c r="G139" s="4"/>
      <c r="H139" s="4"/>
      <c r="I139" s="4"/>
      <c r="J139" s="4"/>
      <c r="K139" s="4"/>
      <c r="L139" s="4"/>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row>
    <row r="140" spans="6:75" x14ac:dyDescent="0.2">
      <c r="F140" s="4"/>
      <c r="G140" s="4"/>
      <c r="H140" s="4"/>
      <c r="I140" s="4"/>
      <c r="J140" s="4"/>
      <c r="K140" s="4"/>
      <c r="L140" s="4"/>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row>
    <row r="141" spans="6:75" x14ac:dyDescent="0.2">
      <c r="F141" s="4"/>
      <c r="G141" s="4"/>
      <c r="H141" s="4"/>
      <c r="I141" s="4"/>
      <c r="J141" s="4"/>
      <c r="K141" s="4"/>
      <c r="L141" s="4"/>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row>
    <row r="142" spans="6:75" x14ac:dyDescent="0.2">
      <c r="F142" s="4"/>
      <c r="G142" s="4"/>
      <c r="H142" s="4"/>
      <c r="I142" s="4"/>
      <c r="J142" s="4"/>
      <c r="K142" s="4"/>
      <c r="L142" s="4"/>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row>
    <row r="143" spans="6:75" x14ac:dyDescent="0.2">
      <c r="F143" s="4"/>
      <c r="G143" s="4"/>
      <c r="H143" s="4"/>
      <c r="I143" s="4"/>
      <c r="J143" s="4"/>
      <c r="K143" s="4"/>
      <c r="L143" s="4"/>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row>
    <row r="144" spans="6:75" x14ac:dyDescent="0.2">
      <c r="F144" s="4"/>
      <c r="G144" s="4"/>
      <c r="H144" s="4"/>
      <c r="I144" s="4"/>
      <c r="J144" s="4"/>
      <c r="K144" s="4"/>
      <c r="L144" s="4"/>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row>
    <row r="145" spans="6:75" x14ac:dyDescent="0.2">
      <c r="F145" s="4"/>
      <c r="G145" s="4"/>
      <c r="H145" s="4"/>
      <c r="I145" s="4"/>
      <c r="J145" s="4"/>
      <c r="K145" s="4"/>
      <c r="L145" s="4"/>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row>
    <row r="146" spans="6:75" x14ac:dyDescent="0.2">
      <c r="F146" s="4"/>
      <c r="G146" s="4"/>
      <c r="H146" s="4"/>
      <c r="I146" s="4"/>
      <c r="J146" s="4"/>
      <c r="K146" s="4"/>
      <c r="L146" s="4"/>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row>
    <row r="147" spans="6:75" x14ac:dyDescent="0.2">
      <c r="F147" s="4"/>
      <c r="G147" s="4"/>
      <c r="H147" s="4"/>
      <c r="I147" s="4"/>
      <c r="J147" s="4"/>
      <c r="K147" s="4"/>
      <c r="L147" s="4"/>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row>
    <row r="148" spans="6:75" x14ac:dyDescent="0.2">
      <c r="F148" s="4"/>
      <c r="G148" s="4"/>
      <c r="H148" s="4"/>
      <c r="I148" s="4"/>
      <c r="J148" s="4"/>
      <c r="K148" s="4"/>
      <c r="L148" s="4"/>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row>
    <row r="149" spans="6:75" x14ac:dyDescent="0.2">
      <c r="F149" s="4"/>
      <c r="G149" s="4"/>
      <c r="H149" s="4"/>
      <c r="I149" s="4"/>
      <c r="J149" s="4"/>
      <c r="K149" s="4"/>
      <c r="L149" s="4"/>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row>
    <row r="150" spans="6:75" x14ac:dyDescent="0.2">
      <c r="F150" s="4"/>
      <c r="G150" s="4"/>
      <c r="H150" s="4"/>
      <c r="I150" s="4"/>
      <c r="J150" s="4"/>
      <c r="K150" s="4"/>
      <c r="L150" s="4"/>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row>
    <row r="151" spans="6:75" x14ac:dyDescent="0.2">
      <c r="F151" s="4"/>
      <c r="G151" s="4"/>
      <c r="H151" s="4"/>
      <c r="I151" s="4"/>
      <c r="J151" s="4"/>
      <c r="K151" s="4"/>
      <c r="L151" s="4"/>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row>
    <row r="152" spans="6:75" x14ac:dyDescent="0.2">
      <c r="F152" s="4"/>
      <c r="G152" s="4"/>
      <c r="H152" s="4"/>
      <c r="I152" s="4"/>
      <c r="J152" s="4"/>
      <c r="K152" s="4"/>
      <c r="L152" s="4"/>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row>
    <row r="153" spans="6:75" x14ac:dyDescent="0.2">
      <c r="F153" s="4"/>
      <c r="G153" s="4"/>
      <c r="H153" s="4"/>
      <c r="I153" s="4"/>
      <c r="J153" s="4"/>
      <c r="K153" s="4"/>
      <c r="L153" s="4"/>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row>
    <row r="154" spans="6:75" x14ac:dyDescent="0.2">
      <c r="F154" s="4"/>
      <c r="G154" s="4"/>
      <c r="H154" s="4"/>
      <c r="I154" s="4"/>
      <c r="J154" s="4"/>
      <c r="K154" s="4"/>
      <c r="L154" s="4"/>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row>
    <row r="155" spans="6:75" x14ac:dyDescent="0.2">
      <c r="F155" s="4"/>
      <c r="G155" s="4"/>
      <c r="H155" s="4"/>
      <c r="I155" s="4"/>
      <c r="J155" s="4"/>
      <c r="K155" s="4"/>
      <c r="L155" s="4"/>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row>
    <row r="156" spans="6:75" x14ac:dyDescent="0.2">
      <c r="F156" s="4"/>
      <c r="G156" s="4"/>
      <c r="H156" s="4"/>
      <c r="I156" s="4"/>
      <c r="J156" s="4"/>
      <c r="K156" s="4"/>
      <c r="L156" s="4"/>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row>
    <row r="157" spans="6:75" x14ac:dyDescent="0.2">
      <c r="F157" s="4"/>
      <c r="G157" s="4"/>
      <c r="H157" s="4"/>
      <c r="I157" s="4"/>
      <c r="J157" s="4"/>
      <c r="K157" s="4"/>
      <c r="L157" s="4"/>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row>
    <row r="158" spans="6:75" x14ac:dyDescent="0.2">
      <c r="F158" s="4"/>
      <c r="G158" s="4"/>
      <c r="H158" s="4"/>
      <c r="I158" s="4"/>
      <c r="J158" s="4"/>
      <c r="K158" s="4"/>
      <c r="L158" s="4"/>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row>
    <row r="159" spans="6:75" x14ac:dyDescent="0.2">
      <c r="F159" s="4"/>
      <c r="G159" s="4"/>
      <c r="H159" s="4"/>
      <c r="I159" s="4"/>
      <c r="J159" s="4"/>
      <c r="K159" s="4"/>
      <c r="L159" s="4"/>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row>
    <row r="160" spans="6:75" x14ac:dyDescent="0.2">
      <c r="F160" s="4"/>
      <c r="G160" s="4"/>
      <c r="H160" s="4"/>
      <c r="I160" s="4"/>
      <c r="J160" s="4"/>
      <c r="K160" s="4"/>
      <c r="L160" s="4"/>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row>
    <row r="161" spans="6:75" x14ac:dyDescent="0.2">
      <c r="F161" s="4"/>
      <c r="G161" s="4"/>
      <c r="H161" s="4"/>
      <c r="I161" s="4"/>
      <c r="J161" s="4"/>
      <c r="K161" s="4"/>
      <c r="L161" s="4"/>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row>
    <row r="162" spans="6:75" x14ac:dyDescent="0.2">
      <c r="F162" s="4"/>
      <c r="G162" s="4"/>
      <c r="H162" s="4"/>
      <c r="I162" s="4"/>
      <c r="J162" s="4"/>
      <c r="K162" s="4"/>
      <c r="L162" s="4"/>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row>
    <row r="163" spans="6:75" x14ac:dyDescent="0.2">
      <c r="F163" s="4"/>
      <c r="G163" s="4"/>
      <c r="H163" s="4"/>
      <c r="I163" s="4"/>
      <c r="J163" s="4"/>
      <c r="K163" s="4"/>
      <c r="L163" s="4"/>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row>
    <row r="164" spans="6:75" x14ac:dyDescent="0.2">
      <c r="F164" s="4"/>
      <c r="G164" s="4"/>
      <c r="H164" s="4"/>
      <c r="I164" s="4"/>
      <c r="J164" s="4"/>
      <c r="K164" s="4"/>
      <c r="L164" s="4"/>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row>
    <row r="165" spans="6:75" x14ac:dyDescent="0.2">
      <c r="F165" s="4"/>
      <c r="G165" s="4"/>
      <c r="H165" s="4"/>
      <c r="I165" s="4"/>
      <c r="J165" s="4"/>
      <c r="K165" s="4"/>
      <c r="L165" s="4"/>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row>
    <row r="166" spans="6:75" x14ac:dyDescent="0.2">
      <c r="F166" s="4"/>
      <c r="G166" s="4"/>
      <c r="H166" s="4"/>
      <c r="I166" s="4"/>
      <c r="J166" s="4"/>
      <c r="K166" s="4"/>
      <c r="L166" s="4"/>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row>
    <row r="167" spans="6:75" x14ac:dyDescent="0.2">
      <c r="F167" s="4"/>
      <c r="G167" s="4"/>
      <c r="H167" s="4"/>
      <c r="I167" s="4"/>
      <c r="J167" s="4"/>
      <c r="K167" s="4"/>
      <c r="L167" s="4"/>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row>
    <row r="168" spans="6:75" x14ac:dyDescent="0.2">
      <c r="F168" s="4"/>
      <c r="G168" s="4"/>
      <c r="H168" s="4"/>
      <c r="I168" s="4"/>
      <c r="J168" s="4"/>
      <c r="K168" s="4"/>
      <c r="L168" s="4"/>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row>
    <row r="169" spans="6:75" x14ac:dyDescent="0.2">
      <c r="F169" s="4"/>
      <c r="G169" s="4"/>
      <c r="H169" s="4"/>
      <c r="I169" s="4"/>
      <c r="J169" s="4"/>
      <c r="K169" s="4"/>
      <c r="L169" s="4"/>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row>
    <row r="170" spans="6:75" x14ac:dyDescent="0.2">
      <c r="F170" s="4"/>
      <c r="G170" s="4"/>
      <c r="H170" s="4"/>
      <c r="I170" s="4"/>
      <c r="J170" s="4"/>
      <c r="K170" s="4"/>
      <c r="L170" s="4"/>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row>
    <row r="171" spans="6:75" x14ac:dyDescent="0.2">
      <c r="F171" s="4"/>
      <c r="G171" s="4"/>
      <c r="H171" s="4"/>
      <c r="I171" s="4"/>
      <c r="J171" s="4"/>
      <c r="K171" s="4"/>
      <c r="L171" s="4"/>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row>
    <row r="172" spans="6:75" x14ac:dyDescent="0.2">
      <c r="F172" s="4"/>
      <c r="G172" s="4"/>
      <c r="H172" s="4"/>
      <c r="I172" s="4"/>
      <c r="J172" s="4"/>
      <c r="K172" s="4"/>
      <c r="L172" s="4"/>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row>
    <row r="173" spans="6:75" x14ac:dyDescent="0.2">
      <c r="F173" s="4"/>
      <c r="G173" s="4"/>
      <c r="H173" s="4"/>
      <c r="I173" s="4"/>
      <c r="J173" s="4"/>
      <c r="K173" s="4"/>
      <c r="L173" s="4"/>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row>
    <row r="174" spans="6:75" x14ac:dyDescent="0.2">
      <c r="F174" s="4"/>
      <c r="G174" s="4"/>
      <c r="H174" s="4"/>
      <c r="I174" s="4"/>
      <c r="J174" s="4"/>
      <c r="K174" s="4"/>
      <c r="L174" s="4"/>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row>
    <row r="175" spans="6:75" x14ac:dyDescent="0.2">
      <c r="F175" s="4"/>
      <c r="G175" s="4"/>
      <c r="H175" s="4"/>
      <c r="I175" s="4"/>
      <c r="J175" s="4"/>
      <c r="K175" s="4"/>
      <c r="L175" s="4"/>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row>
    <row r="176" spans="6:75" x14ac:dyDescent="0.2">
      <c r="F176" s="4"/>
      <c r="G176" s="4"/>
      <c r="H176" s="4"/>
      <c r="I176" s="4"/>
      <c r="J176" s="4"/>
      <c r="K176" s="4"/>
      <c r="L176" s="4"/>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row>
    <row r="177" spans="6:75" x14ac:dyDescent="0.2">
      <c r="F177" s="4"/>
      <c r="G177" s="4"/>
      <c r="H177" s="4"/>
      <c r="I177" s="4"/>
      <c r="J177" s="4"/>
      <c r="K177" s="4"/>
      <c r="L177" s="4"/>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row>
    <row r="178" spans="6:75" x14ac:dyDescent="0.2">
      <c r="F178" s="4"/>
      <c r="G178" s="4"/>
      <c r="H178" s="4"/>
      <c r="I178" s="4"/>
      <c r="J178" s="4"/>
      <c r="K178" s="4"/>
      <c r="L178" s="4"/>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row>
    <row r="179" spans="6:75" x14ac:dyDescent="0.2">
      <c r="F179" s="4"/>
      <c r="G179" s="4"/>
      <c r="H179" s="4"/>
      <c r="I179" s="4"/>
      <c r="J179" s="4"/>
      <c r="K179" s="4"/>
      <c r="L179" s="4"/>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row>
    <row r="180" spans="6:75" x14ac:dyDescent="0.2">
      <c r="F180" s="4"/>
      <c r="G180" s="4"/>
      <c r="H180" s="4"/>
      <c r="I180" s="4"/>
      <c r="J180" s="4"/>
      <c r="K180" s="4"/>
      <c r="L180" s="4"/>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row>
    <row r="181" spans="6:75" x14ac:dyDescent="0.2">
      <c r="F181" s="4"/>
      <c r="G181" s="4"/>
      <c r="H181" s="4"/>
      <c r="I181" s="4"/>
      <c r="J181" s="4"/>
      <c r="K181" s="4"/>
      <c r="L181" s="4"/>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row>
    <row r="182" spans="6:75" x14ac:dyDescent="0.2">
      <c r="F182" s="4"/>
      <c r="G182" s="4"/>
      <c r="H182" s="4"/>
      <c r="I182" s="4"/>
      <c r="J182" s="4"/>
      <c r="K182" s="4"/>
      <c r="L182" s="4"/>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row>
    <row r="183" spans="6:75" x14ac:dyDescent="0.2">
      <c r="F183" s="4"/>
      <c r="G183" s="4"/>
      <c r="H183" s="4"/>
      <c r="I183" s="4"/>
      <c r="J183" s="4"/>
      <c r="K183" s="4"/>
      <c r="L183" s="4"/>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row>
    <row r="184" spans="6:75" x14ac:dyDescent="0.2">
      <c r="F184" s="4"/>
      <c r="G184" s="4"/>
      <c r="H184" s="4"/>
      <c r="I184" s="4"/>
      <c r="J184" s="4"/>
      <c r="K184" s="4"/>
      <c r="L184" s="4"/>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row>
    <row r="185" spans="6:75" x14ac:dyDescent="0.2">
      <c r="F185" s="4"/>
      <c r="G185" s="4"/>
      <c r="H185" s="4"/>
      <c r="I185" s="4"/>
      <c r="J185" s="4"/>
      <c r="K185" s="4"/>
      <c r="L185" s="4"/>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row>
    <row r="186" spans="6:75" x14ac:dyDescent="0.2">
      <c r="F186" s="4"/>
      <c r="G186" s="4"/>
      <c r="H186" s="4"/>
      <c r="I186" s="4"/>
      <c r="J186" s="4"/>
      <c r="K186" s="4"/>
      <c r="L186" s="4"/>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row>
    <row r="187" spans="6:75" x14ac:dyDescent="0.2">
      <c r="F187" s="4"/>
      <c r="G187" s="4"/>
      <c r="H187" s="4"/>
      <c r="I187" s="4"/>
      <c r="J187" s="4"/>
      <c r="K187" s="4"/>
      <c r="L187" s="4"/>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row>
    <row r="188" spans="6:75" x14ac:dyDescent="0.2">
      <c r="F188" s="4"/>
      <c r="G188" s="4"/>
      <c r="H188" s="4"/>
      <c r="I188" s="4"/>
      <c r="J188" s="4"/>
      <c r="K188" s="4"/>
      <c r="L188" s="4"/>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row>
    <row r="189" spans="6:75" x14ac:dyDescent="0.2">
      <c r="F189" s="4"/>
      <c r="G189" s="4"/>
      <c r="H189" s="4"/>
      <c r="I189" s="4"/>
      <c r="J189" s="4"/>
      <c r="K189" s="4"/>
      <c r="L189" s="4"/>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row>
    <row r="190" spans="6:75" x14ac:dyDescent="0.2">
      <c r="F190" s="4"/>
      <c r="G190" s="4"/>
      <c r="H190" s="4"/>
      <c r="I190" s="4"/>
      <c r="J190" s="4"/>
      <c r="K190" s="4"/>
      <c r="L190" s="4"/>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row>
    <row r="191" spans="6:75" x14ac:dyDescent="0.2">
      <c r="F191" s="4"/>
      <c r="G191" s="4"/>
      <c r="H191" s="4"/>
      <c r="I191" s="4"/>
      <c r="J191" s="4"/>
      <c r="K191" s="4"/>
      <c r="L191" s="4"/>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row>
    <row r="192" spans="6:75" x14ac:dyDescent="0.2">
      <c r="F192" s="4"/>
      <c r="G192" s="4"/>
      <c r="H192" s="4"/>
      <c r="I192" s="4"/>
      <c r="J192" s="4"/>
      <c r="K192" s="4"/>
      <c r="L192" s="4"/>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row>
    <row r="193" spans="6:75" x14ac:dyDescent="0.2">
      <c r="F193" s="4"/>
      <c r="G193" s="4"/>
      <c r="H193" s="4"/>
      <c r="I193" s="4"/>
      <c r="J193" s="4"/>
      <c r="K193" s="4"/>
      <c r="L193" s="4"/>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row>
    <row r="194" spans="6:75" x14ac:dyDescent="0.2">
      <c r="F194" s="4"/>
      <c r="G194" s="4"/>
      <c r="H194" s="4"/>
      <c r="I194" s="4"/>
      <c r="J194" s="4"/>
      <c r="K194" s="4"/>
      <c r="L194" s="4"/>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row>
    <row r="195" spans="6:75" x14ac:dyDescent="0.2">
      <c r="F195" s="4"/>
      <c r="G195" s="4"/>
      <c r="H195" s="4"/>
      <c r="I195" s="4"/>
      <c r="J195" s="4"/>
      <c r="K195" s="4"/>
      <c r="L195" s="4"/>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row>
    <row r="196" spans="6:75" x14ac:dyDescent="0.2">
      <c r="F196" s="4"/>
      <c r="G196" s="4"/>
      <c r="H196" s="4"/>
      <c r="I196" s="4"/>
      <c r="J196" s="4"/>
      <c r="K196" s="4"/>
      <c r="L196" s="4"/>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row>
    <row r="197" spans="6:75" x14ac:dyDescent="0.2">
      <c r="F197" s="4"/>
      <c r="G197" s="4"/>
      <c r="H197" s="4"/>
      <c r="I197" s="4"/>
      <c r="J197" s="4"/>
      <c r="K197" s="4"/>
      <c r="L197" s="4"/>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row>
    <row r="198" spans="6:75" x14ac:dyDescent="0.2">
      <c r="F198" s="4"/>
      <c r="G198" s="4"/>
      <c r="H198" s="4"/>
      <c r="I198" s="4"/>
      <c r="J198" s="4"/>
      <c r="K198" s="4"/>
      <c r="L198" s="4"/>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row>
    <row r="199" spans="6:75" x14ac:dyDescent="0.2">
      <c r="F199" s="4"/>
      <c r="G199" s="4"/>
      <c r="H199" s="4"/>
      <c r="I199" s="4"/>
      <c r="J199" s="4"/>
      <c r="K199" s="4"/>
      <c r="L199" s="4"/>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row>
    <row r="200" spans="6:75" x14ac:dyDescent="0.2">
      <c r="F200" s="4"/>
      <c r="G200" s="4"/>
      <c r="H200" s="4"/>
      <c r="I200" s="4"/>
      <c r="J200" s="4"/>
      <c r="K200" s="4"/>
      <c r="L200" s="4"/>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row>
    <row r="201" spans="6:75" x14ac:dyDescent="0.2">
      <c r="F201" s="4"/>
      <c r="G201" s="4"/>
      <c r="H201" s="4"/>
      <c r="I201" s="4"/>
      <c r="J201" s="4"/>
      <c r="K201" s="4"/>
      <c r="L201" s="4"/>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row>
    <row r="202" spans="6:75" x14ac:dyDescent="0.2">
      <c r="F202" s="4"/>
      <c r="G202" s="4"/>
      <c r="H202" s="4"/>
      <c r="I202" s="4"/>
      <c r="J202" s="4"/>
      <c r="K202" s="4"/>
      <c r="L202" s="4"/>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row>
    <row r="203" spans="6:75" x14ac:dyDescent="0.2">
      <c r="F203" s="4"/>
      <c r="G203" s="4"/>
      <c r="H203" s="4"/>
      <c r="I203" s="4"/>
      <c r="J203" s="4"/>
      <c r="K203" s="4"/>
      <c r="L203" s="4"/>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row>
    <row r="204" spans="6:75" x14ac:dyDescent="0.2">
      <c r="F204" s="4"/>
      <c r="G204" s="4"/>
      <c r="H204" s="4"/>
      <c r="I204" s="4"/>
      <c r="J204" s="4"/>
      <c r="K204" s="4"/>
      <c r="L204" s="4"/>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row>
    <row r="205" spans="6:75" x14ac:dyDescent="0.2">
      <c r="F205" s="4"/>
      <c r="G205" s="4"/>
      <c r="H205" s="4"/>
      <c r="I205" s="4"/>
      <c r="J205" s="4"/>
      <c r="K205" s="4"/>
      <c r="L205" s="4"/>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row>
    <row r="206" spans="6:75" x14ac:dyDescent="0.2">
      <c r="F206" s="4"/>
      <c r="G206" s="4"/>
      <c r="H206" s="4"/>
      <c r="I206" s="4"/>
      <c r="J206" s="4"/>
      <c r="K206" s="4"/>
      <c r="L206" s="4"/>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row>
    <row r="207" spans="6:75" x14ac:dyDescent="0.2">
      <c r="F207" s="4"/>
      <c r="G207" s="4"/>
      <c r="H207" s="4"/>
      <c r="I207" s="4"/>
      <c r="J207" s="4"/>
      <c r="K207" s="4"/>
      <c r="L207" s="4"/>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row>
    <row r="208" spans="6:75" x14ac:dyDescent="0.2">
      <c r="F208" s="4"/>
      <c r="G208" s="4"/>
      <c r="H208" s="4"/>
      <c r="I208" s="4"/>
      <c r="J208" s="4"/>
      <c r="K208" s="4"/>
      <c r="L208" s="4"/>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row>
    <row r="209" spans="6:75" x14ac:dyDescent="0.2">
      <c r="F209" s="4"/>
      <c r="G209" s="4"/>
      <c r="H209" s="4"/>
      <c r="I209" s="4"/>
      <c r="J209" s="4"/>
      <c r="K209" s="4"/>
      <c r="L209" s="4"/>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row>
    <row r="210" spans="6:75" x14ac:dyDescent="0.2">
      <c r="F210" s="4"/>
      <c r="G210" s="4"/>
      <c r="H210" s="4"/>
      <c r="I210" s="4"/>
      <c r="J210" s="4"/>
      <c r="K210" s="4"/>
      <c r="L210" s="4"/>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row>
    <row r="211" spans="6:75" x14ac:dyDescent="0.2">
      <c r="F211" s="4"/>
      <c r="G211" s="4"/>
      <c r="H211" s="4"/>
      <c r="I211" s="4"/>
      <c r="J211" s="4"/>
      <c r="K211" s="4"/>
      <c r="L211" s="4"/>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row>
    <row r="212" spans="6:75" x14ac:dyDescent="0.2">
      <c r="F212" s="4"/>
      <c r="G212" s="4"/>
      <c r="H212" s="4"/>
      <c r="I212" s="4"/>
      <c r="J212" s="4"/>
      <c r="K212" s="4"/>
      <c r="L212" s="4"/>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row>
    <row r="213" spans="6:75" x14ac:dyDescent="0.2">
      <c r="F213" s="4"/>
      <c r="G213" s="4"/>
      <c r="H213" s="4"/>
      <c r="I213" s="4"/>
      <c r="J213" s="4"/>
      <c r="K213" s="4"/>
      <c r="L213" s="4"/>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row>
    <row r="214" spans="6:75" x14ac:dyDescent="0.2">
      <c r="F214" s="4"/>
      <c r="G214" s="4"/>
      <c r="H214" s="4"/>
      <c r="I214" s="4"/>
      <c r="J214" s="4"/>
      <c r="K214" s="4"/>
      <c r="L214" s="4"/>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row>
    <row r="215" spans="6:75" x14ac:dyDescent="0.2">
      <c r="F215" s="4"/>
      <c r="G215" s="4"/>
      <c r="H215" s="4"/>
      <c r="I215" s="4"/>
      <c r="J215" s="4"/>
      <c r="K215" s="4"/>
      <c r="L215" s="4"/>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row>
    <row r="216" spans="6:75" x14ac:dyDescent="0.2">
      <c r="F216" s="4"/>
      <c r="G216" s="4"/>
      <c r="H216" s="4"/>
      <c r="I216" s="4"/>
      <c r="J216" s="4"/>
      <c r="K216" s="4"/>
      <c r="L216" s="4"/>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row>
    <row r="217" spans="6:75" x14ac:dyDescent="0.2">
      <c r="F217" s="4"/>
      <c r="G217" s="4"/>
      <c r="H217" s="4"/>
      <c r="I217" s="4"/>
      <c r="J217" s="4"/>
      <c r="K217" s="4"/>
      <c r="L217" s="4"/>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row>
    <row r="218" spans="6:75" x14ac:dyDescent="0.2">
      <c r="F218" s="4"/>
      <c r="G218" s="4"/>
      <c r="H218" s="4"/>
      <c r="I218" s="4"/>
      <c r="J218" s="4"/>
      <c r="K218" s="4"/>
      <c r="L218" s="4"/>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row>
    <row r="219" spans="6:75" x14ac:dyDescent="0.2">
      <c r="F219" s="4"/>
      <c r="G219" s="4"/>
      <c r="H219" s="4"/>
      <c r="I219" s="4"/>
      <c r="J219" s="4"/>
      <c r="K219" s="4"/>
      <c r="L219" s="4"/>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row>
    <row r="220" spans="6:75" x14ac:dyDescent="0.2">
      <c r="F220" s="4"/>
      <c r="G220" s="4"/>
      <c r="H220" s="4"/>
      <c r="I220" s="4"/>
      <c r="J220" s="4"/>
      <c r="K220" s="4"/>
      <c r="L220" s="4"/>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row>
    <row r="221" spans="6:75" x14ac:dyDescent="0.2">
      <c r="F221" s="4"/>
      <c r="G221" s="4"/>
      <c r="H221" s="4"/>
      <c r="I221" s="4"/>
      <c r="J221" s="4"/>
      <c r="K221" s="4"/>
      <c r="L221" s="4"/>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row>
    <row r="222" spans="6:75" x14ac:dyDescent="0.2">
      <c r="F222" s="4"/>
      <c r="G222" s="4"/>
      <c r="H222" s="4"/>
      <c r="I222" s="4"/>
      <c r="J222" s="4"/>
      <c r="K222" s="4"/>
      <c r="L222" s="4"/>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row>
    <row r="223" spans="6:75" x14ac:dyDescent="0.2">
      <c r="F223" s="4"/>
      <c r="G223" s="4"/>
      <c r="H223" s="4"/>
      <c r="I223" s="4"/>
      <c r="J223" s="4"/>
      <c r="K223" s="4"/>
      <c r="L223" s="4"/>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row>
    <row r="224" spans="6:75" x14ac:dyDescent="0.2">
      <c r="F224" s="4"/>
      <c r="G224" s="4"/>
      <c r="H224" s="4"/>
      <c r="I224" s="4"/>
      <c r="J224" s="4"/>
      <c r="K224" s="4"/>
      <c r="L224" s="4"/>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row>
    <row r="225" spans="6:75" x14ac:dyDescent="0.2">
      <c r="F225" s="4"/>
      <c r="G225" s="4"/>
      <c r="H225" s="4"/>
      <c r="I225" s="4"/>
      <c r="J225" s="4"/>
      <c r="K225" s="4"/>
      <c r="L225" s="4"/>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row>
    <row r="226" spans="6:75" x14ac:dyDescent="0.2">
      <c r="F226" s="4"/>
      <c r="G226" s="4"/>
      <c r="H226" s="4"/>
      <c r="I226" s="4"/>
      <c r="J226" s="4"/>
      <c r="K226" s="4"/>
      <c r="L226" s="4"/>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row>
    <row r="227" spans="6:75" x14ac:dyDescent="0.2">
      <c r="F227" s="4"/>
      <c r="G227" s="4"/>
      <c r="H227" s="4"/>
      <c r="I227" s="4"/>
      <c r="J227" s="4"/>
      <c r="K227" s="4"/>
      <c r="L227" s="4"/>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row>
    <row r="228" spans="6:75" x14ac:dyDescent="0.2">
      <c r="F228" s="4"/>
      <c r="G228" s="4"/>
      <c r="H228" s="4"/>
      <c r="I228" s="4"/>
      <c r="J228" s="4"/>
      <c r="K228" s="4"/>
      <c r="L228" s="4"/>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row>
    <row r="229" spans="6:75" x14ac:dyDescent="0.2">
      <c r="F229" s="4"/>
      <c r="G229" s="4"/>
      <c r="H229" s="4"/>
      <c r="I229" s="4"/>
      <c r="J229" s="4"/>
      <c r="K229" s="4"/>
      <c r="L229" s="4"/>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row>
    <row r="230" spans="6:75" x14ac:dyDescent="0.2">
      <c r="F230" s="4"/>
      <c r="G230" s="4"/>
      <c r="H230" s="4"/>
      <c r="I230" s="4"/>
      <c r="J230" s="4"/>
      <c r="K230" s="4"/>
      <c r="L230" s="4"/>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row>
    <row r="231" spans="6:75" x14ac:dyDescent="0.2">
      <c r="F231" s="4"/>
      <c r="G231" s="4"/>
      <c r="H231" s="4"/>
      <c r="I231" s="4"/>
      <c r="J231" s="4"/>
      <c r="K231" s="4"/>
      <c r="L231" s="4"/>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row>
    <row r="232" spans="6:75" x14ac:dyDescent="0.2">
      <c r="F232" s="4"/>
      <c r="G232" s="4"/>
      <c r="H232" s="4"/>
      <c r="I232" s="4"/>
      <c r="J232" s="4"/>
      <c r="K232" s="4"/>
      <c r="L232" s="4"/>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row>
    <row r="233" spans="6:75" x14ac:dyDescent="0.2">
      <c r="F233" s="4"/>
      <c r="G233" s="4"/>
      <c r="H233" s="4"/>
      <c r="I233" s="4"/>
      <c r="J233" s="4"/>
      <c r="K233" s="4"/>
      <c r="L233" s="4"/>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row>
    <row r="234" spans="6:75" x14ac:dyDescent="0.2">
      <c r="F234" s="4"/>
      <c r="G234" s="4"/>
      <c r="H234" s="4"/>
      <c r="I234" s="4"/>
      <c r="J234" s="4"/>
      <c r="K234" s="4"/>
      <c r="L234" s="4"/>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row>
    <row r="235" spans="6:75" x14ac:dyDescent="0.2">
      <c r="F235" s="4"/>
      <c r="G235" s="4"/>
      <c r="H235" s="4"/>
      <c r="I235" s="4"/>
      <c r="J235" s="4"/>
      <c r="K235" s="4"/>
      <c r="L235" s="4"/>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row>
    <row r="236" spans="6:75" x14ac:dyDescent="0.2">
      <c r="F236" s="4"/>
      <c r="G236" s="4"/>
      <c r="H236" s="4"/>
      <c r="I236" s="4"/>
      <c r="J236" s="4"/>
      <c r="K236" s="4"/>
      <c r="L236" s="4"/>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row>
    <row r="237" spans="6:75" x14ac:dyDescent="0.2">
      <c r="F237" s="4"/>
      <c r="G237" s="4"/>
      <c r="H237" s="4"/>
      <c r="I237" s="4"/>
      <c r="J237" s="4"/>
      <c r="K237" s="4"/>
      <c r="L237" s="4"/>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row>
    <row r="238" spans="6:75" x14ac:dyDescent="0.2">
      <c r="F238" s="4"/>
      <c r="G238" s="4"/>
      <c r="H238" s="4"/>
      <c r="I238" s="4"/>
      <c r="J238" s="4"/>
      <c r="K238" s="4"/>
      <c r="L238" s="4"/>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row>
    <row r="239" spans="6:75" x14ac:dyDescent="0.2">
      <c r="F239" s="4"/>
      <c r="G239" s="4"/>
      <c r="H239" s="4"/>
      <c r="I239" s="4"/>
      <c r="J239" s="4"/>
      <c r="K239" s="4"/>
      <c r="L239" s="4"/>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row>
    <row r="240" spans="6:75" x14ac:dyDescent="0.2">
      <c r="F240" s="4"/>
      <c r="G240" s="4"/>
      <c r="H240" s="4"/>
      <c r="I240" s="4"/>
      <c r="J240" s="4"/>
      <c r="K240" s="4"/>
      <c r="L240" s="4"/>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row>
    <row r="241" spans="6:75" x14ac:dyDescent="0.2">
      <c r="F241" s="4"/>
      <c r="G241" s="4"/>
      <c r="H241" s="4"/>
      <c r="I241" s="4"/>
      <c r="J241" s="4"/>
      <c r="K241" s="4"/>
      <c r="L241" s="4"/>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row>
    <row r="242" spans="6:75" x14ac:dyDescent="0.2">
      <c r="F242" s="4"/>
      <c r="G242" s="4"/>
      <c r="H242" s="4"/>
      <c r="I242" s="4"/>
      <c r="J242" s="4"/>
      <c r="K242" s="4"/>
      <c r="L242" s="4"/>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row>
    <row r="243" spans="6:75" x14ac:dyDescent="0.2">
      <c r="F243" s="4"/>
      <c r="G243" s="4"/>
      <c r="H243" s="4"/>
      <c r="I243" s="4"/>
      <c r="J243" s="4"/>
      <c r="K243" s="4"/>
      <c r="L243" s="4"/>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row>
    <row r="244" spans="6:75" x14ac:dyDescent="0.2">
      <c r="F244" s="4"/>
      <c r="G244" s="4"/>
      <c r="H244" s="4"/>
      <c r="I244" s="4"/>
      <c r="J244" s="4"/>
      <c r="K244" s="4"/>
      <c r="L244" s="4"/>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row>
    <row r="245" spans="6:75" x14ac:dyDescent="0.2">
      <c r="F245" s="4"/>
      <c r="G245" s="4"/>
      <c r="H245" s="4"/>
      <c r="I245" s="4"/>
      <c r="J245" s="4"/>
      <c r="K245" s="4"/>
      <c r="L245" s="4"/>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
      <c r="BV245" s="15"/>
      <c r="BW245" s="15"/>
    </row>
    <row r="246" spans="6:75" x14ac:dyDescent="0.2">
      <c r="F246" s="4"/>
      <c r="G246" s="4"/>
      <c r="H246" s="4"/>
      <c r="I246" s="4"/>
      <c r="J246" s="4"/>
      <c r="K246" s="4"/>
      <c r="L246" s="4"/>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row>
    <row r="247" spans="6:75" x14ac:dyDescent="0.2">
      <c r="F247" s="4"/>
      <c r="G247" s="4"/>
      <c r="H247" s="4"/>
      <c r="I247" s="4"/>
      <c r="J247" s="4"/>
      <c r="K247" s="4"/>
      <c r="L247" s="4"/>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row>
    <row r="248" spans="6:75" x14ac:dyDescent="0.2">
      <c r="F248" s="4"/>
      <c r="G248" s="4"/>
      <c r="H248" s="4"/>
      <c r="I248" s="4"/>
      <c r="J248" s="4"/>
      <c r="K248" s="4"/>
      <c r="L248" s="4"/>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row>
    <row r="249" spans="6:75" x14ac:dyDescent="0.2">
      <c r="F249" s="4"/>
      <c r="G249" s="4"/>
      <c r="H249" s="4"/>
      <c r="I249" s="4"/>
      <c r="J249" s="4"/>
      <c r="K249" s="4"/>
      <c r="L249" s="4"/>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15"/>
    </row>
    <row r="250" spans="6:75" x14ac:dyDescent="0.2">
      <c r="F250" s="4"/>
      <c r="G250" s="4"/>
      <c r="H250" s="4"/>
      <c r="I250" s="4"/>
      <c r="J250" s="4"/>
      <c r="K250" s="4"/>
      <c r="L250" s="4"/>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
      <c r="BV250" s="15"/>
      <c r="BW250" s="15"/>
    </row>
    <row r="251" spans="6:75" x14ac:dyDescent="0.2">
      <c r="F251" s="4"/>
      <c r="G251" s="4"/>
      <c r="H251" s="4"/>
      <c r="I251" s="4"/>
      <c r="J251" s="4"/>
      <c r="K251" s="4"/>
      <c r="L251" s="4"/>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row>
    <row r="252" spans="6:75" x14ac:dyDescent="0.2">
      <c r="F252" s="4"/>
      <c r="G252" s="4"/>
      <c r="H252" s="4"/>
      <c r="I252" s="4"/>
      <c r="J252" s="4"/>
      <c r="K252" s="4"/>
      <c r="L252" s="4"/>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row>
    <row r="253" spans="6:75" x14ac:dyDescent="0.2">
      <c r="F253" s="4"/>
      <c r="G253" s="4"/>
      <c r="H253" s="4"/>
      <c r="I253" s="4"/>
      <c r="J253" s="4"/>
      <c r="K253" s="4"/>
      <c r="L253" s="4"/>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
      <c r="BV253" s="15"/>
      <c r="BW253" s="15"/>
    </row>
    <row r="254" spans="6:75" x14ac:dyDescent="0.2">
      <c r="F254" s="4"/>
      <c r="G254" s="4"/>
      <c r="H254" s="4"/>
      <c r="I254" s="4"/>
      <c r="J254" s="4"/>
      <c r="K254" s="4"/>
      <c r="L254" s="4"/>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row>
    <row r="255" spans="6:75" x14ac:dyDescent="0.2">
      <c r="F255" s="4"/>
      <c r="G255" s="4"/>
      <c r="H255" s="4"/>
      <c r="I255" s="4"/>
      <c r="J255" s="4"/>
      <c r="K255" s="4"/>
      <c r="L255" s="4"/>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c r="BV255" s="15"/>
      <c r="BW255" s="15"/>
    </row>
    <row r="256" spans="6:75" x14ac:dyDescent="0.2">
      <c r="F256" s="4"/>
      <c r="G256" s="4"/>
      <c r="H256" s="4"/>
      <c r="I256" s="4"/>
      <c r="J256" s="4"/>
      <c r="K256" s="4"/>
      <c r="L256" s="4"/>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row>
    <row r="257" spans="6:75" x14ac:dyDescent="0.2">
      <c r="F257" s="4"/>
      <c r="G257" s="4"/>
      <c r="H257" s="4"/>
      <c r="I257" s="4"/>
      <c r="J257" s="4"/>
      <c r="K257" s="4"/>
      <c r="L257" s="4"/>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row>
    <row r="258" spans="6:75" x14ac:dyDescent="0.2">
      <c r="F258" s="4"/>
      <c r="G258" s="4"/>
      <c r="H258" s="4"/>
      <c r="I258" s="4"/>
      <c r="J258" s="4"/>
      <c r="K258" s="4"/>
      <c r="L258" s="4"/>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row>
    <row r="259" spans="6:75" x14ac:dyDescent="0.2">
      <c r="F259" s="4"/>
      <c r="G259" s="4"/>
      <c r="H259" s="4"/>
      <c r="I259" s="4"/>
      <c r="J259" s="4"/>
      <c r="K259" s="4"/>
      <c r="L259" s="4"/>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
      <c r="BV259" s="15"/>
      <c r="BW259" s="15"/>
    </row>
    <row r="260" spans="6:75" x14ac:dyDescent="0.2">
      <c r="F260" s="4"/>
      <c r="G260" s="4"/>
      <c r="H260" s="4"/>
      <c r="I260" s="4"/>
      <c r="J260" s="4"/>
      <c r="K260" s="4"/>
      <c r="L260" s="4"/>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row>
    <row r="261" spans="6:75" x14ac:dyDescent="0.2">
      <c r="F261" s="4"/>
      <c r="G261" s="4"/>
      <c r="H261" s="4"/>
      <c r="I261" s="4"/>
      <c r="J261" s="4"/>
      <c r="K261" s="4"/>
      <c r="L261" s="4"/>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5"/>
      <c r="BU261" s="15"/>
      <c r="BV261" s="15"/>
      <c r="BW261" s="15"/>
    </row>
    <row r="262" spans="6:75" x14ac:dyDescent="0.2">
      <c r="F262" s="4"/>
      <c r="G262" s="4"/>
      <c r="H262" s="4"/>
      <c r="I262" s="4"/>
      <c r="J262" s="4"/>
      <c r="K262" s="4"/>
      <c r="L262" s="4"/>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row>
    <row r="263" spans="6:75" x14ac:dyDescent="0.2">
      <c r="F263" s="4"/>
      <c r="G263" s="4"/>
      <c r="H263" s="4"/>
      <c r="I263" s="4"/>
      <c r="J263" s="4"/>
      <c r="K263" s="4"/>
      <c r="L263" s="4"/>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c r="BV263" s="15"/>
      <c r="BW263" s="15"/>
    </row>
    <row r="264" spans="6:75" x14ac:dyDescent="0.2">
      <c r="F264" s="4"/>
      <c r="G264" s="4"/>
      <c r="H264" s="4"/>
      <c r="I264" s="4"/>
      <c r="J264" s="4"/>
      <c r="K264" s="4"/>
      <c r="L264" s="4"/>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row>
    <row r="265" spans="6:75" x14ac:dyDescent="0.2">
      <c r="F265" s="4"/>
      <c r="G265" s="4"/>
      <c r="H265" s="4"/>
      <c r="I265" s="4"/>
      <c r="J265" s="4"/>
      <c r="K265" s="4"/>
      <c r="L265" s="4"/>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row>
    <row r="266" spans="6:75" x14ac:dyDescent="0.2">
      <c r="F266" s="4"/>
      <c r="G266" s="4"/>
      <c r="H266" s="4"/>
      <c r="I266" s="4"/>
      <c r="J266" s="4"/>
      <c r="K266" s="4"/>
      <c r="L266" s="4"/>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row>
    <row r="267" spans="6:75" x14ac:dyDescent="0.2">
      <c r="F267" s="4"/>
      <c r="G267" s="4"/>
      <c r="H267" s="4"/>
      <c r="I267" s="4"/>
      <c r="J267" s="4"/>
      <c r="K267" s="4"/>
      <c r="L267" s="4"/>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
      <c r="BV267" s="15"/>
      <c r="BW267" s="15"/>
    </row>
    <row r="268" spans="6:75" x14ac:dyDescent="0.2">
      <c r="F268" s="4"/>
      <c r="G268" s="4"/>
      <c r="H268" s="4"/>
      <c r="I268" s="4"/>
      <c r="J268" s="4"/>
      <c r="K268" s="4"/>
      <c r="L268" s="4"/>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c r="BV268" s="15"/>
      <c r="BW268" s="15"/>
    </row>
    <row r="269" spans="6:75" x14ac:dyDescent="0.2">
      <c r="F269" s="4"/>
      <c r="G269" s="4"/>
      <c r="H269" s="4"/>
      <c r="I269" s="4"/>
      <c r="J269" s="4"/>
      <c r="K269" s="4"/>
      <c r="L269" s="4"/>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5"/>
    </row>
    <row r="270" spans="6:75" x14ac:dyDescent="0.2">
      <c r="F270" s="4"/>
      <c r="G270" s="4"/>
      <c r="H270" s="4"/>
      <c r="I270" s="4"/>
      <c r="J270" s="4"/>
      <c r="K270" s="4"/>
      <c r="L270" s="4"/>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row>
    <row r="271" spans="6:75" x14ac:dyDescent="0.2">
      <c r="F271" s="4"/>
      <c r="G271" s="4"/>
      <c r="H271" s="4"/>
      <c r="I271" s="4"/>
      <c r="J271" s="4"/>
      <c r="K271" s="4"/>
      <c r="L271" s="4"/>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row>
    <row r="272" spans="6:75" x14ac:dyDescent="0.2">
      <c r="F272" s="4"/>
      <c r="G272" s="4"/>
      <c r="H272" s="4"/>
      <c r="I272" s="4"/>
      <c r="J272" s="4"/>
      <c r="K272" s="4"/>
      <c r="L272" s="4"/>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c r="BV272" s="15"/>
      <c r="BW272" s="15"/>
    </row>
    <row r="273" spans="6:75" x14ac:dyDescent="0.2">
      <c r="F273" s="4"/>
      <c r="G273" s="4"/>
      <c r="H273" s="4"/>
      <c r="I273" s="4"/>
      <c r="J273" s="4"/>
      <c r="K273" s="4"/>
      <c r="L273" s="4"/>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row>
    <row r="274" spans="6:75" x14ac:dyDescent="0.2">
      <c r="F274" s="4"/>
      <c r="G274" s="4"/>
      <c r="H274" s="4"/>
      <c r="I274" s="4"/>
      <c r="J274" s="4"/>
      <c r="K274" s="4"/>
      <c r="L274" s="4"/>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row>
    <row r="275" spans="6:75" x14ac:dyDescent="0.2">
      <c r="F275" s="4"/>
      <c r="G275" s="4"/>
      <c r="H275" s="4"/>
      <c r="I275" s="4"/>
      <c r="J275" s="4"/>
      <c r="K275" s="4"/>
      <c r="L275" s="4"/>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row>
    <row r="276" spans="6:75" x14ac:dyDescent="0.2">
      <c r="F276" s="4"/>
      <c r="G276" s="4"/>
      <c r="H276" s="4"/>
      <c r="I276" s="4"/>
      <c r="J276" s="4"/>
      <c r="K276" s="4"/>
      <c r="L276" s="4"/>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row>
    <row r="277" spans="6:75" x14ac:dyDescent="0.2">
      <c r="F277" s="4"/>
      <c r="G277" s="4"/>
      <c r="H277" s="4"/>
      <c r="I277" s="4"/>
      <c r="J277" s="4"/>
      <c r="K277" s="4"/>
      <c r="L277" s="4"/>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row>
    <row r="278" spans="6:75" x14ac:dyDescent="0.2">
      <c r="F278" s="4"/>
      <c r="G278" s="4"/>
      <c r="H278" s="4"/>
      <c r="I278" s="4"/>
      <c r="J278" s="4"/>
      <c r="K278" s="4"/>
      <c r="L278" s="4"/>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row>
    <row r="279" spans="6:75" x14ac:dyDescent="0.2">
      <c r="F279" s="4"/>
      <c r="G279" s="4"/>
      <c r="H279" s="4"/>
      <c r="I279" s="4"/>
      <c r="J279" s="4"/>
      <c r="K279" s="4"/>
      <c r="L279" s="4"/>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row>
    <row r="280" spans="6:75" x14ac:dyDescent="0.2">
      <c r="F280" s="4"/>
      <c r="G280" s="4"/>
      <c r="H280" s="4"/>
      <c r="I280" s="4"/>
      <c r="J280" s="4"/>
      <c r="K280" s="4"/>
      <c r="L280" s="4"/>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row>
    <row r="281" spans="6:75" x14ac:dyDescent="0.2">
      <c r="F281" s="4"/>
      <c r="G281" s="4"/>
      <c r="H281" s="4"/>
      <c r="I281" s="4"/>
      <c r="J281" s="4"/>
      <c r="K281" s="4"/>
      <c r="L281" s="4"/>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row>
    <row r="282" spans="6:75" x14ac:dyDescent="0.2">
      <c r="F282" s="4"/>
      <c r="G282" s="4"/>
      <c r="H282" s="4"/>
      <c r="I282" s="4"/>
      <c r="J282" s="4"/>
      <c r="K282" s="4"/>
      <c r="L282" s="4"/>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row>
    <row r="283" spans="6:75" x14ac:dyDescent="0.2">
      <c r="F283" s="4"/>
      <c r="G283" s="4"/>
      <c r="H283" s="4"/>
      <c r="I283" s="4"/>
      <c r="J283" s="4"/>
      <c r="K283" s="4"/>
      <c r="L283" s="4"/>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row>
    <row r="284" spans="6:75" x14ac:dyDescent="0.2">
      <c r="F284" s="4"/>
      <c r="G284" s="4"/>
      <c r="H284" s="4"/>
      <c r="I284" s="4"/>
      <c r="J284" s="4"/>
      <c r="K284" s="4"/>
      <c r="L284" s="4"/>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row>
    <row r="285" spans="6:75" x14ac:dyDescent="0.2">
      <c r="F285" s="4"/>
      <c r="G285" s="4"/>
      <c r="H285" s="4"/>
      <c r="I285" s="4"/>
      <c r="J285" s="4"/>
      <c r="K285" s="4"/>
      <c r="L285" s="4"/>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row>
    <row r="286" spans="6:75" x14ac:dyDescent="0.2">
      <c r="F286" s="4"/>
      <c r="G286" s="4"/>
      <c r="H286" s="4"/>
      <c r="I286" s="4"/>
      <c r="J286" s="4"/>
      <c r="K286" s="4"/>
      <c r="L286" s="4"/>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row>
    <row r="287" spans="6:75" x14ac:dyDescent="0.2">
      <c r="F287" s="4"/>
      <c r="G287" s="4"/>
      <c r="H287" s="4"/>
      <c r="I287" s="4"/>
      <c r="J287" s="4"/>
      <c r="K287" s="4"/>
      <c r="L287" s="4"/>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row>
    <row r="288" spans="6:75" x14ac:dyDescent="0.2">
      <c r="F288" s="4"/>
      <c r="G288" s="4"/>
      <c r="H288" s="4"/>
      <c r="I288" s="4"/>
      <c r="J288" s="4"/>
      <c r="K288" s="4"/>
      <c r="L288" s="4"/>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row>
    <row r="289" spans="6:75" x14ac:dyDescent="0.2">
      <c r="F289" s="4"/>
      <c r="G289" s="4"/>
      <c r="H289" s="4"/>
      <c r="I289" s="4"/>
      <c r="J289" s="4"/>
      <c r="K289" s="4"/>
      <c r="L289" s="4"/>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row>
    <row r="290" spans="6:75" x14ac:dyDescent="0.2">
      <c r="F290" s="4"/>
      <c r="G290" s="4"/>
      <c r="H290" s="4"/>
      <c r="I290" s="4"/>
      <c r="J290" s="4"/>
      <c r="K290" s="4"/>
      <c r="L290" s="4"/>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row>
    <row r="291" spans="6:75" x14ac:dyDescent="0.2">
      <c r="F291" s="4"/>
      <c r="G291" s="4"/>
      <c r="H291" s="4"/>
      <c r="I291" s="4"/>
      <c r="J291" s="4"/>
      <c r="K291" s="4"/>
      <c r="L291" s="4"/>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row>
    <row r="292" spans="6:75" x14ac:dyDescent="0.2">
      <c r="F292" s="4"/>
      <c r="G292" s="4"/>
      <c r="H292" s="4"/>
      <c r="I292" s="4"/>
      <c r="J292" s="4"/>
      <c r="K292" s="4"/>
      <c r="L292" s="4"/>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row>
    <row r="293" spans="6:75" x14ac:dyDescent="0.2">
      <c r="F293" s="4"/>
      <c r="G293" s="4"/>
      <c r="H293" s="4"/>
      <c r="I293" s="4"/>
      <c r="J293" s="4"/>
      <c r="K293" s="4"/>
      <c r="L293" s="4"/>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row>
    <row r="294" spans="6:75" x14ac:dyDescent="0.2">
      <c r="F294" s="4"/>
      <c r="G294" s="4"/>
      <c r="H294" s="4"/>
      <c r="I294" s="4"/>
      <c r="J294" s="4"/>
      <c r="K294" s="4"/>
      <c r="L294" s="4"/>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row>
    <row r="295" spans="6:75" x14ac:dyDescent="0.2">
      <c r="F295" s="4"/>
      <c r="G295" s="4"/>
      <c r="H295" s="4"/>
      <c r="I295" s="4"/>
      <c r="J295" s="4"/>
      <c r="K295" s="4"/>
      <c r="L295" s="4"/>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row>
    <row r="296" spans="6:75" x14ac:dyDescent="0.2">
      <c r="F296" s="4"/>
      <c r="G296" s="4"/>
      <c r="H296" s="4"/>
      <c r="I296" s="4"/>
      <c r="J296" s="4"/>
      <c r="K296" s="4"/>
      <c r="L296" s="4"/>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row>
    <row r="297" spans="6:75" x14ac:dyDescent="0.2">
      <c r="F297" s="4"/>
      <c r="G297" s="4"/>
      <c r="H297" s="4"/>
      <c r="I297" s="4"/>
      <c r="J297" s="4"/>
      <c r="K297" s="4"/>
      <c r="L297" s="4"/>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row>
    <row r="298" spans="6:75" x14ac:dyDescent="0.2">
      <c r="F298" s="4"/>
      <c r="G298" s="4"/>
      <c r="H298" s="4"/>
      <c r="I298" s="4"/>
      <c r="J298" s="4"/>
      <c r="K298" s="4"/>
      <c r="L298" s="4"/>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row>
    <row r="299" spans="6:75" x14ac:dyDescent="0.2">
      <c r="F299" s="4"/>
      <c r="G299" s="4"/>
      <c r="H299" s="4"/>
      <c r="I299" s="4"/>
      <c r="J299" s="4"/>
      <c r="K299" s="4"/>
      <c r="L299" s="4"/>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c r="BV299" s="15"/>
      <c r="BW299" s="15"/>
    </row>
    <row r="300" spans="6:75" x14ac:dyDescent="0.2">
      <c r="F300" s="4"/>
      <c r="G300" s="4"/>
      <c r="H300" s="4"/>
      <c r="I300" s="4"/>
      <c r="J300" s="4"/>
      <c r="K300" s="4"/>
      <c r="L300" s="4"/>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c r="BV300" s="15"/>
      <c r="BW300" s="15"/>
    </row>
    <row r="301" spans="6:75" x14ac:dyDescent="0.2">
      <c r="F301" s="4"/>
      <c r="G301" s="4"/>
      <c r="H301" s="4"/>
      <c r="I301" s="4"/>
      <c r="J301" s="4"/>
      <c r="K301" s="4"/>
      <c r="L301" s="4"/>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c r="BV301" s="15"/>
      <c r="BW301" s="15"/>
    </row>
    <row r="302" spans="6:75" x14ac:dyDescent="0.2">
      <c r="F302" s="4"/>
      <c r="G302" s="4"/>
      <c r="H302" s="4"/>
      <c r="I302" s="4"/>
      <c r="J302" s="4"/>
      <c r="K302" s="4"/>
      <c r="L302" s="4"/>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row>
    <row r="303" spans="6:75" x14ac:dyDescent="0.2">
      <c r="F303" s="4"/>
      <c r="G303" s="4"/>
      <c r="H303" s="4"/>
      <c r="I303" s="4"/>
      <c r="J303" s="4"/>
      <c r="K303" s="4"/>
      <c r="L303" s="4"/>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c r="BV303" s="15"/>
      <c r="BW303" s="15"/>
    </row>
    <row r="304" spans="6:75" x14ac:dyDescent="0.2">
      <c r="F304" s="4"/>
      <c r="G304" s="4"/>
      <c r="H304" s="4"/>
      <c r="I304" s="4"/>
      <c r="J304" s="4"/>
      <c r="K304" s="4"/>
      <c r="L304" s="4"/>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c r="BV304" s="15"/>
      <c r="BW304" s="15"/>
    </row>
    <row r="305" spans="6:75" x14ac:dyDescent="0.2">
      <c r="F305" s="4"/>
      <c r="G305" s="4"/>
      <c r="H305" s="4"/>
      <c r="I305" s="4"/>
      <c r="J305" s="4"/>
      <c r="K305" s="4"/>
      <c r="L305" s="4"/>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c r="BV305" s="15"/>
      <c r="BW305" s="15"/>
    </row>
    <row r="306" spans="6:75" x14ac:dyDescent="0.2">
      <c r="F306" s="4"/>
      <c r="G306" s="4"/>
      <c r="H306" s="4"/>
      <c r="I306" s="4"/>
      <c r="J306" s="4"/>
      <c r="K306" s="4"/>
      <c r="L306" s="4"/>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row>
    <row r="307" spans="6:75" x14ac:dyDescent="0.2">
      <c r="F307" s="4"/>
      <c r="G307" s="4"/>
      <c r="H307" s="4"/>
      <c r="I307" s="4"/>
      <c r="J307" s="4"/>
      <c r="K307" s="4"/>
      <c r="L307" s="4"/>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row>
    <row r="308" spans="6:75" x14ac:dyDescent="0.2">
      <c r="F308" s="4"/>
      <c r="G308" s="4"/>
      <c r="H308" s="4"/>
      <c r="I308" s="4"/>
      <c r="J308" s="4"/>
      <c r="K308" s="4"/>
      <c r="L308" s="4"/>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row>
    <row r="309" spans="6:75" x14ac:dyDescent="0.2">
      <c r="F309" s="4"/>
      <c r="G309" s="4"/>
      <c r="H309" s="4"/>
      <c r="I309" s="4"/>
      <c r="J309" s="4"/>
      <c r="K309" s="4"/>
      <c r="L309" s="4"/>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row>
    <row r="310" spans="6:75" x14ac:dyDescent="0.2">
      <c r="F310" s="4"/>
      <c r="G310" s="4"/>
      <c r="H310" s="4"/>
      <c r="I310" s="4"/>
      <c r="J310" s="4"/>
      <c r="K310" s="4"/>
      <c r="L310" s="4"/>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row>
    <row r="311" spans="6:75" x14ac:dyDescent="0.2">
      <c r="F311" s="4"/>
      <c r="G311" s="4"/>
      <c r="H311" s="4"/>
      <c r="I311" s="4"/>
      <c r="J311" s="4"/>
      <c r="K311" s="4"/>
      <c r="L311" s="4"/>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
      <c r="BV311" s="15"/>
      <c r="BW311" s="15"/>
    </row>
    <row r="312" spans="6:75" x14ac:dyDescent="0.2">
      <c r="F312" s="4"/>
      <c r="G312" s="4"/>
      <c r="H312" s="4"/>
      <c r="I312" s="4"/>
      <c r="J312" s="4"/>
      <c r="K312" s="4"/>
      <c r="L312" s="4"/>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c r="BV312" s="15"/>
      <c r="BW312" s="15"/>
    </row>
    <row r="313" spans="6:75" x14ac:dyDescent="0.2">
      <c r="F313" s="4"/>
      <c r="G313" s="4"/>
      <c r="H313" s="4"/>
      <c r="I313" s="4"/>
      <c r="J313" s="4"/>
      <c r="K313" s="4"/>
      <c r="L313" s="4"/>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row>
    <row r="314" spans="6:75" x14ac:dyDescent="0.2">
      <c r="F314" s="4"/>
      <c r="G314" s="4"/>
      <c r="H314" s="4"/>
      <c r="I314" s="4"/>
      <c r="J314" s="4"/>
      <c r="K314" s="4"/>
      <c r="L314" s="4"/>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c r="BV314" s="15"/>
      <c r="BW314" s="15"/>
    </row>
    <row r="315" spans="6:75" x14ac:dyDescent="0.2">
      <c r="F315" s="4"/>
      <c r="G315" s="4"/>
      <c r="H315" s="4"/>
      <c r="I315" s="4"/>
      <c r="J315" s="4"/>
      <c r="K315" s="4"/>
      <c r="L315" s="4"/>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row>
    <row r="316" spans="6:75" x14ac:dyDescent="0.2">
      <c r="F316" s="4"/>
      <c r="G316" s="4"/>
      <c r="H316" s="4"/>
      <c r="I316" s="4"/>
      <c r="J316" s="4"/>
      <c r="K316" s="4"/>
      <c r="L316" s="4"/>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row>
    <row r="317" spans="6:75" x14ac:dyDescent="0.2">
      <c r="F317" s="4"/>
      <c r="G317" s="4"/>
      <c r="H317" s="4"/>
      <c r="I317" s="4"/>
      <c r="J317" s="4"/>
      <c r="K317" s="4"/>
      <c r="L317" s="4"/>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row>
    <row r="318" spans="6:75" x14ac:dyDescent="0.2">
      <c r="F318" s="4"/>
      <c r="G318" s="4"/>
      <c r="H318" s="4"/>
      <c r="I318" s="4"/>
      <c r="J318" s="4"/>
      <c r="K318" s="4"/>
      <c r="L318" s="4"/>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row>
    <row r="319" spans="6:75" x14ac:dyDescent="0.2">
      <c r="F319" s="4"/>
      <c r="G319" s="4"/>
      <c r="H319" s="4"/>
      <c r="I319" s="4"/>
      <c r="J319" s="4"/>
      <c r="K319" s="4"/>
      <c r="L319" s="4"/>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c r="BV319" s="15"/>
      <c r="BW319" s="15"/>
    </row>
    <row r="320" spans="6:75" x14ac:dyDescent="0.2">
      <c r="F320" s="4"/>
      <c r="G320" s="4"/>
      <c r="H320" s="4"/>
      <c r="I320" s="4"/>
      <c r="J320" s="4"/>
      <c r="K320" s="4"/>
      <c r="L320" s="4"/>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c r="BV320" s="15"/>
      <c r="BW320" s="15"/>
    </row>
    <row r="321" spans="6:75" x14ac:dyDescent="0.2">
      <c r="F321" s="4"/>
      <c r="G321" s="4"/>
      <c r="H321" s="4"/>
      <c r="I321" s="4"/>
      <c r="J321" s="4"/>
      <c r="K321" s="4"/>
      <c r="L321" s="4"/>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
      <c r="BV321" s="15"/>
      <c r="BW321" s="15"/>
    </row>
    <row r="322" spans="6:75" x14ac:dyDescent="0.2">
      <c r="F322" s="4"/>
      <c r="G322" s="4"/>
      <c r="H322" s="4"/>
      <c r="I322" s="4"/>
      <c r="J322" s="4"/>
      <c r="K322" s="4"/>
      <c r="L322" s="4"/>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row>
    <row r="323" spans="6:75" x14ac:dyDescent="0.2">
      <c r="F323" s="4"/>
      <c r="G323" s="4"/>
      <c r="H323" s="4"/>
      <c r="I323" s="4"/>
      <c r="J323" s="4"/>
      <c r="K323" s="4"/>
      <c r="L323" s="4"/>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5"/>
      <c r="BU323" s="15"/>
      <c r="BV323" s="15"/>
      <c r="BW323" s="15"/>
    </row>
    <row r="324" spans="6:75" x14ac:dyDescent="0.2">
      <c r="F324" s="4"/>
      <c r="G324" s="4"/>
      <c r="H324" s="4"/>
      <c r="I324" s="4"/>
      <c r="J324" s="4"/>
      <c r="K324" s="4"/>
      <c r="L324" s="4"/>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
      <c r="BV324" s="15"/>
      <c r="BW324" s="15"/>
    </row>
    <row r="325" spans="6:75" x14ac:dyDescent="0.2">
      <c r="F325" s="4"/>
      <c r="G325" s="4"/>
      <c r="H325" s="4"/>
      <c r="I325" s="4"/>
      <c r="J325" s="4"/>
      <c r="K325" s="4"/>
      <c r="L325" s="4"/>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
      <c r="BV325" s="15"/>
      <c r="BW325" s="15"/>
    </row>
    <row r="326" spans="6:75" x14ac:dyDescent="0.2">
      <c r="F326" s="4"/>
      <c r="G326" s="4"/>
      <c r="H326" s="4"/>
      <c r="I326" s="4"/>
      <c r="J326" s="4"/>
      <c r="K326" s="4"/>
      <c r="L326" s="4"/>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row>
    <row r="327" spans="6:75" x14ac:dyDescent="0.2">
      <c r="F327" s="4"/>
      <c r="G327" s="4"/>
      <c r="H327" s="4"/>
      <c r="I327" s="4"/>
      <c r="J327" s="4"/>
      <c r="K327" s="4"/>
      <c r="L327" s="4"/>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row>
    <row r="328" spans="6:75" x14ac:dyDescent="0.2">
      <c r="F328" s="4"/>
      <c r="G328" s="4"/>
      <c r="H328" s="4"/>
      <c r="I328" s="4"/>
      <c r="J328" s="4"/>
      <c r="K328" s="4"/>
      <c r="L328" s="4"/>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5"/>
      <c r="BU328" s="15"/>
      <c r="BV328" s="15"/>
      <c r="BW328" s="15"/>
    </row>
    <row r="329" spans="6:75" x14ac:dyDescent="0.2">
      <c r="F329" s="4"/>
      <c r="G329" s="4"/>
      <c r="H329" s="4"/>
      <c r="I329" s="4"/>
      <c r="J329" s="4"/>
      <c r="K329" s="4"/>
      <c r="L329" s="4"/>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5"/>
    </row>
    <row r="330" spans="6:75" x14ac:dyDescent="0.2">
      <c r="F330" s="4"/>
      <c r="G330" s="4"/>
      <c r="H330" s="4"/>
      <c r="I330" s="4"/>
      <c r="J330" s="4"/>
      <c r="K330" s="4"/>
      <c r="L330" s="4"/>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
      <c r="BV330" s="15"/>
      <c r="BW330" s="15"/>
    </row>
    <row r="331" spans="6:75" x14ac:dyDescent="0.2">
      <c r="F331" s="4"/>
      <c r="G331" s="4"/>
      <c r="H331" s="4"/>
      <c r="I331" s="4"/>
      <c r="J331" s="4"/>
      <c r="K331" s="4"/>
      <c r="L331" s="4"/>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5"/>
      <c r="BU331" s="15"/>
      <c r="BV331" s="15"/>
      <c r="BW331" s="15"/>
    </row>
    <row r="332" spans="6:75" x14ac:dyDescent="0.2">
      <c r="F332" s="4"/>
      <c r="G332" s="4"/>
      <c r="H332" s="4"/>
      <c r="I332" s="4"/>
      <c r="J332" s="4"/>
      <c r="K332" s="4"/>
      <c r="L332" s="4"/>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5"/>
      <c r="BU332" s="15"/>
      <c r="BV332" s="15"/>
      <c r="BW332" s="15"/>
    </row>
    <row r="333" spans="6:75" x14ac:dyDescent="0.2">
      <c r="F333" s="4"/>
      <c r="G333" s="4"/>
      <c r="H333" s="4"/>
      <c r="I333" s="4"/>
      <c r="J333" s="4"/>
      <c r="K333" s="4"/>
      <c r="L333" s="4"/>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row>
    <row r="334" spans="6:75" x14ac:dyDescent="0.2">
      <c r="F334" s="4"/>
      <c r="G334" s="4"/>
      <c r="H334" s="4"/>
      <c r="I334" s="4"/>
      <c r="J334" s="4"/>
      <c r="K334" s="4"/>
      <c r="L334" s="4"/>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row>
    <row r="335" spans="6:75" x14ac:dyDescent="0.2">
      <c r="F335" s="4"/>
      <c r="G335" s="4"/>
      <c r="H335" s="4"/>
      <c r="I335" s="4"/>
      <c r="J335" s="4"/>
      <c r="K335" s="4"/>
      <c r="L335" s="4"/>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row>
    <row r="336" spans="6:75" x14ac:dyDescent="0.2">
      <c r="F336" s="4"/>
      <c r="G336" s="4"/>
      <c r="H336" s="4"/>
      <c r="I336" s="4"/>
      <c r="J336" s="4"/>
      <c r="K336" s="4"/>
      <c r="L336" s="4"/>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row>
    <row r="337" spans="6:75" x14ac:dyDescent="0.2">
      <c r="F337" s="4"/>
      <c r="G337" s="4"/>
      <c r="H337" s="4"/>
      <c r="I337" s="4"/>
      <c r="J337" s="4"/>
      <c r="K337" s="4"/>
      <c r="L337" s="4"/>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5"/>
      <c r="BU337" s="15"/>
      <c r="BV337" s="15"/>
      <c r="BW337" s="15"/>
    </row>
    <row r="338" spans="6:75" x14ac:dyDescent="0.2">
      <c r="F338" s="4"/>
      <c r="G338" s="4"/>
      <c r="H338" s="4"/>
      <c r="I338" s="4"/>
      <c r="J338" s="4"/>
      <c r="K338" s="4"/>
      <c r="L338" s="4"/>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5"/>
      <c r="BU338" s="15"/>
      <c r="BV338" s="15"/>
      <c r="BW338" s="15"/>
    </row>
    <row r="339" spans="6:75" x14ac:dyDescent="0.2">
      <c r="F339" s="4"/>
      <c r="G339" s="4"/>
      <c r="H339" s="4"/>
      <c r="I339" s="4"/>
      <c r="J339" s="4"/>
      <c r="K339" s="4"/>
      <c r="L339" s="4"/>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5"/>
      <c r="BU339" s="15"/>
      <c r="BV339" s="15"/>
      <c r="BW339" s="15"/>
    </row>
    <row r="340" spans="6:75" x14ac:dyDescent="0.2">
      <c r="F340" s="4"/>
      <c r="G340" s="4"/>
      <c r="H340" s="4"/>
      <c r="I340" s="4"/>
      <c r="J340" s="4"/>
      <c r="K340" s="4"/>
      <c r="L340" s="4"/>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5"/>
      <c r="BU340" s="15"/>
      <c r="BV340" s="15"/>
      <c r="BW340" s="15"/>
    </row>
    <row r="341" spans="6:75" x14ac:dyDescent="0.2">
      <c r="F341" s="4"/>
      <c r="G341" s="4"/>
      <c r="H341" s="4"/>
      <c r="I341" s="4"/>
      <c r="J341" s="4"/>
      <c r="K341" s="4"/>
      <c r="L341" s="4"/>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5"/>
      <c r="BU341" s="15"/>
      <c r="BV341" s="15"/>
      <c r="BW341" s="15"/>
    </row>
    <row r="342" spans="6:75" x14ac:dyDescent="0.2">
      <c r="F342" s="4"/>
      <c r="G342" s="4"/>
      <c r="H342" s="4"/>
      <c r="I342" s="4"/>
      <c r="J342" s="4"/>
      <c r="K342" s="4"/>
      <c r="L342" s="4"/>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row>
    <row r="343" spans="6:75" x14ac:dyDescent="0.2">
      <c r="F343" s="4"/>
      <c r="G343" s="4"/>
      <c r="H343" s="4"/>
      <c r="I343" s="4"/>
      <c r="J343" s="4"/>
      <c r="K343" s="4"/>
      <c r="L343" s="4"/>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
      <c r="BV343" s="15"/>
      <c r="BW343" s="15"/>
    </row>
    <row r="344" spans="6:75" x14ac:dyDescent="0.2">
      <c r="F344" s="4"/>
      <c r="G344" s="4"/>
      <c r="H344" s="4"/>
      <c r="I344" s="4"/>
      <c r="J344" s="4"/>
      <c r="K344" s="4"/>
      <c r="L344" s="4"/>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c r="BV344" s="15"/>
      <c r="BW344" s="15"/>
    </row>
    <row r="345" spans="6:75" x14ac:dyDescent="0.2">
      <c r="F345" s="4"/>
      <c r="G345" s="4"/>
      <c r="H345" s="4"/>
      <c r="I345" s="4"/>
      <c r="J345" s="4"/>
      <c r="K345" s="4"/>
      <c r="L345" s="4"/>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5"/>
      <c r="BU345" s="15"/>
      <c r="BV345" s="15"/>
      <c r="BW345" s="15"/>
    </row>
    <row r="346" spans="6:75" x14ac:dyDescent="0.2">
      <c r="F346" s="4"/>
      <c r="G346" s="4"/>
      <c r="H346" s="4"/>
      <c r="I346" s="4"/>
      <c r="J346" s="4"/>
      <c r="K346" s="4"/>
      <c r="L346" s="4"/>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row>
    <row r="347" spans="6:75" x14ac:dyDescent="0.2">
      <c r="F347" s="4"/>
      <c r="G347" s="4"/>
      <c r="H347" s="4"/>
      <c r="I347" s="4"/>
      <c r="J347" s="4"/>
      <c r="K347" s="4"/>
      <c r="L347" s="4"/>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c r="BR347" s="15"/>
      <c r="BS347" s="15"/>
      <c r="BT347" s="15"/>
      <c r="BU347" s="15"/>
      <c r="BV347" s="15"/>
      <c r="BW347" s="15"/>
    </row>
    <row r="348" spans="6:75" x14ac:dyDescent="0.2">
      <c r="F348" s="4"/>
      <c r="G348" s="4"/>
      <c r="H348" s="4"/>
      <c r="I348" s="4"/>
      <c r="J348" s="4"/>
      <c r="K348" s="4"/>
      <c r="L348" s="4"/>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row>
    <row r="349" spans="6:75" x14ac:dyDescent="0.2">
      <c r="F349" s="4"/>
      <c r="G349" s="4"/>
      <c r="H349" s="4"/>
      <c r="I349" s="4"/>
      <c r="J349" s="4"/>
      <c r="K349" s="4"/>
      <c r="L349" s="4"/>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c r="BO349" s="15"/>
      <c r="BP349" s="15"/>
      <c r="BQ349" s="15"/>
      <c r="BR349" s="15"/>
      <c r="BS349" s="15"/>
      <c r="BT349" s="15"/>
      <c r="BU349" s="15"/>
      <c r="BV349" s="15"/>
      <c r="BW349" s="15"/>
    </row>
    <row r="350" spans="6:75" x14ac:dyDescent="0.2">
      <c r="F350" s="4"/>
      <c r="G350" s="4"/>
      <c r="H350" s="4"/>
      <c r="I350" s="4"/>
      <c r="J350" s="4"/>
      <c r="K350" s="4"/>
      <c r="L350" s="4"/>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c r="BV350" s="15"/>
      <c r="BW350" s="15"/>
    </row>
    <row r="351" spans="6:75" x14ac:dyDescent="0.2">
      <c r="F351" s="4"/>
      <c r="G351" s="4"/>
      <c r="H351" s="4"/>
      <c r="I351" s="4"/>
      <c r="J351" s="4"/>
      <c r="K351" s="4"/>
      <c r="L351" s="4"/>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c r="BO351" s="15"/>
      <c r="BP351" s="15"/>
      <c r="BQ351" s="15"/>
      <c r="BR351" s="15"/>
      <c r="BS351" s="15"/>
      <c r="BT351" s="15"/>
      <c r="BU351" s="15"/>
      <c r="BV351" s="15"/>
      <c r="BW351" s="15"/>
    </row>
    <row r="352" spans="6:75" x14ac:dyDescent="0.2">
      <c r="F352" s="4"/>
      <c r="G352" s="4"/>
      <c r="H352" s="4"/>
      <c r="I352" s="4"/>
      <c r="J352" s="4"/>
      <c r="K352" s="4"/>
      <c r="L352" s="4"/>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row>
    <row r="353" spans="6:75" x14ac:dyDescent="0.2">
      <c r="F353" s="4"/>
      <c r="G353" s="4"/>
      <c r="H353" s="4"/>
      <c r="I353" s="4"/>
      <c r="J353" s="4"/>
      <c r="K353" s="4"/>
      <c r="L353" s="4"/>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15"/>
      <c r="BV353" s="15"/>
      <c r="BW353" s="15"/>
    </row>
    <row r="354" spans="6:75" x14ac:dyDescent="0.2">
      <c r="F354" s="4"/>
      <c r="G354" s="4"/>
      <c r="H354" s="4"/>
      <c r="I354" s="4"/>
      <c r="J354" s="4"/>
      <c r="K354" s="4"/>
      <c r="L354" s="4"/>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c r="BO354" s="15"/>
      <c r="BP354" s="15"/>
      <c r="BQ354" s="15"/>
      <c r="BR354" s="15"/>
      <c r="BS354" s="15"/>
      <c r="BT354" s="15"/>
      <c r="BU354" s="15"/>
      <c r="BV354" s="15"/>
      <c r="BW354" s="15"/>
    </row>
    <row r="355" spans="6:75" x14ac:dyDescent="0.2">
      <c r="F355" s="4"/>
      <c r="G355" s="4"/>
      <c r="H355" s="4"/>
      <c r="I355" s="4"/>
      <c r="J355" s="4"/>
      <c r="K355" s="4"/>
      <c r="L355" s="4"/>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5"/>
      <c r="BU355" s="15"/>
      <c r="BV355" s="15"/>
      <c r="BW355" s="15"/>
    </row>
    <row r="356" spans="6:75" x14ac:dyDescent="0.2">
      <c r="F356" s="4"/>
      <c r="G356" s="4"/>
      <c r="H356" s="4"/>
      <c r="I356" s="4"/>
      <c r="J356" s="4"/>
      <c r="K356" s="4"/>
      <c r="L356" s="4"/>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
      <c r="BV356" s="15"/>
      <c r="BW356" s="15"/>
    </row>
    <row r="357" spans="6:75" x14ac:dyDescent="0.2">
      <c r="F357" s="4"/>
      <c r="G357" s="4"/>
      <c r="H357" s="4"/>
      <c r="I357" s="4"/>
      <c r="J357" s="4"/>
      <c r="K357" s="4"/>
      <c r="L357" s="4"/>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c r="BO357" s="15"/>
      <c r="BP357" s="15"/>
      <c r="BQ357" s="15"/>
      <c r="BR357" s="15"/>
      <c r="BS357" s="15"/>
      <c r="BT357" s="15"/>
      <c r="BU357" s="15"/>
      <c r="BV357" s="15"/>
      <c r="BW357" s="15"/>
    </row>
    <row r="358" spans="6:75" x14ac:dyDescent="0.2">
      <c r="F358" s="4"/>
      <c r="G358" s="4"/>
      <c r="H358" s="4"/>
      <c r="I358" s="4"/>
      <c r="J358" s="4"/>
      <c r="K358" s="4"/>
      <c r="L358" s="4"/>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row>
    <row r="359" spans="6:75" x14ac:dyDescent="0.2">
      <c r="F359" s="4"/>
      <c r="G359" s="4"/>
      <c r="H359" s="4"/>
      <c r="I359" s="4"/>
      <c r="J359" s="4"/>
      <c r="K359" s="4"/>
      <c r="L359" s="4"/>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row>
    <row r="360" spans="6:75" x14ac:dyDescent="0.2">
      <c r="F360" s="4"/>
      <c r="G360" s="4"/>
      <c r="H360" s="4"/>
      <c r="I360" s="4"/>
      <c r="J360" s="4"/>
      <c r="K360" s="4"/>
      <c r="L360" s="4"/>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c r="BO360" s="15"/>
      <c r="BP360" s="15"/>
      <c r="BQ360" s="15"/>
      <c r="BR360" s="15"/>
      <c r="BS360" s="15"/>
      <c r="BT360" s="15"/>
      <c r="BU360" s="15"/>
      <c r="BV360" s="15"/>
      <c r="BW360" s="15"/>
    </row>
    <row r="361" spans="6:75" x14ac:dyDescent="0.2">
      <c r="F361" s="4"/>
      <c r="G361" s="4"/>
      <c r="H361" s="4"/>
      <c r="I361" s="4"/>
      <c r="J361" s="4"/>
      <c r="K361" s="4"/>
      <c r="L361" s="4"/>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row>
    <row r="362" spans="6:75" x14ac:dyDescent="0.2">
      <c r="F362" s="4"/>
      <c r="G362" s="4"/>
      <c r="H362" s="4"/>
      <c r="I362" s="4"/>
      <c r="J362" s="4"/>
      <c r="K362" s="4"/>
      <c r="L362" s="4"/>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c r="BO362" s="15"/>
      <c r="BP362" s="15"/>
      <c r="BQ362" s="15"/>
      <c r="BR362" s="15"/>
      <c r="BS362" s="15"/>
      <c r="BT362" s="15"/>
      <c r="BU362" s="15"/>
      <c r="BV362" s="15"/>
      <c r="BW362" s="15"/>
    </row>
    <row r="363" spans="6:75" x14ac:dyDescent="0.2">
      <c r="F363" s="4"/>
      <c r="G363" s="4"/>
      <c r="H363" s="4"/>
      <c r="I363" s="4"/>
      <c r="J363" s="4"/>
      <c r="K363" s="4"/>
      <c r="L363" s="4"/>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c r="BO363" s="15"/>
      <c r="BP363" s="15"/>
      <c r="BQ363" s="15"/>
      <c r="BR363" s="15"/>
      <c r="BS363" s="15"/>
      <c r="BT363" s="15"/>
      <c r="BU363" s="15"/>
      <c r="BV363" s="15"/>
      <c r="BW363" s="15"/>
    </row>
    <row r="364" spans="6:75" x14ac:dyDescent="0.2">
      <c r="F364" s="4"/>
      <c r="G364" s="4"/>
      <c r="H364" s="4"/>
      <c r="I364" s="4"/>
      <c r="J364" s="4"/>
      <c r="K364" s="4"/>
      <c r="L364" s="4"/>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c r="BO364" s="15"/>
      <c r="BP364" s="15"/>
      <c r="BQ364" s="15"/>
      <c r="BR364" s="15"/>
      <c r="BS364" s="15"/>
      <c r="BT364" s="15"/>
      <c r="BU364" s="15"/>
      <c r="BV364" s="15"/>
      <c r="BW364" s="15"/>
    </row>
    <row r="365" spans="6:75" x14ac:dyDescent="0.2">
      <c r="F365" s="4"/>
      <c r="G365" s="4"/>
      <c r="H365" s="4"/>
      <c r="I365" s="4"/>
      <c r="J365" s="4"/>
      <c r="K365" s="4"/>
      <c r="L365" s="4"/>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5"/>
      <c r="BO365" s="15"/>
      <c r="BP365" s="15"/>
      <c r="BQ365" s="15"/>
      <c r="BR365" s="15"/>
      <c r="BS365" s="15"/>
      <c r="BT365" s="15"/>
      <c r="BU365" s="15"/>
      <c r="BV365" s="15"/>
      <c r="BW365" s="15"/>
    </row>
    <row r="366" spans="6:75" x14ac:dyDescent="0.2">
      <c r="F366" s="4"/>
      <c r="G366" s="4"/>
      <c r="H366" s="4"/>
      <c r="I366" s="4"/>
      <c r="J366" s="4"/>
      <c r="K366" s="4"/>
      <c r="L366" s="4"/>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row>
    <row r="367" spans="6:75" x14ac:dyDescent="0.2">
      <c r="F367" s="4"/>
      <c r="G367" s="4"/>
      <c r="H367" s="4"/>
      <c r="I367" s="4"/>
      <c r="J367" s="4"/>
      <c r="K367" s="4"/>
      <c r="L367" s="4"/>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c r="BO367" s="15"/>
      <c r="BP367" s="15"/>
      <c r="BQ367" s="15"/>
      <c r="BR367" s="15"/>
      <c r="BS367" s="15"/>
      <c r="BT367" s="15"/>
      <c r="BU367" s="15"/>
      <c r="BV367" s="15"/>
      <c r="BW367" s="15"/>
    </row>
    <row r="368" spans="6:75" x14ac:dyDescent="0.2">
      <c r="F368" s="4"/>
      <c r="G368" s="4"/>
      <c r="H368" s="4"/>
      <c r="I368" s="4"/>
      <c r="J368" s="4"/>
      <c r="K368" s="4"/>
      <c r="L368" s="4"/>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c r="BO368" s="15"/>
      <c r="BP368" s="15"/>
      <c r="BQ368" s="15"/>
      <c r="BR368" s="15"/>
      <c r="BS368" s="15"/>
      <c r="BT368" s="15"/>
      <c r="BU368" s="15"/>
      <c r="BV368" s="15"/>
      <c r="BW368" s="15"/>
    </row>
    <row r="369" spans="6:75" x14ac:dyDescent="0.2">
      <c r="F369" s="4"/>
      <c r="G369" s="4"/>
      <c r="H369" s="4"/>
      <c r="I369" s="4"/>
      <c r="J369" s="4"/>
      <c r="K369" s="4"/>
      <c r="L369" s="4"/>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c r="BO369" s="15"/>
      <c r="BP369" s="15"/>
      <c r="BQ369" s="15"/>
      <c r="BR369" s="15"/>
      <c r="BS369" s="15"/>
      <c r="BT369" s="15"/>
      <c r="BU369" s="15"/>
      <c r="BV369" s="15"/>
      <c r="BW369" s="15"/>
    </row>
    <row r="370" spans="6:75" x14ac:dyDescent="0.2">
      <c r="F370" s="4"/>
      <c r="G370" s="4"/>
      <c r="H370" s="4"/>
      <c r="I370" s="4"/>
      <c r="J370" s="4"/>
      <c r="K370" s="4"/>
      <c r="L370" s="4"/>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c r="BO370" s="15"/>
      <c r="BP370" s="15"/>
      <c r="BQ370" s="15"/>
      <c r="BR370" s="15"/>
      <c r="BS370" s="15"/>
      <c r="BT370" s="15"/>
      <c r="BU370" s="15"/>
      <c r="BV370" s="15"/>
      <c r="BW370" s="15"/>
    </row>
    <row r="371" spans="6:75" x14ac:dyDescent="0.2">
      <c r="F371" s="4"/>
      <c r="G371" s="4"/>
      <c r="H371" s="4"/>
      <c r="I371" s="4"/>
      <c r="J371" s="4"/>
      <c r="K371" s="4"/>
      <c r="L371" s="4"/>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c r="BR371" s="15"/>
      <c r="BS371" s="15"/>
      <c r="BT371" s="15"/>
      <c r="BU371" s="15"/>
      <c r="BV371" s="15"/>
      <c r="BW371" s="15"/>
    </row>
    <row r="372" spans="6:75" x14ac:dyDescent="0.2">
      <c r="F372" s="4"/>
      <c r="G372" s="4"/>
      <c r="H372" s="4"/>
      <c r="I372" s="4"/>
      <c r="J372" s="4"/>
      <c r="K372" s="4"/>
      <c r="L372" s="4"/>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c r="BO372" s="15"/>
      <c r="BP372" s="15"/>
      <c r="BQ372" s="15"/>
      <c r="BR372" s="15"/>
      <c r="BS372" s="15"/>
      <c r="BT372" s="15"/>
      <c r="BU372" s="15"/>
      <c r="BV372" s="15"/>
      <c r="BW372" s="15"/>
    </row>
    <row r="373" spans="6:75" x14ac:dyDescent="0.2">
      <c r="F373" s="4"/>
      <c r="G373" s="4"/>
      <c r="H373" s="4"/>
      <c r="I373" s="4"/>
      <c r="J373" s="4"/>
      <c r="K373" s="4"/>
      <c r="L373" s="4"/>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row>
    <row r="374" spans="6:75" x14ac:dyDescent="0.2">
      <c r="F374" s="4"/>
      <c r="G374" s="4"/>
      <c r="H374" s="4"/>
      <c r="I374" s="4"/>
      <c r="J374" s="4"/>
      <c r="K374" s="4"/>
      <c r="L374" s="4"/>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row>
    <row r="375" spans="6:75" x14ac:dyDescent="0.2">
      <c r="F375" s="4"/>
      <c r="G375" s="4"/>
      <c r="H375" s="4"/>
      <c r="I375" s="4"/>
      <c r="J375" s="4"/>
      <c r="K375" s="4"/>
      <c r="L375" s="4"/>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c r="BO375" s="15"/>
      <c r="BP375" s="15"/>
      <c r="BQ375" s="15"/>
      <c r="BR375" s="15"/>
      <c r="BS375" s="15"/>
      <c r="BT375" s="15"/>
      <c r="BU375" s="15"/>
      <c r="BV375" s="15"/>
      <c r="BW375" s="15"/>
    </row>
    <row r="376" spans="6:75" x14ac:dyDescent="0.2">
      <c r="F376" s="4"/>
      <c r="G376" s="4"/>
      <c r="H376" s="4"/>
      <c r="I376" s="4"/>
      <c r="J376" s="4"/>
      <c r="K376" s="4"/>
      <c r="L376" s="4"/>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5"/>
      <c r="BU376" s="15"/>
      <c r="BV376" s="15"/>
      <c r="BW376" s="15"/>
    </row>
    <row r="377" spans="6:75" x14ac:dyDescent="0.2">
      <c r="F377" s="4"/>
      <c r="G377" s="4"/>
      <c r="H377" s="4"/>
      <c r="I377" s="4"/>
      <c r="J377" s="4"/>
      <c r="K377" s="4"/>
      <c r="L377" s="4"/>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c r="BO377" s="15"/>
      <c r="BP377" s="15"/>
      <c r="BQ377" s="15"/>
      <c r="BR377" s="15"/>
      <c r="BS377" s="15"/>
      <c r="BT377" s="15"/>
      <c r="BU377" s="15"/>
      <c r="BV377" s="15"/>
      <c r="BW377" s="15"/>
    </row>
    <row r="378" spans="6:75" x14ac:dyDescent="0.2">
      <c r="F378" s="4"/>
      <c r="G378" s="4"/>
      <c r="H378" s="4"/>
      <c r="I378" s="4"/>
      <c r="J378" s="4"/>
      <c r="K378" s="4"/>
      <c r="L378" s="4"/>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5"/>
      <c r="BO378" s="15"/>
      <c r="BP378" s="15"/>
      <c r="BQ378" s="15"/>
      <c r="BR378" s="15"/>
      <c r="BS378" s="15"/>
      <c r="BT378" s="15"/>
      <c r="BU378" s="15"/>
      <c r="BV378" s="15"/>
      <c r="BW378" s="15"/>
    </row>
    <row r="379" spans="6:75" x14ac:dyDescent="0.2">
      <c r="F379" s="4"/>
      <c r="G379" s="4"/>
      <c r="H379" s="4"/>
      <c r="I379" s="4"/>
      <c r="J379" s="4"/>
      <c r="K379" s="4"/>
      <c r="L379" s="4"/>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5"/>
      <c r="BO379" s="15"/>
      <c r="BP379" s="15"/>
      <c r="BQ379" s="15"/>
      <c r="BR379" s="15"/>
      <c r="BS379" s="15"/>
      <c r="BT379" s="15"/>
      <c r="BU379" s="15"/>
      <c r="BV379" s="15"/>
      <c r="BW379" s="15"/>
    </row>
    <row r="380" spans="6:75" x14ac:dyDescent="0.2">
      <c r="F380" s="4"/>
      <c r="G380" s="4"/>
      <c r="H380" s="4"/>
      <c r="I380" s="4"/>
      <c r="J380" s="4"/>
      <c r="K380" s="4"/>
      <c r="L380" s="4"/>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5"/>
      <c r="BO380" s="15"/>
      <c r="BP380" s="15"/>
      <c r="BQ380" s="15"/>
      <c r="BR380" s="15"/>
      <c r="BS380" s="15"/>
      <c r="BT380" s="15"/>
      <c r="BU380" s="15"/>
      <c r="BV380" s="15"/>
      <c r="BW380" s="15"/>
    </row>
    <row r="381" spans="6:75" x14ac:dyDescent="0.2">
      <c r="F381" s="4"/>
      <c r="G381" s="4"/>
      <c r="H381" s="4"/>
      <c r="I381" s="4"/>
      <c r="J381" s="4"/>
      <c r="K381" s="4"/>
      <c r="L381" s="4"/>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5"/>
      <c r="BO381" s="15"/>
      <c r="BP381" s="15"/>
      <c r="BQ381" s="15"/>
      <c r="BR381" s="15"/>
      <c r="BS381" s="15"/>
      <c r="BT381" s="15"/>
      <c r="BU381" s="15"/>
      <c r="BV381" s="15"/>
      <c r="BW381" s="15"/>
    </row>
    <row r="382" spans="6:75" x14ac:dyDescent="0.2">
      <c r="F382" s="4"/>
      <c r="G382" s="4"/>
      <c r="H382" s="4"/>
      <c r="I382" s="4"/>
      <c r="J382" s="4"/>
      <c r="K382" s="4"/>
      <c r="L382" s="4"/>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row>
    <row r="383" spans="6:75" x14ac:dyDescent="0.2">
      <c r="F383" s="4"/>
      <c r="G383" s="4"/>
      <c r="H383" s="4"/>
      <c r="I383" s="4"/>
      <c r="J383" s="4"/>
      <c r="K383" s="4"/>
      <c r="L383" s="4"/>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c r="BO383" s="15"/>
      <c r="BP383" s="15"/>
      <c r="BQ383" s="15"/>
      <c r="BR383" s="15"/>
      <c r="BS383" s="15"/>
      <c r="BT383" s="15"/>
      <c r="BU383" s="15"/>
      <c r="BV383" s="15"/>
      <c r="BW383" s="15"/>
    </row>
    <row r="384" spans="6:75" x14ac:dyDescent="0.2">
      <c r="F384" s="4"/>
      <c r="G384" s="4"/>
      <c r="H384" s="4"/>
      <c r="I384" s="4"/>
      <c r="J384" s="4"/>
      <c r="K384" s="4"/>
      <c r="L384" s="4"/>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c r="BO384" s="15"/>
      <c r="BP384" s="15"/>
      <c r="BQ384" s="15"/>
      <c r="BR384" s="15"/>
      <c r="BS384" s="15"/>
      <c r="BT384" s="15"/>
      <c r="BU384" s="15"/>
      <c r="BV384" s="15"/>
      <c r="BW384" s="15"/>
    </row>
    <row r="385" spans="6:75" x14ac:dyDescent="0.2">
      <c r="F385" s="4"/>
      <c r="G385" s="4"/>
      <c r="H385" s="4"/>
      <c r="I385" s="4"/>
      <c r="J385" s="4"/>
      <c r="K385" s="4"/>
      <c r="L385" s="4"/>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c r="BO385" s="15"/>
      <c r="BP385" s="15"/>
      <c r="BQ385" s="15"/>
      <c r="BR385" s="15"/>
      <c r="BS385" s="15"/>
      <c r="BT385" s="15"/>
      <c r="BU385" s="15"/>
      <c r="BV385" s="15"/>
      <c r="BW385" s="15"/>
    </row>
    <row r="386" spans="6:75" x14ac:dyDescent="0.2">
      <c r="F386" s="4"/>
      <c r="G386" s="4"/>
      <c r="H386" s="4"/>
      <c r="I386" s="4"/>
      <c r="J386" s="4"/>
      <c r="K386" s="4"/>
      <c r="L386" s="4"/>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5"/>
      <c r="BU386" s="15"/>
      <c r="BV386" s="15"/>
      <c r="BW386" s="15"/>
    </row>
    <row r="387" spans="6:75" x14ac:dyDescent="0.2">
      <c r="F387" s="4"/>
      <c r="G387" s="4"/>
      <c r="H387" s="4"/>
      <c r="I387" s="4"/>
      <c r="J387" s="4"/>
      <c r="K387" s="4"/>
      <c r="L387" s="4"/>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row>
    <row r="388" spans="6:75" x14ac:dyDescent="0.2">
      <c r="F388" s="4"/>
      <c r="G388" s="4"/>
      <c r="H388" s="4"/>
      <c r="I388" s="4"/>
      <c r="J388" s="4"/>
      <c r="K388" s="4"/>
      <c r="L388" s="4"/>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c r="BO388" s="15"/>
      <c r="BP388" s="15"/>
      <c r="BQ388" s="15"/>
      <c r="BR388" s="15"/>
      <c r="BS388" s="15"/>
      <c r="BT388" s="15"/>
      <c r="BU388" s="15"/>
      <c r="BV388" s="15"/>
      <c r="BW388" s="15"/>
    </row>
    <row r="389" spans="6:75" x14ac:dyDescent="0.2">
      <c r="F389" s="4"/>
      <c r="G389" s="4"/>
      <c r="H389" s="4"/>
      <c r="I389" s="4"/>
      <c r="J389" s="4"/>
      <c r="K389" s="4"/>
      <c r="L389" s="4"/>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row>
    <row r="390" spans="6:75" x14ac:dyDescent="0.2">
      <c r="F390" s="4"/>
      <c r="G390" s="4"/>
      <c r="H390" s="4"/>
      <c r="I390" s="4"/>
      <c r="J390" s="4"/>
      <c r="K390" s="4"/>
      <c r="L390" s="4"/>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row>
    <row r="391" spans="6:75" x14ac:dyDescent="0.2">
      <c r="F391" s="4"/>
      <c r="G391" s="4"/>
      <c r="H391" s="4"/>
      <c r="I391" s="4"/>
      <c r="J391" s="4"/>
      <c r="K391" s="4"/>
      <c r="L391" s="4"/>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5"/>
      <c r="BO391" s="15"/>
      <c r="BP391" s="15"/>
      <c r="BQ391" s="15"/>
      <c r="BR391" s="15"/>
      <c r="BS391" s="15"/>
      <c r="BT391" s="15"/>
      <c r="BU391" s="15"/>
      <c r="BV391" s="15"/>
      <c r="BW391" s="15"/>
    </row>
    <row r="392" spans="6:75" x14ac:dyDescent="0.2">
      <c r="F392" s="4"/>
      <c r="G392" s="4"/>
      <c r="H392" s="4"/>
      <c r="I392" s="4"/>
      <c r="J392" s="4"/>
      <c r="K392" s="4"/>
      <c r="L392" s="4"/>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5"/>
      <c r="BO392" s="15"/>
      <c r="BP392" s="15"/>
      <c r="BQ392" s="15"/>
      <c r="BR392" s="15"/>
      <c r="BS392" s="15"/>
      <c r="BT392" s="15"/>
      <c r="BU392" s="15"/>
      <c r="BV392" s="15"/>
      <c r="BW392" s="15"/>
    </row>
    <row r="393" spans="6:75" x14ac:dyDescent="0.2">
      <c r="F393" s="4"/>
      <c r="G393" s="4"/>
      <c r="H393" s="4"/>
      <c r="I393" s="4"/>
      <c r="J393" s="4"/>
      <c r="K393" s="4"/>
      <c r="L393" s="4"/>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5"/>
      <c r="BO393" s="15"/>
      <c r="BP393" s="15"/>
      <c r="BQ393" s="15"/>
      <c r="BR393" s="15"/>
      <c r="BS393" s="15"/>
      <c r="BT393" s="15"/>
      <c r="BU393" s="15"/>
      <c r="BV393" s="15"/>
      <c r="BW393" s="15"/>
    </row>
    <row r="394" spans="6:75" x14ac:dyDescent="0.2">
      <c r="F394" s="4"/>
      <c r="G394" s="4"/>
      <c r="H394" s="4"/>
      <c r="I394" s="4"/>
      <c r="J394" s="4"/>
      <c r="K394" s="4"/>
      <c r="L394" s="4"/>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c r="BO394" s="15"/>
      <c r="BP394" s="15"/>
      <c r="BQ394" s="15"/>
      <c r="BR394" s="15"/>
      <c r="BS394" s="15"/>
      <c r="BT394" s="15"/>
      <c r="BU394" s="15"/>
      <c r="BV394" s="15"/>
      <c r="BW394" s="15"/>
    </row>
    <row r="395" spans="6:75" x14ac:dyDescent="0.2">
      <c r="F395" s="4"/>
      <c r="G395" s="4"/>
      <c r="H395" s="4"/>
      <c r="I395" s="4"/>
      <c r="J395" s="4"/>
      <c r="K395" s="4"/>
      <c r="L395" s="4"/>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15"/>
      <c r="BV395" s="15"/>
      <c r="BW395" s="15"/>
    </row>
    <row r="396" spans="6:75" x14ac:dyDescent="0.2">
      <c r="F396" s="4"/>
      <c r="G396" s="4"/>
      <c r="H396" s="4"/>
      <c r="I396" s="4"/>
      <c r="J396" s="4"/>
      <c r="K396" s="4"/>
      <c r="L396" s="4"/>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row>
    <row r="397" spans="6:75" x14ac:dyDescent="0.2">
      <c r="F397" s="4"/>
      <c r="G397" s="4"/>
      <c r="H397" s="4"/>
      <c r="I397" s="4"/>
      <c r="J397" s="4"/>
      <c r="K397" s="4"/>
      <c r="L397" s="4"/>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c r="BO397" s="15"/>
      <c r="BP397" s="15"/>
      <c r="BQ397" s="15"/>
      <c r="BR397" s="15"/>
      <c r="BS397" s="15"/>
      <c r="BT397" s="15"/>
      <c r="BU397" s="15"/>
      <c r="BV397" s="15"/>
      <c r="BW397" s="15"/>
    </row>
    <row r="398" spans="6:75" x14ac:dyDescent="0.2">
      <c r="F398" s="4"/>
      <c r="G398" s="4"/>
      <c r="H398" s="4"/>
      <c r="I398" s="4"/>
      <c r="J398" s="4"/>
      <c r="K398" s="4"/>
      <c r="L398" s="4"/>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row>
    <row r="399" spans="6:75" x14ac:dyDescent="0.2">
      <c r="F399" s="4"/>
      <c r="G399" s="4"/>
      <c r="H399" s="4"/>
      <c r="I399" s="4"/>
      <c r="J399" s="4"/>
      <c r="K399" s="4"/>
      <c r="L399" s="4"/>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5"/>
      <c r="BU399" s="15"/>
      <c r="BV399" s="15"/>
      <c r="BW399" s="15"/>
    </row>
    <row r="400" spans="6:75" x14ac:dyDescent="0.2">
      <c r="F400" s="4"/>
      <c r="G400" s="4"/>
      <c r="H400" s="4"/>
      <c r="I400" s="4"/>
      <c r="J400" s="4"/>
      <c r="K400" s="4"/>
      <c r="L400" s="4"/>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row>
    <row r="401" spans="6:75" x14ac:dyDescent="0.2">
      <c r="F401" s="4"/>
      <c r="G401" s="4"/>
      <c r="H401" s="4"/>
      <c r="I401" s="4"/>
      <c r="J401" s="4"/>
      <c r="K401" s="4"/>
      <c r="L401" s="4"/>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c r="BO401" s="15"/>
      <c r="BP401" s="15"/>
      <c r="BQ401" s="15"/>
      <c r="BR401" s="15"/>
      <c r="BS401" s="15"/>
      <c r="BT401" s="15"/>
      <c r="BU401" s="15"/>
      <c r="BV401" s="15"/>
      <c r="BW401" s="15"/>
    </row>
    <row r="402" spans="6:75" x14ac:dyDescent="0.2">
      <c r="F402" s="4"/>
      <c r="G402" s="4"/>
      <c r="H402" s="4"/>
      <c r="I402" s="4"/>
      <c r="J402" s="4"/>
      <c r="K402" s="4"/>
      <c r="L402" s="4"/>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5"/>
      <c r="BU402" s="15"/>
      <c r="BV402" s="15"/>
      <c r="BW402" s="15"/>
    </row>
    <row r="403" spans="6:75" x14ac:dyDescent="0.2">
      <c r="F403" s="4"/>
      <c r="G403" s="4"/>
      <c r="H403" s="4"/>
      <c r="I403" s="4"/>
      <c r="J403" s="4"/>
      <c r="K403" s="4"/>
      <c r="L403" s="4"/>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row>
    <row r="404" spans="6:75" x14ac:dyDescent="0.2">
      <c r="F404" s="4"/>
      <c r="G404" s="4"/>
      <c r="H404" s="4"/>
      <c r="I404" s="4"/>
      <c r="J404" s="4"/>
      <c r="K404" s="4"/>
      <c r="L404" s="4"/>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c r="BO404" s="15"/>
      <c r="BP404" s="15"/>
      <c r="BQ404" s="15"/>
      <c r="BR404" s="15"/>
      <c r="BS404" s="15"/>
      <c r="BT404" s="15"/>
      <c r="BU404" s="15"/>
      <c r="BV404" s="15"/>
      <c r="BW404" s="15"/>
    </row>
    <row r="405" spans="6:75" x14ac:dyDescent="0.2">
      <c r="F405" s="4"/>
      <c r="G405" s="4"/>
      <c r="H405" s="4"/>
      <c r="I405" s="4"/>
      <c r="J405" s="4"/>
      <c r="K405" s="4"/>
      <c r="L405" s="4"/>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c r="BO405" s="15"/>
      <c r="BP405" s="15"/>
      <c r="BQ405" s="15"/>
      <c r="BR405" s="15"/>
      <c r="BS405" s="15"/>
      <c r="BT405" s="15"/>
      <c r="BU405" s="15"/>
      <c r="BV405" s="15"/>
      <c r="BW405" s="15"/>
    </row>
    <row r="406" spans="6:75" x14ac:dyDescent="0.2">
      <c r="F406" s="4"/>
      <c r="G406" s="4"/>
      <c r="H406" s="4"/>
      <c r="I406" s="4"/>
      <c r="J406" s="4"/>
      <c r="K406" s="4"/>
      <c r="L406" s="4"/>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row>
    <row r="407" spans="6:75" x14ac:dyDescent="0.2">
      <c r="F407" s="4"/>
      <c r="G407" s="4"/>
      <c r="H407" s="4"/>
      <c r="I407" s="4"/>
      <c r="J407" s="4"/>
      <c r="K407" s="4"/>
      <c r="L407" s="4"/>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c r="BO407" s="15"/>
      <c r="BP407" s="15"/>
      <c r="BQ407" s="15"/>
      <c r="BR407" s="15"/>
      <c r="BS407" s="15"/>
      <c r="BT407" s="15"/>
      <c r="BU407" s="15"/>
      <c r="BV407" s="15"/>
      <c r="BW407" s="15"/>
    </row>
    <row r="408" spans="6:75" x14ac:dyDescent="0.2">
      <c r="F408" s="4"/>
      <c r="G408" s="4"/>
      <c r="H408" s="4"/>
      <c r="I408" s="4"/>
      <c r="J408" s="4"/>
      <c r="K408" s="4"/>
      <c r="L408" s="4"/>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c r="BO408" s="15"/>
      <c r="BP408" s="15"/>
      <c r="BQ408" s="15"/>
      <c r="BR408" s="15"/>
      <c r="BS408" s="15"/>
      <c r="BT408" s="15"/>
      <c r="BU408" s="15"/>
      <c r="BV408" s="15"/>
      <c r="BW408" s="15"/>
    </row>
    <row r="409" spans="6:75" x14ac:dyDescent="0.2">
      <c r="F409" s="4"/>
      <c r="G409" s="4"/>
      <c r="H409" s="4"/>
      <c r="I409" s="4"/>
      <c r="J409" s="4"/>
      <c r="K409" s="4"/>
      <c r="L409" s="4"/>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c r="BO409" s="15"/>
      <c r="BP409" s="15"/>
      <c r="BQ409" s="15"/>
      <c r="BR409" s="15"/>
      <c r="BS409" s="15"/>
      <c r="BT409" s="15"/>
      <c r="BU409" s="15"/>
      <c r="BV409" s="15"/>
      <c r="BW409" s="15"/>
    </row>
    <row r="410" spans="6:75" x14ac:dyDescent="0.2">
      <c r="F410" s="4"/>
      <c r="G410" s="4"/>
      <c r="H410" s="4"/>
      <c r="I410" s="4"/>
      <c r="J410" s="4"/>
      <c r="K410" s="4"/>
      <c r="L410" s="4"/>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row>
    <row r="411" spans="6:75" x14ac:dyDescent="0.2">
      <c r="F411" s="4"/>
      <c r="G411" s="4"/>
      <c r="H411" s="4"/>
      <c r="I411" s="4"/>
      <c r="J411" s="4"/>
      <c r="K411" s="4"/>
      <c r="L411" s="4"/>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c r="BO411" s="15"/>
      <c r="BP411" s="15"/>
      <c r="BQ411" s="15"/>
      <c r="BR411" s="15"/>
      <c r="BS411" s="15"/>
      <c r="BT411" s="15"/>
      <c r="BU411" s="15"/>
      <c r="BV411" s="15"/>
      <c r="BW411" s="15"/>
    </row>
    <row r="412" spans="6:75" x14ac:dyDescent="0.2">
      <c r="F412" s="4"/>
      <c r="G412" s="4"/>
      <c r="H412" s="4"/>
      <c r="I412" s="4"/>
      <c r="J412" s="4"/>
      <c r="K412" s="4"/>
      <c r="L412" s="4"/>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row>
    <row r="413" spans="6:75" x14ac:dyDescent="0.2">
      <c r="F413" s="4"/>
      <c r="G413" s="4"/>
      <c r="H413" s="4"/>
      <c r="I413" s="4"/>
      <c r="J413" s="4"/>
      <c r="K413" s="4"/>
      <c r="L413" s="4"/>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row>
    <row r="414" spans="6:75" x14ac:dyDescent="0.2">
      <c r="F414" s="4"/>
      <c r="G414" s="4"/>
      <c r="H414" s="4"/>
      <c r="I414" s="4"/>
      <c r="J414" s="4"/>
      <c r="K414" s="4"/>
      <c r="L414" s="4"/>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row>
    <row r="415" spans="6:75" x14ac:dyDescent="0.2">
      <c r="F415" s="4"/>
      <c r="G415" s="4"/>
      <c r="H415" s="4"/>
      <c r="I415" s="4"/>
      <c r="J415" s="4"/>
      <c r="K415" s="4"/>
      <c r="L415" s="4"/>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c r="BO415" s="15"/>
      <c r="BP415" s="15"/>
      <c r="BQ415" s="15"/>
      <c r="BR415" s="15"/>
      <c r="BS415" s="15"/>
      <c r="BT415" s="15"/>
      <c r="BU415" s="15"/>
      <c r="BV415" s="15"/>
      <c r="BW415" s="15"/>
    </row>
    <row r="416" spans="6:75" x14ac:dyDescent="0.2">
      <c r="F416" s="4"/>
      <c r="G416" s="4"/>
      <c r="H416" s="4"/>
      <c r="I416" s="4"/>
      <c r="J416" s="4"/>
      <c r="K416" s="4"/>
      <c r="L416" s="4"/>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5"/>
      <c r="BU416" s="15"/>
      <c r="BV416" s="15"/>
      <c r="BW416" s="15"/>
    </row>
    <row r="417" spans="6:75" x14ac:dyDescent="0.2">
      <c r="F417" s="4"/>
      <c r="G417" s="4"/>
      <c r="H417" s="4"/>
      <c r="I417" s="4"/>
      <c r="J417" s="4"/>
      <c r="K417" s="4"/>
      <c r="L417" s="4"/>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c r="BO417" s="15"/>
      <c r="BP417" s="15"/>
      <c r="BQ417" s="15"/>
      <c r="BR417" s="15"/>
      <c r="BS417" s="15"/>
      <c r="BT417" s="15"/>
      <c r="BU417" s="15"/>
      <c r="BV417" s="15"/>
      <c r="BW417" s="15"/>
    </row>
    <row r="418" spans="6:75" x14ac:dyDescent="0.2">
      <c r="F418" s="4"/>
      <c r="G418" s="4"/>
      <c r="H418" s="4"/>
      <c r="I418" s="4"/>
      <c r="J418" s="4"/>
      <c r="K418" s="4"/>
      <c r="L418" s="4"/>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c r="BO418" s="15"/>
      <c r="BP418" s="15"/>
      <c r="BQ418" s="15"/>
      <c r="BR418" s="15"/>
      <c r="BS418" s="15"/>
      <c r="BT418" s="15"/>
      <c r="BU418" s="15"/>
      <c r="BV418" s="15"/>
      <c r="BW418" s="15"/>
    </row>
    <row r="419" spans="6:75" x14ac:dyDescent="0.2">
      <c r="F419" s="4"/>
      <c r="G419" s="4"/>
      <c r="H419" s="4"/>
      <c r="I419" s="4"/>
      <c r="J419" s="4"/>
      <c r="K419" s="4"/>
      <c r="L419" s="4"/>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c r="BO419" s="15"/>
      <c r="BP419" s="15"/>
      <c r="BQ419" s="15"/>
      <c r="BR419" s="15"/>
      <c r="BS419" s="15"/>
      <c r="BT419" s="15"/>
      <c r="BU419" s="15"/>
      <c r="BV419" s="15"/>
      <c r="BW419" s="15"/>
    </row>
    <row r="420" spans="6:75" x14ac:dyDescent="0.2">
      <c r="F420" s="4"/>
      <c r="G420" s="4"/>
      <c r="H420" s="4"/>
      <c r="I420" s="4"/>
      <c r="J420" s="4"/>
      <c r="K420" s="4"/>
      <c r="L420" s="4"/>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c r="BO420" s="15"/>
      <c r="BP420" s="15"/>
      <c r="BQ420" s="15"/>
      <c r="BR420" s="15"/>
      <c r="BS420" s="15"/>
      <c r="BT420" s="15"/>
      <c r="BU420" s="15"/>
      <c r="BV420" s="15"/>
      <c r="BW420" s="15"/>
    </row>
    <row r="421" spans="6:75" x14ac:dyDescent="0.2">
      <c r="F421" s="4"/>
      <c r="G421" s="4"/>
      <c r="H421" s="4"/>
      <c r="I421" s="4"/>
      <c r="J421" s="4"/>
      <c r="K421" s="4"/>
      <c r="L421" s="4"/>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c r="BO421" s="15"/>
      <c r="BP421" s="15"/>
      <c r="BQ421" s="15"/>
      <c r="BR421" s="15"/>
      <c r="BS421" s="15"/>
      <c r="BT421" s="15"/>
      <c r="BU421" s="15"/>
      <c r="BV421" s="15"/>
      <c r="BW421" s="15"/>
    </row>
    <row r="422" spans="6:75" x14ac:dyDescent="0.2">
      <c r="F422" s="4"/>
      <c r="G422" s="4"/>
      <c r="H422" s="4"/>
      <c r="I422" s="4"/>
      <c r="J422" s="4"/>
      <c r="K422" s="4"/>
      <c r="L422" s="4"/>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row>
    <row r="423" spans="6:75" x14ac:dyDescent="0.2">
      <c r="F423" s="4"/>
      <c r="G423" s="4"/>
      <c r="H423" s="4"/>
      <c r="I423" s="4"/>
      <c r="J423" s="4"/>
      <c r="K423" s="4"/>
      <c r="L423" s="4"/>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c r="BO423" s="15"/>
      <c r="BP423" s="15"/>
      <c r="BQ423" s="15"/>
      <c r="BR423" s="15"/>
      <c r="BS423" s="15"/>
      <c r="BT423" s="15"/>
      <c r="BU423" s="15"/>
      <c r="BV423" s="15"/>
      <c r="BW423" s="15"/>
    </row>
    <row r="424" spans="6:75" x14ac:dyDescent="0.2">
      <c r="F424" s="4"/>
      <c r="G424" s="4"/>
      <c r="H424" s="4"/>
      <c r="I424" s="4"/>
      <c r="J424" s="4"/>
      <c r="K424" s="4"/>
      <c r="L424" s="4"/>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c r="BO424" s="15"/>
      <c r="BP424" s="15"/>
      <c r="BQ424" s="15"/>
      <c r="BR424" s="15"/>
      <c r="BS424" s="15"/>
      <c r="BT424" s="15"/>
      <c r="BU424" s="15"/>
      <c r="BV424" s="15"/>
      <c r="BW424" s="15"/>
    </row>
    <row r="425" spans="6:75" x14ac:dyDescent="0.2">
      <c r="F425" s="4"/>
      <c r="G425" s="4"/>
      <c r="H425" s="4"/>
      <c r="I425" s="4"/>
      <c r="J425" s="4"/>
      <c r="K425" s="4"/>
      <c r="L425" s="4"/>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c r="BO425" s="15"/>
      <c r="BP425" s="15"/>
      <c r="BQ425" s="15"/>
      <c r="BR425" s="15"/>
      <c r="BS425" s="15"/>
      <c r="BT425" s="15"/>
      <c r="BU425" s="15"/>
      <c r="BV425" s="15"/>
      <c r="BW425" s="15"/>
    </row>
    <row r="426" spans="6:75" x14ac:dyDescent="0.2">
      <c r="F426" s="4"/>
      <c r="G426" s="4"/>
      <c r="H426" s="4"/>
      <c r="I426" s="4"/>
      <c r="J426" s="4"/>
      <c r="K426" s="4"/>
      <c r="L426" s="4"/>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row>
    <row r="427" spans="6:75" x14ac:dyDescent="0.2">
      <c r="F427" s="4"/>
      <c r="G427" s="4"/>
      <c r="H427" s="4"/>
      <c r="I427" s="4"/>
      <c r="J427" s="4"/>
      <c r="K427" s="4"/>
      <c r="L427" s="4"/>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c r="BO427" s="15"/>
      <c r="BP427" s="15"/>
      <c r="BQ427" s="15"/>
      <c r="BR427" s="15"/>
      <c r="BS427" s="15"/>
      <c r="BT427" s="15"/>
      <c r="BU427" s="15"/>
      <c r="BV427" s="15"/>
      <c r="BW427" s="15"/>
    </row>
    <row r="428" spans="6:75" x14ac:dyDescent="0.2">
      <c r="F428" s="4"/>
      <c r="G428" s="4"/>
      <c r="H428" s="4"/>
      <c r="I428" s="4"/>
      <c r="J428" s="4"/>
      <c r="K428" s="4"/>
      <c r="L428" s="4"/>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c r="BO428" s="15"/>
      <c r="BP428" s="15"/>
      <c r="BQ428" s="15"/>
      <c r="BR428" s="15"/>
      <c r="BS428" s="15"/>
      <c r="BT428" s="15"/>
      <c r="BU428" s="15"/>
      <c r="BV428" s="15"/>
      <c r="BW428" s="15"/>
    </row>
    <row r="429" spans="6:75" x14ac:dyDescent="0.2">
      <c r="F429" s="4"/>
      <c r="G429" s="4"/>
      <c r="H429" s="4"/>
      <c r="I429" s="4"/>
      <c r="J429" s="4"/>
      <c r="K429" s="4"/>
      <c r="L429" s="4"/>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5"/>
    </row>
    <row r="430" spans="6:75" x14ac:dyDescent="0.2">
      <c r="F430" s="4"/>
      <c r="G430" s="4"/>
      <c r="H430" s="4"/>
      <c r="I430" s="4"/>
      <c r="J430" s="4"/>
      <c r="K430" s="4"/>
      <c r="L430" s="4"/>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row>
    <row r="431" spans="6:75" x14ac:dyDescent="0.2">
      <c r="F431" s="4"/>
      <c r="G431" s="4"/>
      <c r="H431" s="4"/>
      <c r="I431" s="4"/>
      <c r="J431" s="4"/>
      <c r="K431" s="4"/>
      <c r="L431" s="4"/>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row>
    <row r="432" spans="6:75" x14ac:dyDescent="0.2">
      <c r="F432" s="4"/>
      <c r="G432" s="4"/>
      <c r="H432" s="4"/>
      <c r="I432" s="4"/>
      <c r="J432" s="4"/>
      <c r="K432" s="4"/>
      <c r="L432" s="4"/>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c r="BO432" s="15"/>
      <c r="BP432" s="15"/>
      <c r="BQ432" s="15"/>
      <c r="BR432" s="15"/>
      <c r="BS432" s="15"/>
      <c r="BT432" s="15"/>
      <c r="BU432" s="15"/>
      <c r="BV432" s="15"/>
      <c r="BW432" s="15"/>
    </row>
    <row r="433" spans="6:75" x14ac:dyDescent="0.2">
      <c r="F433" s="4"/>
      <c r="G433" s="4"/>
      <c r="H433" s="4"/>
      <c r="I433" s="4"/>
      <c r="J433" s="4"/>
      <c r="K433" s="4"/>
      <c r="L433" s="4"/>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c r="BO433" s="15"/>
      <c r="BP433" s="15"/>
      <c r="BQ433" s="15"/>
      <c r="BR433" s="15"/>
      <c r="BS433" s="15"/>
      <c r="BT433" s="15"/>
      <c r="BU433" s="15"/>
      <c r="BV433" s="15"/>
      <c r="BW433" s="15"/>
    </row>
    <row r="434" spans="6:75" x14ac:dyDescent="0.2">
      <c r="F434" s="4"/>
      <c r="G434" s="4"/>
      <c r="H434" s="4"/>
      <c r="I434" s="4"/>
      <c r="J434" s="4"/>
      <c r="K434" s="4"/>
      <c r="L434" s="4"/>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5"/>
      <c r="BU434" s="15"/>
      <c r="BV434" s="15"/>
      <c r="BW434" s="15"/>
    </row>
    <row r="435" spans="6:75" x14ac:dyDescent="0.2">
      <c r="F435" s="4"/>
      <c r="G435" s="4"/>
      <c r="H435" s="4"/>
      <c r="I435" s="4"/>
      <c r="J435" s="4"/>
      <c r="K435" s="4"/>
      <c r="L435" s="4"/>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c r="BO435" s="15"/>
      <c r="BP435" s="15"/>
      <c r="BQ435" s="15"/>
      <c r="BR435" s="15"/>
      <c r="BS435" s="15"/>
      <c r="BT435" s="15"/>
      <c r="BU435" s="15"/>
      <c r="BV435" s="15"/>
      <c r="BW435" s="15"/>
    </row>
    <row r="436" spans="6:75" x14ac:dyDescent="0.2">
      <c r="F436" s="4"/>
      <c r="G436" s="4"/>
      <c r="H436" s="4"/>
      <c r="I436" s="4"/>
      <c r="J436" s="4"/>
      <c r="K436" s="4"/>
      <c r="L436" s="4"/>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5"/>
      <c r="BU436" s="15"/>
      <c r="BV436" s="15"/>
      <c r="BW436" s="15"/>
    </row>
    <row r="437" spans="6:75" x14ac:dyDescent="0.2">
      <c r="F437" s="4"/>
      <c r="G437" s="4"/>
      <c r="H437" s="4"/>
      <c r="I437" s="4"/>
      <c r="J437" s="4"/>
      <c r="K437" s="4"/>
      <c r="L437" s="4"/>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c r="BO437" s="15"/>
      <c r="BP437" s="15"/>
      <c r="BQ437" s="15"/>
      <c r="BR437" s="15"/>
      <c r="BS437" s="15"/>
      <c r="BT437" s="15"/>
      <c r="BU437" s="15"/>
      <c r="BV437" s="15"/>
      <c r="BW437" s="15"/>
    </row>
    <row r="438" spans="6:75" x14ac:dyDescent="0.2">
      <c r="F438" s="4"/>
      <c r="G438" s="4"/>
      <c r="H438" s="4"/>
      <c r="I438" s="4"/>
      <c r="J438" s="4"/>
      <c r="K438" s="4"/>
      <c r="L438" s="4"/>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row>
    <row r="439" spans="6:75" x14ac:dyDescent="0.2">
      <c r="F439" s="4"/>
      <c r="G439" s="4"/>
      <c r="H439" s="4"/>
      <c r="I439" s="4"/>
      <c r="J439" s="4"/>
      <c r="K439" s="4"/>
      <c r="L439" s="4"/>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row>
    <row r="440" spans="6:75" x14ac:dyDescent="0.2">
      <c r="F440" s="4"/>
      <c r="G440" s="4"/>
      <c r="H440" s="4"/>
      <c r="I440" s="4"/>
      <c r="J440" s="4"/>
      <c r="K440" s="4"/>
      <c r="L440" s="4"/>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c r="BO440" s="15"/>
      <c r="BP440" s="15"/>
      <c r="BQ440" s="15"/>
      <c r="BR440" s="15"/>
      <c r="BS440" s="15"/>
      <c r="BT440" s="15"/>
      <c r="BU440" s="15"/>
      <c r="BV440" s="15"/>
      <c r="BW440" s="15"/>
    </row>
    <row r="441" spans="6:75" x14ac:dyDescent="0.2">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c r="BO441" s="15"/>
      <c r="BP441" s="15"/>
      <c r="BQ441" s="15"/>
      <c r="BR441" s="15"/>
      <c r="BS441" s="15"/>
      <c r="BT441" s="15"/>
      <c r="BU441" s="15"/>
      <c r="BV441" s="15"/>
      <c r="BW441" s="15"/>
    </row>
    <row r="442" spans="6:75" x14ac:dyDescent="0.2">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5"/>
      <c r="BO442" s="15"/>
      <c r="BP442" s="15"/>
      <c r="BQ442" s="15"/>
      <c r="BR442" s="15"/>
      <c r="BS442" s="15"/>
      <c r="BT442" s="15"/>
      <c r="BU442" s="15"/>
      <c r="BV442" s="15"/>
      <c r="BW442" s="15"/>
    </row>
    <row r="443" spans="6:75" x14ac:dyDescent="0.2">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5"/>
      <c r="BO443" s="15"/>
      <c r="BP443" s="15"/>
      <c r="BQ443" s="15"/>
      <c r="BR443" s="15"/>
      <c r="BS443" s="15"/>
      <c r="BT443" s="15"/>
      <c r="BU443" s="15"/>
      <c r="BV443" s="15"/>
      <c r="BW443" s="15"/>
    </row>
    <row r="444" spans="6:75" x14ac:dyDescent="0.2">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5"/>
      <c r="BO444" s="15"/>
      <c r="BP444" s="15"/>
      <c r="BQ444" s="15"/>
      <c r="BR444" s="15"/>
      <c r="BS444" s="15"/>
      <c r="BT444" s="15"/>
      <c r="BU444" s="15"/>
      <c r="BV444" s="15"/>
      <c r="BW444" s="15"/>
    </row>
    <row r="445" spans="6:75" x14ac:dyDescent="0.2">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5"/>
      <c r="BO445" s="15"/>
      <c r="BP445" s="15"/>
      <c r="BQ445" s="15"/>
      <c r="BR445" s="15"/>
      <c r="BS445" s="15"/>
      <c r="BT445" s="15"/>
      <c r="BU445" s="15"/>
      <c r="BV445" s="15"/>
      <c r="BW445" s="15"/>
    </row>
    <row r="446" spans="6:75" x14ac:dyDescent="0.2">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row>
    <row r="447" spans="6:75" x14ac:dyDescent="0.2">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5"/>
      <c r="BO447" s="15"/>
      <c r="BP447" s="15"/>
      <c r="BQ447" s="15"/>
      <c r="BR447" s="15"/>
      <c r="BS447" s="15"/>
      <c r="BT447" s="15"/>
      <c r="BU447" s="15"/>
      <c r="BV447" s="15"/>
      <c r="BW447" s="15"/>
    </row>
    <row r="448" spans="6:75" x14ac:dyDescent="0.2">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5"/>
      <c r="BO448" s="15"/>
      <c r="BP448" s="15"/>
      <c r="BQ448" s="15"/>
      <c r="BR448" s="15"/>
      <c r="BS448" s="15"/>
      <c r="BT448" s="15"/>
      <c r="BU448" s="15"/>
      <c r="BV448" s="15"/>
      <c r="BW448" s="15"/>
    </row>
    <row r="449" spans="6:75" x14ac:dyDescent="0.2">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5"/>
      <c r="BO449" s="15"/>
      <c r="BP449" s="15"/>
      <c r="BQ449" s="15"/>
      <c r="BR449" s="15"/>
      <c r="BS449" s="15"/>
      <c r="BT449" s="15"/>
      <c r="BU449" s="15"/>
      <c r="BV449" s="15"/>
      <c r="BW449" s="15"/>
    </row>
    <row r="450" spans="6:75" x14ac:dyDescent="0.2">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5"/>
      <c r="BO450" s="15"/>
      <c r="BP450" s="15"/>
      <c r="BQ450" s="15"/>
      <c r="BR450" s="15"/>
      <c r="BS450" s="15"/>
      <c r="BT450" s="15"/>
      <c r="BU450" s="15"/>
      <c r="BV450" s="15"/>
      <c r="BW450" s="15"/>
    </row>
    <row r="451" spans="6:75" x14ac:dyDescent="0.2">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5"/>
      <c r="BO451" s="15"/>
      <c r="BP451" s="15"/>
      <c r="BQ451" s="15"/>
      <c r="BR451" s="15"/>
      <c r="BS451" s="15"/>
      <c r="BT451" s="15"/>
      <c r="BU451" s="15"/>
      <c r="BV451" s="15"/>
      <c r="BW451" s="15"/>
    </row>
    <row r="452" spans="6:75" x14ac:dyDescent="0.2">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row>
    <row r="453" spans="6:75" x14ac:dyDescent="0.2">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5"/>
      <c r="BO453" s="15"/>
      <c r="BP453" s="15"/>
      <c r="BQ453" s="15"/>
      <c r="BR453" s="15"/>
      <c r="BS453" s="15"/>
      <c r="BT453" s="15"/>
      <c r="BU453" s="15"/>
      <c r="BV453" s="15"/>
      <c r="BW453" s="15"/>
    </row>
    <row r="454" spans="6:75" x14ac:dyDescent="0.2">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5"/>
      <c r="BU454" s="15"/>
      <c r="BV454" s="15"/>
      <c r="BW454" s="15"/>
    </row>
    <row r="455" spans="6:75" x14ac:dyDescent="0.2">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5"/>
      <c r="BO455" s="15"/>
      <c r="BP455" s="15"/>
      <c r="BQ455" s="15"/>
      <c r="BR455" s="15"/>
      <c r="BS455" s="15"/>
      <c r="BT455" s="15"/>
      <c r="BU455" s="15"/>
      <c r="BV455" s="15"/>
      <c r="BW455" s="15"/>
    </row>
    <row r="456" spans="6:75" x14ac:dyDescent="0.2">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c r="BO456" s="15"/>
      <c r="BP456" s="15"/>
      <c r="BQ456" s="15"/>
      <c r="BR456" s="15"/>
      <c r="BS456" s="15"/>
      <c r="BT456" s="15"/>
      <c r="BU456" s="15"/>
      <c r="BV456" s="15"/>
      <c r="BW456" s="15"/>
    </row>
    <row r="457" spans="6:75" x14ac:dyDescent="0.2">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5"/>
      <c r="BO457" s="15"/>
      <c r="BP457" s="15"/>
      <c r="BQ457" s="15"/>
      <c r="BR457" s="15"/>
      <c r="BS457" s="15"/>
      <c r="BT457" s="15"/>
      <c r="BU457" s="15"/>
      <c r="BV457" s="15"/>
      <c r="BW457" s="15"/>
    </row>
    <row r="458" spans="6:75" x14ac:dyDescent="0.2">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5"/>
      <c r="BO458" s="15"/>
      <c r="BP458" s="15"/>
      <c r="BQ458" s="15"/>
      <c r="BR458" s="15"/>
      <c r="BS458" s="15"/>
      <c r="BT458" s="15"/>
      <c r="BU458" s="15"/>
      <c r="BV458" s="15"/>
      <c r="BW458" s="15"/>
    </row>
    <row r="459" spans="6:75" x14ac:dyDescent="0.2">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5"/>
      <c r="BO459" s="15"/>
      <c r="BP459" s="15"/>
      <c r="BQ459" s="15"/>
      <c r="BR459" s="15"/>
      <c r="BS459" s="15"/>
      <c r="BT459" s="15"/>
      <c r="BU459" s="15"/>
      <c r="BV459" s="15"/>
      <c r="BW459" s="15"/>
    </row>
    <row r="460" spans="6:75" x14ac:dyDescent="0.2">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5"/>
      <c r="BO460" s="15"/>
      <c r="BP460" s="15"/>
      <c r="BQ460" s="15"/>
      <c r="BR460" s="15"/>
      <c r="BS460" s="15"/>
      <c r="BT460" s="15"/>
      <c r="BU460" s="15"/>
      <c r="BV460" s="15"/>
      <c r="BW460" s="15"/>
    </row>
    <row r="461" spans="6:75" x14ac:dyDescent="0.2">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5"/>
      <c r="BO461" s="15"/>
      <c r="BP461" s="15"/>
      <c r="BQ461" s="15"/>
      <c r="BR461" s="15"/>
      <c r="BS461" s="15"/>
      <c r="BT461" s="15"/>
      <c r="BU461" s="15"/>
      <c r="BV461" s="15"/>
      <c r="BW461" s="15"/>
    </row>
    <row r="462" spans="6:75" x14ac:dyDescent="0.2">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5"/>
      <c r="BO462" s="15"/>
      <c r="BP462" s="15"/>
      <c r="BQ462" s="15"/>
      <c r="BR462" s="15"/>
      <c r="BS462" s="15"/>
      <c r="BT462" s="15"/>
      <c r="BU462" s="15"/>
      <c r="BV462" s="15"/>
      <c r="BW462" s="15"/>
    </row>
    <row r="463" spans="6:75" x14ac:dyDescent="0.2">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5"/>
      <c r="BO463" s="15"/>
      <c r="BP463" s="15"/>
      <c r="BQ463" s="15"/>
      <c r="BR463" s="15"/>
      <c r="BS463" s="15"/>
      <c r="BT463" s="15"/>
      <c r="BU463" s="15"/>
      <c r="BV463" s="15"/>
      <c r="BW463" s="15"/>
    </row>
    <row r="464" spans="6:75" x14ac:dyDescent="0.2">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5"/>
      <c r="BO464" s="15"/>
      <c r="BP464" s="15"/>
      <c r="BQ464" s="15"/>
      <c r="BR464" s="15"/>
      <c r="BS464" s="15"/>
      <c r="BT464" s="15"/>
      <c r="BU464" s="15"/>
      <c r="BV464" s="15"/>
      <c r="BW464" s="15"/>
    </row>
    <row r="465" spans="6:75" x14ac:dyDescent="0.2">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row>
    <row r="466" spans="6:75" x14ac:dyDescent="0.2">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c r="BO466" s="15"/>
      <c r="BP466" s="15"/>
      <c r="BQ466" s="15"/>
      <c r="BR466" s="15"/>
      <c r="BS466" s="15"/>
      <c r="BT466" s="15"/>
      <c r="BU466" s="15"/>
      <c r="BV466" s="15"/>
      <c r="BW466" s="15"/>
    </row>
    <row r="467" spans="6:75" x14ac:dyDescent="0.2">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5"/>
      <c r="BO467" s="15"/>
      <c r="BP467" s="15"/>
      <c r="BQ467" s="15"/>
      <c r="BR467" s="15"/>
      <c r="BS467" s="15"/>
      <c r="BT467" s="15"/>
      <c r="BU467" s="15"/>
      <c r="BV467" s="15"/>
      <c r="BW467" s="15"/>
    </row>
    <row r="468" spans="6:75" x14ac:dyDescent="0.2">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c r="BO468" s="15"/>
      <c r="BP468" s="15"/>
      <c r="BQ468" s="15"/>
      <c r="BR468" s="15"/>
      <c r="BS468" s="15"/>
      <c r="BT468" s="15"/>
      <c r="BU468" s="15"/>
      <c r="BV468" s="15"/>
      <c r="BW468" s="15"/>
    </row>
    <row r="469" spans="6:75" x14ac:dyDescent="0.2">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c r="BO469" s="15"/>
      <c r="BP469" s="15"/>
      <c r="BQ469" s="15"/>
      <c r="BR469" s="15"/>
      <c r="BS469" s="15"/>
      <c r="BT469" s="15"/>
      <c r="BU469" s="15"/>
      <c r="BV469" s="15"/>
      <c r="BW469" s="15"/>
    </row>
    <row r="470" spans="6:75" x14ac:dyDescent="0.2">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c r="BO470" s="15"/>
      <c r="BP470" s="15"/>
      <c r="BQ470" s="15"/>
      <c r="BR470" s="15"/>
      <c r="BS470" s="15"/>
      <c r="BT470" s="15"/>
      <c r="BU470" s="15"/>
      <c r="BV470" s="15"/>
      <c r="BW470" s="15"/>
    </row>
    <row r="471" spans="6:75" x14ac:dyDescent="0.2">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5"/>
      <c r="BO471" s="15"/>
      <c r="BP471" s="15"/>
      <c r="BQ471" s="15"/>
      <c r="BR471" s="15"/>
      <c r="BS471" s="15"/>
      <c r="BT471" s="15"/>
      <c r="BU471" s="15"/>
      <c r="BV471" s="15"/>
      <c r="BW471" s="15"/>
    </row>
    <row r="472" spans="6:75" x14ac:dyDescent="0.2">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15"/>
      <c r="BQ472" s="15"/>
      <c r="BR472" s="15"/>
      <c r="BS472" s="15"/>
      <c r="BT472" s="15"/>
      <c r="BU472" s="15"/>
      <c r="BV472" s="15"/>
      <c r="BW472" s="15"/>
    </row>
    <row r="473" spans="6:75" x14ac:dyDescent="0.2">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5"/>
      <c r="BU473" s="15"/>
      <c r="BV473" s="15"/>
      <c r="BW473" s="15"/>
    </row>
    <row r="474" spans="6:75" x14ac:dyDescent="0.2">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c r="BO474" s="15"/>
      <c r="BP474" s="15"/>
      <c r="BQ474" s="15"/>
      <c r="BR474" s="15"/>
      <c r="BS474" s="15"/>
      <c r="BT474" s="15"/>
      <c r="BU474" s="15"/>
      <c r="BV474" s="15"/>
      <c r="BW474" s="15"/>
    </row>
    <row r="475" spans="6:75" x14ac:dyDescent="0.2">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c r="BO475" s="15"/>
      <c r="BP475" s="15"/>
      <c r="BQ475" s="15"/>
      <c r="BR475" s="15"/>
      <c r="BS475" s="15"/>
      <c r="BT475" s="15"/>
      <c r="BU475" s="15"/>
      <c r="BV475" s="15"/>
      <c r="BW475" s="15"/>
    </row>
    <row r="476" spans="6:75" x14ac:dyDescent="0.2">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
      <c r="BV476" s="15"/>
      <c r="BW476" s="15"/>
    </row>
    <row r="477" spans="6:75" x14ac:dyDescent="0.2">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s="15"/>
      <c r="BR477" s="15"/>
      <c r="BS477" s="15"/>
      <c r="BT477" s="15"/>
      <c r="BU477" s="15"/>
      <c r="BV477" s="15"/>
      <c r="BW477" s="15"/>
    </row>
    <row r="478" spans="6:75" x14ac:dyDescent="0.2">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row>
    <row r="479" spans="6:75" x14ac:dyDescent="0.2">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5"/>
      <c r="BO479" s="15"/>
      <c r="BP479" s="15"/>
      <c r="BQ479" s="15"/>
      <c r="BR479" s="15"/>
      <c r="BS479" s="15"/>
      <c r="BT479" s="15"/>
      <c r="BU479" s="15"/>
      <c r="BV479" s="15"/>
      <c r="BW479" s="15"/>
    </row>
    <row r="480" spans="6:75" x14ac:dyDescent="0.2">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5"/>
      <c r="BO480" s="15"/>
      <c r="BP480" s="15"/>
      <c r="BQ480" s="15"/>
      <c r="BR480" s="15"/>
      <c r="BS480" s="15"/>
      <c r="BT480" s="15"/>
      <c r="BU480" s="15"/>
      <c r="BV480" s="15"/>
      <c r="BW480" s="15"/>
    </row>
    <row r="481" spans="6:75" x14ac:dyDescent="0.2">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s="15"/>
      <c r="BR481" s="15"/>
      <c r="BS481" s="15"/>
      <c r="BT481" s="15"/>
      <c r="BU481" s="15"/>
      <c r="BV481" s="15"/>
      <c r="BW481" s="15"/>
    </row>
    <row r="482" spans="6:75" x14ac:dyDescent="0.2">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s="15"/>
      <c r="BR482" s="15"/>
      <c r="BS482" s="15"/>
      <c r="BT482" s="15"/>
      <c r="BU482" s="15"/>
      <c r="BV482" s="15"/>
      <c r="BW482" s="15"/>
    </row>
    <row r="483" spans="6:75" x14ac:dyDescent="0.2">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5"/>
      <c r="BO483" s="15"/>
      <c r="BP483" s="15"/>
      <c r="BQ483" s="15"/>
      <c r="BR483" s="15"/>
      <c r="BS483" s="15"/>
      <c r="BT483" s="15"/>
      <c r="BU483" s="15"/>
      <c r="BV483" s="15"/>
      <c r="BW483" s="15"/>
    </row>
    <row r="484" spans="6:75" x14ac:dyDescent="0.2">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s="15"/>
      <c r="BR484" s="15"/>
      <c r="BS484" s="15"/>
      <c r="BT484" s="15"/>
      <c r="BU484" s="15"/>
      <c r="BV484" s="15"/>
      <c r="BW484" s="15"/>
    </row>
    <row r="485" spans="6:75" x14ac:dyDescent="0.2">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s="15"/>
      <c r="BR485" s="15"/>
      <c r="BS485" s="15"/>
      <c r="BT485" s="15"/>
      <c r="BU485" s="15"/>
      <c r="BV485" s="15"/>
      <c r="BW485" s="15"/>
    </row>
    <row r="486" spans="6:75" x14ac:dyDescent="0.2">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s="15"/>
      <c r="BR486" s="15"/>
      <c r="BS486" s="15"/>
      <c r="BT486" s="15"/>
      <c r="BU486" s="15"/>
      <c r="BV486" s="15"/>
      <c r="BW486" s="15"/>
    </row>
    <row r="487" spans="6:75" x14ac:dyDescent="0.2">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s="15"/>
      <c r="BR487" s="15"/>
      <c r="BS487" s="15"/>
      <c r="BT487" s="15"/>
      <c r="BU487" s="15"/>
      <c r="BV487" s="15"/>
      <c r="BW487" s="15"/>
    </row>
    <row r="488" spans="6:75" x14ac:dyDescent="0.2">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s="15"/>
      <c r="BR488" s="15"/>
      <c r="BS488" s="15"/>
      <c r="BT488" s="15"/>
      <c r="BU488" s="15"/>
      <c r="BV488" s="15"/>
      <c r="BW488" s="15"/>
    </row>
    <row r="489" spans="6:75" x14ac:dyDescent="0.2">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s="15"/>
      <c r="BR489" s="15"/>
      <c r="BS489" s="15"/>
      <c r="BT489" s="15"/>
      <c r="BU489" s="15"/>
      <c r="BV489" s="15"/>
      <c r="BW489" s="15"/>
    </row>
    <row r="490" spans="6:75" x14ac:dyDescent="0.2">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s="15"/>
      <c r="BR490" s="15"/>
      <c r="BS490" s="15"/>
      <c r="BT490" s="15"/>
      <c r="BU490" s="15"/>
      <c r="BV490" s="15"/>
      <c r="BW490" s="15"/>
    </row>
    <row r="491" spans="6:75" x14ac:dyDescent="0.2">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row>
    <row r="492" spans="6:75" x14ac:dyDescent="0.2">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s="15"/>
      <c r="BR492" s="15"/>
      <c r="BS492" s="15"/>
      <c r="BT492" s="15"/>
      <c r="BU492" s="15"/>
      <c r="BV492" s="15"/>
      <c r="BW492" s="15"/>
    </row>
    <row r="493" spans="6:75" x14ac:dyDescent="0.2">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s="15"/>
      <c r="BR493" s="15"/>
      <c r="BS493" s="15"/>
      <c r="BT493" s="15"/>
      <c r="BU493" s="15"/>
      <c r="BV493" s="15"/>
      <c r="BW493" s="15"/>
    </row>
    <row r="494" spans="6:75" x14ac:dyDescent="0.2">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s="15"/>
      <c r="BR494" s="15"/>
      <c r="BS494" s="15"/>
      <c r="BT494" s="15"/>
      <c r="BU494" s="15"/>
      <c r="BV494" s="15"/>
      <c r="BW494" s="15"/>
    </row>
    <row r="495" spans="6:75" x14ac:dyDescent="0.2">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s="15"/>
      <c r="BR495" s="15"/>
      <c r="BS495" s="15"/>
      <c r="BT495" s="15"/>
      <c r="BU495" s="15"/>
      <c r="BV495" s="15"/>
      <c r="BW495" s="15"/>
    </row>
    <row r="496" spans="6:75" x14ac:dyDescent="0.2">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5"/>
      <c r="BU496" s="15"/>
      <c r="BV496" s="15"/>
      <c r="BW496" s="15"/>
    </row>
    <row r="497" spans="6:75" x14ac:dyDescent="0.2">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5"/>
      <c r="BO497" s="15"/>
      <c r="BP497" s="15"/>
      <c r="BQ497" s="15"/>
      <c r="BR497" s="15"/>
      <c r="BS497" s="15"/>
      <c r="BT497" s="15"/>
      <c r="BU497" s="15"/>
      <c r="BV497" s="15"/>
      <c r="BW497" s="15"/>
    </row>
    <row r="498" spans="6:75" x14ac:dyDescent="0.2">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5"/>
      <c r="BO498" s="15"/>
      <c r="BP498" s="15"/>
      <c r="BQ498" s="15"/>
      <c r="BR498" s="15"/>
      <c r="BS498" s="15"/>
      <c r="BT498" s="15"/>
      <c r="BU498" s="15"/>
      <c r="BV498" s="15"/>
      <c r="BW498" s="15"/>
    </row>
    <row r="499" spans="6:75" x14ac:dyDescent="0.2">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5"/>
      <c r="BO499" s="15"/>
      <c r="BP499" s="15"/>
      <c r="BQ499" s="15"/>
      <c r="BR499" s="15"/>
      <c r="BS499" s="15"/>
      <c r="BT499" s="15"/>
      <c r="BU499" s="15"/>
      <c r="BV499" s="15"/>
      <c r="BW499" s="15"/>
    </row>
    <row r="500" spans="6:75" x14ac:dyDescent="0.2">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5"/>
      <c r="BO500" s="15"/>
      <c r="BP500" s="15"/>
      <c r="BQ500" s="15"/>
      <c r="BR500" s="15"/>
      <c r="BS500" s="15"/>
      <c r="BT500" s="15"/>
      <c r="BU500" s="15"/>
      <c r="BV500" s="15"/>
      <c r="BW500" s="15"/>
    </row>
    <row r="501" spans="6:75" x14ac:dyDescent="0.2">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5"/>
      <c r="BO501" s="15"/>
      <c r="BP501" s="15"/>
      <c r="BQ501" s="15"/>
      <c r="BR501" s="15"/>
      <c r="BS501" s="15"/>
      <c r="BT501" s="15"/>
      <c r="BU501" s="15"/>
      <c r="BV501" s="15"/>
      <c r="BW501" s="15"/>
    </row>
    <row r="502" spans="6:75" x14ac:dyDescent="0.2">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5"/>
      <c r="BU502" s="15"/>
      <c r="BV502" s="15"/>
      <c r="BW502" s="15"/>
    </row>
    <row r="503" spans="6:75" x14ac:dyDescent="0.2">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5"/>
      <c r="BO503" s="15"/>
      <c r="BP503" s="15"/>
      <c r="BQ503" s="15"/>
      <c r="BR503" s="15"/>
      <c r="BS503" s="15"/>
      <c r="BT503" s="15"/>
      <c r="BU503" s="15"/>
      <c r="BV503" s="15"/>
      <c r="BW503" s="15"/>
    </row>
    <row r="504" spans="6:75" x14ac:dyDescent="0.2">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row>
    <row r="505" spans="6:75" x14ac:dyDescent="0.2">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5"/>
      <c r="BO505" s="15"/>
      <c r="BP505" s="15"/>
      <c r="BQ505" s="15"/>
      <c r="BR505" s="15"/>
      <c r="BS505" s="15"/>
      <c r="BT505" s="15"/>
      <c r="BU505" s="15"/>
      <c r="BV505" s="15"/>
      <c r="BW505" s="15"/>
    </row>
    <row r="506" spans="6:75" x14ac:dyDescent="0.2">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5"/>
      <c r="BO506" s="15"/>
      <c r="BP506" s="15"/>
      <c r="BQ506" s="15"/>
      <c r="BR506" s="15"/>
      <c r="BS506" s="15"/>
      <c r="BT506" s="15"/>
      <c r="BU506" s="15"/>
      <c r="BV506" s="15"/>
      <c r="BW506" s="15"/>
    </row>
    <row r="507" spans="6:75" x14ac:dyDescent="0.2">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5"/>
      <c r="BO507" s="15"/>
      <c r="BP507" s="15"/>
      <c r="BQ507" s="15"/>
      <c r="BR507" s="15"/>
      <c r="BS507" s="15"/>
      <c r="BT507" s="15"/>
      <c r="BU507" s="15"/>
      <c r="BV507" s="15"/>
      <c r="BW507" s="15"/>
    </row>
    <row r="508" spans="6:75" x14ac:dyDescent="0.2">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5"/>
      <c r="BO508" s="15"/>
      <c r="BP508" s="15"/>
      <c r="BQ508" s="15"/>
      <c r="BR508" s="15"/>
      <c r="BS508" s="15"/>
      <c r="BT508" s="15"/>
      <c r="BU508" s="15"/>
      <c r="BV508" s="15"/>
      <c r="BW508" s="15"/>
    </row>
    <row r="509" spans="6:75" x14ac:dyDescent="0.2">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5"/>
      <c r="BO509" s="15"/>
      <c r="BP509" s="15"/>
      <c r="BQ509" s="15"/>
      <c r="BR509" s="15"/>
      <c r="BS509" s="15"/>
      <c r="BT509" s="15"/>
      <c r="BU509" s="15"/>
      <c r="BV509" s="15"/>
      <c r="BW509" s="15"/>
    </row>
    <row r="510" spans="6:75" x14ac:dyDescent="0.2">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5"/>
      <c r="BU510" s="15"/>
      <c r="BV510" s="15"/>
      <c r="BW510" s="15"/>
    </row>
    <row r="511" spans="6:75" x14ac:dyDescent="0.2">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5"/>
      <c r="BO511" s="15"/>
      <c r="BP511" s="15"/>
      <c r="BQ511" s="15"/>
      <c r="BR511" s="15"/>
      <c r="BS511" s="15"/>
      <c r="BT511" s="15"/>
      <c r="BU511" s="15"/>
      <c r="BV511" s="15"/>
      <c r="BW511" s="15"/>
    </row>
    <row r="512" spans="6:75" x14ac:dyDescent="0.2">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5"/>
      <c r="BO512" s="15"/>
      <c r="BP512" s="15"/>
      <c r="BQ512" s="15"/>
      <c r="BR512" s="15"/>
      <c r="BS512" s="15"/>
      <c r="BT512" s="15"/>
      <c r="BU512" s="15"/>
      <c r="BV512" s="15"/>
      <c r="BW512" s="15"/>
    </row>
    <row r="513" spans="6:75" x14ac:dyDescent="0.2">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5"/>
      <c r="BO513" s="15"/>
      <c r="BP513" s="15"/>
      <c r="BQ513" s="15"/>
      <c r="BR513" s="15"/>
      <c r="BS513" s="15"/>
      <c r="BT513" s="15"/>
      <c r="BU513" s="15"/>
      <c r="BV513" s="15"/>
      <c r="BW513" s="15"/>
    </row>
    <row r="514" spans="6:75" x14ac:dyDescent="0.2">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5"/>
      <c r="BO514" s="15"/>
      <c r="BP514" s="15"/>
      <c r="BQ514" s="15"/>
      <c r="BR514" s="15"/>
      <c r="BS514" s="15"/>
      <c r="BT514" s="15"/>
      <c r="BU514" s="15"/>
      <c r="BV514" s="15"/>
      <c r="BW514" s="15"/>
    </row>
    <row r="515" spans="6:75" x14ac:dyDescent="0.2">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5"/>
      <c r="BO515" s="15"/>
      <c r="BP515" s="15"/>
      <c r="BQ515" s="15"/>
      <c r="BR515" s="15"/>
      <c r="BS515" s="15"/>
      <c r="BT515" s="15"/>
      <c r="BU515" s="15"/>
      <c r="BV515" s="15"/>
      <c r="BW515" s="15"/>
    </row>
    <row r="516" spans="6:75" x14ac:dyDescent="0.2">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row>
    <row r="517" spans="6:75" x14ac:dyDescent="0.2">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row>
    <row r="518" spans="6:75" x14ac:dyDescent="0.2">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5"/>
      <c r="BU518" s="15"/>
      <c r="BV518" s="15"/>
      <c r="BW518" s="15"/>
    </row>
    <row r="519" spans="6:75" x14ac:dyDescent="0.2">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5"/>
      <c r="BO519" s="15"/>
      <c r="BP519" s="15"/>
      <c r="BQ519" s="15"/>
      <c r="BR519" s="15"/>
      <c r="BS519" s="15"/>
      <c r="BT519" s="15"/>
      <c r="BU519" s="15"/>
      <c r="BV519" s="15"/>
      <c r="BW519" s="15"/>
    </row>
    <row r="520" spans="6:75" x14ac:dyDescent="0.2">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5"/>
      <c r="BO520" s="15"/>
      <c r="BP520" s="15"/>
      <c r="BQ520" s="15"/>
      <c r="BR520" s="15"/>
      <c r="BS520" s="15"/>
      <c r="BT520" s="15"/>
      <c r="BU520" s="15"/>
      <c r="BV520" s="15"/>
      <c r="BW520" s="15"/>
    </row>
    <row r="521" spans="6:75" x14ac:dyDescent="0.2">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5"/>
      <c r="BO521" s="15"/>
      <c r="BP521" s="15"/>
      <c r="BQ521" s="15"/>
      <c r="BR521" s="15"/>
      <c r="BS521" s="15"/>
      <c r="BT521" s="15"/>
      <c r="BU521" s="15"/>
      <c r="BV521" s="15"/>
      <c r="BW521" s="15"/>
    </row>
    <row r="522" spans="6:75" x14ac:dyDescent="0.2">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5"/>
      <c r="BO522" s="15"/>
      <c r="BP522" s="15"/>
      <c r="BQ522" s="15"/>
      <c r="BR522" s="15"/>
      <c r="BS522" s="15"/>
      <c r="BT522" s="15"/>
      <c r="BU522" s="15"/>
      <c r="BV522" s="15"/>
      <c r="BW522" s="15"/>
    </row>
    <row r="523" spans="6:75" x14ac:dyDescent="0.2">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5"/>
      <c r="BO523" s="15"/>
      <c r="BP523" s="15"/>
      <c r="BQ523" s="15"/>
      <c r="BR523" s="15"/>
      <c r="BS523" s="15"/>
      <c r="BT523" s="15"/>
      <c r="BU523" s="15"/>
      <c r="BV523" s="15"/>
      <c r="BW523" s="15"/>
    </row>
    <row r="524" spans="6:75" x14ac:dyDescent="0.2">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5"/>
      <c r="BO524" s="15"/>
      <c r="BP524" s="15"/>
      <c r="BQ524" s="15"/>
      <c r="BR524" s="15"/>
      <c r="BS524" s="15"/>
      <c r="BT524" s="15"/>
      <c r="BU524" s="15"/>
      <c r="BV524" s="15"/>
      <c r="BW524" s="15"/>
    </row>
    <row r="525" spans="6:75" x14ac:dyDescent="0.2">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5"/>
      <c r="BO525" s="15"/>
      <c r="BP525" s="15"/>
      <c r="BQ525" s="15"/>
      <c r="BR525" s="15"/>
      <c r="BS525" s="15"/>
      <c r="BT525" s="15"/>
      <c r="BU525" s="15"/>
      <c r="BV525" s="15"/>
      <c r="BW525" s="15"/>
    </row>
    <row r="526" spans="6:75" x14ac:dyDescent="0.2">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5"/>
      <c r="BU526" s="15"/>
      <c r="BV526" s="15"/>
      <c r="BW526" s="15"/>
    </row>
    <row r="527" spans="6:75" x14ac:dyDescent="0.2">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5"/>
      <c r="BO527" s="15"/>
      <c r="BP527" s="15"/>
      <c r="BQ527" s="15"/>
      <c r="BR527" s="15"/>
      <c r="BS527" s="15"/>
      <c r="BT527" s="15"/>
      <c r="BU527" s="15"/>
      <c r="BV527" s="15"/>
      <c r="BW527" s="15"/>
    </row>
    <row r="528" spans="6:75" x14ac:dyDescent="0.2">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c r="BJ528" s="15"/>
      <c r="BK528" s="15"/>
      <c r="BL528" s="15"/>
      <c r="BM528" s="15"/>
      <c r="BN528" s="15"/>
      <c r="BO528" s="15"/>
      <c r="BP528" s="15"/>
      <c r="BQ528" s="15"/>
      <c r="BR528" s="15"/>
      <c r="BS528" s="15"/>
      <c r="BT528" s="15"/>
      <c r="BU528" s="15"/>
      <c r="BV528" s="15"/>
      <c r="BW528" s="15"/>
    </row>
    <row r="529" spans="6:75" x14ac:dyDescent="0.2">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c r="BJ529" s="15"/>
      <c r="BK529" s="15"/>
      <c r="BL529" s="15"/>
      <c r="BM529" s="15"/>
      <c r="BN529" s="15"/>
      <c r="BO529" s="15"/>
      <c r="BP529" s="15"/>
      <c r="BQ529" s="15"/>
      <c r="BR529" s="15"/>
      <c r="BS529" s="15"/>
      <c r="BT529" s="15"/>
      <c r="BU529" s="15"/>
      <c r="BV529" s="15"/>
      <c r="BW529" s="15"/>
    </row>
    <row r="530" spans="6:75" x14ac:dyDescent="0.2">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5"/>
      <c r="BO530" s="15"/>
      <c r="BP530" s="15"/>
      <c r="BQ530" s="15"/>
      <c r="BR530" s="15"/>
      <c r="BS530" s="15"/>
      <c r="BT530" s="15"/>
      <c r="BU530" s="15"/>
      <c r="BV530" s="15"/>
      <c r="BW530" s="15"/>
    </row>
    <row r="531" spans="6:75" x14ac:dyDescent="0.2">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L531" s="15"/>
      <c r="BM531" s="15"/>
      <c r="BN531" s="15"/>
      <c r="BO531" s="15"/>
      <c r="BP531" s="15"/>
      <c r="BQ531" s="15"/>
      <c r="BR531" s="15"/>
      <c r="BS531" s="15"/>
      <c r="BT531" s="15"/>
      <c r="BU531" s="15"/>
      <c r="BV531" s="15"/>
      <c r="BW531" s="15"/>
    </row>
    <row r="532" spans="6:75" x14ac:dyDescent="0.2">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s="15"/>
      <c r="BM532" s="15"/>
      <c r="BN532" s="15"/>
      <c r="BO532" s="15"/>
      <c r="BP532" s="15"/>
      <c r="BQ532" s="15"/>
      <c r="BR532" s="15"/>
      <c r="BS532" s="15"/>
      <c r="BT532" s="15"/>
      <c r="BU532" s="15"/>
      <c r="BV532" s="15"/>
      <c r="BW532" s="15"/>
    </row>
    <row r="533" spans="6:75" x14ac:dyDescent="0.2">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s="15"/>
      <c r="BM533" s="15"/>
      <c r="BN533" s="15"/>
      <c r="BO533" s="15"/>
      <c r="BP533" s="15"/>
      <c r="BQ533" s="15"/>
      <c r="BR533" s="15"/>
      <c r="BS533" s="15"/>
      <c r="BT533" s="15"/>
      <c r="BU533" s="15"/>
      <c r="BV533" s="15"/>
      <c r="BW533" s="15"/>
    </row>
    <row r="534" spans="6:75" x14ac:dyDescent="0.2">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5"/>
      <c r="BO534" s="15"/>
      <c r="BP534" s="15"/>
      <c r="BQ534" s="15"/>
      <c r="BR534" s="15"/>
      <c r="BS534" s="15"/>
      <c r="BT534" s="15"/>
      <c r="BU534" s="15"/>
      <c r="BV534" s="15"/>
      <c r="BW534" s="15"/>
    </row>
    <row r="535" spans="6:75" x14ac:dyDescent="0.2">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s="15"/>
      <c r="BM535" s="15"/>
      <c r="BN535" s="15"/>
      <c r="BO535" s="15"/>
      <c r="BP535" s="15"/>
      <c r="BQ535" s="15"/>
      <c r="BR535" s="15"/>
      <c r="BS535" s="15"/>
      <c r="BT535" s="15"/>
      <c r="BU535" s="15"/>
      <c r="BV535" s="15"/>
      <c r="BW535" s="15"/>
    </row>
    <row r="536" spans="6:75" x14ac:dyDescent="0.2">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s="15"/>
      <c r="BM536" s="15"/>
      <c r="BN536" s="15"/>
      <c r="BO536" s="15"/>
      <c r="BP536" s="15"/>
      <c r="BQ536" s="15"/>
      <c r="BR536" s="15"/>
      <c r="BS536" s="15"/>
      <c r="BT536" s="15"/>
      <c r="BU536" s="15"/>
      <c r="BV536" s="15"/>
      <c r="BW536" s="15"/>
    </row>
    <row r="537" spans="6:75" x14ac:dyDescent="0.2">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s="15"/>
      <c r="BM537" s="15"/>
      <c r="BN537" s="15"/>
      <c r="BO537" s="15"/>
      <c r="BP537" s="15"/>
      <c r="BQ537" s="15"/>
      <c r="BR537" s="15"/>
      <c r="BS537" s="15"/>
      <c r="BT537" s="15"/>
      <c r="BU537" s="15"/>
      <c r="BV537" s="15"/>
      <c r="BW537" s="15"/>
    </row>
    <row r="538" spans="6:75" x14ac:dyDescent="0.2">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c r="BI538" s="15"/>
      <c r="BJ538" s="15"/>
      <c r="BK538" s="15"/>
      <c r="BL538" s="15"/>
      <c r="BM538" s="15"/>
      <c r="BN538" s="15"/>
      <c r="BO538" s="15"/>
      <c r="BP538" s="15"/>
      <c r="BQ538" s="15"/>
      <c r="BR538" s="15"/>
      <c r="BS538" s="15"/>
      <c r="BT538" s="15"/>
      <c r="BU538" s="15"/>
      <c r="BV538" s="15"/>
      <c r="BW538" s="15"/>
    </row>
    <row r="539" spans="6:75" x14ac:dyDescent="0.2">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s="15"/>
      <c r="BM539" s="15"/>
      <c r="BN539" s="15"/>
      <c r="BO539" s="15"/>
      <c r="BP539" s="15"/>
      <c r="BQ539" s="15"/>
      <c r="BR539" s="15"/>
      <c r="BS539" s="15"/>
      <c r="BT539" s="15"/>
      <c r="BU539" s="15"/>
      <c r="BV539" s="15"/>
      <c r="BW539" s="1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92"/>
  <sheetViews>
    <sheetView showGridLines="0" zoomScale="80" zoomScaleNormal="80" workbookViewId="0">
      <pane xSplit="4" ySplit="8" topLeftCell="E9" activePane="bottomRight" state="frozen"/>
      <selection pane="topRight" activeCell="E1" sqref="E1"/>
      <selection pane="bottomLeft" activeCell="A5" sqref="A5"/>
      <selection pane="bottomRight" activeCell="H14" sqref="H14"/>
    </sheetView>
  </sheetViews>
  <sheetFormatPr defaultColWidth="11.7109375" defaultRowHeight="12.75" x14ac:dyDescent="0.2"/>
  <cols>
    <col min="1" max="2" width="3.7109375" style="1" customWidth="1"/>
    <col min="3" max="3" width="40.7109375" style="1" customWidth="1"/>
    <col min="4" max="5" width="6.7109375" style="1" customWidth="1"/>
    <col min="6" max="16384" width="11.7109375" style="1"/>
  </cols>
  <sheetData>
    <row r="1" spans="1:15" ht="27.75" x14ac:dyDescent="0.4">
      <c r="A1" s="7" t="s">
        <v>3</v>
      </c>
      <c r="D1" s="21"/>
    </row>
    <row r="2" spans="1:15" ht="15.75" x14ac:dyDescent="0.25">
      <c r="A2" s="2"/>
      <c r="D2" s="21"/>
    </row>
    <row r="3" spans="1:15" x14ac:dyDescent="0.2">
      <c r="B3" s="1" t="s">
        <v>160</v>
      </c>
      <c r="D3" s="1" t="s">
        <v>161</v>
      </c>
      <c r="E3" s="25">
        <v>1.5</v>
      </c>
    </row>
    <row r="4" spans="1:15" x14ac:dyDescent="0.2">
      <c r="B4" s="1" t="s">
        <v>162</v>
      </c>
      <c r="D4" s="1" t="s">
        <v>161</v>
      </c>
      <c r="E4" s="25">
        <v>2.5</v>
      </c>
    </row>
    <row r="5" spans="1:15" x14ac:dyDescent="0.2">
      <c r="B5" s="1" t="s">
        <v>163</v>
      </c>
      <c r="D5" s="1" t="s">
        <v>161</v>
      </c>
      <c r="E5" s="25">
        <v>2</v>
      </c>
    </row>
    <row r="6" spans="1:15" x14ac:dyDescent="0.2">
      <c r="B6" s="1" t="s">
        <v>164</v>
      </c>
      <c r="D6" s="1" t="s">
        <v>161</v>
      </c>
      <c r="E6" s="25">
        <v>4.5</v>
      </c>
    </row>
    <row r="7" spans="1:15" x14ac:dyDescent="0.2">
      <c r="B7" s="1" t="s">
        <v>165</v>
      </c>
      <c r="D7" s="1" t="s">
        <v>161</v>
      </c>
      <c r="E7" s="25">
        <v>2</v>
      </c>
    </row>
    <row r="8" spans="1:15" x14ac:dyDescent="0.2">
      <c r="A8" s="1" t="str">
        <f>Assumptions!A4</f>
        <v>(Unless otherwise specified, all financials are in US $ Thousand)</v>
      </c>
      <c r="F8" s="9">
        <f>Assumptions!F4</f>
        <v>7</v>
      </c>
      <c r="G8" s="9">
        <f>Assumptions!G4</f>
        <v>8</v>
      </c>
      <c r="H8" s="9">
        <f>Assumptions!H4</f>
        <v>9</v>
      </c>
      <c r="I8" s="10">
        <f>Assumptions!I4</f>
        <v>10</v>
      </c>
      <c r="J8" s="10">
        <f>Assumptions!J4</f>
        <v>11</v>
      </c>
      <c r="K8" s="10">
        <f>Assumptions!K4</f>
        <v>12</v>
      </c>
      <c r="L8" s="10">
        <f>Assumptions!L4</f>
        <v>13</v>
      </c>
      <c r="M8" s="10">
        <f>Assumptions!M4</f>
        <v>14</v>
      </c>
      <c r="N8" s="10">
        <f>Assumptions!N4</f>
        <v>15</v>
      </c>
    </row>
    <row r="9" spans="1:15" x14ac:dyDescent="0.2">
      <c r="E9" s="4"/>
      <c r="F9" s="4"/>
      <c r="G9" s="4"/>
      <c r="H9" s="4"/>
      <c r="I9" s="6"/>
      <c r="J9" s="6"/>
      <c r="K9" s="6"/>
      <c r="L9" s="6"/>
      <c r="M9" s="6"/>
      <c r="N9" s="4"/>
      <c r="O9" s="4"/>
    </row>
    <row r="10" spans="1:15" x14ac:dyDescent="0.2">
      <c r="A10" s="2" t="s">
        <v>147</v>
      </c>
      <c r="E10" s="4"/>
      <c r="F10" s="4"/>
      <c r="G10" s="4"/>
      <c r="H10" s="4"/>
      <c r="I10" s="6"/>
      <c r="J10" s="6"/>
      <c r="K10" s="6"/>
      <c r="L10" s="6"/>
      <c r="M10" s="6"/>
      <c r="N10" s="4"/>
      <c r="O10" s="4"/>
    </row>
    <row r="11" spans="1:15" x14ac:dyDescent="0.2">
      <c r="E11" s="4"/>
      <c r="F11" s="4"/>
      <c r="G11" s="4"/>
      <c r="H11" s="4"/>
      <c r="I11" s="6"/>
      <c r="J11" s="6"/>
      <c r="K11" s="6"/>
      <c r="L11" s="6"/>
      <c r="M11" s="6"/>
      <c r="N11" s="4"/>
      <c r="O11" s="4"/>
    </row>
    <row r="12" spans="1:15" x14ac:dyDescent="0.2">
      <c r="B12" s="1" t="s">
        <v>142</v>
      </c>
      <c r="E12" s="4"/>
      <c r="F12" s="4"/>
      <c r="I12" s="6"/>
      <c r="J12" s="6"/>
      <c r="K12" s="6"/>
      <c r="L12" s="6"/>
      <c r="M12" s="6"/>
      <c r="N12" s="4"/>
      <c r="O12" s="4"/>
    </row>
    <row r="13" spans="1:15" x14ac:dyDescent="0.2">
      <c r="C13" s="1" t="s">
        <v>64</v>
      </c>
      <c r="E13" s="4"/>
      <c r="F13" s="4"/>
      <c r="H13" s="15">
        <f>G16</f>
        <v>19699</v>
      </c>
      <c r="I13" s="15">
        <f>H16</f>
        <v>29178</v>
      </c>
      <c r="J13" s="15">
        <f t="shared" ref="J13:N13" si="0">I16</f>
        <v>37490.253256485572</v>
      </c>
      <c r="K13" s="15">
        <f t="shared" si="0"/>
        <v>46213.395327528415</v>
      </c>
      <c r="L13" s="15">
        <f t="shared" si="0"/>
        <v>53886.210367594482</v>
      </c>
      <c r="M13" s="15">
        <f t="shared" si="0"/>
        <v>60280.230272860717</v>
      </c>
      <c r="N13" s="15">
        <f t="shared" si="0"/>
        <v>66010.489172817353</v>
      </c>
      <c r="O13" s="4"/>
    </row>
    <row r="14" spans="1:15" x14ac:dyDescent="0.2">
      <c r="C14" s="1" t="s">
        <v>114</v>
      </c>
      <c r="E14" s="4"/>
      <c r="F14" s="4"/>
      <c r="H14" s="4">
        <v>9479</v>
      </c>
      <c r="I14" s="4">
        <f>'Revenue Build-Up'!G$44*AVERAGE(H13,H16)/2</f>
        <v>8312.2532564855701</v>
      </c>
      <c r="J14" s="4">
        <f>'Revenue Build-Up'!H$44*AVERAGE(I13,I16)/2</f>
        <v>8723.1420710428447</v>
      </c>
      <c r="K14" s="4">
        <f>'Revenue Build-Up'!I$44*AVERAGE(J13,J16)/2</f>
        <v>7672.8150400660688</v>
      </c>
      <c r="L14" s="4">
        <f>'Revenue Build-Up'!J$44*AVERAGE(K13,K16)/2</f>
        <v>6394.0199052662365</v>
      </c>
      <c r="M14" s="4">
        <f>'Revenue Build-Up'!K$44*AVERAGE(L13,L16)/2</f>
        <v>5730.2588999566424</v>
      </c>
      <c r="N14" s="4">
        <f>'Revenue Build-Up'!L$44*AVERAGE(M13,M16)/2</f>
        <v>4914.8941216190206</v>
      </c>
      <c r="O14" s="4"/>
    </row>
    <row r="15" spans="1:15" x14ac:dyDescent="0.2">
      <c r="C15" s="1" t="s">
        <v>115</v>
      </c>
      <c r="E15" s="4"/>
      <c r="F15" s="4"/>
      <c r="H15" s="4">
        <v>0</v>
      </c>
      <c r="I15" s="4">
        <v>0</v>
      </c>
      <c r="J15" s="4">
        <v>0</v>
      </c>
      <c r="K15" s="4">
        <v>0</v>
      </c>
      <c r="L15" s="4">
        <v>0</v>
      </c>
      <c r="M15" s="4">
        <v>0</v>
      </c>
      <c r="N15" s="4">
        <v>0</v>
      </c>
      <c r="O15" s="4"/>
    </row>
    <row r="16" spans="1:15" x14ac:dyDescent="0.2">
      <c r="C16" s="1" t="s">
        <v>71</v>
      </c>
      <c r="E16" s="4"/>
      <c r="F16" s="4"/>
      <c r="G16" s="4">
        <v>19699</v>
      </c>
      <c r="H16" s="15">
        <f>H13+H14-H15</f>
        <v>29178</v>
      </c>
      <c r="I16" s="15">
        <f>I13+I14-I15</f>
        <v>37490.253256485572</v>
      </c>
      <c r="J16" s="15">
        <f t="shared" ref="J16:N16" si="1">J13+J14-J15</f>
        <v>46213.395327528415</v>
      </c>
      <c r="K16" s="15">
        <f t="shared" si="1"/>
        <v>53886.210367594482</v>
      </c>
      <c r="L16" s="15">
        <f t="shared" si="1"/>
        <v>60280.230272860717</v>
      </c>
      <c r="M16" s="15">
        <f t="shared" si="1"/>
        <v>66010.489172817353</v>
      </c>
      <c r="N16" s="15">
        <f t="shared" si="1"/>
        <v>70925.383294436368</v>
      </c>
      <c r="O16" s="4"/>
    </row>
    <row r="17" spans="1:16384" s="2" customFormat="1" x14ac:dyDescent="0.2">
      <c r="A17" s="1"/>
      <c r="C17" s="2" t="s">
        <v>116</v>
      </c>
      <c r="F17" s="24"/>
      <c r="G17" s="4">
        <v>5976</v>
      </c>
      <c r="H17" s="16">
        <f>G17+H56</f>
        <v>13927</v>
      </c>
      <c r="I17" s="16">
        <f t="shared" ref="I17:N17" si="2">H17+I56</f>
        <v>21781.417752161859</v>
      </c>
      <c r="J17" s="16">
        <f t="shared" si="2"/>
        <v>29925.410277284045</v>
      </c>
      <c r="K17" s="16">
        <f t="shared" si="2"/>
        <v>37912.343640720857</v>
      </c>
      <c r="L17" s="16">
        <f t="shared" si="2"/>
        <v>45368.305851434146</v>
      </c>
      <c r="M17" s="16">
        <f t="shared" si="2"/>
        <v>52249.033625228549</v>
      </c>
      <c r="N17" s="16">
        <f t="shared" si="2"/>
        <v>58474.483514964493</v>
      </c>
      <c r="O17" s="24"/>
    </row>
    <row r="18" spans="1:16384" s="2" customFormat="1" x14ac:dyDescent="0.2">
      <c r="A18" s="1"/>
      <c r="C18" s="2" t="s">
        <v>158</v>
      </c>
      <c r="E18" s="24"/>
      <c r="F18" s="24"/>
      <c r="G18" s="16">
        <f t="shared" ref="G18" si="3">MAX(G16-G17,0)</f>
        <v>13723</v>
      </c>
      <c r="H18" s="16">
        <f>MAX(H16-H17,0)</f>
        <v>15251</v>
      </c>
      <c r="I18" s="16">
        <f t="shared" ref="I18:N18" si="4">MAX(I16-I17,0)</f>
        <v>15708.835504323713</v>
      </c>
      <c r="J18" s="16">
        <f t="shared" si="4"/>
        <v>16287.98505024437</v>
      </c>
      <c r="K18" s="16">
        <f t="shared" si="4"/>
        <v>15973.866726873624</v>
      </c>
      <c r="L18" s="16">
        <f t="shared" si="4"/>
        <v>14911.924421426571</v>
      </c>
      <c r="M18" s="16">
        <f t="shared" si="4"/>
        <v>13761.455547588805</v>
      </c>
      <c r="N18" s="16">
        <f t="shared" si="4"/>
        <v>12450.899779471874</v>
      </c>
      <c r="O18" s="24"/>
    </row>
    <row r="19" spans="1:16384" x14ac:dyDescent="0.2">
      <c r="E19" s="4"/>
      <c r="F19" s="4"/>
      <c r="G19" s="20"/>
      <c r="H19" s="15"/>
      <c r="I19" s="15"/>
      <c r="J19" s="6"/>
      <c r="K19" s="6"/>
      <c r="L19" s="6"/>
      <c r="M19" s="6"/>
      <c r="N19" s="4"/>
      <c r="O19" s="4"/>
    </row>
    <row r="20" spans="1:16384" x14ac:dyDescent="0.2">
      <c r="B20" s="1" t="s">
        <v>143</v>
      </c>
      <c r="E20" s="4"/>
      <c r="F20" s="4"/>
      <c r="I20" s="6"/>
      <c r="J20" s="6"/>
      <c r="K20" s="6"/>
      <c r="L20" s="6"/>
      <c r="M20" s="6"/>
      <c r="N20" s="4"/>
      <c r="O20" s="4"/>
    </row>
    <row r="21" spans="1:16384" x14ac:dyDescent="0.2">
      <c r="C21" s="1" t="s">
        <v>64</v>
      </c>
      <c r="E21" s="4"/>
      <c r="F21" s="4"/>
      <c r="H21" s="15">
        <f>G24</f>
        <v>4708</v>
      </c>
      <c r="I21" s="15">
        <f>H24</f>
        <v>6623</v>
      </c>
      <c r="J21" s="15">
        <f t="shared" ref="J21:N21" si="5">I24</f>
        <v>8550.0033277254734</v>
      </c>
      <c r="K21" s="15">
        <f t="shared" si="5"/>
        <v>10535.300035034652</v>
      </c>
      <c r="L21" s="15">
        <f t="shared" si="5"/>
        <v>12284.781750148044</v>
      </c>
      <c r="M21" s="15">
        <f t="shared" si="5"/>
        <v>13742.450400898491</v>
      </c>
      <c r="N21" s="15">
        <f t="shared" si="5"/>
        <v>15048.813092404904</v>
      </c>
      <c r="O21" s="4"/>
    </row>
    <row r="22" spans="1:16384" x14ac:dyDescent="0.2">
      <c r="C22" s="1" t="s">
        <v>114</v>
      </c>
      <c r="E22" s="4"/>
      <c r="F22" s="4"/>
      <c r="H22" s="4">
        <v>1915</v>
      </c>
      <c r="I22" s="4">
        <f>'Revenue Build-Up'!G$44*AVERAGE(H21,H24)/2</f>
        <v>1927.003327725474</v>
      </c>
      <c r="J22" s="4">
        <f>'Revenue Build-Up'!H$44*AVERAGE(I21,I24)/2</f>
        <v>1985.2967073091779</v>
      </c>
      <c r="K22" s="4">
        <f>'Revenue Build-Up'!I$44*AVERAGE(J21,J24)/2</f>
        <v>1749.4817151133918</v>
      </c>
      <c r="L22" s="4">
        <f>'Revenue Build-Up'!J$44*AVERAGE(K21,K24)/2</f>
        <v>1457.6686507504478</v>
      </c>
      <c r="M22" s="4">
        <f>'Revenue Build-Up'!K$44*AVERAGE(L21,L24)/2</f>
        <v>1306.3626915064119</v>
      </c>
      <c r="N22" s="4">
        <f>'Revenue Build-Up'!L$44*AVERAGE(M21,M24)/2</f>
        <v>1120.4783084483711</v>
      </c>
      <c r="O22" s="4"/>
    </row>
    <row r="23" spans="1:16384" x14ac:dyDescent="0.2">
      <c r="C23" s="1" t="s">
        <v>115</v>
      </c>
      <c r="E23" s="4"/>
      <c r="F23" s="4"/>
      <c r="H23" s="4">
        <v>0</v>
      </c>
      <c r="I23" s="4">
        <v>0</v>
      </c>
      <c r="J23" s="4">
        <v>0</v>
      </c>
      <c r="K23" s="4">
        <v>0</v>
      </c>
      <c r="L23" s="4">
        <v>0</v>
      </c>
      <c r="M23" s="4">
        <v>0</v>
      </c>
      <c r="N23" s="4">
        <v>0</v>
      </c>
      <c r="O23" s="4"/>
    </row>
    <row r="24" spans="1:16384" x14ac:dyDescent="0.2">
      <c r="C24" s="1" t="s">
        <v>71</v>
      </c>
      <c r="E24" s="4"/>
      <c r="F24" s="4"/>
      <c r="G24" s="4">
        <v>4708</v>
      </c>
      <c r="H24" s="15">
        <f>G24+H22-H23</f>
        <v>6623</v>
      </c>
      <c r="I24" s="15">
        <f t="shared" ref="I24" si="6">H24+I22-I23</f>
        <v>8550.0033277254734</v>
      </c>
      <c r="J24" s="15">
        <f t="shared" ref="J24" si="7">I24+J22-J23</f>
        <v>10535.300035034652</v>
      </c>
      <c r="K24" s="15">
        <f t="shared" ref="K24" si="8">J24+K22-K23</f>
        <v>12284.781750148044</v>
      </c>
      <c r="L24" s="15">
        <f t="shared" ref="L24" si="9">K24+L22-L23</f>
        <v>13742.450400898491</v>
      </c>
      <c r="M24" s="15">
        <f t="shared" ref="M24" si="10">L24+M22-M23</f>
        <v>15048.813092404904</v>
      </c>
      <c r="N24" s="15">
        <f t="shared" ref="N24" si="11">M24+N22-N23</f>
        <v>16169.291400853275</v>
      </c>
      <c r="O24" s="4"/>
    </row>
    <row r="25" spans="1:16384" x14ac:dyDescent="0.2">
      <c r="C25" s="2" t="s">
        <v>116</v>
      </c>
      <c r="D25" s="2"/>
      <c r="E25" s="2"/>
      <c r="F25" s="24"/>
      <c r="G25" s="4">
        <v>1428</v>
      </c>
      <c r="H25" s="16">
        <f>G25+H57</f>
        <v>2658</v>
      </c>
      <c r="I25" s="16">
        <f t="shared" ref="I25:N25" si="12">H25+I57</f>
        <v>3836.4006655450949</v>
      </c>
      <c r="J25" s="16">
        <f t="shared" si="12"/>
        <v>5176.1805394430066</v>
      </c>
      <c r="K25" s="16">
        <f t="shared" si="12"/>
        <v>6597.9007815840141</v>
      </c>
      <c r="L25" s="16">
        <f t="shared" si="12"/>
        <v>8026.8107054469092</v>
      </c>
      <c r="M25" s="16">
        <f t="shared" si="12"/>
        <v>9431.2111828385077</v>
      </c>
      <c r="N25" s="16">
        <f t="shared" si="12"/>
        <v>10778.827226441461</v>
      </c>
      <c r="O25" s="24"/>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c r="XEY25" s="2"/>
      <c r="XEZ25" s="2"/>
      <c r="XFA25" s="2"/>
      <c r="XFB25" s="2"/>
      <c r="XFC25" s="2"/>
      <c r="XFD25" s="2"/>
    </row>
    <row r="26" spans="1:16384" x14ac:dyDescent="0.2">
      <c r="C26" s="2" t="s">
        <v>158</v>
      </c>
      <c r="D26" s="2"/>
      <c r="E26" s="24"/>
      <c r="F26" s="24"/>
      <c r="G26" s="16">
        <f t="shared" ref="G26" si="13">MAX(G24-G25,0)</f>
        <v>3280</v>
      </c>
      <c r="H26" s="16">
        <f>MAX(H24-H25,0)</f>
        <v>3965</v>
      </c>
      <c r="I26" s="16">
        <f t="shared" ref="I26" si="14">MAX(I24-I25,0)</f>
        <v>4713.6026621803785</v>
      </c>
      <c r="J26" s="16">
        <f t="shared" ref="J26" si="15">MAX(J24-J25,0)</f>
        <v>5359.1194955916453</v>
      </c>
      <c r="K26" s="16">
        <f t="shared" ref="K26" si="16">MAX(K24-K25,0)</f>
        <v>5686.8809685640299</v>
      </c>
      <c r="L26" s="16">
        <f t="shared" ref="L26" si="17">MAX(L24-L25,0)</f>
        <v>5715.6396954515822</v>
      </c>
      <c r="M26" s="16">
        <f t="shared" ref="M26" si="18">MAX(M24-M25,0)</f>
        <v>5617.601909566396</v>
      </c>
      <c r="N26" s="16">
        <f t="shared" ref="N26" si="19">MAX(N24-N25,0)</f>
        <v>5390.4641744118144</v>
      </c>
      <c r="O26" s="24"/>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2"/>
      <c r="XEY26" s="2"/>
      <c r="XEZ26" s="2"/>
      <c r="XFA26" s="2"/>
      <c r="XFB26" s="2"/>
      <c r="XFC26" s="2"/>
      <c r="XFD26" s="2"/>
    </row>
    <row r="27" spans="1:16384" x14ac:dyDescent="0.2">
      <c r="E27" s="4"/>
      <c r="F27" s="4"/>
      <c r="H27" s="4"/>
      <c r="I27" s="4"/>
      <c r="J27" s="4"/>
      <c r="K27" s="4"/>
      <c r="L27" s="4"/>
      <c r="M27" s="4"/>
      <c r="N27" s="4"/>
      <c r="O27" s="4"/>
    </row>
    <row r="28" spans="1:16384" x14ac:dyDescent="0.2">
      <c r="B28" s="1" t="s">
        <v>144</v>
      </c>
      <c r="E28" s="4"/>
      <c r="F28" s="4"/>
      <c r="O28" s="4"/>
    </row>
    <row r="29" spans="1:16384" x14ac:dyDescent="0.2">
      <c r="C29" s="1" t="s">
        <v>64</v>
      </c>
      <c r="E29" s="4"/>
      <c r="F29" s="4"/>
      <c r="H29" s="15">
        <f>G32</f>
        <v>4625</v>
      </c>
      <c r="I29" s="15">
        <f>H32</f>
        <v>7193</v>
      </c>
      <c r="J29" s="15">
        <f t="shared" ref="J29:N29" si="20">I32</f>
        <v>9193</v>
      </c>
      <c r="K29" s="15">
        <f t="shared" si="20"/>
        <v>11193</v>
      </c>
      <c r="L29" s="15">
        <f t="shared" si="20"/>
        <v>13193</v>
      </c>
      <c r="M29" s="15">
        <f t="shared" si="20"/>
        <v>15193</v>
      </c>
      <c r="N29" s="15">
        <f t="shared" si="20"/>
        <v>17193</v>
      </c>
      <c r="O29" s="4"/>
    </row>
    <row r="30" spans="1:16384" x14ac:dyDescent="0.2">
      <c r="C30" s="1" t="s">
        <v>114</v>
      </c>
      <c r="E30" s="4"/>
      <c r="F30" s="4"/>
      <c r="H30" s="4">
        <v>2568</v>
      </c>
      <c r="I30" s="4">
        <v>2000</v>
      </c>
      <c r="J30" s="4">
        <v>2000</v>
      </c>
      <c r="K30" s="4">
        <v>2000</v>
      </c>
      <c r="L30" s="4">
        <v>2000</v>
      </c>
      <c r="M30" s="4">
        <v>2000</v>
      </c>
      <c r="N30" s="4">
        <v>2000</v>
      </c>
      <c r="O30" s="4"/>
    </row>
    <row r="31" spans="1:16384" x14ac:dyDescent="0.2">
      <c r="C31" s="1" t="s">
        <v>115</v>
      </c>
      <c r="E31" s="4"/>
      <c r="F31" s="4"/>
      <c r="H31" s="4">
        <v>0</v>
      </c>
      <c r="I31" s="4">
        <v>0</v>
      </c>
      <c r="J31" s="4">
        <v>0</v>
      </c>
      <c r="K31" s="4">
        <v>0</v>
      </c>
      <c r="L31" s="4">
        <v>0</v>
      </c>
      <c r="M31" s="4">
        <v>0</v>
      </c>
      <c r="N31" s="4">
        <v>0</v>
      </c>
      <c r="O31" s="4"/>
    </row>
    <row r="32" spans="1:16384" x14ac:dyDescent="0.2">
      <c r="C32" s="1" t="s">
        <v>71</v>
      </c>
      <c r="E32" s="4"/>
      <c r="F32" s="4"/>
      <c r="G32" s="4">
        <v>4625</v>
      </c>
      <c r="H32" s="15">
        <f>G32+H30-H31</f>
        <v>7193</v>
      </c>
      <c r="I32" s="15">
        <f t="shared" ref="I32:N32" si="21">H32+I30-I31</f>
        <v>9193</v>
      </c>
      <c r="J32" s="15">
        <f t="shared" si="21"/>
        <v>11193</v>
      </c>
      <c r="K32" s="15">
        <f t="shared" si="21"/>
        <v>13193</v>
      </c>
      <c r="L32" s="15">
        <f t="shared" si="21"/>
        <v>15193</v>
      </c>
      <c r="M32" s="15">
        <f t="shared" si="21"/>
        <v>17193</v>
      </c>
      <c r="N32" s="15">
        <f t="shared" si="21"/>
        <v>19193</v>
      </c>
      <c r="O32" s="4"/>
    </row>
    <row r="33" spans="2:16384" x14ac:dyDescent="0.2">
      <c r="C33" s="2" t="s">
        <v>116</v>
      </c>
      <c r="D33" s="2"/>
      <c r="E33" s="2"/>
      <c r="F33" s="24"/>
      <c r="G33" s="4">
        <v>1402</v>
      </c>
      <c r="H33" s="16">
        <f>G33+H58</f>
        <v>2964</v>
      </c>
      <c r="I33" s="16">
        <f t="shared" ref="I33:N33" si="22">H33+I58</f>
        <v>4521.25</v>
      </c>
      <c r="J33" s="16">
        <f t="shared" si="22"/>
        <v>6189.1875</v>
      </c>
      <c r="K33" s="16">
        <f t="shared" si="22"/>
        <v>7940.140625</v>
      </c>
      <c r="L33" s="16">
        <f t="shared" si="22"/>
        <v>9753.35546875</v>
      </c>
      <c r="M33" s="16">
        <f t="shared" si="22"/>
        <v>11613.2666015625</v>
      </c>
      <c r="N33" s="16">
        <f t="shared" si="22"/>
        <v>13508.199951171875</v>
      </c>
      <c r="O33" s="24"/>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c r="XEW33" s="2"/>
      <c r="XEX33" s="2"/>
      <c r="XEY33" s="2"/>
      <c r="XEZ33" s="2"/>
      <c r="XFA33" s="2"/>
      <c r="XFB33" s="2"/>
      <c r="XFC33" s="2"/>
      <c r="XFD33" s="2"/>
    </row>
    <row r="34" spans="2:16384" x14ac:dyDescent="0.2">
      <c r="C34" s="2" t="s">
        <v>158</v>
      </c>
      <c r="D34" s="2"/>
      <c r="E34" s="24"/>
      <c r="F34" s="24"/>
      <c r="G34" s="16">
        <f>MAX(G32-G33,0)</f>
        <v>3223</v>
      </c>
      <c r="H34" s="16">
        <f t="shared" ref="H34" si="23">MAX(H32-H33,0)</f>
        <v>4229</v>
      </c>
      <c r="I34" s="16">
        <f t="shared" ref="I34" si="24">MAX(I32-I33,0)</f>
        <v>4671.75</v>
      </c>
      <c r="J34" s="16">
        <f t="shared" ref="J34" si="25">MAX(J32-J33,0)</f>
        <v>5003.8125</v>
      </c>
      <c r="K34" s="16">
        <f t="shared" ref="K34" si="26">MAX(K32-K33,0)</f>
        <v>5252.859375</v>
      </c>
      <c r="L34" s="16">
        <f t="shared" ref="L34" si="27">MAX(L32-L33,0)</f>
        <v>5439.64453125</v>
      </c>
      <c r="M34" s="16">
        <f t="shared" ref="M34" si="28">MAX(M32-M33,0)</f>
        <v>5579.7333984375</v>
      </c>
      <c r="N34" s="16">
        <f t="shared" ref="N34" si="29">MAX(N32-N33,0)</f>
        <v>5684.800048828125</v>
      </c>
      <c r="O34" s="24"/>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c r="XEW34" s="2"/>
      <c r="XEX34" s="2"/>
      <c r="XEY34" s="2"/>
      <c r="XEZ34" s="2"/>
      <c r="XFA34" s="2"/>
      <c r="XFB34" s="2"/>
      <c r="XFC34" s="2"/>
      <c r="XFD34" s="2"/>
    </row>
    <row r="35" spans="2:16384" x14ac:dyDescent="0.2">
      <c r="B35" s="2"/>
      <c r="C35" s="2"/>
      <c r="D35" s="2"/>
      <c r="E35" s="24"/>
      <c r="F35" s="24"/>
      <c r="G35" s="16"/>
      <c r="H35" s="16"/>
      <c r="I35" s="16"/>
      <c r="J35" s="5"/>
      <c r="K35" s="5"/>
      <c r="L35" s="5"/>
      <c r="M35" s="5"/>
      <c r="N35" s="24"/>
      <c r="O35" s="24"/>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2"/>
      <c r="XET35" s="2"/>
      <c r="XEU35" s="2"/>
      <c r="XEV35" s="2"/>
      <c r="XEW35" s="2"/>
      <c r="XEX35" s="2"/>
      <c r="XEY35" s="2"/>
      <c r="XEZ35" s="2"/>
      <c r="XFA35" s="2"/>
      <c r="XFB35" s="2"/>
      <c r="XFC35" s="2"/>
      <c r="XFD35" s="2"/>
    </row>
    <row r="36" spans="2:16384" x14ac:dyDescent="0.2">
      <c r="B36" s="1" t="s">
        <v>145</v>
      </c>
      <c r="E36" s="4"/>
      <c r="F36" s="4"/>
      <c r="O36" s="4"/>
    </row>
    <row r="37" spans="2:16384" x14ac:dyDescent="0.2">
      <c r="C37" s="1" t="s">
        <v>64</v>
      </c>
      <c r="E37" s="4"/>
      <c r="F37" s="4"/>
      <c r="H37" s="15">
        <f>G40</f>
        <v>1144</v>
      </c>
      <c r="I37" s="15">
        <f>H40</f>
        <v>1365</v>
      </c>
      <c r="J37" s="15">
        <f t="shared" ref="J37:N37" si="30">I40</f>
        <v>1865</v>
      </c>
      <c r="K37" s="15">
        <f t="shared" si="30"/>
        <v>2365</v>
      </c>
      <c r="L37" s="15">
        <f t="shared" si="30"/>
        <v>2865</v>
      </c>
      <c r="M37" s="15">
        <f t="shared" si="30"/>
        <v>2965</v>
      </c>
      <c r="N37" s="15">
        <f t="shared" si="30"/>
        <v>3065</v>
      </c>
      <c r="O37" s="4"/>
    </row>
    <row r="38" spans="2:16384" x14ac:dyDescent="0.2">
      <c r="C38" s="1" t="s">
        <v>114</v>
      </c>
      <c r="E38" s="4"/>
      <c r="F38" s="4"/>
      <c r="H38" s="4">
        <v>221</v>
      </c>
      <c r="I38" s="4">
        <v>500</v>
      </c>
      <c r="J38" s="4">
        <v>500</v>
      </c>
      <c r="K38" s="4">
        <v>500</v>
      </c>
      <c r="L38" s="4">
        <v>100</v>
      </c>
      <c r="M38" s="4">
        <v>100</v>
      </c>
      <c r="N38" s="4">
        <v>100</v>
      </c>
      <c r="O38" s="4"/>
    </row>
    <row r="39" spans="2:16384" x14ac:dyDescent="0.2">
      <c r="C39" s="1" t="s">
        <v>115</v>
      </c>
      <c r="E39" s="4"/>
      <c r="F39" s="4"/>
      <c r="H39" s="4">
        <v>0</v>
      </c>
      <c r="I39" s="4">
        <v>0</v>
      </c>
      <c r="J39" s="4">
        <v>0</v>
      </c>
      <c r="K39" s="4">
        <v>0</v>
      </c>
      <c r="L39" s="4">
        <v>0</v>
      </c>
      <c r="M39" s="4">
        <v>0</v>
      </c>
      <c r="N39" s="4">
        <v>0</v>
      </c>
      <c r="O39" s="4"/>
    </row>
    <row r="40" spans="2:16384" x14ac:dyDescent="0.2">
      <c r="C40" s="1" t="s">
        <v>71</v>
      </c>
      <c r="E40" s="4"/>
      <c r="F40" s="4"/>
      <c r="G40" s="4">
        <v>1144</v>
      </c>
      <c r="H40" s="15">
        <f>G40+H38-H39</f>
        <v>1365</v>
      </c>
      <c r="I40" s="15">
        <f t="shared" ref="I40:N40" si="31">H40+I38-I39</f>
        <v>1865</v>
      </c>
      <c r="J40" s="15">
        <f t="shared" si="31"/>
        <v>2365</v>
      </c>
      <c r="K40" s="15">
        <f t="shared" si="31"/>
        <v>2865</v>
      </c>
      <c r="L40" s="15">
        <f t="shared" si="31"/>
        <v>2965</v>
      </c>
      <c r="M40" s="15">
        <f t="shared" si="31"/>
        <v>3065</v>
      </c>
      <c r="N40" s="15">
        <f t="shared" si="31"/>
        <v>3165</v>
      </c>
      <c r="O40" s="4"/>
    </row>
    <row r="41" spans="2:16384" x14ac:dyDescent="0.2">
      <c r="C41" s="2" t="s">
        <v>116</v>
      </c>
      <c r="D41" s="2"/>
      <c r="E41" s="2"/>
      <c r="F41" s="24"/>
      <c r="G41" s="4">
        <v>346</v>
      </c>
      <c r="H41" s="16">
        <f>G41+H59</f>
        <v>472</v>
      </c>
      <c r="I41" s="16">
        <f t="shared" ref="I41:N41" si="32">H41+I59</f>
        <v>626.77777777777783</v>
      </c>
      <c r="J41" s="16">
        <f t="shared" si="32"/>
        <v>819.91358024691363</v>
      </c>
      <c r="K41" s="16">
        <f t="shared" si="32"/>
        <v>1047.1454046639233</v>
      </c>
      <c r="L41" s="16">
        <f t="shared" si="32"/>
        <v>1260.2403597012651</v>
      </c>
      <c r="M41" s="16">
        <f t="shared" si="32"/>
        <v>1460.7692086233467</v>
      </c>
      <c r="N41" s="16">
        <f t="shared" si="32"/>
        <v>1650.1281854429749</v>
      </c>
      <c r="O41" s="24"/>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c r="XEU41" s="2"/>
      <c r="XEV41" s="2"/>
      <c r="XEW41" s="2"/>
      <c r="XEX41" s="2"/>
      <c r="XEY41" s="2"/>
      <c r="XEZ41" s="2"/>
      <c r="XFA41" s="2"/>
      <c r="XFB41" s="2"/>
      <c r="XFC41" s="2"/>
      <c r="XFD41" s="2"/>
    </row>
    <row r="42" spans="2:16384" x14ac:dyDescent="0.2">
      <c r="C42" s="2" t="s">
        <v>158</v>
      </c>
      <c r="D42" s="2"/>
      <c r="E42" s="24"/>
      <c r="F42" s="24"/>
      <c r="G42" s="16">
        <f>G40-G41</f>
        <v>798</v>
      </c>
      <c r="H42" s="16">
        <f t="shared" ref="H42" si="33">H40-H41</f>
        <v>893</v>
      </c>
      <c r="I42" s="16">
        <f t="shared" ref="I42" si="34">I40-I41</f>
        <v>1238.2222222222222</v>
      </c>
      <c r="J42" s="16">
        <f t="shared" ref="J42" si="35">J40-J41</f>
        <v>1545.0864197530864</v>
      </c>
      <c r="K42" s="16">
        <f t="shared" ref="K42" si="36">K40-K41</f>
        <v>1817.8545953360767</v>
      </c>
      <c r="L42" s="16">
        <f t="shared" ref="L42" si="37">L40-L41</f>
        <v>1704.7596402987349</v>
      </c>
      <c r="M42" s="16">
        <f t="shared" ref="M42" si="38">M40-M41</f>
        <v>1604.2307913766533</v>
      </c>
      <c r="N42" s="16">
        <f t="shared" ref="N42" si="39">N40-N41</f>
        <v>1514.8718145570251</v>
      </c>
      <c r="O42" s="24"/>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c r="XEU42" s="2"/>
      <c r="XEV42" s="2"/>
      <c r="XEW42" s="2"/>
      <c r="XEX42" s="2"/>
      <c r="XEY42" s="2"/>
      <c r="XEZ42" s="2"/>
      <c r="XFA42" s="2"/>
      <c r="XFB42" s="2"/>
      <c r="XFC42" s="2"/>
      <c r="XFD42" s="2"/>
    </row>
    <row r="43" spans="2:16384" x14ac:dyDescent="0.2">
      <c r="B43" s="1" t="s">
        <v>146</v>
      </c>
      <c r="E43" s="4"/>
      <c r="F43" s="4"/>
      <c r="O43" s="4"/>
    </row>
    <row r="44" spans="2:16384" x14ac:dyDescent="0.2">
      <c r="C44" s="1" t="s">
        <v>64</v>
      </c>
      <c r="E44" s="4"/>
      <c r="F44" s="4"/>
      <c r="H44" s="15">
        <f>G47</f>
        <v>1006</v>
      </c>
      <c r="I44" s="15">
        <f>H47</f>
        <v>2175</v>
      </c>
      <c r="J44" s="15">
        <f t="shared" ref="J44:N44" si="40">I47</f>
        <v>2175</v>
      </c>
      <c r="K44" s="15">
        <f t="shared" si="40"/>
        <v>2175</v>
      </c>
      <c r="L44" s="15">
        <f t="shared" si="40"/>
        <v>2175</v>
      </c>
      <c r="M44" s="15">
        <f t="shared" si="40"/>
        <v>2175</v>
      </c>
      <c r="N44" s="15">
        <f t="shared" si="40"/>
        <v>2175</v>
      </c>
      <c r="O44" s="4"/>
    </row>
    <row r="45" spans="2:16384" x14ac:dyDescent="0.2">
      <c r="C45" s="1" t="s">
        <v>114</v>
      </c>
      <c r="E45" s="4"/>
      <c r="F45" s="4"/>
      <c r="H45" s="4">
        <v>1169</v>
      </c>
      <c r="I45" s="4">
        <v>0</v>
      </c>
      <c r="J45" s="4">
        <v>0</v>
      </c>
      <c r="K45" s="4">
        <v>0</v>
      </c>
      <c r="L45" s="4">
        <v>0</v>
      </c>
      <c r="M45" s="4">
        <v>0</v>
      </c>
      <c r="N45" s="4">
        <v>0</v>
      </c>
      <c r="O45" s="4"/>
    </row>
    <row r="46" spans="2:16384" x14ac:dyDescent="0.2">
      <c r="C46" s="1" t="s">
        <v>115</v>
      </c>
      <c r="E46" s="4"/>
      <c r="F46" s="4"/>
      <c r="H46" s="4">
        <v>0</v>
      </c>
      <c r="I46" s="4">
        <v>0</v>
      </c>
      <c r="J46" s="4">
        <v>0</v>
      </c>
      <c r="K46" s="4">
        <v>0</v>
      </c>
      <c r="L46" s="4">
        <v>0</v>
      </c>
      <c r="M46" s="4">
        <v>0</v>
      </c>
      <c r="N46" s="4">
        <v>0</v>
      </c>
      <c r="O46" s="4"/>
    </row>
    <row r="47" spans="2:16384" x14ac:dyDescent="0.2">
      <c r="C47" s="1" t="s">
        <v>71</v>
      </c>
      <c r="E47" s="4"/>
      <c r="F47" s="4"/>
      <c r="G47" s="4">
        <v>1006</v>
      </c>
      <c r="H47" s="15">
        <f>G47+H45-H46</f>
        <v>2175</v>
      </c>
      <c r="I47" s="15">
        <f t="shared" ref="I47:N47" si="41">H47+I45-I46</f>
        <v>2175</v>
      </c>
      <c r="J47" s="15">
        <f t="shared" si="41"/>
        <v>2175</v>
      </c>
      <c r="K47" s="15">
        <f t="shared" si="41"/>
        <v>2175</v>
      </c>
      <c r="L47" s="15">
        <f t="shared" si="41"/>
        <v>2175</v>
      </c>
      <c r="M47" s="15">
        <f t="shared" si="41"/>
        <v>2175</v>
      </c>
      <c r="N47" s="15">
        <f t="shared" si="41"/>
        <v>2175</v>
      </c>
      <c r="O47" s="4"/>
    </row>
    <row r="48" spans="2:16384" x14ac:dyDescent="0.2">
      <c r="C48" s="2" t="s">
        <v>116</v>
      </c>
      <c r="D48" s="2"/>
      <c r="E48" s="2"/>
      <c r="F48" s="24"/>
      <c r="G48" s="4">
        <v>306</v>
      </c>
      <c r="H48" s="16">
        <f>G48+H60</f>
        <v>783</v>
      </c>
      <c r="I48" s="16">
        <f t="shared" ref="I48:N48" si="42">H48+I60</f>
        <v>1131</v>
      </c>
      <c r="J48" s="16">
        <f t="shared" si="42"/>
        <v>1392</v>
      </c>
      <c r="K48" s="16">
        <f t="shared" si="42"/>
        <v>1587.75</v>
      </c>
      <c r="L48" s="16">
        <f t="shared" si="42"/>
        <v>1734.5625</v>
      </c>
      <c r="M48" s="16">
        <f t="shared" si="42"/>
        <v>1844.671875</v>
      </c>
      <c r="N48" s="16">
        <f t="shared" si="42"/>
        <v>1927.25390625</v>
      </c>
      <c r="O48" s="24"/>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c r="XEQ48" s="2"/>
      <c r="XER48" s="2"/>
      <c r="XES48" s="2"/>
      <c r="XET48" s="2"/>
      <c r="XEU48" s="2"/>
      <c r="XEV48" s="2"/>
      <c r="XEW48" s="2"/>
      <c r="XEX48" s="2"/>
      <c r="XEY48" s="2"/>
      <c r="XEZ48" s="2"/>
      <c r="XFA48" s="2"/>
      <c r="XFB48" s="2"/>
      <c r="XFC48" s="2"/>
      <c r="XFD48" s="2"/>
    </row>
    <row r="49" spans="1:16384" x14ac:dyDescent="0.2">
      <c r="C49" s="2" t="s">
        <v>158</v>
      </c>
      <c r="D49" s="2"/>
      <c r="E49" s="24"/>
      <c r="F49" s="24"/>
      <c r="G49" s="16">
        <f>G47-G48</f>
        <v>700</v>
      </c>
      <c r="H49" s="16">
        <f t="shared" ref="H49" si="43">H47-H48</f>
        <v>1392</v>
      </c>
      <c r="I49" s="16">
        <f t="shared" ref="I49" si="44">I47-I48</f>
        <v>1044</v>
      </c>
      <c r="J49" s="16">
        <f t="shared" ref="J49" si="45">J47-J48</f>
        <v>783</v>
      </c>
      <c r="K49" s="16">
        <f t="shared" ref="K49" si="46">K47-K48</f>
        <v>587.25</v>
      </c>
      <c r="L49" s="16">
        <f t="shared" ref="L49" si="47">L47-L48</f>
        <v>440.4375</v>
      </c>
      <c r="M49" s="16">
        <f t="shared" ref="M49" si="48">M47-M48</f>
        <v>330.328125</v>
      </c>
      <c r="N49" s="16">
        <f t="shared" ref="N49" si="49">N47-N48</f>
        <v>247.74609375</v>
      </c>
      <c r="O49" s="24"/>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c r="XEK49" s="2"/>
      <c r="XEL49" s="2"/>
      <c r="XEM49" s="2"/>
      <c r="XEN49" s="2"/>
      <c r="XEO49" s="2"/>
      <c r="XEP49" s="2"/>
      <c r="XEQ49" s="2"/>
      <c r="XER49" s="2"/>
      <c r="XES49" s="2"/>
      <c r="XET49" s="2"/>
      <c r="XEU49" s="2"/>
      <c r="XEV49" s="2"/>
      <c r="XEW49" s="2"/>
      <c r="XEX49" s="2"/>
      <c r="XEY49" s="2"/>
      <c r="XEZ49" s="2"/>
      <c r="XFA49" s="2"/>
      <c r="XFB49" s="2"/>
      <c r="XFC49" s="2"/>
      <c r="XFD49" s="2"/>
    </row>
    <row r="50" spans="1:16384" x14ac:dyDescent="0.2">
      <c r="C50" s="2"/>
      <c r="D50" s="2"/>
      <c r="E50" s="24"/>
      <c r="F50" s="24"/>
      <c r="G50" s="16"/>
      <c r="H50" s="16"/>
      <c r="I50" s="16"/>
      <c r="J50" s="16"/>
      <c r="K50" s="16"/>
      <c r="L50" s="16"/>
      <c r="M50" s="16"/>
      <c r="N50" s="16"/>
      <c r="O50" s="24"/>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c r="XDL50" s="2"/>
      <c r="XDM50" s="2"/>
      <c r="XDN50" s="2"/>
      <c r="XDO50" s="2"/>
      <c r="XDP50" s="2"/>
      <c r="XDQ50" s="2"/>
      <c r="XDR50" s="2"/>
      <c r="XDS50" s="2"/>
      <c r="XDT50" s="2"/>
      <c r="XDU50" s="2"/>
      <c r="XDV50" s="2"/>
      <c r="XDW50" s="2"/>
      <c r="XDX50" s="2"/>
      <c r="XDY50" s="2"/>
      <c r="XDZ50" s="2"/>
      <c r="XEA50" s="2"/>
      <c r="XEB50" s="2"/>
      <c r="XEC50" s="2"/>
      <c r="XED50" s="2"/>
      <c r="XEE50" s="2"/>
      <c r="XEF50" s="2"/>
      <c r="XEG50" s="2"/>
      <c r="XEH50" s="2"/>
      <c r="XEI50" s="2"/>
      <c r="XEJ50" s="2"/>
      <c r="XEK50" s="2"/>
      <c r="XEL50" s="2"/>
      <c r="XEM50" s="2"/>
      <c r="XEN50" s="2"/>
      <c r="XEO50" s="2"/>
      <c r="XEP50" s="2"/>
      <c r="XEQ50" s="2"/>
      <c r="XER50" s="2"/>
      <c r="XES50" s="2"/>
      <c r="XET50" s="2"/>
      <c r="XEU50" s="2"/>
      <c r="XEV50" s="2"/>
      <c r="XEW50" s="2"/>
      <c r="XEX50" s="2"/>
      <c r="XEY50" s="2"/>
      <c r="XEZ50" s="2"/>
      <c r="XFA50" s="2"/>
      <c r="XFB50" s="2"/>
      <c r="XFC50" s="2"/>
      <c r="XFD50" s="2"/>
    </row>
    <row r="51" spans="1:16384" s="2" customFormat="1" x14ac:dyDescent="0.2">
      <c r="A51" s="1"/>
      <c r="B51" s="2" t="s">
        <v>167</v>
      </c>
      <c r="E51" s="24"/>
      <c r="F51" s="24"/>
      <c r="G51" s="16">
        <f>G16+G24+G32+G40+G47</f>
        <v>31182</v>
      </c>
      <c r="H51" s="16">
        <f t="shared" ref="H51:N51" si="50">H16+H24+H32+H40+H47</f>
        <v>46534</v>
      </c>
      <c r="I51" s="16">
        <f t="shared" si="50"/>
        <v>59273.256584211049</v>
      </c>
      <c r="J51" s="16">
        <f t="shared" si="50"/>
        <v>72481.69536256307</v>
      </c>
      <c r="K51" s="16">
        <f t="shared" si="50"/>
        <v>84403.992117742528</v>
      </c>
      <c r="L51" s="16">
        <f t="shared" si="50"/>
        <v>94355.680673759212</v>
      </c>
      <c r="M51" s="16">
        <f t="shared" si="50"/>
        <v>103492.30226522226</v>
      </c>
      <c r="N51" s="16">
        <f t="shared" si="50"/>
        <v>111627.67469528964</v>
      </c>
      <c r="O51" s="24"/>
    </row>
    <row r="52" spans="1:16384" x14ac:dyDescent="0.2">
      <c r="B52" s="1" t="s">
        <v>116</v>
      </c>
      <c r="C52" s="2"/>
      <c r="D52" s="2"/>
      <c r="E52" s="24"/>
      <c r="F52" s="24"/>
      <c r="G52" s="15">
        <f t="shared" ref="G52:N52" si="51">G17+G25+G33+G41+G48</f>
        <v>9458</v>
      </c>
      <c r="H52" s="15">
        <f t="shared" si="51"/>
        <v>20804</v>
      </c>
      <c r="I52" s="15">
        <f t="shared" si="51"/>
        <v>31896.84619548473</v>
      </c>
      <c r="J52" s="15">
        <f t="shared" si="51"/>
        <v>43502.691896973964</v>
      </c>
      <c r="K52" s="15">
        <f t="shared" si="51"/>
        <v>55085.2804519688</v>
      </c>
      <c r="L52" s="15">
        <f t="shared" si="51"/>
        <v>66143.274885332328</v>
      </c>
      <c r="M52" s="15">
        <f t="shared" si="51"/>
        <v>76598.952493252902</v>
      </c>
      <c r="N52" s="15">
        <f t="shared" si="51"/>
        <v>86338.892784270793</v>
      </c>
      <c r="O52" s="24"/>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c r="CPR52" s="2"/>
      <c r="CPS52" s="2"/>
      <c r="CPT52" s="2"/>
      <c r="CPU52" s="2"/>
      <c r="CPV52" s="2"/>
      <c r="CPW52" s="2"/>
      <c r="CPX52" s="2"/>
      <c r="CPY52" s="2"/>
      <c r="CPZ52" s="2"/>
      <c r="CQA52" s="2"/>
      <c r="CQB52" s="2"/>
      <c r="CQC52" s="2"/>
      <c r="CQD52" s="2"/>
      <c r="CQE52" s="2"/>
      <c r="CQF52" s="2"/>
      <c r="CQG52" s="2"/>
      <c r="CQH52" s="2"/>
      <c r="CQI52" s="2"/>
      <c r="CQJ52" s="2"/>
      <c r="CQK52" s="2"/>
      <c r="CQL52" s="2"/>
      <c r="CQM52" s="2"/>
      <c r="CQN52" s="2"/>
      <c r="CQO52" s="2"/>
      <c r="CQP52" s="2"/>
      <c r="CQQ52" s="2"/>
      <c r="CQR52" s="2"/>
      <c r="CQS52" s="2"/>
      <c r="CQT52" s="2"/>
      <c r="CQU52" s="2"/>
      <c r="CQV52" s="2"/>
      <c r="CQW52" s="2"/>
      <c r="CQX52" s="2"/>
      <c r="CQY52" s="2"/>
      <c r="CQZ52" s="2"/>
      <c r="CRA52" s="2"/>
      <c r="CRB52" s="2"/>
      <c r="CRC52" s="2"/>
      <c r="CRD52" s="2"/>
      <c r="CRE52" s="2"/>
      <c r="CRF52" s="2"/>
      <c r="CRG52" s="2"/>
      <c r="CRH52" s="2"/>
      <c r="CRI52" s="2"/>
      <c r="CRJ52" s="2"/>
      <c r="CRK52" s="2"/>
      <c r="CRL52" s="2"/>
      <c r="CRM52" s="2"/>
      <c r="CRN52" s="2"/>
      <c r="CRO52" s="2"/>
      <c r="CRP52" s="2"/>
      <c r="CRQ52" s="2"/>
      <c r="CRR52" s="2"/>
      <c r="CRS52" s="2"/>
      <c r="CRT52" s="2"/>
      <c r="CRU52" s="2"/>
      <c r="CRV52" s="2"/>
      <c r="CRW52" s="2"/>
      <c r="CRX52" s="2"/>
      <c r="CRY52" s="2"/>
      <c r="CRZ52" s="2"/>
      <c r="CSA52" s="2"/>
      <c r="CSB52" s="2"/>
      <c r="CSC52" s="2"/>
      <c r="CSD52" s="2"/>
      <c r="CSE52" s="2"/>
      <c r="CSF52" s="2"/>
      <c r="CSG52" s="2"/>
      <c r="CSH52" s="2"/>
      <c r="CSI52" s="2"/>
      <c r="CSJ52" s="2"/>
      <c r="CSK52" s="2"/>
      <c r="CSL52" s="2"/>
      <c r="CSM52" s="2"/>
      <c r="CSN52" s="2"/>
      <c r="CSO52" s="2"/>
      <c r="CSP52" s="2"/>
      <c r="CSQ52" s="2"/>
      <c r="CSR52" s="2"/>
      <c r="CSS52" s="2"/>
      <c r="CST52" s="2"/>
      <c r="CSU52" s="2"/>
      <c r="CSV52" s="2"/>
      <c r="CSW52" s="2"/>
      <c r="CSX52" s="2"/>
      <c r="CSY52" s="2"/>
      <c r="CSZ52" s="2"/>
      <c r="CTA52" s="2"/>
      <c r="CTB52" s="2"/>
      <c r="CTC52" s="2"/>
      <c r="CTD52" s="2"/>
      <c r="CTE52" s="2"/>
      <c r="CTF52" s="2"/>
      <c r="CTG52" s="2"/>
      <c r="CTH52" s="2"/>
      <c r="CTI52" s="2"/>
      <c r="CTJ52" s="2"/>
      <c r="CTK52" s="2"/>
      <c r="CTL52" s="2"/>
      <c r="CTM52" s="2"/>
      <c r="CTN52" s="2"/>
      <c r="CTO52" s="2"/>
      <c r="CTP52" s="2"/>
      <c r="CTQ52" s="2"/>
      <c r="CTR52" s="2"/>
      <c r="CTS52" s="2"/>
      <c r="CTT52" s="2"/>
      <c r="CTU52" s="2"/>
      <c r="CTV52" s="2"/>
      <c r="CTW52" s="2"/>
      <c r="CTX52" s="2"/>
      <c r="CTY52" s="2"/>
      <c r="CTZ52" s="2"/>
      <c r="CUA52" s="2"/>
      <c r="CUB52" s="2"/>
      <c r="CUC52" s="2"/>
      <c r="CUD52" s="2"/>
      <c r="CUE52" s="2"/>
      <c r="CUF52" s="2"/>
      <c r="CUG52" s="2"/>
      <c r="CUH52" s="2"/>
      <c r="CUI52" s="2"/>
      <c r="CUJ52" s="2"/>
      <c r="CUK52" s="2"/>
      <c r="CUL52" s="2"/>
      <c r="CUM52" s="2"/>
      <c r="CUN52" s="2"/>
      <c r="CUO52" s="2"/>
      <c r="CUP52" s="2"/>
      <c r="CUQ52" s="2"/>
      <c r="CUR52" s="2"/>
      <c r="CUS52" s="2"/>
      <c r="CUT52" s="2"/>
      <c r="CUU52" s="2"/>
      <c r="CUV52" s="2"/>
      <c r="CUW52" s="2"/>
      <c r="CUX52" s="2"/>
      <c r="CUY52" s="2"/>
      <c r="CUZ52" s="2"/>
      <c r="CVA52" s="2"/>
      <c r="CVB52" s="2"/>
      <c r="CVC52" s="2"/>
      <c r="CVD52" s="2"/>
      <c r="CVE52" s="2"/>
      <c r="CVF52" s="2"/>
      <c r="CVG52" s="2"/>
      <c r="CVH52" s="2"/>
      <c r="CVI52" s="2"/>
      <c r="CVJ52" s="2"/>
      <c r="CVK52" s="2"/>
      <c r="CVL52" s="2"/>
      <c r="CVM52" s="2"/>
      <c r="CVN52" s="2"/>
      <c r="CVO52" s="2"/>
      <c r="CVP52" s="2"/>
      <c r="CVQ52" s="2"/>
      <c r="CVR52" s="2"/>
      <c r="CVS52" s="2"/>
      <c r="CVT52" s="2"/>
      <c r="CVU52" s="2"/>
      <c r="CVV52" s="2"/>
      <c r="CVW52" s="2"/>
      <c r="CVX52" s="2"/>
      <c r="CVY52" s="2"/>
      <c r="CVZ52" s="2"/>
      <c r="CWA52" s="2"/>
      <c r="CWB52" s="2"/>
      <c r="CWC52" s="2"/>
      <c r="CWD52" s="2"/>
      <c r="CWE52" s="2"/>
      <c r="CWF52" s="2"/>
      <c r="CWG52" s="2"/>
      <c r="CWH52" s="2"/>
      <c r="CWI52" s="2"/>
      <c r="CWJ52" s="2"/>
      <c r="CWK52" s="2"/>
      <c r="CWL52" s="2"/>
      <c r="CWM52" s="2"/>
      <c r="CWN52" s="2"/>
      <c r="CWO52" s="2"/>
      <c r="CWP52" s="2"/>
      <c r="CWQ52" s="2"/>
      <c r="CWR52" s="2"/>
      <c r="CWS52" s="2"/>
      <c r="CWT52" s="2"/>
      <c r="CWU52" s="2"/>
      <c r="CWV52" s="2"/>
      <c r="CWW52" s="2"/>
      <c r="CWX52" s="2"/>
      <c r="CWY52" s="2"/>
      <c r="CWZ52" s="2"/>
      <c r="CXA52" s="2"/>
      <c r="CXB52" s="2"/>
      <c r="CXC52" s="2"/>
      <c r="CXD52" s="2"/>
      <c r="CXE52" s="2"/>
      <c r="CXF52" s="2"/>
      <c r="CXG52" s="2"/>
      <c r="CXH52" s="2"/>
      <c r="CXI52" s="2"/>
      <c r="CXJ52" s="2"/>
      <c r="CXK52" s="2"/>
      <c r="CXL52" s="2"/>
      <c r="CXM52" s="2"/>
      <c r="CXN52" s="2"/>
      <c r="CXO52" s="2"/>
      <c r="CXP52" s="2"/>
      <c r="CXQ52" s="2"/>
      <c r="CXR52" s="2"/>
      <c r="CXS52" s="2"/>
      <c r="CXT52" s="2"/>
      <c r="CXU52" s="2"/>
      <c r="CXV52" s="2"/>
      <c r="CXW52" s="2"/>
      <c r="CXX52" s="2"/>
      <c r="CXY52" s="2"/>
      <c r="CXZ52" s="2"/>
      <c r="CYA52" s="2"/>
      <c r="CYB52" s="2"/>
      <c r="CYC52" s="2"/>
      <c r="CYD52" s="2"/>
      <c r="CYE52" s="2"/>
      <c r="CYF52" s="2"/>
      <c r="CYG52" s="2"/>
      <c r="CYH52" s="2"/>
      <c r="CYI52" s="2"/>
      <c r="CYJ52" s="2"/>
      <c r="CYK52" s="2"/>
      <c r="CYL52" s="2"/>
      <c r="CYM52" s="2"/>
      <c r="CYN52" s="2"/>
      <c r="CYO52" s="2"/>
      <c r="CYP52" s="2"/>
      <c r="CYQ52" s="2"/>
      <c r="CYR52" s="2"/>
      <c r="CYS52" s="2"/>
      <c r="CYT52" s="2"/>
      <c r="CYU52" s="2"/>
      <c r="CYV52" s="2"/>
      <c r="CYW52" s="2"/>
      <c r="CYX52" s="2"/>
      <c r="CYY52" s="2"/>
      <c r="CYZ52" s="2"/>
      <c r="CZA52" s="2"/>
      <c r="CZB52" s="2"/>
      <c r="CZC52" s="2"/>
      <c r="CZD52" s="2"/>
      <c r="CZE52" s="2"/>
      <c r="CZF52" s="2"/>
      <c r="CZG52" s="2"/>
      <c r="CZH52" s="2"/>
      <c r="CZI52" s="2"/>
      <c r="CZJ52" s="2"/>
      <c r="CZK52" s="2"/>
      <c r="CZL52" s="2"/>
      <c r="CZM52" s="2"/>
      <c r="CZN52" s="2"/>
      <c r="CZO52" s="2"/>
      <c r="CZP52" s="2"/>
      <c r="CZQ52" s="2"/>
      <c r="CZR52" s="2"/>
      <c r="CZS52" s="2"/>
      <c r="CZT52" s="2"/>
      <c r="CZU52" s="2"/>
      <c r="CZV52" s="2"/>
      <c r="CZW52" s="2"/>
      <c r="CZX52" s="2"/>
      <c r="CZY52" s="2"/>
      <c r="CZZ52" s="2"/>
      <c r="DAA52" s="2"/>
      <c r="DAB52" s="2"/>
      <c r="DAC52" s="2"/>
      <c r="DAD52" s="2"/>
      <c r="DAE52" s="2"/>
      <c r="DAF52" s="2"/>
      <c r="DAG52" s="2"/>
      <c r="DAH52" s="2"/>
      <c r="DAI52" s="2"/>
      <c r="DAJ52" s="2"/>
      <c r="DAK52" s="2"/>
      <c r="DAL52" s="2"/>
      <c r="DAM52" s="2"/>
      <c r="DAN52" s="2"/>
      <c r="DAO52" s="2"/>
      <c r="DAP52" s="2"/>
      <c r="DAQ52" s="2"/>
      <c r="DAR52" s="2"/>
      <c r="DAS52" s="2"/>
      <c r="DAT52" s="2"/>
      <c r="DAU52" s="2"/>
      <c r="DAV52" s="2"/>
      <c r="DAW52" s="2"/>
      <c r="DAX52" s="2"/>
      <c r="DAY52" s="2"/>
      <c r="DAZ52" s="2"/>
      <c r="DBA52" s="2"/>
      <c r="DBB52" s="2"/>
      <c r="DBC52" s="2"/>
      <c r="DBD52" s="2"/>
      <c r="DBE52" s="2"/>
      <c r="DBF52" s="2"/>
      <c r="DBG52" s="2"/>
      <c r="DBH52" s="2"/>
      <c r="DBI52" s="2"/>
      <c r="DBJ52" s="2"/>
      <c r="DBK52" s="2"/>
      <c r="DBL52" s="2"/>
      <c r="DBM52" s="2"/>
      <c r="DBN52" s="2"/>
      <c r="DBO52" s="2"/>
      <c r="DBP52" s="2"/>
      <c r="DBQ52" s="2"/>
      <c r="DBR52" s="2"/>
      <c r="DBS52" s="2"/>
      <c r="DBT52" s="2"/>
      <c r="DBU52" s="2"/>
      <c r="DBV52" s="2"/>
      <c r="DBW52" s="2"/>
      <c r="DBX52" s="2"/>
      <c r="DBY52" s="2"/>
      <c r="DBZ52" s="2"/>
      <c r="DCA52" s="2"/>
      <c r="DCB52" s="2"/>
      <c r="DCC52" s="2"/>
      <c r="DCD52" s="2"/>
      <c r="DCE52" s="2"/>
      <c r="DCF52" s="2"/>
      <c r="DCG52" s="2"/>
      <c r="DCH52" s="2"/>
      <c r="DCI52" s="2"/>
      <c r="DCJ52" s="2"/>
      <c r="DCK52" s="2"/>
      <c r="DCL52" s="2"/>
      <c r="DCM52" s="2"/>
      <c r="DCN52" s="2"/>
      <c r="DCO52" s="2"/>
      <c r="DCP52" s="2"/>
      <c r="DCQ52" s="2"/>
      <c r="DCR52" s="2"/>
      <c r="DCS52" s="2"/>
      <c r="DCT52" s="2"/>
      <c r="DCU52" s="2"/>
      <c r="DCV52" s="2"/>
      <c r="DCW52" s="2"/>
      <c r="DCX52" s="2"/>
      <c r="DCY52" s="2"/>
      <c r="DCZ52" s="2"/>
      <c r="DDA52" s="2"/>
      <c r="DDB52" s="2"/>
      <c r="DDC52" s="2"/>
      <c r="DDD52" s="2"/>
      <c r="DDE52" s="2"/>
      <c r="DDF52" s="2"/>
      <c r="DDG52" s="2"/>
      <c r="DDH52" s="2"/>
      <c r="DDI52" s="2"/>
      <c r="DDJ52" s="2"/>
      <c r="DDK52" s="2"/>
      <c r="DDL52" s="2"/>
      <c r="DDM52" s="2"/>
      <c r="DDN52" s="2"/>
      <c r="DDO52" s="2"/>
      <c r="DDP52" s="2"/>
      <c r="DDQ52" s="2"/>
      <c r="DDR52" s="2"/>
      <c r="DDS52" s="2"/>
      <c r="DDT52" s="2"/>
      <c r="DDU52" s="2"/>
      <c r="DDV52" s="2"/>
      <c r="DDW52" s="2"/>
      <c r="DDX52" s="2"/>
      <c r="DDY52" s="2"/>
      <c r="DDZ52" s="2"/>
      <c r="DEA52" s="2"/>
      <c r="DEB52" s="2"/>
      <c r="DEC52" s="2"/>
      <c r="DED52" s="2"/>
      <c r="DEE52" s="2"/>
      <c r="DEF52" s="2"/>
      <c r="DEG52" s="2"/>
      <c r="DEH52" s="2"/>
      <c r="DEI52" s="2"/>
      <c r="DEJ52" s="2"/>
      <c r="DEK52" s="2"/>
      <c r="DEL52" s="2"/>
      <c r="DEM52" s="2"/>
      <c r="DEN52" s="2"/>
      <c r="DEO52" s="2"/>
      <c r="DEP52" s="2"/>
      <c r="DEQ52" s="2"/>
      <c r="DER52" s="2"/>
      <c r="DES52" s="2"/>
      <c r="DET52" s="2"/>
      <c r="DEU52" s="2"/>
      <c r="DEV52" s="2"/>
      <c r="DEW52" s="2"/>
      <c r="DEX52" s="2"/>
      <c r="DEY52" s="2"/>
      <c r="DEZ52" s="2"/>
      <c r="DFA52" s="2"/>
      <c r="DFB52" s="2"/>
      <c r="DFC52" s="2"/>
      <c r="DFD52" s="2"/>
      <c r="DFE52" s="2"/>
      <c r="DFF52" s="2"/>
      <c r="DFG52" s="2"/>
      <c r="DFH52" s="2"/>
      <c r="DFI52" s="2"/>
      <c r="DFJ52" s="2"/>
      <c r="DFK52" s="2"/>
      <c r="DFL52" s="2"/>
      <c r="DFM52" s="2"/>
      <c r="DFN52" s="2"/>
      <c r="DFO52" s="2"/>
      <c r="DFP52" s="2"/>
      <c r="DFQ52" s="2"/>
      <c r="DFR52" s="2"/>
      <c r="DFS52" s="2"/>
      <c r="DFT52" s="2"/>
      <c r="DFU52" s="2"/>
      <c r="DFV52" s="2"/>
      <c r="DFW52" s="2"/>
      <c r="DFX52" s="2"/>
      <c r="DFY52" s="2"/>
      <c r="DFZ52" s="2"/>
      <c r="DGA52" s="2"/>
      <c r="DGB52" s="2"/>
      <c r="DGC52" s="2"/>
      <c r="DGD52" s="2"/>
      <c r="DGE52" s="2"/>
      <c r="DGF52" s="2"/>
      <c r="DGG52" s="2"/>
      <c r="DGH52" s="2"/>
      <c r="DGI52" s="2"/>
      <c r="DGJ52" s="2"/>
      <c r="DGK52" s="2"/>
      <c r="DGL52" s="2"/>
      <c r="DGM52" s="2"/>
      <c r="DGN52" s="2"/>
      <c r="DGO52" s="2"/>
      <c r="DGP52" s="2"/>
      <c r="DGQ52" s="2"/>
      <c r="DGR52" s="2"/>
      <c r="DGS52" s="2"/>
      <c r="DGT52" s="2"/>
      <c r="DGU52" s="2"/>
      <c r="DGV52" s="2"/>
      <c r="DGW52" s="2"/>
      <c r="DGX52" s="2"/>
      <c r="DGY52" s="2"/>
      <c r="DGZ52" s="2"/>
      <c r="DHA52" s="2"/>
      <c r="DHB52" s="2"/>
      <c r="DHC52" s="2"/>
      <c r="DHD52" s="2"/>
      <c r="DHE52" s="2"/>
      <c r="DHF52" s="2"/>
      <c r="DHG52" s="2"/>
      <c r="DHH52" s="2"/>
      <c r="DHI52" s="2"/>
      <c r="DHJ52" s="2"/>
      <c r="DHK52" s="2"/>
      <c r="DHL52" s="2"/>
      <c r="DHM52" s="2"/>
      <c r="DHN52" s="2"/>
      <c r="DHO52" s="2"/>
      <c r="DHP52" s="2"/>
      <c r="DHQ52" s="2"/>
      <c r="DHR52" s="2"/>
      <c r="DHS52" s="2"/>
      <c r="DHT52" s="2"/>
      <c r="DHU52" s="2"/>
      <c r="DHV52" s="2"/>
      <c r="DHW52" s="2"/>
      <c r="DHX52" s="2"/>
      <c r="DHY52" s="2"/>
      <c r="DHZ52" s="2"/>
      <c r="DIA52" s="2"/>
      <c r="DIB52" s="2"/>
      <c r="DIC52" s="2"/>
      <c r="DID52" s="2"/>
      <c r="DIE52" s="2"/>
      <c r="DIF52" s="2"/>
      <c r="DIG52" s="2"/>
      <c r="DIH52" s="2"/>
      <c r="DII52" s="2"/>
      <c r="DIJ52" s="2"/>
      <c r="DIK52" s="2"/>
      <c r="DIL52" s="2"/>
      <c r="DIM52" s="2"/>
      <c r="DIN52" s="2"/>
      <c r="DIO52" s="2"/>
      <c r="DIP52" s="2"/>
      <c r="DIQ52" s="2"/>
      <c r="DIR52" s="2"/>
      <c r="DIS52" s="2"/>
      <c r="DIT52" s="2"/>
      <c r="DIU52" s="2"/>
      <c r="DIV52" s="2"/>
      <c r="DIW52" s="2"/>
      <c r="DIX52" s="2"/>
      <c r="DIY52" s="2"/>
      <c r="DIZ52" s="2"/>
      <c r="DJA52" s="2"/>
      <c r="DJB52" s="2"/>
      <c r="DJC52" s="2"/>
      <c r="DJD52" s="2"/>
      <c r="DJE52" s="2"/>
      <c r="DJF52" s="2"/>
      <c r="DJG52" s="2"/>
      <c r="DJH52" s="2"/>
      <c r="DJI52" s="2"/>
      <c r="DJJ52" s="2"/>
      <c r="DJK52" s="2"/>
      <c r="DJL52" s="2"/>
      <c r="DJM52" s="2"/>
      <c r="DJN52" s="2"/>
      <c r="DJO52" s="2"/>
      <c r="DJP52" s="2"/>
      <c r="DJQ52" s="2"/>
      <c r="DJR52" s="2"/>
      <c r="DJS52" s="2"/>
      <c r="DJT52" s="2"/>
      <c r="DJU52" s="2"/>
      <c r="DJV52" s="2"/>
      <c r="DJW52" s="2"/>
      <c r="DJX52" s="2"/>
      <c r="DJY52" s="2"/>
      <c r="DJZ52" s="2"/>
      <c r="DKA52" s="2"/>
      <c r="DKB52" s="2"/>
      <c r="DKC52" s="2"/>
      <c r="DKD52" s="2"/>
      <c r="DKE52" s="2"/>
      <c r="DKF52" s="2"/>
      <c r="DKG52" s="2"/>
      <c r="DKH52" s="2"/>
      <c r="DKI52" s="2"/>
      <c r="DKJ52" s="2"/>
      <c r="DKK52" s="2"/>
      <c r="DKL52" s="2"/>
      <c r="DKM52" s="2"/>
      <c r="DKN52" s="2"/>
      <c r="DKO52" s="2"/>
      <c r="DKP52" s="2"/>
      <c r="DKQ52" s="2"/>
      <c r="DKR52" s="2"/>
      <c r="DKS52" s="2"/>
      <c r="DKT52" s="2"/>
      <c r="DKU52" s="2"/>
      <c r="DKV52" s="2"/>
      <c r="DKW52" s="2"/>
      <c r="DKX52" s="2"/>
      <c r="DKY52" s="2"/>
      <c r="DKZ52" s="2"/>
      <c r="DLA52" s="2"/>
      <c r="DLB52" s="2"/>
      <c r="DLC52" s="2"/>
      <c r="DLD52" s="2"/>
      <c r="DLE52" s="2"/>
      <c r="DLF52" s="2"/>
      <c r="DLG52" s="2"/>
      <c r="DLH52" s="2"/>
      <c r="DLI52" s="2"/>
      <c r="DLJ52" s="2"/>
      <c r="DLK52" s="2"/>
      <c r="DLL52" s="2"/>
      <c r="DLM52" s="2"/>
      <c r="DLN52" s="2"/>
      <c r="DLO52" s="2"/>
      <c r="DLP52" s="2"/>
      <c r="DLQ52" s="2"/>
      <c r="DLR52" s="2"/>
      <c r="DLS52" s="2"/>
      <c r="DLT52" s="2"/>
      <c r="DLU52" s="2"/>
      <c r="DLV52" s="2"/>
      <c r="DLW52" s="2"/>
      <c r="DLX52" s="2"/>
      <c r="DLY52" s="2"/>
      <c r="DLZ52" s="2"/>
      <c r="DMA52" s="2"/>
      <c r="DMB52" s="2"/>
      <c r="DMC52" s="2"/>
      <c r="DMD52" s="2"/>
      <c r="DME52" s="2"/>
      <c r="DMF52" s="2"/>
      <c r="DMG52" s="2"/>
      <c r="DMH52" s="2"/>
      <c r="DMI52" s="2"/>
      <c r="DMJ52" s="2"/>
      <c r="DMK52" s="2"/>
      <c r="DML52" s="2"/>
      <c r="DMM52" s="2"/>
      <c r="DMN52" s="2"/>
      <c r="DMO52" s="2"/>
      <c r="DMP52" s="2"/>
      <c r="DMQ52" s="2"/>
      <c r="DMR52" s="2"/>
      <c r="DMS52" s="2"/>
      <c r="DMT52" s="2"/>
      <c r="DMU52" s="2"/>
      <c r="DMV52" s="2"/>
      <c r="DMW52" s="2"/>
      <c r="DMX52" s="2"/>
      <c r="DMY52" s="2"/>
      <c r="DMZ52" s="2"/>
      <c r="DNA52" s="2"/>
      <c r="DNB52" s="2"/>
      <c r="DNC52" s="2"/>
      <c r="DND52" s="2"/>
      <c r="DNE52" s="2"/>
      <c r="DNF52" s="2"/>
      <c r="DNG52" s="2"/>
      <c r="DNH52" s="2"/>
      <c r="DNI52" s="2"/>
      <c r="DNJ52" s="2"/>
      <c r="DNK52" s="2"/>
      <c r="DNL52" s="2"/>
      <c r="DNM52" s="2"/>
      <c r="DNN52" s="2"/>
      <c r="DNO52" s="2"/>
      <c r="DNP52" s="2"/>
      <c r="DNQ52" s="2"/>
      <c r="DNR52" s="2"/>
      <c r="DNS52" s="2"/>
      <c r="DNT52" s="2"/>
      <c r="DNU52" s="2"/>
      <c r="DNV52" s="2"/>
      <c r="DNW52" s="2"/>
      <c r="DNX52" s="2"/>
      <c r="DNY52" s="2"/>
      <c r="DNZ52" s="2"/>
      <c r="DOA52" s="2"/>
      <c r="DOB52" s="2"/>
      <c r="DOC52" s="2"/>
      <c r="DOD52" s="2"/>
      <c r="DOE52" s="2"/>
      <c r="DOF52" s="2"/>
      <c r="DOG52" s="2"/>
      <c r="DOH52" s="2"/>
      <c r="DOI52" s="2"/>
      <c r="DOJ52" s="2"/>
      <c r="DOK52" s="2"/>
      <c r="DOL52" s="2"/>
      <c r="DOM52" s="2"/>
      <c r="DON52" s="2"/>
      <c r="DOO52" s="2"/>
      <c r="DOP52" s="2"/>
      <c r="DOQ52" s="2"/>
      <c r="DOR52" s="2"/>
      <c r="DOS52" s="2"/>
      <c r="DOT52" s="2"/>
      <c r="DOU52" s="2"/>
      <c r="DOV52" s="2"/>
      <c r="DOW52" s="2"/>
      <c r="DOX52" s="2"/>
      <c r="DOY52" s="2"/>
      <c r="DOZ52" s="2"/>
      <c r="DPA52" s="2"/>
      <c r="DPB52" s="2"/>
      <c r="DPC52" s="2"/>
      <c r="DPD52" s="2"/>
      <c r="DPE52" s="2"/>
      <c r="DPF52" s="2"/>
      <c r="DPG52" s="2"/>
      <c r="DPH52" s="2"/>
      <c r="DPI52" s="2"/>
      <c r="DPJ52" s="2"/>
      <c r="DPK52" s="2"/>
      <c r="DPL52" s="2"/>
      <c r="DPM52" s="2"/>
      <c r="DPN52" s="2"/>
      <c r="DPO52" s="2"/>
      <c r="DPP52" s="2"/>
      <c r="DPQ52" s="2"/>
      <c r="DPR52" s="2"/>
      <c r="DPS52" s="2"/>
      <c r="DPT52" s="2"/>
      <c r="DPU52" s="2"/>
      <c r="DPV52" s="2"/>
      <c r="DPW52" s="2"/>
      <c r="DPX52" s="2"/>
      <c r="DPY52" s="2"/>
      <c r="DPZ52" s="2"/>
      <c r="DQA52" s="2"/>
      <c r="DQB52" s="2"/>
      <c r="DQC52" s="2"/>
      <c r="DQD52" s="2"/>
      <c r="DQE52" s="2"/>
      <c r="DQF52" s="2"/>
      <c r="DQG52" s="2"/>
      <c r="DQH52" s="2"/>
      <c r="DQI52" s="2"/>
      <c r="DQJ52" s="2"/>
      <c r="DQK52" s="2"/>
      <c r="DQL52" s="2"/>
      <c r="DQM52" s="2"/>
      <c r="DQN52" s="2"/>
      <c r="DQO52" s="2"/>
      <c r="DQP52" s="2"/>
      <c r="DQQ52" s="2"/>
      <c r="DQR52" s="2"/>
      <c r="DQS52" s="2"/>
      <c r="DQT52" s="2"/>
      <c r="DQU52" s="2"/>
      <c r="DQV52" s="2"/>
      <c r="DQW52" s="2"/>
      <c r="DQX52" s="2"/>
      <c r="DQY52" s="2"/>
      <c r="DQZ52" s="2"/>
      <c r="DRA52" s="2"/>
      <c r="DRB52" s="2"/>
      <c r="DRC52" s="2"/>
      <c r="DRD52" s="2"/>
      <c r="DRE52" s="2"/>
      <c r="DRF52" s="2"/>
      <c r="DRG52" s="2"/>
      <c r="DRH52" s="2"/>
      <c r="DRI52" s="2"/>
      <c r="DRJ52" s="2"/>
      <c r="DRK52" s="2"/>
      <c r="DRL52" s="2"/>
      <c r="DRM52" s="2"/>
      <c r="DRN52" s="2"/>
      <c r="DRO52" s="2"/>
      <c r="DRP52" s="2"/>
      <c r="DRQ52" s="2"/>
      <c r="DRR52" s="2"/>
      <c r="DRS52" s="2"/>
      <c r="DRT52" s="2"/>
      <c r="DRU52" s="2"/>
      <c r="DRV52" s="2"/>
      <c r="DRW52" s="2"/>
      <c r="DRX52" s="2"/>
      <c r="DRY52" s="2"/>
      <c r="DRZ52" s="2"/>
      <c r="DSA52" s="2"/>
      <c r="DSB52" s="2"/>
      <c r="DSC52" s="2"/>
      <c r="DSD52" s="2"/>
      <c r="DSE52" s="2"/>
      <c r="DSF52" s="2"/>
      <c r="DSG52" s="2"/>
      <c r="DSH52" s="2"/>
      <c r="DSI52" s="2"/>
      <c r="DSJ52" s="2"/>
      <c r="DSK52" s="2"/>
      <c r="DSL52" s="2"/>
      <c r="DSM52" s="2"/>
      <c r="DSN52" s="2"/>
      <c r="DSO52" s="2"/>
      <c r="DSP52" s="2"/>
      <c r="DSQ52" s="2"/>
      <c r="DSR52" s="2"/>
      <c r="DSS52" s="2"/>
      <c r="DST52" s="2"/>
      <c r="DSU52" s="2"/>
      <c r="DSV52" s="2"/>
      <c r="DSW52" s="2"/>
      <c r="DSX52" s="2"/>
      <c r="DSY52" s="2"/>
      <c r="DSZ52" s="2"/>
      <c r="DTA52" s="2"/>
      <c r="DTB52" s="2"/>
      <c r="DTC52" s="2"/>
      <c r="DTD52" s="2"/>
      <c r="DTE52" s="2"/>
      <c r="DTF52" s="2"/>
      <c r="DTG52" s="2"/>
      <c r="DTH52" s="2"/>
      <c r="DTI52" s="2"/>
      <c r="DTJ52" s="2"/>
      <c r="DTK52" s="2"/>
      <c r="DTL52" s="2"/>
      <c r="DTM52" s="2"/>
      <c r="DTN52" s="2"/>
      <c r="DTO52" s="2"/>
      <c r="DTP52" s="2"/>
      <c r="DTQ52" s="2"/>
      <c r="DTR52" s="2"/>
      <c r="DTS52" s="2"/>
      <c r="DTT52" s="2"/>
      <c r="DTU52" s="2"/>
      <c r="DTV52" s="2"/>
      <c r="DTW52" s="2"/>
      <c r="DTX52" s="2"/>
      <c r="DTY52" s="2"/>
      <c r="DTZ52" s="2"/>
      <c r="DUA52" s="2"/>
      <c r="DUB52" s="2"/>
      <c r="DUC52" s="2"/>
      <c r="DUD52" s="2"/>
      <c r="DUE52" s="2"/>
      <c r="DUF52" s="2"/>
      <c r="DUG52" s="2"/>
      <c r="DUH52" s="2"/>
      <c r="DUI52" s="2"/>
      <c r="DUJ52" s="2"/>
      <c r="DUK52" s="2"/>
      <c r="DUL52" s="2"/>
      <c r="DUM52" s="2"/>
      <c r="DUN52" s="2"/>
      <c r="DUO52" s="2"/>
      <c r="DUP52" s="2"/>
      <c r="DUQ52" s="2"/>
      <c r="DUR52" s="2"/>
      <c r="DUS52" s="2"/>
      <c r="DUT52" s="2"/>
      <c r="DUU52" s="2"/>
      <c r="DUV52" s="2"/>
      <c r="DUW52" s="2"/>
      <c r="DUX52" s="2"/>
      <c r="DUY52" s="2"/>
      <c r="DUZ52" s="2"/>
      <c r="DVA52" s="2"/>
      <c r="DVB52" s="2"/>
      <c r="DVC52" s="2"/>
      <c r="DVD52" s="2"/>
      <c r="DVE52" s="2"/>
      <c r="DVF52" s="2"/>
      <c r="DVG52" s="2"/>
      <c r="DVH52" s="2"/>
      <c r="DVI52" s="2"/>
      <c r="DVJ52" s="2"/>
      <c r="DVK52" s="2"/>
      <c r="DVL52" s="2"/>
      <c r="DVM52" s="2"/>
      <c r="DVN52" s="2"/>
      <c r="DVO52" s="2"/>
      <c r="DVP52" s="2"/>
      <c r="DVQ52" s="2"/>
      <c r="DVR52" s="2"/>
      <c r="DVS52" s="2"/>
      <c r="DVT52" s="2"/>
      <c r="DVU52" s="2"/>
      <c r="DVV52" s="2"/>
      <c r="DVW52" s="2"/>
      <c r="DVX52" s="2"/>
      <c r="DVY52" s="2"/>
      <c r="DVZ52" s="2"/>
      <c r="DWA52" s="2"/>
      <c r="DWB52" s="2"/>
      <c r="DWC52" s="2"/>
      <c r="DWD52" s="2"/>
      <c r="DWE52" s="2"/>
      <c r="DWF52" s="2"/>
      <c r="DWG52" s="2"/>
      <c r="DWH52" s="2"/>
      <c r="DWI52" s="2"/>
      <c r="DWJ52" s="2"/>
      <c r="DWK52" s="2"/>
      <c r="DWL52" s="2"/>
      <c r="DWM52" s="2"/>
      <c r="DWN52" s="2"/>
      <c r="DWO52" s="2"/>
      <c r="DWP52" s="2"/>
      <c r="DWQ52" s="2"/>
      <c r="DWR52" s="2"/>
      <c r="DWS52" s="2"/>
      <c r="DWT52" s="2"/>
      <c r="DWU52" s="2"/>
      <c r="DWV52" s="2"/>
      <c r="DWW52" s="2"/>
      <c r="DWX52" s="2"/>
      <c r="DWY52" s="2"/>
      <c r="DWZ52" s="2"/>
      <c r="DXA52" s="2"/>
      <c r="DXB52" s="2"/>
      <c r="DXC52" s="2"/>
      <c r="DXD52" s="2"/>
      <c r="DXE52" s="2"/>
      <c r="DXF52" s="2"/>
      <c r="DXG52" s="2"/>
      <c r="DXH52" s="2"/>
      <c r="DXI52" s="2"/>
      <c r="DXJ52" s="2"/>
      <c r="DXK52" s="2"/>
      <c r="DXL52" s="2"/>
      <c r="DXM52" s="2"/>
      <c r="DXN52" s="2"/>
      <c r="DXO52" s="2"/>
      <c r="DXP52" s="2"/>
      <c r="DXQ52" s="2"/>
      <c r="DXR52" s="2"/>
      <c r="DXS52" s="2"/>
      <c r="DXT52" s="2"/>
      <c r="DXU52" s="2"/>
      <c r="DXV52" s="2"/>
      <c r="DXW52" s="2"/>
      <c r="DXX52" s="2"/>
      <c r="DXY52" s="2"/>
      <c r="DXZ52" s="2"/>
      <c r="DYA52" s="2"/>
      <c r="DYB52" s="2"/>
      <c r="DYC52" s="2"/>
      <c r="DYD52" s="2"/>
      <c r="DYE52" s="2"/>
      <c r="DYF52" s="2"/>
      <c r="DYG52" s="2"/>
      <c r="DYH52" s="2"/>
      <c r="DYI52" s="2"/>
      <c r="DYJ52" s="2"/>
      <c r="DYK52" s="2"/>
      <c r="DYL52" s="2"/>
      <c r="DYM52" s="2"/>
      <c r="DYN52" s="2"/>
      <c r="DYO52" s="2"/>
      <c r="DYP52" s="2"/>
      <c r="DYQ52" s="2"/>
      <c r="DYR52" s="2"/>
      <c r="DYS52" s="2"/>
      <c r="DYT52" s="2"/>
      <c r="DYU52" s="2"/>
      <c r="DYV52" s="2"/>
      <c r="DYW52" s="2"/>
      <c r="DYX52" s="2"/>
      <c r="DYY52" s="2"/>
      <c r="DYZ52" s="2"/>
      <c r="DZA52" s="2"/>
      <c r="DZB52" s="2"/>
      <c r="DZC52" s="2"/>
      <c r="DZD52" s="2"/>
      <c r="DZE52" s="2"/>
      <c r="DZF52" s="2"/>
      <c r="DZG52" s="2"/>
      <c r="DZH52" s="2"/>
      <c r="DZI52" s="2"/>
      <c r="DZJ52" s="2"/>
      <c r="DZK52" s="2"/>
      <c r="DZL52" s="2"/>
      <c r="DZM52" s="2"/>
      <c r="DZN52" s="2"/>
      <c r="DZO52" s="2"/>
      <c r="DZP52" s="2"/>
      <c r="DZQ52" s="2"/>
      <c r="DZR52" s="2"/>
      <c r="DZS52" s="2"/>
      <c r="DZT52" s="2"/>
      <c r="DZU52" s="2"/>
      <c r="DZV52" s="2"/>
      <c r="DZW52" s="2"/>
      <c r="DZX52" s="2"/>
      <c r="DZY52" s="2"/>
      <c r="DZZ52" s="2"/>
      <c r="EAA52" s="2"/>
      <c r="EAB52" s="2"/>
      <c r="EAC52" s="2"/>
      <c r="EAD52" s="2"/>
      <c r="EAE52" s="2"/>
      <c r="EAF52" s="2"/>
      <c r="EAG52" s="2"/>
      <c r="EAH52" s="2"/>
      <c r="EAI52" s="2"/>
      <c r="EAJ52" s="2"/>
      <c r="EAK52" s="2"/>
      <c r="EAL52" s="2"/>
      <c r="EAM52" s="2"/>
      <c r="EAN52" s="2"/>
      <c r="EAO52" s="2"/>
      <c r="EAP52" s="2"/>
      <c r="EAQ52" s="2"/>
      <c r="EAR52" s="2"/>
      <c r="EAS52" s="2"/>
      <c r="EAT52" s="2"/>
      <c r="EAU52" s="2"/>
      <c r="EAV52" s="2"/>
      <c r="EAW52" s="2"/>
      <c r="EAX52" s="2"/>
      <c r="EAY52" s="2"/>
      <c r="EAZ52" s="2"/>
      <c r="EBA52" s="2"/>
      <c r="EBB52" s="2"/>
      <c r="EBC52" s="2"/>
      <c r="EBD52" s="2"/>
      <c r="EBE52" s="2"/>
      <c r="EBF52" s="2"/>
      <c r="EBG52" s="2"/>
      <c r="EBH52" s="2"/>
      <c r="EBI52" s="2"/>
      <c r="EBJ52" s="2"/>
      <c r="EBK52" s="2"/>
      <c r="EBL52" s="2"/>
      <c r="EBM52" s="2"/>
      <c r="EBN52" s="2"/>
      <c r="EBO52" s="2"/>
      <c r="EBP52" s="2"/>
      <c r="EBQ52" s="2"/>
      <c r="EBR52" s="2"/>
      <c r="EBS52" s="2"/>
      <c r="EBT52" s="2"/>
      <c r="EBU52" s="2"/>
      <c r="EBV52" s="2"/>
      <c r="EBW52" s="2"/>
      <c r="EBX52" s="2"/>
      <c r="EBY52" s="2"/>
      <c r="EBZ52" s="2"/>
      <c r="ECA52" s="2"/>
      <c r="ECB52" s="2"/>
      <c r="ECC52" s="2"/>
      <c r="ECD52" s="2"/>
      <c r="ECE52" s="2"/>
      <c r="ECF52" s="2"/>
      <c r="ECG52" s="2"/>
      <c r="ECH52" s="2"/>
      <c r="ECI52" s="2"/>
      <c r="ECJ52" s="2"/>
      <c r="ECK52" s="2"/>
      <c r="ECL52" s="2"/>
      <c r="ECM52" s="2"/>
      <c r="ECN52" s="2"/>
      <c r="ECO52" s="2"/>
      <c r="ECP52" s="2"/>
      <c r="ECQ52" s="2"/>
      <c r="ECR52" s="2"/>
      <c r="ECS52" s="2"/>
      <c r="ECT52" s="2"/>
      <c r="ECU52" s="2"/>
      <c r="ECV52" s="2"/>
      <c r="ECW52" s="2"/>
      <c r="ECX52" s="2"/>
      <c r="ECY52" s="2"/>
      <c r="ECZ52" s="2"/>
      <c r="EDA52" s="2"/>
      <c r="EDB52" s="2"/>
      <c r="EDC52" s="2"/>
      <c r="EDD52" s="2"/>
      <c r="EDE52" s="2"/>
      <c r="EDF52" s="2"/>
      <c r="EDG52" s="2"/>
      <c r="EDH52" s="2"/>
      <c r="EDI52" s="2"/>
      <c r="EDJ52" s="2"/>
      <c r="EDK52" s="2"/>
      <c r="EDL52" s="2"/>
      <c r="EDM52" s="2"/>
      <c r="EDN52" s="2"/>
      <c r="EDO52" s="2"/>
      <c r="EDP52" s="2"/>
      <c r="EDQ52" s="2"/>
      <c r="EDR52" s="2"/>
      <c r="EDS52" s="2"/>
      <c r="EDT52" s="2"/>
      <c r="EDU52" s="2"/>
      <c r="EDV52" s="2"/>
      <c r="EDW52" s="2"/>
      <c r="EDX52" s="2"/>
      <c r="EDY52" s="2"/>
      <c r="EDZ52" s="2"/>
      <c r="EEA52" s="2"/>
      <c r="EEB52" s="2"/>
      <c r="EEC52" s="2"/>
      <c r="EED52" s="2"/>
      <c r="EEE52" s="2"/>
      <c r="EEF52" s="2"/>
      <c r="EEG52" s="2"/>
      <c r="EEH52" s="2"/>
      <c r="EEI52" s="2"/>
      <c r="EEJ52" s="2"/>
      <c r="EEK52" s="2"/>
      <c r="EEL52" s="2"/>
      <c r="EEM52" s="2"/>
      <c r="EEN52" s="2"/>
      <c r="EEO52" s="2"/>
      <c r="EEP52" s="2"/>
      <c r="EEQ52" s="2"/>
      <c r="EER52" s="2"/>
      <c r="EES52" s="2"/>
      <c r="EET52" s="2"/>
      <c r="EEU52" s="2"/>
      <c r="EEV52" s="2"/>
      <c r="EEW52" s="2"/>
      <c r="EEX52" s="2"/>
      <c r="EEY52" s="2"/>
      <c r="EEZ52" s="2"/>
      <c r="EFA52" s="2"/>
      <c r="EFB52" s="2"/>
      <c r="EFC52" s="2"/>
      <c r="EFD52" s="2"/>
      <c r="EFE52" s="2"/>
      <c r="EFF52" s="2"/>
      <c r="EFG52" s="2"/>
      <c r="EFH52" s="2"/>
      <c r="EFI52" s="2"/>
      <c r="EFJ52" s="2"/>
      <c r="EFK52" s="2"/>
      <c r="EFL52" s="2"/>
      <c r="EFM52" s="2"/>
      <c r="EFN52" s="2"/>
      <c r="EFO52" s="2"/>
      <c r="EFP52" s="2"/>
      <c r="EFQ52" s="2"/>
      <c r="EFR52" s="2"/>
      <c r="EFS52" s="2"/>
      <c r="EFT52" s="2"/>
      <c r="EFU52" s="2"/>
      <c r="EFV52" s="2"/>
      <c r="EFW52" s="2"/>
      <c r="EFX52" s="2"/>
      <c r="EFY52" s="2"/>
      <c r="EFZ52" s="2"/>
      <c r="EGA52" s="2"/>
      <c r="EGB52" s="2"/>
      <c r="EGC52" s="2"/>
      <c r="EGD52" s="2"/>
      <c r="EGE52" s="2"/>
      <c r="EGF52" s="2"/>
      <c r="EGG52" s="2"/>
      <c r="EGH52" s="2"/>
      <c r="EGI52" s="2"/>
      <c r="EGJ52" s="2"/>
      <c r="EGK52" s="2"/>
      <c r="EGL52" s="2"/>
      <c r="EGM52" s="2"/>
      <c r="EGN52" s="2"/>
      <c r="EGO52" s="2"/>
      <c r="EGP52" s="2"/>
      <c r="EGQ52" s="2"/>
      <c r="EGR52" s="2"/>
      <c r="EGS52" s="2"/>
      <c r="EGT52" s="2"/>
      <c r="EGU52" s="2"/>
      <c r="EGV52" s="2"/>
      <c r="EGW52" s="2"/>
      <c r="EGX52" s="2"/>
      <c r="EGY52" s="2"/>
      <c r="EGZ52" s="2"/>
      <c r="EHA52" s="2"/>
      <c r="EHB52" s="2"/>
      <c r="EHC52" s="2"/>
      <c r="EHD52" s="2"/>
      <c r="EHE52" s="2"/>
      <c r="EHF52" s="2"/>
      <c r="EHG52" s="2"/>
      <c r="EHH52" s="2"/>
      <c r="EHI52" s="2"/>
      <c r="EHJ52" s="2"/>
      <c r="EHK52" s="2"/>
      <c r="EHL52" s="2"/>
      <c r="EHM52" s="2"/>
      <c r="EHN52" s="2"/>
      <c r="EHO52" s="2"/>
      <c r="EHP52" s="2"/>
      <c r="EHQ52" s="2"/>
      <c r="EHR52" s="2"/>
      <c r="EHS52" s="2"/>
      <c r="EHT52" s="2"/>
      <c r="EHU52" s="2"/>
      <c r="EHV52" s="2"/>
      <c r="EHW52" s="2"/>
      <c r="EHX52" s="2"/>
      <c r="EHY52" s="2"/>
      <c r="EHZ52" s="2"/>
      <c r="EIA52" s="2"/>
      <c r="EIB52" s="2"/>
      <c r="EIC52" s="2"/>
      <c r="EID52" s="2"/>
      <c r="EIE52" s="2"/>
      <c r="EIF52" s="2"/>
      <c r="EIG52" s="2"/>
      <c r="EIH52" s="2"/>
      <c r="EII52" s="2"/>
      <c r="EIJ52" s="2"/>
      <c r="EIK52" s="2"/>
      <c r="EIL52" s="2"/>
      <c r="EIM52" s="2"/>
      <c r="EIN52" s="2"/>
      <c r="EIO52" s="2"/>
      <c r="EIP52" s="2"/>
      <c r="EIQ52" s="2"/>
      <c r="EIR52" s="2"/>
      <c r="EIS52" s="2"/>
      <c r="EIT52" s="2"/>
      <c r="EIU52" s="2"/>
      <c r="EIV52" s="2"/>
      <c r="EIW52" s="2"/>
      <c r="EIX52" s="2"/>
      <c r="EIY52" s="2"/>
      <c r="EIZ52" s="2"/>
      <c r="EJA52" s="2"/>
      <c r="EJB52" s="2"/>
      <c r="EJC52" s="2"/>
      <c r="EJD52" s="2"/>
      <c r="EJE52" s="2"/>
      <c r="EJF52" s="2"/>
      <c r="EJG52" s="2"/>
      <c r="EJH52" s="2"/>
      <c r="EJI52" s="2"/>
      <c r="EJJ52" s="2"/>
      <c r="EJK52" s="2"/>
      <c r="EJL52" s="2"/>
      <c r="EJM52" s="2"/>
      <c r="EJN52" s="2"/>
      <c r="EJO52" s="2"/>
      <c r="EJP52" s="2"/>
      <c r="EJQ52" s="2"/>
      <c r="EJR52" s="2"/>
      <c r="EJS52" s="2"/>
      <c r="EJT52" s="2"/>
      <c r="EJU52" s="2"/>
      <c r="EJV52" s="2"/>
      <c r="EJW52" s="2"/>
      <c r="EJX52" s="2"/>
      <c r="EJY52" s="2"/>
      <c r="EJZ52" s="2"/>
      <c r="EKA52" s="2"/>
      <c r="EKB52" s="2"/>
      <c r="EKC52" s="2"/>
      <c r="EKD52" s="2"/>
      <c r="EKE52" s="2"/>
      <c r="EKF52" s="2"/>
      <c r="EKG52" s="2"/>
      <c r="EKH52" s="2"/>
      <c r="EKI52" s="2"/>
      <c r="EKJ52" s="2"/>
      <c r="EKK52" s="2"/>
      <c r="EKL52" s="2"/>
      <c r="EKM52" s="2"/>
      <c r="EKN52" s="2"/>
      <c r="EKO52" s="2"/>
      <c r="EKP52" s="2"/>
      <c r="EKQ52" s="2"/>
      <c r="EKR52" s="2"/>
      <c r="EKS52" s="2"/>
      <c r="EKT52" s="2"/>
      <c r="EKU52" s="2"/>
      <c r="EKV52" s="2"/>
      <c r="EKW52" s="2"/>
      <c r="EKX52" s="2"/>
      <c r="EKY52" s="2"/>
      <c r="EKZ52" s="2"/>
      <c r="ELA52" s="2"/>
      <c r="ELB52" s="2"/>
      <c r="ELC52" s="2"/>
      <c r="ELD52" s="2"/>
      <c r="ELE52" s="2"/>
      <c r="ELF52" s="2"/>
      <c r="ELG52" s="2"/>
      <c r="ELH52" s="2"/>
      <c r="ELI52" s="2"/>
      <c r="ELJ52" s="2"/>
      <c r="ELK52" s="2"/>
      <c r="ELL52" s="2"/>
      <c r="ELM52" s="2"/>
      <c r="ELN52" s="2"/>
      <c r="ELO52" s="2"/>
      <c r="ELP52" s="2"/>
      <c r="ELQ52" s="2"/>
      <c r="ELR52" s="2"/>
      <c r="ELS52" s="2"/>
      <c r="ELT52" s="2"/>
      <c r="ELU52" s="2"/>
      <c r="ELV52" s="2"/>
      <c r="ELW52" s="2"/>
      <c r="ELX52" s="2"/>
      <c r="ELY52" s="2"/>
      <c r="ELZ52" s="2"/>
      <c r="EMA52" s="2"/>
      <c r="EMB52" s="2"/>
      <c r="EMC52" s="2"/>
      <c r="EMD52" s="2"/>
      <c r="EME52" s="2"/>
      <c r="EMF52" s="2"/>
      <c r="EMG52" s="2"/>
      <c r="EMH52" s="2"/>
      <c r="EMI52" s="2"/>
      <c r="EMJ52" s="2"/>
      <c r="EMK52" s="2"/>
      <c r="EML52" s="2"/>
      <c r="EMM52" s="2"/>
      <c r="EMN52" s="2"/>
      <c r="EMO52" s="2"/>
      <c r="EMP52" s="2"/>
      <c r="EMQ52" s="2"/>
      <c r="EMR52" s="2"/>
      <c r="EMS52" s="2"/>
      <c r="EMT52" s="2"/>
      <c r="EMU52" s="2"/>
      <c r="EMV52" s="2"/>
      <c r="EMW52" s="2"/>
      <c r="EMX52" s="2"/>
      <c r="EMY52" s="2"/>
      <c r="EMZ52" s="2"/>
      <c r="ENA52" s="2"/>
      <c r="ENB52" s="2"/>
      <c r="ENC52" s="2"/>
      <c r="END52" s="2"/>
      <c r="ENE52" s="2"/>
      <c r="ENF52" s="2"/>
      <c r="ENG52" s="2"/>
      <c r="ENH52" s="2"/>
      <c r="ENI52" s="2"/>
      <c r="ENJ52" s="2"/>
      <c r="ENK52" s="2"/>
      <c r="ENL52" s="2"/>
      <c r="ENM52" s="2"/>
      <c r="ENN52" s="2"/>
      <c r="ENO52" s="2"/>
      <c r="ENP52" s="2"/>
      <c r="ENQ52" s="2"/>
      <c r="ENR52" s="2"/>
      <c r="ENS52" s="2"/>
      <c r="ENT52" s="2"/>
      <c r="ENU52" s="2"/>
      <c r="ENV52" s="2"/>
      <c r="ENW52" s="2"/>
      <c r="ENX52" s="2"/>
      <c r="ENY52" s="2"/>
      <c r="ENZ52" s="2"/>
      <c r="EOA52" s="2"/>
      <c r="EOB52" s="2"/>
      <c r="EOC52" s="2"/>
      <c r="EOD52" s="2"/>
      <c r="EOE52" s="2"/>
      <c r="EOF52" s="2"/>
      <c r="EOG52" s="2"/>
      <c r="EOH52" s="2"/>
      <c r="EOI52" s="2"/>
      <c r="EOJ52" s="2"/>
      <c r="EOK52" s="2"/>
      <c r="EOL52" s="2"/>
      <c r="EOM52" s="2"/>
      <c r="EON52" s="2"/>
      <c r="EOO52" s="2"/>
      <c r="EOP52" s="2"/>
      <c r="EOQ52" s="2"/>
      <c r="EOR52" s="2"/>
      <c r="EOS52" s="2"/>
      <c r="EOT52" s="2"/>
      <c r="EOU52" s="2"/>
      <c r="EOV52" s="2"/>
      <c r="EOW52" s="2"/>
      <c r="EOX52" s="2"/>
      <c r="EOY52" s="2"/>
      <c r="EOZ52" s="2"/>
      <c r="EPA52" s="2"/>
      <c r="EPB52" s="2"/>
      <c r="EPC52" s="2"/>
      <c r="EPD52" s="2"/>
      <c r="EPE52" s="2"/>
      <c r="EPF52" s="2"/>
      <c r="EPG52" s="2"/>
      <c r="EPH52" s="2"/>
      <c r="EPI52" s="2"/>
      <c r="EPJ52" s="2"/>
      <c r="EPK52" s="2"/>
      <c r="EPL52" s="2"/>
      <c r="EPM52" s="2"/>
      <c r="EPN52" s="2"/>
      <c r="EPO52" s="2"/>
      <c r="EPP52" s="2"/>
      <c r="EPQ52" s="2"/>
      <c r="EPR52" s="2"/>
      <c r="EPS52" s="2"/>
      <c r="EPT52" s="2"/>
      <c r="EPU52" s="2"/>
      <c r="EPV52" s="2"/>
      <c r="EPW52" s="2"/>
      <c r="EPX52" s="2"/>
      <c r="EPY52" s="2"/>
      <c r="EPZ52" s="2"/>
      <c r="EQA52" s="2"/>
      <c r="EQB52" s="2"/>
      <c r="EQC52" s="2"/>
      <c r="EQD52" s="2"/>
      <c r="EQE52" s="2"/>
      <c r="EQF52" s="2"/>
      <c r="EQG52" s="2"/>
      <c r="EQH52" s="2"/>
      <c r="EQI52" s="2"/>
      <c r="EQJ52" s="2"/>
      <c r="EQK52" s="2"/>
      <c r="EQL52" s="2"/>
      <c r="EQM52" s="2"/>
      <c r="EQN52" s="2"/>
      <c r="EQO52" s="2"/>
      <c r="EQP52" s="2"/>
      <c r="EQQ52" s="2"/>
      <c r="EQR52" s="2"/>
      <c r="EQS52" s="2"/>
      <c r="EQT52" s="2"/>
      <c r="EQU52" s="2"/>
      <c r="EQV52" s="2"/>
      <c r="EQW52" s="2"/>
      <c r="EQX52" s="2"/>
      <c r="EQY52" s="2"/>
      <c r="EQZ52" s="2"/>
      <c r="ERA52" s="2"/>
      <c r="ERB52" s="2"/>
      <c r="ERC52" s="2"/>
      <c r="ERD52" s="2"/>
      <c r="ERE52" s="2"/>
      <c r="ERF52" s="2"/>
      <c r="ERG52" s="2"/>
      <c r="ERH52" s="2"/>
      <c r="ERI52" s="2"/>
      <c r="ERJ52" s="2"/>
      <c r="ERK52" s="2"/>
      <c r="ERL52" s="2"/>
      <c r="ERM52" s="2"/>
      <c r="ERN52" s="2"/>
      <c r="ERO52" s="2"/>
      <c r="ERP52" s="2"/>
      <c r="ERQ52" s="2"/>
      <c r="ERR52" s="2"/>
      <c r="ERS52" s="2"/>
      <c r="ERT52" s="2"/>
      <c r="ERU52" s="2"/>
      <c r="ERV52" s="2"/>
      <c r="ERW52" s="2"/>
      <c r="ERX52" s="2"/>
      <c r="ERY52" s="2"/>
      <c r="ERZ52" s="2"/>
      <c r="ESA52" s="2"/>
      <c r="ESB52" s="2"/>
      <c r="ESC52" s="2"/>
      <c r="ESD52" s="2"/>
      <c r="ESE52" s="2"/>
      <c r="ESF52" s="2"/>
      <c r="ESG52" s="2"/>
      <c r="ESH52" s="2"/>
      <c r="ESI52" s="2"/>
      <c r="ESJ52" s="2"/>
      <c r="ESK52" s="2"/>
      <c r="ESL52" s="2"/>
      <c r="ESM52" s="2"/>
      <c r="ESN52" s="2"/>
      <c r="ESO52" s="2"/>
      <c r="ESP52" s="2"/>
      <c r="ESQ52" s="2"/>
      <c r="ESR52" s="2"/>
      <c r="ESS52" s="2"/>
      <c r="EST52" s="2"/>
      <c r="ESU52" s="2"/>
      <c r="ESV52" s="2"/>
      <c r="ESW52" s="2"/>
      <c r="ESX52" s="2"/>
      <c r="ESY52" s="2"/>
      <c r="ESZ52" s="2"/>
      <c r="ETA52" s="2"/>
      <c r="ETB52" s="2"/>
      <c r="ETC52" s="2"/>
      <c r="ETD52" s="2"/>
      <c r="ETE52" s="2"/>
      <c r="ETF52" s="2"/>
      <c r="ETG52" s="2"/>
      <c r="ETH52" s="2"/>
      <c r="ETI52" s="2"/>
      <c r="ETJ52" s="2"/>
      <c r="ETK52" s="2"/>
      <c r="ETL52" s="2"/>
      <c r="ETM52" s="2"/>
      <c r="ETN52" s="2"/>
      <c r="ETO52" s="2"/>
      <c r="ETP52" s="2"/>
      <c r="ETQ52" s="2"/>
      <c r="ETR52" s="2"/>
      <c r="ETS52" s="2"/>
      <c r="ETT52" s="2"/>
      <c r="ETU52" s="2"/>
      <c r="ETV52" s="2"/>
      <c r="ETW52" s="2"/>
      <c r="ETX52" s="2"/>
      <c r="ETY52" s="2"/>
      <c r="ETZ52" s="2"/>
      <c r="EUA52" s="2"/>
      <c r="EUB52" s="2"/>
      <c r="EUC52" s="2"/>
      <c r="EUD52" s="2"/>
      <c r="EUE52" s="2"/>
      <c r="EUF52" s="2"/>
      <c r="EUG52" s="2"/>
      <c r="EUH52" s="2"/>
      <c r="EUI52" s="2"/>
      <c r="EUJ52" s="2"/>
      <c r="EUK52" s="2"/>
      <c r="EUL52" s="2"/>
      <c r="EUM52" s="2"/>
      <c r="EUN52" s="2"/>
      <c r="EUO52" s="2"/>
      <c r="EUP52" s="2"/>
      <c r="EUQ52" s="2"/>
      <c r="EUR52" s="2"/>
      <c r="EUS52" s="2"/>
      <c r="EUT52" s="2"/>
      <c r="EUU52" s="2"/>
      <c r="EUV52" s="2"/>
      <c r="EUW52" s="2"/>
      <c r="EUX52" s="2"/>
      <c r="EUY52" s="2"/>
      <c r="EUZ52" s="2"/>
      <c r="EVA52" s="2"/>
      <c r="EVB52" s="2"/>
      <c r="EVC52" s="2"/>
      <c r="EVD52" s="2"/>
      <c r="EVE52" s="2"/>
      <c r="EVF52" s="2"/>
      <c r="EVG52" s="2"/>
      <c r="EVH52" s="2"/>
      <c r="EVI52" s="2"/>
      <c r="EVJ52" s="2"/>
      <c r="EVK52" s="2"/>
      <c r="EVL52" s="2"/>
      <c r="EVM52" s="2"/>
      <c r="EVN52" s="2"/>
      <c r="EVO52" s="2"/>
      <c r="EVP52" s="2"/>
      <c r="EVQ52" s="2"/>
      <c r="EVR52" s="2"/>
      <c r="EVS52" s="2"/>
      <c r="EVT52" s="2"/>
      <c r="EVU52" s="2"/>
      <c r="EVV52" s="2"/>
      <c r="EVW52" s="2"/>
      <c r="EVX52" s="2"/>
      <c r="EVY52" s="2"/>
      <c r="EVZ52" s="2"/>
      <c r="EWA52" s="2"/>
      <c r="EWB52" s="2"/>
      <c r="EWC52" s="2"/>
      <c r="EWD52" s="2"/>
      <c r="EWE52" s="2"/>
      <c r="EWF52" s="2"/>
      <c r="EWG52" s="2"/>
      <c r="EWH52" s="2"/>
      <c r="EWI52" s="2"/>
      <c r="EWJ52" s="2"/>
      <c r="EWK52" s="2"/>
      <c r="EWL52" s="2"/>
      <c r="EWM52" s="2"/>
      <c r="EWN52" s="2"/>
      <c r="EWO52" s="2"/>
      <c r="EWP52" s="2"/>
      <c r="EWQ52" s="2"/>
      <c r="EWR52" s="2"/>
      <c r="EWS52" s="2"/>
      <c r="EWT52" s="2"/>
      <c r="EWU52" s="2"/>
      <c r="EWV52" s="2"/>
      <c r="EWW52" s="2"/>
      <c r="EWX52" s="2"/>
      <c r="EWY52" s="2"/>
      <c r="EWZ52" s="2"/>
      <c r="EXA52" s="2"/>
      <c r="EXB52" s="2"/>
      <c r="EXC52" s="2"/>
      <c r="EXD52" s="2"/>
      <c r="EXE52" s="2"/>
      <c r="EXF52" s="2"/>
      <c r="EXG52" s="2"/>
      <c r="EXH52" s="2"/>
      <c r="EXI52" s="2"/>
      <c r="EXJ52" s="2"/>
      <c r="EXK52" s="2"/>
      <c r="EXL52" s="2"/>
      <c r="EXM52" s="2"/>
      <c r="EXN52" s="2"/>
      <c r="EXO52" s="2"/>
      <c r="EXP52" s="2"/>
      <c r="EXQ52" s="2"/>
      <c r="EXR52" s="2"/>
      <c r="EXS52" s="2"/>
      <c r="EXT52" s="2"/>
      <c r="EXU52" s="2"/>
      <c r="EXV52" s="2"/>
      <c r="EXW52" s="2"/>
      <c r="EXX52" s="2"/>
      <c r="EXY52" s="2"/>
      <c r="EXZ52" s="2"/>
      <c r="EYA52" s="2"/>
      <c r="EYB52" s="2"/>
      <c r="EYC52" s="2"/>
      <c r="EYD52" s="2"/>
      <c r="EYE52" s="2"/>
      <c r="EYF52" s="2"/>
      <c r="EYG52" s="2"/>
      <c r="EYH52" s="2"/>
      <c r="EYI52" s="2"/>
      <c r="EYJ52" s="2"/>
      <c r="EYK52" s="2"/>
      <c r="EYL52" s="2"/>
      <c r="EYM52" s="2"/>
      <c r="EYN52" s="2"/>
      <c r="EYO52" s="2"/>
      <c r="EYP52" s="2"/>
      <c r="EYQ52" s="2"/>
      <c r="EYR52" s="2"/>
      <c r="EYS52" s="2"/>
      <c r="EYT52" s="2"/>
      <c r="EYU52" s="2"/>
      <c r="EYV52" s="2"/>
      <c r="EYW52" s="2"/>
      <c r="EYX52" s="2"/>
      <c r="EYY52" s="2"/>
      <c r="EYZ52" s="2"/>
      <c r="EZA52" s="2"/>
      <c r="EZB52" s="2"/>
      <c r="EZC52" s="2"/>
      <c r="EZD52" s="2"/>
      <c r="EZE52" s="2"/>
      <c r="EZF52" s="2"/>
      <c r="EZG52" s="2"/>
      <c r="EZH52" s="2"/>
      <c r="EZI52" s="2"/>
      <c r="EZJ52" s="2"/>
      <c r="EZK52" s="2"/>
      <c r="EZL52" s="2"/>
      <c r="EZM52" s="2"/>
      <c r="EZN52" s="2"/>
      <c r="EZO52" s="2"/>
      <c r="EZP52" s="2"/>
      <c r="EZQ52" s="2"/>
      <c r="EZR52" s="2"/>
      <c r="EZS52" s="2"/>
      <c r="EZT52" s="2"/>
      <c r="EZU52" s="2"/>
      <c r="EZV52" s="2"/>
      <c r="EZW52" s="2"/>
      <c r="EZX52" s="2"/>
      <c r="EZY52" s="2"/>
      <c r="EZZ52" s="2"/>
      <c r="FAA52" s="2"/>
      <c r="FAB52" s="2"/>
      <c r="FAC52" s="2"/>
      <c r="FAD52" s="2"/>
      <c r="FAE52" s="2"/>
      <c r="FAF52" s="2"/>
      <c r="FAG52" s="2"/>
      <c r="FAH52" s="2"/>
      <c r="FAI52" s="2"/>
      <c r="FAJ52" s="2"/>
      <c r="FAK52" s="2"/>
      <c r="FAL52" s="2"/>
      <c r="FAM52" s="2"/>
      <c r="FAN52" s="2"/>
      <c r="FAO52" s="2"/>
      <c r="FAP52" s="2"/>
      <c r="FAQ52" s="2"/>
      <c r="FAR52" s="2"/>
      <c r="FAS52" s="2"/>
      <c r="FAT52" s="2"/>
      <c r="FAU52" s="2"/>
      <c r="FAV52" s="2"/>
      <c r="FAW52" s="2"/>
      <c r="FAX52" s="2"/>
      <c r="FAY52" s="2"/>
      <c r="FAZ52" s="2"/>
      <c r="FBA52" s="2"/>
      <c r="FBB52" s="2"/>
      <c r="FBC52" s="2"/>
      <c r="FBD52" s="2"/>
      <c r="FBE52" s="2"/>
      <c r="FBF52" s="2"/>
      <c r="FBG52" s="2"/>
      <c r="FBH52" s="2"/>
      <c r="FBI52" s="2"/>
      <c r="FBJ52" s="2"/>
      <c r="FBK52" s="2"/>
      <c r="FBL52" s="2"/>
      <c r="FBM52" s="2"/>
      <c r="FBN52" s="2"/>
      <c r="FBO52" s="2"/>
      <c r="FBP52" s="2"/>
      <c r="FBQ52" s="2"/>
      <c r="FBR52" s="2"/>
      <c r="FBS52" s="2"/>
      <c r="FBT52" s="2"/>
      <c r="FBU52" s="2"/>
      <c r="FBV52" s="2"/>
      <c r="FBW52" s="2"/>
      <c r="FBX52" s="2"/>
      <c r="FBY52" s="2"/>
      <c r="FBZ52" s="2"/>
      <c r="FCA52" s="2"/>
      <c r="FCB52" s="2"/>
      <c r="FCC52" s="2"/>
      <c r="FCD52" s="2"/>
      <c r="FCE52" s="2"/>
      <c r="FCF52" s="2"/>
      <c r="FCG52" s="2"/>
      <c r="FCH52" s="2"/>
      <c r="FCI52" s="2"/>
      <c r="FCJ52" s="2"/>
      <c r="FCK52" s="2"/>
      <c r="FCL52" s="2"/>
      <c r="FCM52" s="2"/>
      <c r="FCN52" s="2"/>
      <c r="FCO52" s="2"/>
      <c r="FCP52" s="2"/>
      <c r="FCQ52" s="2"/>
      <c r="FCR52" s="2"/>
      <c r="FCS52" s="2"/>
      <c r="FCT52" s="2"/>
      <c r="FCU52" s="2"/>
      <c r="FCV52" s="2"/>
      <c r="FCW52" s="2"/>
      <c r="FCX52" s="2"/>
      <c r="FCY52" s="2"/>
      <c r="FCZ52" s="2"/>
      <c r="FDA52" s="2"/>
      <c r="FDB52" s="2"/>
      <c r="FDC52" s="2"/>
      <c r="FDD52" s="2"/>
      <c r="FDE52" s="2"/>
      <c r="FDF52" s="2"/>
      <c r="FDG52" s="2"/>
      <c r="FDH52" s="2"/>
      <c r="FDI52" s="2"/>
      <c r="FDJ52" s="2"/>
      <c r="FDK52" s="2"/>
      <c r="FDL52" s="2"/>
      <c r="FDM52" s="2"/>
      <c r="FDN52" s="2"/>
      <c r="FDO52" s="2"/>
      <c r="FDP52" s="2"/>
      <c r="FDQ52" s="2"/>
      <c r="FDR52" s="2"/>
      <c r="FDS52" s="2"/>
      <c r="FDT52" s="2"/>
      <c r="FDU52" s="2"/>
      <c r="FDV52" s="2"/>
      <c r="FDW52" s="2"/>
      <c r="FDX52" s="2"/>
      <c r="FDY52" s="2"/>
      <c r="FDZ52" s="2"/>
      <c r="FEA52" s="2"/>
      <c r="FEB52" s="2"/>
      <c r="FEC52" s="2"/>
      <c r="FED52" s="2"/>
      <c r="FEE52" s="2"/>
      <c r="FEF52" s="2"/>
      <c r="FEG52" s="2"/>
      <c r="FEH52" s="2"/>
      <c r="FEI52" s="2"/>
      <c r="FEJ52" s="2"/>
      <c r="FEK52" s="2"/>
      <c r="FEL52" s="2"/>
      <c r="FEM52" s="2"/>
      <c r="FEN52" s="2"/>
      <c r="FEO52" s="2"/>
      <c r="FEP52" s="2"/>
      <c r="FEQ52" s="2"/>
      <c r="FER52" s="2"/>
      <c r="FES52" s="2"/>
      <c r="FET52" s="2"/>
      <c r="FEU52" s="2"/>
      <c r="FEV52" s="2"/>
      <c r="FEW52" s="2"/>
      <c r="FEX52" s="2"/>
      <c r="FEY52" s="2"/>
      <c r="FEZ52" s="2"/>
      <c r="FFA52" s="2"/>
      <c r="FFB52" s="2"/>
      <c r="FFC52" s="2"/>
      <c r="FFD52" s="2"/>
      <c r="FFE52" s="2"/>
      <c r="FFF52" s="2"/>
      <c r="FFG52" s="2"/>
      <c r="FFH52" s="2"/>
      <c r="FFI52" s="2"/>
      <c r="FFJ52" s="2"/>
      <c r="FFK52" s="2"/>
      <c r="FFL52" s="2"/>
      <c r="FFM52" s="2"/>
      <c r="FFN52" s="2"/>
      <c r="FFO52" s="2"/>
      <c r="FFP52" s="2"/>
      <c r="FFQ52" s="2"/>
      <c r="FFR52" s="2"/>
      <c r="FFS52" s="2"/>
      <c r="FFT52" s="2"/>
      <c r="FFU52" s="2"/>
      <c r="FFV52" s="2"/>
      <c r="FFW52" s="2"/>
      <c r="FFX52" s="2"/>
      <c r="FFY52" s="2"/>
      <c r="FFZ52" s="2"/>
      <c r="FGA52" s="2"/>
      <c r="FGB52" s="2"/>
      <c r="FGC52" s="2"/>
      <c r="FGD52" s="2"/>
      <c r="FGE52" s="2"/>
      <c r="FGF52" s="2"/>
      <c r="FGG52" s="2"/>
      <c r="FGH52" s="2"/>
      <c r="FGI52" s="2"/>
      <c r="FGJ52" s="2"/>
      <c r="FGK52" s="2"/>
      <c r="FGL52" s="2"/>
      <c r="FGM52" s="2"/>
      <c r="FGN52" s="2"/>
      <c r="FGO52" s="2"/>
      <c r="FGP52" s="2"/>
      <c r="FGQ52" s="2"/>
      <c r="FGR52" s="2"/>
      <c r="FGS52" s="2"/>
      <c r="FGT52" s="2"/>
      <c r="FGU52" s="2"/>
      <c r="FGV52" s="2"/>
      <c r="FGW52" s="2"/>
      <c r="FGX52" s="2"/>
      <c r="FGY52" s="2"/>
      <c r="FGZ52" s="2"/>
      <c r="FHA52" s="2"/>
      <c r="FHB52" s="2"/>
      <c r="FHC52" s="2"/>
      <c r="FHD52" s="2"/>
      <c r="FHE52" s="2"/>
      <c r="FHF52" s="2"/>
      <c r="FHG52" s="2"/>
      <c r="FHH52" s="2"/>
      <c r="FHI52" s="2"/>
      <c r="FHJ52" s="2"/>
      <c r="FHK52" s="2"/>
      <c r="FHL52" s="2"/>
      <c r="FHM52" s="2"/>
      <c r="FHN52" s="2"/>
      <c r="FHO52" s="2"/>
      <c r="FHP52" s="2"/>
      <c r="FHQ52" s="2"/>
      <c r="FHR52" s="2"/>
      <c r="FHS52" s="2"/>
      <c r="FHT52" s="2"/>
      <c r="FHU52" s="2"/>
      <c r="FHV52" s="2"/>
      <c r="FHW52" s="2"/>
      <c r="FHX52" s="2"/>
      <c r="FHY52" s="2"/>
      <c r="FHZ52" s="2"/>
      <c r="FIA52" s="2"/>
      <c r="FIB52" s="2"/>
      <c r="FIC52" s="2"/>
      <c r="FID52" s="2"/>
      <c r="FIE52" s="2"/>
      <c r="FIF52" s="2"/>
      <c r="FIG52" s="2"/>
      <c r="FIH52" s="2"/>
      <c r="FII52" s="2"/>
      <c r="FIJ52" s="2"/>
      <c r="FIK52" s="2"/>
      <c r="FIL52" s="2"/>
      <c r="FIM52" s="2"/>
      <c r="FIN52" s="2"/>
      <c r="FIO52" s="2"/>
      <c r="FIP52" s="2"/>
      <c r="FIQ52" s="2"/>
      <c r="FIR52" s="2"/>
      <c r="FIS52" s="2"/>
      <c r="FIT52" s="2"/>
      <c r="FIU52" s="2"/>
      <c r="FIV52" s="2"/>
      <c r="FIW52" s="2"/>
      <c r="FIX52" s="2"/>
      <c r="FIY52" s="2"/>
      <c r="FIZ52" s="2"/>
      <c r="FJA52" s="2"/>
      <c r="FJB52" s="2"/>
      <c r="FJC52" s="2"/>
      <c r="FJD52" s="2"/>
      <c r="FJE52" s="2"/>
      <c r="FJF52" s="2"/>
      <c r="FJG52" s="2"/>
      <c r="FJH52" s="2"/>
      <c r="FJI52" s="2"/>
      <c r="FJJ52" s="2"/>
      <c r="FJK52" s="2"/>
      <c r="FJL52" s="2"/>
      <c r="FJM52" s="2"/>
      <c r="FJN52" s="2"/>
      <c r="FJO52" s="2"/>
      <c r="FJP52" s="2"/>
      <c r="FJQ52" s="2"/>
      <c r="FJR52" s="2"/>
      <c r="FJS52" s="2"/>
      <c r="FJT52" s="2"/>
      <c r="FJU52" s="2"/>
      <c r="FJV52" s="2"/>
      <c r="FJW52" s="2"/>
      <c r="FJX52" s="2"/>
      <c r="FJY52" s="2"/>
      <c r="FJZ52" s="2"/>
      <c r="FKA52" s="2"/>
      <c r="FKB52" s="2"/>
      <c r="FKC52" s="2"/>
      <c r="FKD52" s="2"/>
      <c r="FKE52" s="2"/>
      <c r="FKF52" s="2"/>
      <c r="FKG52" s="2"/>
      <c r="FKH52" s="2"/>
      <c r="FKI52" s="2"/>
      <c r="FKJ52" s="2"/>
      <c r="FKK52" s="2"/>
      <c r="FKL52" s="2"/>
      <c r="FKM52" s="2"/>
      <c r="FKN52" s="2"/>
      <c r="FKO52" s="2"/>
      <c r="FKP52" s="2"/>
      <c r="FKQ52" s="2"/>
      <c r="FKR52" s="2"/>
      <c r="FKS52" s="2"/>
      <c r="FKT52" s="2"/>
      <c r="FKU52" s="2"/>
      <c r="FKV52" s="2"/>
      <c r="FKW52" s="2"/>
      <c r="FKX52" s="2"/>
      <c r="FKY52" s="2"/>
      <c r="FKZ52" s="2"/>
      <c r="FLA52" s="2"/>
      <c r="FLB52" s="2"/>
      <c r="FLC52" s="2"/>
      <c r="FLD52" s="2"/>
      <c r="FLE52" s="2"/>
      <c r="FLF52" s="2"/>
      <c r="FLG52" s="2"/>
      <c r="FLH52" s="2"/>
      <c r="FLI52" s="2"/>
      <c r="FLJ52" s="2"/>
      <c r="FLK52" s="2"/>
      <c r="FLL52" s="2"/>
      <c r="FLM52" s="2"/>
      <c r="FLN52" s="2"/>
      <c r="FLO52" s="2"/>
      <c r="FLP52" s="2"/>
      <c r="FLQ52" s="2"/>
      <c r="FLR52" s="2"/>
      <c r="FLS52" s="2"/>
      <c r="FLT52" s="2"/>
      <c r="FLU52" s="2"/>
      <c r="FLV52" s="2"/>
      <c r="FLW52" s="2"/>
      <c r="FLX52" s="2"/>
      <c r="FLY52" s="2"/>
      <c r="FLZ52" s="2"/>
      <c r="FMA52" s="2"/>
      <c r="FMB52" s="2"/>
      <c r="FMC52" s="2"/>
      <c r="FMD52" s="2"/>
      <c r="FME52" s="2"/>
      <c r="FMF52" s="2"/>
      <c r="FMG52" s="2"/>
      <c r="FMH52" s="2"/>
      <c r="FMI52" s="2"/>
      <c r="FMJ52" s="2"/>
      <c r="FMK52" s="2"/>
      <c r="FML52" s="2"/>
      <c r="FMM52" s="2"/>
      <c r="FMN52" s="2"/>
      <c r="FMO52" s="2"/>
      <c r="FMP52" s="2"/>
      <c r="FMQ52" s="2"/>
      <c r="FMR52" s="2"/>
      <c r="FMS52" s="2"/>
      <c r="FMT52" s="2"/>
      <c r="FMU52" s="2"/>
      <c r="FMV52" s="2"/>
      <c r="FMW52" s="2"/>
      <c r="FMX52" s="2"/>
      <c r="FMY52" s="2"/>
      <c r="FMZ52" s="2"/>
      <c r="FNA52" s="2"/>
      <c r="FNB52" s="2"/>
      <c r="FNC52" s="2"/>
      <c r="FND52" s="2"/>
      <c r="FNE52" s="2"/>
      <c r="FNF52" s="2"/>
      <c r="FNG52" s="2"/>
      <c r="FNH52" s="2"/>
      <c r="FNI52" s="2"/>
      <c r="FNJ52" s="2"/>
      <c r="FNK52" s="2"/>
      <c r="FNL52" s="2"/>
      <c r="FNM52" s="2"/>
      <c r="FNN52" s="2"/>
      <c r="FNO52" s="2"/>
      <c r="FNP52" s="2"/>
      <c r="FNQ52" s="2"/>
      <c r="FNR52" s="2"/>
      <c r="FNS52" s="2"/>
      <c r="FNT52" s="2"/>
      <c r="FNU52" s="2"/>
      <c r="FNV52" s="2"/>
      <c r="FNW52" s="2"/>
      <c r="FNX52" s="2"/>
      <c r="FNY52" s="2"/>
      <c r="FNZ52" s="2"/>
      <c r="FOA52" s="2"/>
      <c r="FOB52" s="2"/>
      <c r="FOC52" s="2"/>
      <c r="FOD52" s="2"/>
      <c r="FOE52" s="2"/>
      <c r="FOF52" s="2"/>
      <c r="FOG52" s="2"/>
      <c r="FOH52" s="2"/>
      <c r="FOI52" s="2"/>
      <c r="FOJ52" s="2"/>
      <c r="FOK52" s="2"/>
      <c r="FOL52" s="2"/>
      <c r="FOM52" s="2"/>
      <c r="FON52" s="2"/>
      <c r="FOO52" s="2"/>
      <c r="FOP52" s="2"/>
      <c r="FOQ52" s="2"/>
      <c r="FOR52" s="2"/>
      <c r="FOS52" s="2"/>
      <c r="FOT52" s="2"/>
      <c r="FOU52" s="2"/>
      <c r="FOV52" s="2"/>
      <c r="FOW52" s="2"/>
      <c r="FOX52" s="2"/>
      <c r="FOY52" s="2"/>
      <c r="FOZ52" s="2"/>
      <c r="FPA52" s="2"/>
      <c r="FPB52" s="2"/>
      <c r="FPC52" s="2"/>
      <c r="FPD52" s="2"/>
      <c r="FPE52" s="2"/>
      <c r="FPF52" s="2"/>
      <c r="FPG52" s="2"/>
      <c r="FPH52" s="2"/>
      <c r="FPI52" s="2"/>
      <c r="FPJ52" s="2"/>
      <c r="FPK52" s="2"/>
      <c r="FPL52" s="2"/>
      <c r="FPM52" s="2"/>
      <c r="FPN52" s="2"/>
      <c r="FPO52" s="2"/>
      <c r="FPP52" s="2"/>
      <c r="FPQ52" s="2"/>
      <c r="FPR52" s="2"/>
      <c r="FPS52" s="2"/>
      <c r="FPT52" s="2"/>
      <c r="FPU52" s="2"/>
      <c r="FPV52" s="2"/>
      <c r="FPW52" s="2"/>
      <c r="FPX52" s="2"/>
      <c r="FPY52" s="2"/>
      <c r="FPZ52" s="2"/>
      <c r="FQA52" s="2"/>
      <c r="FQB52" s="2"/>
      <c r="FQC52" s="2"/>
      <c r="FQD52" s="2"/>
      <c r="FQE52" s="2"/>
      <c r="FQF52" s="2"/>
      <c r="FQG52" s="2"/>
      <c r="FQH52" s="2"/>
      <c r="FQI52" s="2"/>
      <c r="FQJ52" s="2"/>
      <c r="FQK52" s="2"/>
      <c r="FQL52" s="2"/>
      <c r="FQM52" s="2"/>
      <c r="FQN52" s="2"/>
      <c r="FQO52" s="2"/>
      <c r="FQP52" s="2"/>
      <c r="FQQ52" s="2"/>
      <c r="FQR52" s="2"/>
      <c r="FQS52" s="2"/>
      <c r="FQT52" s="2"/>
      <c r="FQU52" s="2"/>
      <c r="FQV52" s="2"/>
      <c r="FQW52" s="2"/>
      <c r="FQX52" s="2"/>
      <c r="FQY52" s="2"/>
      <c r="FQZ52" s="2"/>
      <c r="FRA52" s="2"/>
      <c r="FRB52" s="2"/>
      <c r="FRC52" s="2"/>
      <c r="FRD52" s="2"/>
      <c r="FRE52" s="2"/>
      <c r="FRF52" s="2"/>
      <c r="FRG52" s="2"/>
      <c r="FRH52" s="2"/>
      <c r="FRI52" s="2"/>
      <c r="FRJ52" s="2"/>
      <c r="FRK52" s="2"/>
      <c r="FRL52" s="2"/>
      <c r="FRM52" s="2"/>
      <c r="FRN52" s="2"/>
      <c r="FRO52" s="2"/>
      <c r="FRP52" s="2"/>
      <c r="FRQ52" s="2"/>
      <c r="FRR52" s="2"/>
      <c r="FRS52" s="2"/>
      <c r="FRT52" s="2"/>
      <c r="FRU52" s="2"/>
      <c r="FRV52" s="2"/>
      <c r="FRW52" s="2"/>
      <c r="FRX52" s="2"/>
      <c r="FRY52" s="2"/>
      <c r="FRZ52" s="2"/>
      <c r="FSA52" s="2"/>
      <c r="FSB52" s="2"/>
      <c r="FSC52" s="2"/>
      <c r="FSD52" s="2"/>
      <c r="FSE52" s="2"/>
      <c r="FSF52" s="2"/>
      <c r="FSG52" s="2"/>
      <c r="FSH52" s="2"/>
      <c r="FSI52" s="2"/>
      <c r="FSJ52" s="2"/>
      <c r="FSK52" s="2"/>
      <c r="FSL52" s="2"/>
      <c r="FSM52" s="2"/>
      <c r="FSN52" s="2"/>
      <c r="FSO52" s="2"/>
      <c r="FSP52" s="2"/>
      <c r="FSQ52" s="2"/>
      <c r="FSR52" s="2"/>
      <c r="FSS52" s="2"/>
      <c r="FST52" s="2"/>
      <c r="FSU52" s="2"/>
      <c r="FSV52" s="2"/>
      <c r="FSW52" s="2"/>
      <c r="FSX52" s="2"/>
      <c r="FSY52" s="2"/>
      <c r="FSZ52" s="2"/>
      <c r="FTA52" s="2"/>
      <c r="FTB52" s="2"/>
      <c r="FTC52" s="2"/>
      <c r="FTD52" s="2"/>
      <c r="FTE52" s="2"/>
      <c r="FTF52" s="2"/>
      <c r="FTG52" s="2"/>
      <c r="FTH52" s="2"/>
      <c r="FTI52" s="2"/>
      <c r="FTJ52" s="2"/>
      <c r="FTK52" s="2"/>
      <c r="FTL52" s="2"/>
      <c r="FTM52" s="2"/>
      <c r="FTN52" s="2"/>
      <c r="FTO52" s="2"/>
      <c r="FTP52" s="2"/>
      <c r="FTQ52" s="2"/>
      <c r="FTR52" s="2"/>
      <c r="FTS52" s="2"/>
      <c r="FTT52" s="2"/>
      <c r="FTU52" s="2"/>
      <c r="FTV52" s="2"/>
      <c r="FTW52" s="2"/>
      <c r="FTX52" s="2"/>
      <c r="FTY52" s="2"/>
      <c r="FTZ52" s="2"/>
      <c r="FUA52" s="2"/>
      <c r="FUB52" s="2"/>
      <c r="FUC52" s="2"/>
      <c r="FUD52" s="2"/>
      <c r="FUE52" s="2"/>
      <c r="FUF52" s="2"/>
      <c r="FUG52" s="2"/>
      <c r="FUH52" s="2"/>
      <c r="FUI52" s="2"/>
      <c r="FUJ52" s="2"/>
      <c r="FUK52" s="2"/>
      <c r="FUL52" s="2"/>
      <c r="FUM52" s="2"/>
      <c r="FUN52" s="2"/>
      <c r="FUO52" s="2"/>
      <c r="FUP52" s="2"/>
      <c r="FUQ52" s="2"/>
      <c r="FUR52" s="2"/>
      <c r="FUS52" s="2"/>
      <c r="FUT52" s="2"/>
      <c r="FUU52" s="2"/>
      <c r="FUV52" s="2"/>
      <c r="FUW52" s="2"/>
      <c r="FUX52" s="2"/>
      <c r="FUY52" s="2"/>
      <c r="FUZ52" s="2"/>
      <c r="FVA52" s="2"/>
      <c r="FVB52" s="2"/>
      <c r="FVC52" s="2"/>
      <c r="FVD52" s="2"/>
      <c r="FVE52" s="2"/>
      <c r="FVF52" s="2"/>
      <c r="FVG52" s="2"/>
      <c r="FVH52" s="2"/>
      <c r="FVI52" s="2"/>
      <c r="FVJ52" s="2"/>
      <c r="FVK52" s="2"/>
      <c r="FVL52" s="2"/>
      <c r="FVM52" s="2"/>
      <c r="FVN52" s="2"/>
      <c r="FVO52" s="2"/>
      <c r="FVP52" s="2"/>
      <c r="FVQ52" s="2"/>
      <c r="FVR52" s="2"/>
      <c r="FVS52" s="2"/>
      <c r="FVT52" s="2"/>
      <c r="FVU52" s="2"/>
      <c r="FVV52" s="2"/>
      <c r="FVW52" s="2"/>
      <c r="FVX52" s="2"/>
      <c r="FVY52" s="2"/>
      <c r="FVZ52" s="2"/>
      <c r="FWA52" s="2"/>
      <c r="FWB52" s="2"/>
      <c r="FWC52" s="2"/>
      <c r="FWD52" s="2"/>
      <c r="FWE52" s="2"/>
      <c r="FWF52" s="2"/>
      <c r="FWG52" s="2"/>
      <c r="FWH52" s="2"/>
      <c r="FWI52" s="2"/>
      <c r="FWJ52" s="2"/>
      <c r="FWK52" s="2"/>
      <c r="FWL52" s="2"/>
      <c r="FWM52" s="2"/>
      <c r="FWN52" s="2"/>
      <c r="FWO52" s="2"/>
      <c r="FWP52" s="2"/>
      <c r="FWQ52" s="2"/>
      <c r="FWR52" s="2"/>
      <c r="FWS52" s="2"/>
      <c r="FWT52" s="2"/>
      <c r="FWU52" s="2"/>
      <c r="FWV52" s="2"/>
      <c r="FWW52" s="2"/>
      <c r="FWX52" s="2"/>
      <c r="FWY52" s="2"/>
      <c r="FWZ52" s="2"/>
      <c r="FXA52" s="2"/>
      <c r="FXB52" s="2"/>
      <c r="FXC52" s="2"/>
      <c r="FXD52" s="2"/>
      <c r="FXE52" s="2"/>
      <c r="FXF52" s="2"/>
      <c r="FXG52" s="2"/>
      <c r="FXH52" s="2"/>
      <c r="FXI52" s="2"/>
      <c r="FXJ52" s="2"/>
      <c r="FXK52" s="2"/>
      <c r="FXL52" s="2"/>
      <c r="FXM52" s="2"/>
      <c r="FXN52" s="2"/>
      <c r="FXO52" s="2"/>
      <c r="FXP52" s="2"/>
      <c r="FXQ52" s="2"/>
      <c r="FXR52" s="2"/>
      <c r="FXS52" s="2"/>
      <c r="FXT52" s="2"/>
      <c r="FXU52" s="2"/>
      <c r="FXV52" s="2"/>
      <c r="FXW52" s="2"/>
      <c r="FXX52" s="2"/>
      <c r="FXY52" s="2"/>
      <c r="FXZ52" s="2"/>
      <c r="FYA52" s="2"/>
      <c r="FYB52" s="2"/>
      <c r="FYC52" s="2"/>
      <c r="FYD52" s="2"/>
      <c r="FYE52" s="2"/>
      <c r="FYF52" s="2"/>
      <c r="FYG52" s="2"/>
      <c r="FYH52" s="2"/>
      <c r="FYI52" s="2"/>
      <c r="FYJ52" s="2"/>
      <c r="FYK52" s="2"/>
      <c r="FYL52" s="2"/>
      <c r="FYM52" s="2"/>
      <c r="FYN52" s="2"/>
      <c r="FYO52" s="2"/>
      <c r="FYP52" s="2"/>
      <c r="FYQ52" s="2"/>
      <c r="FYR52" s="2"/>
      <c r="FYS52" s="2"/>
      <c r="FYT52" s="2"/>
      <c r="FYU52" s="2"/>
      <c r="FYV52" s="2"/>
      <c r="FYW52" s="2"/>
      <c r="FYX52" s="2"/>
      <c r="FYY52" s="2"/>
      <c r="FYZ52" s="2"/>
      <c r="FZA52" s="2"/>
      <c r="FZB52" s="2"/>
      <c r="FZC52" s="2"/>
      <c r="FZD52" s="2"/>
      <c r="FZE52" s="2"/>
      <c r="FZF52" s="2"/>
      <c r="FZG52" s="2"/>
      <c r="FZH52" s="2"/>
      <c r="FZI52" s="2"/>
      <c r="FZJ52" s="2"/>
      <c r="FZK52" s="2"/>
      <c r="FZL52" s="2"/>
      <c r="FZM52" s="2"/>
      <c r="FZN52" s="2"/>
      <c r="FZO52" s="2"/>
      <c r="FZP52" s="2"/>
      <c r="FZQ52" s="2"/>
      <c r="FZR52" s="2"/>
      <c r="FZS52" s="2"/>
      <c r="FZT52" s="2"/>
      <c r="FZU52" s="2"/>
      <c r="FZV52" s="2"/>
      <c r="FZW52" s="2"/>
      <c r="FZX52" s="2"/>
      <c r="FZY52" s="2"/>
      <c r="FZZ52" s="2"/>
      <c r="GAA52" s="2"/>
      <c r="GAB52" s="2"/>
      <c r="GAC52" s="2"/>
      <c r="GAD52" s="2"/>
      <c r="GAE52" s="2"/>
      <c r="GAF52" s="2"/>
      <c r="GAG52" s="2"/>
      <c r="GAH52" s="2"/>
      <c r="GAI52" s="2"/>
      <c r="GAJ52" s="2"/>
      <c r="GAK52" s="2"/>
      <c r="GAL52" s="2"/>
      <c r="GAM52" s="2"/>
      <c r="GAN52" s="2"/>
      <c r="GAO52" s="2"/>
      <c r="GAP52" s="2"/>
      <c r="GAQ52" s="2"/>
      <c r="GAR52" s="2"/>
      <c r="GAS52" s="2"/>
      <c r="GAT52" s="2"/>
      <c r="GAU52" s="2"/>
      <c r="GAV52" s="2"/>
      <c r="GAW52" s="2"/>
      <c r="GAX52" s="2"/>
      <c r="GAY52" s="2"/>
      <c r="GAZ52" s="2"/>
      <c r="GBA52" s="2"/>
      <c r="GBB52" s="2"/>
      <c r="GBC52" s="2"/>
      <c r="GBD52" s="2"/>
      <c r="GBE52" s="2"/>
      <c r="GBF52" s="2"/>
      <c r="GBG52" s="2"/>
      <c r="GBH52" s="2"/>
      <c r="GBI52" s="2"/>
      <c r="GBJ52" s="2"/>
      <c r="GBK52" s="2"/>
      <c r="GBL52" s="2"/>
      <c r="GBM52" s="2"/>
      <c r="GBN52" s="2"/>
      <c r="GBO52" s="2"/>
      <c r="GBP52" s="2"/>
      <c r="GBQ52" s="2"/>
      <c r="GBR52" s="2"/>
      <c r="GBS52" s="2"/>
      <c r="GBT52" s="2"/>
      <c r="GBU52" s="2"/>
      <c r="GBV52" s="2"/>
      <c r="GBW52" s="2"/>
      <c r="GBX52" s="2"/>
      <c r="GBY52" s="2"/>
      <c r="GBZ52" s="2"/>
      <c r="GCA52" s="2"/>
      <c r="GCB52" s="2"/>
      <c r="GCC52" s="2"/>
      <c r="GCD52" s="2"/>
      <c r="GCE52" s="2"/>
      <c r="GCF52" s="2"/>
      <c r="GCG52" s="2"/>
      <c r="GCH52" s="2"/>
      <c r="GCI52" s="2"/>
      <c r="GCJ52" s="2"/>
      <c r="GCK52" s="2"/>
      <c r="GCL52" s="2"/>
      <c r="GCM52" s="2"/>
      <c r="GCN52" s="2"/>
      <c r="GCO52" s="2"/>
      <c r="GCP52" s="2"/>
      <c r="GCQ52" s="2"/>
      <c r="GCR52" s="2"/>
      <c r="GCS52" s="2"/>
      <c r="GCT52" s="2"/>
      <c r="GCU52" s="2"/>
      <c r="GCV52" s="2"/>
      <c r="GCW52" s="2"/>
      <c r="GCX52" s="2"/>
      <c r="GCY52" s="2"/>
      <c r="GCZ52" s="2"/>
      <c r="GDA52" s="2"/>
      <c r="GDB52" s="2"/>
      <c r="GDC52" s="2"/>
      <c r="GDD52" s="2"/>
      <c r="GDE52" s="2"/>
      <c r="GDF52" s="2"/>
      <c r="GDG52" s="2"/>
      <c r="GDH52" s="2"/>
      <c r="GDI52" s="2"/>
      <c r="GDJ52" s="2"/>
      <c r="GDK52" s="2"/>
      <c r="GDL52" s="2"/>
      <c r="GDM52" s="2"/>
      <c r="GDN52" s="2"/>
      <c r="GDO52" s="2"/>
      <c r="GDP52" s="2"/>
      <c r="GDQ52" s="2"/>
      <c r="GDR52" s="2"/>
      <c r="GDS52" s="2"/>
      <c r="GDT52" s="2"/>
      <c r="GDU52" s="2"/>
      <c r="GDV52" s="2"/>
      <c r="GDW52" s="2"/>
      <c r="GDX52" s="2"/>
      <c r="GDY52" s="2"/>
      <c r="GDZ52" s="2"/>
      <c r="GEA52" s="2"/>
      <c r="GEB52" s="2"/>
      <c r="GEC52" s="2"/>
      <c r="GED52" s="2"/>
      <c r="GEE52" s="2"/>
      <c r="GEF52" s="2"/>
      <c r="GEG52" s="2"/>
      <c r="GEH52" s="2"/>
      <c r="GEI52" s="2"/>
      <c r="GEJ52" s="2"/>
      <c r="GEK52" s="2"/>
      <c r="GEL52" s="2"/>
      <c r="GEM52" s="2"/>
      <c r="GEN52" s="2"/>
      <c r="GEO52" s="2"/>
      <c r="GEP52" s="2"/>
      <c r="GEQ52" s="2"/>
      <c r="GER52" s="2"/>
      <c r="GES52" s="2"/>
      <c r="GET52" s="2"/>
      <c r="GEU52" s="2"/>
      <c r="GEV52" s="2"/>
      <c r="GEW52" s="2"/>
      <c r="GEX52" s="2"/>
      <c r="GEY52" s="2"/>
      <c r="GEZ52" s="2"/>
      <c r="GFA52" s="2"/>
      <c r="GFB52" s="2"/>
      <c r="GFC52" s="2"/>
      <c r="GFD52" s="2"/>
      <c r="GFE52" s="2"/>
      <c r="GFF52" s="2"/>
      <c r="GFG52" s="2"/>
      <c r="GFH52" s="2"/>
      <c r="GFI52" s="2"/>
      <c r="GFJ52" s="2"/>
      <c r="GFK52" s="2"/>
      <c r="GFL52" s="2"/>
      <c r="GFM52" s="2"/>
      <c r="GFN52" s="2"/>
      <c r="GFO52" s="2"/>
      <c r="GFP52" s="2"/>
      <c r="GFQ52" s="2"/>
      <c r="GFR52" s="2"/>
      <c r="GFS52" s="2"/>
      <c r="GFT52" s="2"/>
      <c r="GFU52" s="2"/>
      <c r="GFV52" s="2"/>
      <c r="GFW52" s="2"/>
      <c r="GFX52" s="2"/>
      <c r="GFY52" s="2"/>
      <c r="GFZ52" s="2"/>
      <c r="GGA52" s="2"/>
      <c r="GGB52" s="2"/>
      <c r="GGC52" s="2"/>
      <c r="GGD52" s="2"/>
      <c r="GGE52" s="2"/>
      <c r="GGF52" s="2"/>
      <c r="GGG52" s="2"/>
      <c r="GGH52" s="2"/>
      <c r="GGI52" s="2"/>
      <c r="GGJ52" s="2"/>
      <c r="GGK52" s="2"/>
      <c r="GGL52" s="2"/>
      <c r="GGM52" s="2"/>
      <c r="GGN52" s="2"/>
      <c r="GGO52" s="2"/>
      <c r="GGP52" s="2"/>
      <c r="GGQ52" s="2"/>
      <c r="GGR52" s="2"/>
      <c r="GGS52" s="2"/>
      <c r="GGT52" s="2"/>
      <c r="GGU52" s="2"/>
      <c r="GGV52" s="2"/>
      <c r="GGW52" s="2"/>
      <c r="GGX52" s="2"/>
      <c r="GGY52" s="2"/>
      <c r="GGZ52" s="2"/>
      <c r="GHA52" s="2"/>
      <c r="GHB52" s="2"/>
      <c r="GHC52" s="2"/>
      <c r="GHD52" s="2"/>
      <c r="GHE52" s="2"/>
      <c r="GHF52" s="2"/>
      <c r="GHG52" s="2"/>
      <c r="GHH52" s="2"/>
      <c r="GHI52" s="2"/>
      <c r="GHJ52" s="2"/>
      <c r="GHK52" s="2"/>
      <c r="GHL52" s="2"/>
      <c r="GHM52" s="2"/>
      <c r="GHN52" s="2"/>
      <c r="GHO52" s="2"/>
      <c r="GHP52" s="2"/>
      <c r="GHQ52" s="2"/>
      <c r="GHR52" s="2"/>
      <c r="GHS52" s="2"/>
      <c r="GHT52" s="2"/>
      <c r="GHU52" s="2"/>
      <c r="GHV52" s="2"/>
      <c r="GHW52" s="2"/>
      <c r="GHX52" s="2"/>
      <c r="GHY52" s="2"/>
      <c r="GHZ52" s="2"/>
      <c r="GIA52" s="2"/>
      <c r="GIB52" s="2"/>
      <c r="GIC52" s="2"/>
      <c r="GID52" s="2"/>
      <c r="GIE52" s="2"/>
      <c r="GIF52" s="2"/>
      <c r="GIG52" s="2"/>
      <c r="GIH52" s="2"/>
      <c r="GII52" s="2"/>
      <c r="GIJ52" s="2"/>
      <c r="GIK52" s="2"/>
      <c r="GIL52" s="2"/>
      <c r="GIM52" s="2"/>
      <c r="GIN52" s="2"/>
      <c r="GIO52" s="2"/>
      <c r="GIP52" s="2"/>
      <c r="GIQ52" s="2"/>
      <c r="GIR52" s="2"/>
      <c r="GIS52" s="2"/>
      <c r="GIT52" s="2"/>
      <c r="GIU52" s="2"/>
      <c r="GIV52" s="2"/>
      <c r="GIW52" s="2"/>
      <c r="GIX52" s="2"/>
      <c r="GIY52" s="2"/>
      <c r="GIZ52" s="2"/>
      <c r="GJA52" s="2"/>
      <c r="GJB52" s="2"/>
      <c r="GJC52" s="2"/>
      <c r="GJD52" s="2"/>
      <c r="GJE52" s="2"/>
      <c r="GJF52" s="2"/>
      <c r="GJG52" s="2"/>
      <c r="GJH52" s="2"/>
      <c r="GJI52" s="2"/>
      <c r="GJJ52" s="2"/>
      <c r="GJK52" s="2"/>
      <c r="GJL52" s="2"/>
      <c r="GJM52" s="2"/>
      <c r="GJN52" s="2"/>
      <c r="GJO52" s="2"/>
      <c r="GJP52" s="2"/>
      <c r="GJQ52" s="2"/>
      <c r="GJR52" s="2"/>
      <c r="GJS52" s="2"/>
      <c r="GJT52" s="2"/>
      <c r="GJU52" s="2"/>
      <c r="GJV52" s="2"/>
      <c r="GJW52" s="2"/>
      <c r="GJX52" s="2"/>
      <c r="GJY52" s="2"/>
      <c r="GJZ52" s="2"/>
      <c r="GKA52" s="2"/>
      <c r="GKB52" s="2"/>
      <c r="GKC52" s="2"/>
      <c r="GKD52" s="2"/>
      <c r="GKE52" s="2"/>
      <c r="GKF52" s="2"/>
      <c r="GKG52" s="2"/>
      <c r="GKH52" s="2"/>
      <c r="GKI52" s="2"/>
      <c r="GKJ52" s="2"/>
      <c r="GKK52" s="2"/>
      <c r="GKL52" s="2"/>
      <c r="GKM52" s="2"/>
      <c r="GKN52" s="2"/>
      <c r="GKO52" s="2"/>
      <c r="GKP52" s="2"/>
      <c r="GKQ52" s="2"/>
      <c r="GKR52" s="2"/>
      <c r="GKS52" s="2"/>
      <c r="GKT52" s="2"/>
      <c r="GKU52" s="2"/>
      <c r="GKV52" s="2"/>
      <c r="GKW52" s="2"/>
      <c r="GKX52" s="2"/>
      <c r="GKY52" s="2"/>
      <c r="GKZ52" s="2"/>
      <c r="GLA52" s="2"/>
      <c r="GLB52" s="2"/>
      <c r="GLC52" s="2"/>
      <c r="GLD52" s="2"/>
      <c r="GLE52" s="2"/>
      <c r="GLF52" s="2"/>
      <c r="GLG52" s="2"/>
      <c r="GLH52" s="2"/>
      <c r="GLI52" s="2"/>
      <c r="GLJ52" s="2"/>
      <c r="GLK52" s="2"/>
      <c r="GLL52" s="2"/>
      <c r="GLM52" s="2"/>
      <c r="GLN52" s="2"/>
      <c r="GLO52" s="2"/>
      <c r="GLP52" s="2"/>
      <c r="GLQ52" s="2"/>
      <c r="GLR52" s="2"/>
      <c r="GLS52" s="2"/>
      <c r="GLT52" s="2"/>
      <c r="GLU52" s="2"/>
      <c r="GLV52" s="2"/>
      <c r="GLW52" s="2"/>
      <c r="GLX52" s="2"/>
      <c r="GLY52" s="2"/>
      <c r="GLZ52" s="2"/>
      <c r="GMA52" s="2"/>
      <c r="GMB52" s="2"/>
      <c r="GMC52" s="2"/>
      <c r="GMD52" s="2"/>
      <c r="GME52" s="2"/>
      <c r="GMF52" s="2"/>
      <c r="GMG52" s="2"/>
      <c r="GMH52" s="2"/>
      <c r="GMI52" s="2"/>
      <c r="GMJ52" s="2"/>
      <c r="GMK52" s="2"/>
      <c r="GML52" s="2"/>
      <c r="GMM52" s="2"/>
      <c r="GMN52" s="2"/>
      <c r="GMO52" s="2"/>
      <c r="GMP52" s="2"/>
      <c r="GMQ52" s="2"/>
      <c r="GMR52" s="2"/>
      <c r="GMS52" s="2"/>
      <c r="GMT52" s="2"/>
      <c r="GMU52" s="2"/>
      <c r="GMV52" s="2"/>
      <c r="GMW52" s="2"/>
      <c r="GMX52" s="2"/>
      <c r="GMY52" s="2"/>
      <c r="GMZ52" s="2"/>
      <c r="GNA52" s="2"/>
      <c r="GNB52" s="2"/>
      <c r="GNC52" s="2"/>
      <c r="GND52" s="2"/>
      <c r="GNE52" s="2"/>
      <c r="GNF52" s="2"/>
      <c r="GNG52" s="2"/>
      <c r="GNH52" s="2"/>
      <c r="GNI52" s="2"/>
      <c r="GNJ52" s="2"/>
      <c r="GNK52" s="2"/>
      <c r="GNL52" s="2"/>
      <c r="GNM52" s="2"/>
      <c r="GNN52" s="2"/>
      <c r="GNO52" s="2"/>
      <c r="GNP52" s="2"/>
      <c r="GNQ52" s="2"/>
      <c r="GNR52" s="2"/>
      <c r="GNS52" s="2"/>
      <c r="GNT52" s="2"/>
      <c r="GNU52" s="2"/>
      <c r="GNV52" s="2"/>
      <c r="GNW52" s="2"/>
      <c r="GNX52" s="2"/>
      <c r="GNY52" s="2"/>
      <c r="GNZ52" s="2"/>
      <c r="GOA52" s="2"/>
      <c r="GOB52" s="2"/>
      <c r="GOC52" s="2"/>
      <c r="GOD52" s="2"/>
      <c r="GOE52" s="2"/>
      <c r="GOF52" s="2"/>
      <c r="GOG52" s="2"/>
      <c r="GOH52" s="2"/>
      <c r="GOI52" s="2"/>
      <c r="GOJ52" s="2"/>
      <c r="GOK52" s="2"/>
      <c r="GOL52" s="2"/>
      <c r="GOM52" s="2"/>
      <c r="GON52" s="2"/>
      <c r="GOO52" s="2"/>
      <c r="GOP52" s="2"/>
      <c r="GOQ52" s="2"/>
      <c r="GOR52" s="2"/>
      <c r="GOS52" s="2"/>
      <c r="GOT52" s="2"/>
      <c r="GOU52" s="2"/>
      <c r="GOV52" s="2"/>
      <c r="GOW52" s="2"/>
      <c r="GOX52" s="2"/>
      <c r="GOY52" s="2"/>
      <c r="GOZ52" s="2"/>
      <c r="GPA52" s="2"/>
      <c r="GPB52" s="2"/>
      <c r="GPC52" s="2"/>
      <c r="GPD52" s="2"/>
      <c r="GPE52" s="2"/>
      <c r="GPF52" s="2"/>
      <c r="GPG52" s="2"/>
      <c r="GPH52" s="2"/>
      <c r="GPI52" s="2"/>
      <c r="GPJ52" s="2"/>
      <c r="GPK52" s="2"/>
      <c r="GPL52" s="2"/>
      <c r="GPM52" s="2"/>
      <c r="GPN52" s="2"/>
      <c r="GPO52" s="2"/>
      <c r="GPP52" s="2"/>
      <c r="GPQ52" s="2"/>
      <c r="GPR52" s="2"/>
      <c r="GPS52" s="2"/>
      <c r="GPT52" s="2"/>
      <c r="GPU52" s="2"/>
      <c r="GPV52" s="2"/>
      <c r="GPW52" s="2"/>
      <c r="GPX52" s="2"/>
      <c r="GPY52" s="2"/>
      <c r="GPZ52" s="2"/>
      <c r="GQA52" s="2"/>
      <c r="GQB52" s="2"/>
      <c r="GQC52" s="2"/>
      <c r="GQD52" s="2"/>
      <c r="GQE52" s="2"/>
      <c r="GQF52" s="2"/>
      <c r="GQG52" s="2"/>
      <c r="GQH52" s="2"/>
      <c r="GQI52" s="2"/>
      <c r="GQJ52" s="2"/>
      <c r="GQK52" s="2"/>
      <c r="GQL52" s="2"/>
      <c r="GQM52" s="2"/>
      <c r="GQN52" s="2"/>
      <c r="GQO52" s="2"/>
      <c r="GQP52" s="2"/>
      <c r="GQQ52" s="2"/>
      <c r="GQR52" s="2"/>
      <c r="GQS52" s="2"/>
      <c r="GQT52" s="2"/>
      <c r="GQU52" s="2"/>
      <c r="GQV52" s="2"/>
      <c r="GQW52" s="2"/>
      <c r="GQX52" s="2"/>
      <c r="GQY52" s="2"/>
      <c r="GQZ52" s="2"/>
      <c r="GRA52" s="2"/>
      <c r="GRB52" s="2"/>
      <c r="GRC52" s="2"/>
      <c r="GRD52" s="2"/>
      <c r="GRE52" s="2"/>
      <c r="GRF52" s="2"/>
      <c r="GRG52" s="2"/>
      <c r="GRH52" s="2"/>
      <c r="GRI52" s="2"/>
      <c r="GRJ52" s="2"/>
      <c r="GRK52" s="2"/>
      <c r="GRL52" s="2"/>
      <c r="GRM52" s="2"/>
      <c r="GRN52" s="2"/>
      <c r="GRO52" s="2"/>
      <c r="GRP52" s="2"/>
      <c r="GRQ52" s="2"/>
      <c r="GRR52" s="2"/>
      <c r="GRS52" s="2"/>
      <c r="GRT52" s="2"/>
      <c r="GRU52" s="2"/>
      <c r="GRV52" s="2"/>
      <c r="GRW52" s="2"/>
      <c r="GRX52" s="2"/>
      <c r="GRY52" s="2"/>
      <c r="GRZ52" s="2"/>
      <c r="GSA52" s="2"/>
      <c r="GSB52" s="2"/>
      <c r="GSC52" s="2"/>
      <c r="GSD52" s="2"/>
      <c r="GSE52" s="2"/>
      <c r="GSF52" s="2"/>
      <c r="GSG52" s="2"/>
      <c r="GSH52" s="2"/>
      <c r="GSI52" s="2"/>
      <c r="GSJ52" s="2"/>
      <c r="GSK52" s="2"/>
      <c r="GSL52" s="2"/>
      <c r="GSM52" s="2"/>
      <c r="GSN52" s="2"/>
      <c r="GSO52" s="2"/>
      <c r="GSP52" s="2"/>
      <c r="GSQ52" s="2"/>
      <c r="GSR52" s="2"/>
      <c r="GSS52" s="2"/>
      <c r="GST52" s="2"/>
      <c r="GSU52" s="2"/>
      <c r="GSV52" s="2"/>
      <c r="GSW52" s="2"/>
      <c r="GSX52" s="2"/>
      <c r="GSY52" s="2"/>
      <c r="GSZ52" s="2"/>
      <c r="GTA52" s="2"/>
      <c r="GTB52" s="2"/>
      <c r="GTC52" s="2"/>
      <c r="GTD52" s="2"/>
      <c r="GTE52" s="2"/>
      <c r="GTF52" s="2"/>
      <c r="GTG52" s="2"/>
      <c r="GTH52" s="2"/>
      <c r="GTI52" s="2"/>
      <c r="GTJ52" s="2"/>
      <c r="GTK52" s="2"/>
      <c r="GTL52" s="2"/>
      <c r="GTM52" s="2"/>
      <c r="GTN52" s="2"/>
      <c r="GTO52" s="2"/>
      <c r="GTP52" s="2"/>
      <c r="GTQ52" s="2"/>
      <c r="GTR52" s="2"/>
      <c r="GTS52" s="2"/>
      <c r="GTT52" s="2"/>
      <c r="GTU52" s="2"/>
      <c r="GTV52" s="2"/>
      <c r="GTW52" s="2"/>
      <c r="GTX52" s="2"/>
      <c r="GTY52" s="2"/>
      <c r="GTZ52" s="2"/>
      <c r="GUA52" s="2"/>
      <c r="GUB52" s="2"/>
      <c r="GUC52" s="2"/>
      <c r="GUD52" s="2"/>
      <c r="GUE52" s="2"/>
      <c r="GUF52" s="2"/>
      <c r="GUG52" s="2"/>
      <c r="GUH52" s="2"/>
      <c r="GUI52" s="2"/>
      <c r="GUJ52" s="2"/>
      <c r="GUK52" s="2"/>
      <c r="GUL52" s="2"/>
      <c r="GUM52" s="2"/>
      <c r="GUN52" s="2"/>
      <c r="GUO52" s="2"/>
      <c r="GUP52" s="2"/>
      <c r="GUQ52" s="2"/>
      <c r="GUR52" s="2"/>
      <c r="GUS52" s="2"/>
      <c r="GUT52" s="2"/>
      <c r="GUU52" s="2"/>
      <c r="GUV52" s="2"/>
      <c r="GUW52" s="2"/>
      <c r="GUX52" s="2"/>
      <c r="GUY52" s="2"/>
      <c r="GUZ52" s="2"/>
      <c r="GVA52" s="2"/>
      <c r="GVB52" s="2"/>
      <c r="GVC52" s="2"/>
      <c r="GVD52" s="2"/>
      <c r="GVE52" s="2"/>
      <c r="GVF52" s="2"/>
      <c r="GVG52" s="2"/>
      <c r="GVH52" s="2"/>
      <c r="GVI52" s="2"/>
      <c r="GVJ52" s="2"/>
      <c r="GVK52" s="2"/>
      <c r="GVL52" s="2"/>
      <c r="GVM52" s="2"/>
      <c r="GVN52" s="2"/>
      <c r="GVO52" s="2"/>
      <c r="GVP52" s="2"/>
      <c r="GVQ52" s="2"/>
      <c r="GVR52" s="2"/>
      <c r="GVS52" s="2"/>
      <c r="GVT52" s="2"/>
      <c r="GVU52" s="2"/>
      <c r="GVV52" s="2"/>
      <c r="GVW52" s="2"/>
      <c r="GVX52" s="2"/>
      <c r="GVY52" s="2"/>
      <c r="GVZ52" s="2"/>
      <c r="GWA52" s="2"/>
      <c r="GWB52" s="2"/>
      <c r="GWC52" s="2"/>
      <c r="GWD52" s="2"/>
      <c r="GWE52" s="2"/>
      <c r="GWF52" s="2"/>
      <c r="GWG52" s="2"/>
      <c r="GWH52" s="2"/>
      <c r="GWI52" s="2"/>
      <c r="GWJ52" s="2"/>
      <c r="GWK52" s="2"/>
      <c r="GWL52" s="2"/>
      <c r="GWM52" s="2"/>
      <c r="GWN52" s="2"/>
      <c r="GWO52" s="2"/>
      <c r="GWP52" s="2"/>
      <c r="GWQ52" s="2"/>
      <c r="GWR52" s="2"/>
      <c r="GWS52" s="2"/>
      <c r="GWT52" s="2"/>
      <c r="GWU52" s="2"/>
      <c r="GWV52" s="2"/>
      <c r="GWW52" s="2"/>
      <c r="GWX52" s="2"/>
      <c r="GWY52" s="2"/>
      <c r="GWZ52" s="2"/>
      <c r="GXA52" s="2"/>
      <c r="GXB52" s="2"/>
      <c r="GXC52" s="2"/>
      <c r="GXD52" s="2"/>
      <c r="GXE52" s="2"/>
      <c r="GXF52" s="2"/>
      <c r="GXG52" s="2"/>
      <c r="GXH52" s="2"/>
      <c r="GXI52" s="2"/>
      <c r="GXJ52" s="2"/>
      <c r="GXK52" s="2"/>
      <c r="GXL52" s="2"/>
      <c r="GXM52" s="2"/>
      <c r="GXN52" s="2"/>
      <c r="GXO52" s="2"/>
      <c r="GXP52" s="2"/>
      <c r="GXQ52" s="2"/>
      <c r="GXR52" s="2"/>
      <c r="GXS52" s="2"/>
      <c r="GXT52" s="2"/>
      <c r="GXU52" s="2"/>
      <c r="GXV52" s="2"/>
      <c r="GXW52" s="2"/>
      <c r="GXX52" s="2"/>
      <c r="GXY52" s="2"/>
      <c r="GXZ52" s="2"/>
      <c r="GYA52" s="2"/>
      <c r="GYB52" s="2"/>
      <c r="GYC52" s="2"/>
      <c r="GYD52" s="2"/>
      <c r="GYE52" s="2"/>
      <c r="GYF52" s="2"/>
      <c r="GYG52" s="2"/>
      <c r="GYH52" s="2"/>
      <c r="GYI52" s="2"/>
      <c r="GYJ52" s="2"/>
      <c r="GYK52" s="2"/>
      <c r="GYL52" s="2"/>
      <c r="GYM52" s="2"/>
      <c r="GYN52" s="2"/>
      <c r="GYO52" s="2"/>
      <c r="GYP52" s="2"/>
      <c r="GYQ52" s="2"/>
      <c r="GYR52" s="2"/>
      <c r="GYS52" s="2"/>
      <c r="GYT52" s="2"/>
      <c r="GYU52" s="2"/>
      <c r="GYV52" s="2"/>
      <c r="GYW52" s="2"/>
      <c r="GYX52" s="2"/>
      <c r="GYY52" s="2"/>
      <c r="GYZ52" s="2"/>
      <c r="GZA52" s="2"/>
      <c r="GZB52" s="2"/>
      <c r="GZC52" s="2"/>
      <c r="GZD52" s="2"/>
      <c r="GZE52" s="2"/>
      <c r="GZF52" s="2"/>
      <c r="GZG52" s="2"/>
      <c r="GZH52" s="2"/>
      <c r="GZI52" s="2"/>
      <c r="GZJ52" s="2"/>
      <c r="GZK52" s="2"/>
      <c r="GZL52" s="2"/>
      <c r="GZM52" s="2"/>
      <c r="GZN52" s="2"/>
      <c r="GZO52" s="2"/>
      <c r="GZP52" s="2"/>
      <c r="GZQ52" s="2"/>
      <c r="GZR52" s="2"/>
      <c r="GZS52" s="2"/>
      <c r="GZT52" s="2"/>
      <c r="GZU52" s="2"/>
      <c r="GZV52" s="2"/>
      <c r="GZW52" s="2"/>
      <c r="GZX52" s="2"/>
      <c r="GZY52" s="2"/>
      <c r="GZZ52" s="2"/>
      <c r="HAA52" s="2"/>
      <c r="HAB52" s="2"/>
      <c r="HAC52" s="2"/>
      <c r="HAD52" s="2"/>
      <c r="HAE52" s="2"/>
      <c r="HAF52" s="2"/>
      <c r="HAG52" s="2"/>
      <c r="HAH52" s="2"/>
      <c r="HAI52" s="2"/>
      <c r="HAJ52" s="2"/>
      <c r="HAK52" s="2"/>
      <c r="HAL52" s="2"/>
      <c r="HAM52" s="2"/>
      <c r="HAN52" s="2"/>
      <c r="HAO52" s="2"/>
      <c r="HAP52" s="2"/>
      <c r="HAQ52" s="2"/>
      <c r="HAR52" s="2"/>
      <c r="HAS52" s="2"/>
      <c r="HAT52" s="2"/>
      <c r="HAU52" s="2"/>
      <c r="HAV52" s="2"/>
      <c r="HAW52" s="2"/>
      <c r="HAX52" s="2"/>
      <c r="HAY52" s="2"/>
      <c r="HAZ52" s="2"/>
      <c r="HBA52" s="2"/>
      <c r="HBB52" s="2"/>
      <c r="HBC52" s="2"/>
      <c r="HBD52" s="2"/>
      <c r="HBE52" s="2"/>
      <c r="HBF52" s="2"/>
      <c r="HBG52" s="2"/>
      <c r="HBH52" s="2"/>
      <c r="HBI52" s="2"/>
      <c r="HBJ52" s="2"/>
      <c r="HBK52" s="2"/>
      <c r="HBL52" s="2"/>
      <c r="HBM52" s="2"/>
      <c r="HBN52" s="2"/>
      <c r="HBO52" s="2"/>
      <c r="HBP52" s="2"/>
      <c r="HBQ52" s="2"/>
      <c r="HBR52" s="2"/>
      <c r="HBS52" s="2"/>
      <c r="HBT52" s="2"/>
      <c r="HBU52" s="2"/>
      <c r="HBV52" s="2"/>
      <c r="HBW52" s="2"/>
      <c r="HBX52" s="2"/>
      <c r="HBY52" s="2"/>
      <c r="HBZ52" s="2"/>
      <c r="HCA52" s="2"/>
      <c r="HCB52" s="2"/>
      <c r="HCC52" s="2"/>
      <c r="HCD52" s="2"/>
      <c r="HCE52" s="2"/>
      <c r="HCF52" s="2"/>
      <c r="HCG52" s="2"/>
      <c r="HCH52" s="2"/>
      <c r="HCI52" s="2"/>
      <c r="HCJ52" s="2"/>
      <c r="HCK52" s="2"/>
      <c r="HCL52" s="2"/>
      <c r="HCM52" s="2"/>
      <c r="HCN52" s="2"/>
      <c r="HCO52" s="2"/>
      <c r="HCP52" s="2"/>
      <c r="HCQ52" s="2"/>
      <c r="HCR52" s="2"/>
      <c r="HCS52" s="2"/>
      <c r="HCT52" s="2"/>
      <c r="HCU52" s="2"/>
      <c r="HCV52" s="2"/>
      <c r="HCW52" s="2"/>
      <c r="HCX52" s="2"/>
      <c r="HCY52" s="2"/>
      <c r="HCZ52" s="2"/>
      <c r="HDA52" s="2"/>
      <c r="HDB52" s="2"/>
      <c r="HDC52" s="2"/>
      <c r="HDD52" s="2"/>
      <c r="HDE52" s="2"/>
      <c r="HDF52" s="2"/>
      <c r="HDG52" s="2"/>
      <c r="HDH52" s="2"/>
      <c r="HDI52" s="2"/>
      <c r="HDJ52" s="2"/>
      <c r="HDK52" s="2"/>
      <c r="HDL52" s="2"/>
      <c r="HDM52" s="2"/>
      <c r="HDN52" s="2"/>
      <c r="HDO52" s="2"/>
      <c r="HDP52" s="2"/>
      <c r="HDQ52" s="2"/>
      <c r="HDR52" s="2"/>
      <c r="HDS52" s="2"/>
      <c r="HDT52" s="2"/>
      <c r="HDU52" s="2"/>
      <c r="HDV52" s="2"/>
      <c r="HDW52" s="2"/>
      <c r="HDX52" s="2"/>
      <c r="HDY52" s="2"/>
      <c r="HDZ52" s="2"/>
      <c r="HEA52" s="2"/>
      <c r="HEB52" s="2"/>
      <c r="HEC52" s="2"/>
      <c r="HED52" s="2"/>
      <c r="HEE52" s="2"/>
      <c r="HEF52" s="2"/>
      <c r="HEG52" s="2"/>
      <c r="HEH52" s="2"/>
      <c r="HEI52" s="2"/>
      <c r="HEJ52" s="2"/>
      <c r="HEK52" s="2"/>
      <c r="HEL52" s="2"/>
      <c r="HEM52" s="2"/>
      <c r="HEN52" s="2"/>
      <c r="HEO52" s="2"/>
      <c r="HEP52" s="2"/>
      <c r="HEQ52" s="2"/>
      <c r="HER52" s="2"/>
      <c r="HES52" s="2"/>
      <c r="HET52" s="2"/>
      <c r="HEU52" s="2"/>
      <c r="HEV52" s="2"/>
      <c r="HEW52" s="2"/>
      <c r="HEX52" s="2"/>
      <c r="HEY52" s="2"/>
      <c r="HEZ52" s="2"/>
      <c r="HFA52" s="2"/>
      <c r="HFB52" s="2"/>
      <c r="HFC52" s="2"/>
      <c r="HFD52" s="2"/>
      <c r="HFE52" s="2"/>
      <c r="HFF52" s="2"/>
      <c r="HFG52" s="2"/>
      <c r="HFH52" s="2"/>
      <c r="HFI52" s="2"/>
      <c r="HFJ52" s="2"/>
      <c r="HFK52" s="2"/>
      <c r="HFL52" s="2"/>
      <c r="HFM52" s="2"/>
      <c r="HFN52" s="2"/>
      <c r="HFO52" s="2"/>
      <c r="HFP52" s="2"/>
      <c r="HFQ52" s="2"/>
      <c r="HFR52" s="2"/>
      <c r="HFS52" s="2"/>
      <c r="HFT52" s="2"/>
      <c r="HFU52" s="2"/>
      <c r="HFV52" s="2"/>
      <c r="HFW52" s="2"/>
      <c r="HFX52" s="2"/>
      <c r="HFY52" s="2"/>
      <c r="HFZ52" s="2"/>
      <c r="HGA52" s="2"/>
      <c r="HGB52" s="2"/>
      <c r="HGC52" s="2"/>
      <c r="HGD52" s="2"/>
      <c r="HGE52" s="2"/>
      <c r="HGF52" s="2"/>
      <c r="HGG52" s="2"/>
      <c r="HGH52" s="2"/>
      <c r="HGI52" s="2"/>
      <c r="HGJ52" s="2"/>
      <c r="HGK52" s="2"/>
      <c r="HGL52" s="2"/>
      <c r="HGM52" s="2"/>
      <c r="HGN52" s="2"/>
      <c r="HGO52" s="2"/>
      <c r="HGP52" s="2"/>
      <c r="HGQ52" s="2"/>
      <c r="HGR52" s="2"/>
      <c r="HGS52" s="2"/>
      <c r="HGT52" s="2"/>
      <c r="HGU52" s="2"/>
      <c r="HGV52" s="2"/>
      <c r="HGW52" s="2"/>
      <c r="HGX52" s="2"/>
      <c r="HGY52" s="2"/>
      <c r="HGZ52" s="2"/>
      <c r="HHA52" s="2"/>
      <c r="HHB52" s="2"/>
      <c r="HHC52" s="2"/>
      <c r="HHD52" s="2"/>
      <c r="HHE52" s="2"/>
      <c r="HHF52" s="2"/>
      <c r="HHG52" s="2"/>
      <c r="HHH52" s="2"/>
      <c r="HHI52" s="2"/>
      <c r="HHJ52" s="2"/>
      <c r="HHK52" s="2"/>
      <c r="HHL52" s="2"/>
      <c r="HHM52" s="2"/>
      <c r="HHN52" s="2"/>
      <c r="HHO52" s="2"/>
      <c r="HHP52" s="2"/>
      <c r="HHQ52" s="2"/>
      <c r="HHR52" s="2"/>
      <c r="HHS52" s="2"/>
      <c r="HHT52" s="2"/>
      <c r="HHU52" s="2"/>
      <c r="HHV52" s="2"/>
      <c r="HHW52" s="2"/>
      <c r="HHX52" s="2"/>
      <c r="HHY52" s="2"/>
      <c r="HHZ52" s="2"/>
      <c r="HIA52" s="2"/>
      <c r="HIB52" s="2"/>
      <c r="HIC52" s="2"/>
      <c r="HID52" s="2"/>
      <c r="HIE52" s="2"/>
      <c r="HIF52" s="2"/>
      <c r="HIG52" s="2"/>
      <c r="HIH52" s="2"/>
      <c r="HII52" s="2"/>
      <c r="HIJ52" s="2"/>
      <c r="HIK52" s="2"/>
      <c r="HIL52" s="2"/>
      <c r="HIM52" s="2"/>
      <c r="HIN52" s="2"/>
      <c r="HIO52" s="2"/>
      <c r="HIP52" s="2"/>
      <c r="HIQ52" s="2"/>
      <c r="HIR52" s="2"/>
      <c r="HIS52" s="2"/>
      <c r="HIT52" s="2"/>
      <c r="HIU52" s="2"/>
      <c r="HIV52" s="2"/>
      <c r="HIW52" s="2"/>
      <c r="HIX52" s="2"/>
      <c r="HIY52" s="2"/>
      <c r="HIZ52" s="2"/>
      <c r="HJA52" s="2"/>
      <c r="HJB52" s="2"/>
      <c r="HJC52" s="2"/>
      <c r="HJD52" s="2"/>
      <c r="HJE52" s="2"/>
      <c r="HJF52" s="2"/>
      <c r="HJG52" s="2"/>
      <c r="HJH52" s="2"/>
      <c r="HJI52" s="2"/>
      <c r="HJJ52" s="2"/>
      <c r="HJK52" s="2"/>
      <c r="HJL52" s="2"/>
      <c r="HJM52" s="2"/>
      <c r="HJN52" s="2"/>
      <c r="HJO52" s="2"/>
      <c r="HJP52" s="2"/>
      <c r="HJQ52" s="2"/>
      <c r="HJR52" s="2"/>
      <c r="HJS52" s="2"/>
      <c r="HJT52" s="2"/>
      <c r="HJU52" s="2"/>
      <c r="HJV52" s="2"/>
      <c r="HJW52" s="2"/>
      <c r="HJX52" s="2"/>
      <c r="HJY52" s="2"/>
      <c r="HJZ52" s="2"/>
      <c r="HKA52" s="2"/>
      <c r="HKB52" s="2"/>
      <c r="HKC52" s="2"/>
      <c r="HKD52" s="2"/>
      <c r="HKE52" s="2"/>
      <c r="HKF52" s="2"/>
      <c r="HKG52" s="2"/>
      <c r="HKH52" s="2"/>
      <c r="HKI52" s="2"/>
      <c r="HKJ52" s="2"/>
      <c r="HKK52" s="2"/>
      <c r="HKL52" s="2"/>
      <c r="HKM52" s="2"/>
      <c r="HKN52" s="2"/>
      <c r="HKO52" s="2"/>
      <c r="HKP52" s="2"/>
      <c r="HKQ52" s="2"/>
      <c r="HKR52" s="2"/>
      <c r="HKS52" s="2"/>
      <c r="HKT52" s="2"/>
      <c r="HKU52" s="2"/>
      <c r="HKV52" s="2"/>
      <c r="HKW52" s="2"/>
      <c r="HKX52" s="2"/>
      <c r="HKY52" s="2"/>
      <c r="HKZ52" s="2"/>
      <c r="HLA52" s="2"/>
      <c r="HLB52" s="2"/>
      <c r="HLC52" s="2"/>
      <c r="HLD52" s="2"/>
      <c r="HLE52" s="2"/>
      <c r="HLF52" s="2"/>
      <c r="HLG52" s="2"/>
      <c r="HLH52" s="2"/>
      <c r="HLI52" s="2"/>
      <c r="HLJ52" s="2"/>
      <c r="HLK52" s="2"/>
      <c r="HLL52" s="2"/>
      <c r="HLM52" s="2"/>
      <c r="HLN52" s="2"/>
      <c r="HLO52" s="2"/>
      <c r="HLP52" s="2"/>
      <c r="HLQ52" s="2"/>
      <c r="HLR52" s="2"/>
      <c r="HLS52" s="2"/>
      <c r="HLT52" s="2"/>
      <c r="HLU52" s="2"/>
      <c r="HLV52" s="2"/>
      <c r="HLW52" s="2"/>
      <c r="HLX52" s="2"/>
      <c r="HLY52" s="2"/>
      <c r="HLZ52" s="2"/>
      <c r="HMA52" s="2"/>
      <c r="HMB52" s="2"/>
      <c r="HMC52" s="2"/>
      <c r="HMD52" s="2"/>
      <c r="HME52" s="2"/>
      <c r="HMF52" s="2"/>
      <c r="HMG52" s="2"/>
      <c r="HMH52" s="2"/>
      <c r="HMI52" s="2"/>
      <c r="HMJ52" s="2"/>
      <c r="HMK52" s="2"/>
      <c r="HML52" s="2"/>
      <c r="HMM52" s="2"/>
      <c r="HMN52" s="2"/>
      <c r="HMO52" s="2"/>
      <c r="HMP52" s="2"/>
      <c r="HMQ52" s="2"/>
      <c r="HMR52" s="2"/>
      <c r="HMS52" s="2"/>
      <c r="HMT52" s="2"/>
      <c r="HMU52" s="2"/>
      <c r="HMV52" s="2"/>
      <c r="HMW52" s="2"/>
      <c r="HMX52" s="2"/>
      <c r="HMY52" s="2"/>
      <c r="HMZ52" s="2"/>
      <c r="HNA52" s="2"/>
      <c r="HNB52" s="2"/>
      <c r="HNC52" s="2"/>
      <c r="HND52" s="2"/>
      <c r="HNE52" s="2"/>
      <c r="HNF52" s="2"/>
      <c r="HNG52" s="2"/>
      <c r="HNH52" s="2"/>
      <c r="HNI52" s="2"/>
      <c r="HNJ52" s="2"/>
      <c r="HNK52" s="2"/>
      <c r="HNL52" s="2"/>
      <c r="HNM52" s="2"/>
      <c r="HNN52" s="2"/>
      <c r="HNO52" s="2"/>
      <c r="HNP52" s="2"/>
      <c r="HNQ52" s="2"/>
      <c r="HNR52" s="2"/>
      <c r="HNS52" s="2"/>
      <c r="HNT52" s="2"/>
      <c r="HNU52" s="2"/>
      <c r="HNV52" s="2"/>
      <c r="HNW52" s="2"/>
      <c r="HNX52" s="2"/>
      <c r="HNY52" s="2"/>
      <c r="HNZ52" s="2"/>
      <c r="HOA52" s="2"/>
      <c r="HOB52" s="2"/>
      <c r="HOC52" s="2"/>
      <c r="HOD52" s="2"/>
      <c r="HOE52" s="2"/>
      <c r="HOF52" s="2"/>
      <c r="HOG52" s="2"/>
      <c r="HOH52" s="2"/>
      <c r="HOI52" s="2"/>
      <c r="HOJ52" s="2"/>
      <c r="HOK52" s="2"/>
      <c r="HOL52" s="2"/>
      <c r="HOM52" s="2"/>
      <c r="HON52" s="2"/>
      <c r="HOO52" s="2"/>
      <c r="HOP52" s="2"/>
      <c r="HOQ52" s="2"/>
      <c r="HOR52" s="2"/>
      <c r="HOS52" s="2"/>
      <c r="HOT52" s="2"/>
      <c r="HOU52" s="2"/>
      <c r="HOV52" s="2"/>
      <c r="HOW52" s="2"/>
      <c r="HOX52" s="2"/>
      <c r="HOY52" s="2"/>
      <c r="HOZ52" s="2"/>
      <c r="HPA52" s="2"/>
      <c r="HPB52" s="2"/>
      <c r="HPC52" s="2"/>
      <c r="HPD52" s="2"/>
      <c r="HPE52" s="2"/>
      <c r="HPF52" s="2"/>
      <c r="HPG52" s="2"/>
      <c r="HPH52" s="2"/>
      <c r="HPI52" s="2"/>
      <c r="HPJ52" s="2"/>
      <c r="HPK52" s="2"/>
      <c r="HPL52" s="2"/>
      <c r="HPM52" s="2"/>
      <c r="HPN52" s="2"/>
      <c r="HPO52" s="2"/>
      <c r="HPP52" s="2"/>
      <c r="HPQ52" s="2"/>
      <c r="HPR52" s="2"/>
      <c r="HPS52" s="2"/>
      <c r="HPT52" s="2"/>
      <c r="HPU52" s="2"/>
      <c r="HPV52" s="2"/>
      <c r="HPW52" s="2"/>
      <c r="HPX52" s="2"/>
      <c r="HPY52" s="2"/>
      <c r="HPZ52" s="2"/>
      <c r="HQA52" s="2"/>
      <c r="HQB52" s="2"/>
      <c r="HQC52" s="2"/>
      <c r="HQD52" s="2"/>
      <c r="HQE52" s="2"/>
      <c r="HQF52" s="2"/>
      <c r="HQG52" s="2"/>
      <c r="HQH52" s="2"/>
      <c r="HQI52" s="2"/>
      <c r="HQJ52" s="2"/>
      <c r="HQK52" s="2"/>
      <c r="HQL52" s="2"/>
      <c r="HQM52" s="2"/>
      <c r="HQN52" s="2"/>
      <c r="HQO52" s="2"/>
      <c r="HQP52" s="2"/>
      <c r="HQQ52" s="2"/>
      <c r="HQR52" s="2"/>
      <c r="HQS52" s="2"/>
      <c r="HQT52" s="2"/>
      <c r="HQU52" s="2"/>
      <c r="HQV52" s="2"/>
      <c r="HQW52" s="2"/>
      <c r="HQX52" s="2"/>
      <c r="HQY52" s="2"/>
      <c r="HQZ52" s="2"/>
      <c r="HRA52" s="2"/>
      <c r="HRB52" s="2"/>
      <c r="HRC52" s="2"/>
      <c r="HRD52" s="2"/>
      <c r="HRE52" s="2"/>
      <c r="HRF52" s="2"/>
      <c r="HRG52" s="2"/>
      <c r="HRH52" s="2"/>
      <c r="HRI52" s="2"/>
      <c r="HRJ52" s="2"/>
      <c r="HRK52" s="2"/>
      <c r="HRL52" s="2"/>
      <c r="HRM52" s="2"/>
      <c r="HRN52" s="2"/>
      <c r="HRO52" s="2"/>
      <c r="HRP52" s="2"/>
      <c r="HRQ52" s="2"/>
      <c r="HRR52" s="2"/>
      <c r="HRS52" s="2"/>
      <c r="HRT52" s="2"/>
      <c r="HRU52" s="2"/>
      <c r="HRV52" s="2"/>
      <c r="HRW52" s="2"/>
      <c r="HRX52" s="2"/>
      <c r="HRY52" s="2"/>
      <c r="HRZ52" s="2"/>
      <c r="HSA52" s="2"/>
      <c r="HSB52" s="2"/>
      <c r="HSC52" s="2"/>
      <c r="HSD52" s="2"/>
      <c r="HSE52" s="2"/>
      <c r="HSF52" s="2"/>
      <c r="HSG52" s="2"/>
      <c r="HSH52" s="2"/>
      <c r="HSI52" s="2"/>
      <c r="HSJ52" s="2"/>
      <c r="HSK52" s="2"/>
      <c r="HSL52" s="2"/>
      <c r="HSM52" s="2"/>
      <c r="HSN52" s="2"/>
      <c r="HSO52" s="2"/>
      <c r="HSP52" s="2"/>
      <c r="HSQ52" s="2"/>
      <c r="HSR52" s="2"/>
      <c r="HSS52" s="2"/>
      <c r="HST52" s="2"/>
      <c r="HSU52" s="2"/>
      <c r="HSV52" s="2"/>
      <c r="HSW52" s="2"/>
      <c r="HSX52" s="2"/>
      <c r="HSY52" s="2"/>
      <c r="HSZ52" s="2"/>
      <c r="HTA52" s="2"/>
      <c r="HTB52" s="2"/>
      <c r="HTC52" s="2"/>
      <c r="HTD52" s="2"/>
      <c r="HTE52" s="2"/>
      <c r="HTF52" s="2"/>
      <c r="HTG52" s="2"/>
      <c r="HTH52" s="2"/>
      <c r="HTI52" s="2"/>
      <c r="HTJ52" s="2"/>
      <c r="HTK52" s="2"/>
      <c r="HTL52" s="2"/>
      <c r="HTM52" s="2"/>
      <c r="HTN52" s="2"/>
      <c r="HTO52" s="2"/>
      <c r="HTP52" s="2"/>
      <c r="HTQ52" s="2"/>
      <c r="HTR52" s="2"/>
      <c r="HTS52" s="2"/>
      <c r="HTT52" s="2"/>
      <c r="HTU52" s="2"/>
      <c r="HTV52" s="2"/>
      <c r="HTW52" s="2"/>
      <c r="HTX52" s="2"/>
      <c r="HTY52" s="2"/>
      <c r="HTZ52" s="2"/>
      <c r="HUA52" s="2"/>
      <c r="HUB52" s="2"/>
      <c r="HUC52" s="2"/>
      <c r="HUD52" s="2"/>
      <c r="HUE52" s="2"/>
      <c r="HUF52" s="2"/>
      <c r="HUG52" s="2"/>
      <c r="HUH52" s="2"/>
      <c r="HUI52" s="2"/>
      <c r="HUJ52" s="2"/>
      <c r="HUK52" s="2"/>
      <c r="HUL52" s="2"/>
      <c r="HUM52" s="2"/>
      <c r="HUN52" s="2"/>
      <c r="HUO52" s="2"/>
      <c r="HUP52" s="2"/>
      <c r="HUQ52" s="2"/>
      <c r="HUR52" s="2"/>
      <c r="HUS52" s="2"/>
      <c r="HUT52" s="2"/>
      <c r="HUU52" s="2"/>
      <c r="HUV52" s="2"/>
      <c r="HUW52" s="2"/>
      <c r="HUX52" s="2"/>
      <c r="HUY52" s="2"/>
      <c r="HUZ52" s="2"/>
      <c r="HVA52" s="2"/>
      <c r="HVB52" s="2"/>
      <c r="HVC52" s="2"/>
      <c r="HVD52" s="2"/>
      <c r="HVE52" s="2"/>
      <c r="HVF52" s="2"/>
      <c r="HVG52" s="2"/>
      <c r="HVH52" s="2"/>
      <c r="HVI52" s="2"/>
      <c r="HVJ52" s="2"/>
      <c r="HVK52" s="2"/>
      <c r="HVL52" s="2"/>
      <c r="HVM52" s="2"/>
      <c r="HVN52" s="2"/>
      <c r="HVO52" s="2"/>
      <c r="HVP52" s="2"/>
      <c r="HVQ52" s="2"/>
      <c r="HVR52" s="2"/>
      <c r="HVS52" s="2"/>
      <c r="HVT52" s="2"/>
      <c r="HVU52" s="2"/>
      <c r="HVV52" s="2"/>
      <c r="HVW52" s="2"/>
      <c r="HVX52" s="2"/>
      <c r="HVY52" s="2"/>
      <c r="HVZ52" s="2"/>
      <c r="HWA52" s="2"/>
      <c r="HWB52" s="2"/>
      <c r="HWC52" s="2"/>
      <c r="HWD52" s="2"/>
      <c r="HWE52" s="2"/>
      <c r="HWF52" s="2"/>
      <c r="HWG52" s="2"/>
      <c r="HWH52" s="2"/>
      <c r="HWI52" s="2"/>
      <c r="HWJ52" s="2"/>
      <c r="HWK52" s="2"/>
      <c r="HWL52" s="2"/>
      <c r="HWM52" s="2"/>
      <c r="HWN52" s="2"/>
      <c r="HWO52" s="2"/>
      <c r="HWP52" s="2"/>
      <c r="HWQ52" s="2"/>
      <c r="HWR52" s="2"/>
      <c r="HWS52" s="2"/>
      <c r="HWT52" s="2"/>
      <c r="HWU52" s="2"/>
      <c r="HWV52" s="2"/>
      <c r="HWW52" s="2"/>
      <c r="HWX52" s="2"/>
      <c r="HWY52" s="2"/>
      <c r="HWZ52" s="2"/>
      <c r="HXA52" s="2"/>
      <c r="HXB52" s="2"/>
      <c r="HXC52" s="2"/>
      <c r="HXD52" s="2"/>
      <c r="HXE52" s="2"/>
      <c r="HXF52" s="2"/>
      <c r="HXG52" s="2"/>
      <c r="HXH52" s="2"/>
      <c r="HXI52" s="2"/>
      <c r="HXJ52" s="2"/>
      <c r="HXK52" s="2"/>
      <c r="HXL52" s="2"/>
      <c r="HXM52" s="2"/>
      <c r="HXN52" s="2"/>
      <c r="HXO52" s="2"/>
      <c r="HXP52" s="2"/>
      <c r="HXQ52" s="2"/>
      <c r="HXR52" s="2"/>
      <c r="HXS52" s="2"/>
      <c r="HXT52" s="2"/>
      <c r="HXU52" s="2"/>
      <c r="HXV52" s="2"/>
      <c r="HXW52" s="2"/>
      <c r="HXX52" s="2"/>
      <c r="HXY52" s="2"/>
      <c r="HXZ52" s="2"/>
      <c r="HYA52" s="2"/>
      <c r="HYB52" s="2"/>
      <c r="HYC52" s="2"/>
      <c r="HYD52" s="2"/>
      <c r="HYE52" s="2"/>
      <c r="HYF52" s="2"/>
      <c r="HYG52" s="2"/>
      <c r="HYH52" s="2"/>
      <c r="HYI52" s="2"/>
      <c r="HYJ52" s="2"/>
      <c r="HYK52" s="2"/>
      <c r="HYL52" s="2"/>
      <c r="HYM52" s="2"/>
      <c r="HYN52" s="2"/>
      <c r="HYO52" s="2"/>
      <c r="HYP52" s="2"/>
      <c r="HYQ52" s="2"/>
      <c r="HYR52" s="2"/>
      <c r="HYS52" s="2"/>
      <c r="HYT52" s="2"/>
      <c r="HYU52" s="2"/>
      <c r="HYV52" s="2"/>
      <c r="HYW52" s="2"/>
      <c r="HYX52" s="2"/>
      <c r="HYY52" s="2"/>
      <c r="HYZ52" s="2"/>
      <c r="HZA52" s="2"/>
      <c r="HZB52" s="2"/>
      <c r="HZC52" s="2"/>
      <c r="HZD52" s="2"/>
      <c r="HZE52" s="2"/>
      <c r="HZF52" s="2"/>
      <c r="HZG52" s="2"/>
      <c r="HZH52" s="2"/>
      <c r="HZI52" s="2"/>
      <c r="HZJ52" s="2"/>
      <c r="HZK52" s="2"/>
      <c r="HZL52" s="2"/>
      <c r="HZM52" s="2"/>
      <c r="HZN52" s="2"/>
      <c r="HZO52" s="2"/>
      <c r="HZP52" s="2"/>
      <c r="HZQ52" s="2"/>
      <c r="HZR52" s="2"/>
      <c r="HZS52" s="2"/>
      <c r="HZT52" s="2"/>
      <c r="HZU52" s="2"/>
      <c r="HZV52" s="2"/>
      <c r="HZW52" s="2"/>
      <c r="HZX52" s="2"/>
      <c r="HZY52" s="2"/>
      <c r="HZZ52" s="2"/>
      <c r="IAA52" s="2"/>
      <c r="IAB52" s="2"/>
      <c r="IAC52" s="2"/>
      <c r="IAD52" s="2"/>
      <c r="IAE52" s="2"/>
      <c r="IAF52" s="2"/>
      <c r="IAG52" s="2"/>
      <c r="IAH52" s="2"/>
      <c r="IAI52" s="2"/>
      <c r="IAJ52" s="2"/>
      <c r="IAK52" s="2"/>
      <c r="IAL52" s="2"/>
      <c r="IAM52" s="2"/>
      <c r="IAN52" s="2"/>
      <c r="IAO52" s="2"/>
      <c r="IAP52" s="2"/>
      <c r="IAQ52" s="2"/>
      <c r="IAR52" s="2"/>
      <c r="IAS52" s="2"/>
      <c r="IAT52" s="2"/>
      <c r="IAU52" s="2"/>
      <c r="IAV52" s="2"/>
      <c r="IAW52" s="2"/>
      <c r="IAX52" s="2"/>
      <c r="IAY52" s="2"/>
      <c r="IAZ52" s="2"/>
      <c r="IBA52" s="2"/>
      <c r="IBB52" s="2"/>
      <c r="IBC52" s="2"/>
      <c r="IBD52" s="2"/>
      <c r="IBE52" s="2"/>
      <c r="IBF52" s="2"/>
      <c r="IBG52" s="2"/>
      <c r="IBH52" s="2"/>
      <c r="IBI52" s="2"/>
      <c r="IBJ52" s="2"/>
      <c r="IBK52" s="2"/>
      <c r="IBL52" s="2"/>
      <c r="IBM52" s="2"/>
      <c r="IBN52" s="2"/>
      <c r="IBO52" s="2"/>
      <c r="IBP52" s="2"/>
      <c r="IBQ52" s="2"/>
      <c r="IBR52" s="2"/>
      <c r="IBS52" s="2"/>
      <c r="IBT52" s="2"/>
      <c r="IBU52" s="2"/>
      <c r="IBV52" s="2"/>
      <c r="IBW52" s="2"/>
      <c r="IBX52" s="2"/>
      <c r="IBY52" s="2"/>
      <c r="IBZ52" s="2"/>
      <c r="ICA52" s="2"/>
      <c r="ICB52" s="2"/>
      <c r="ICC52" s="2"/>
      <c r="ICD52" s="2"/>
      <c r="ICE52" s="2"/>
      <c r="ICF52" s="2"/>
      <c r="ICG52" s="2"/>
      <c r="ICH52" s="2"/>
      <c r="ICI52" s="2"/>
      <c r="ICJ52" s="2"/>
      <c r="ICK52" s="2"/>
      <c r="ICL52" s="2"/>
      <c r="ICM52" s="2"/>
      <c r="ICN52" s="2"/>
      <c r="ICO52" s="2"/>
      <c r="ICP52" s="2"/>
      <c r="ICQ52" s="2"/>
      <c r="ICR52" s="2"/>
      <c r="ICS52" s="2"/>
      <c r="ICT52" s="2"/>
      <c r="ICU52" s="2"/>
      <c r="ICV52" s="2"/>
      <c r="ICW52" s="2"/>
      <c r="ICX52" s="2"/>
      <c r="ICY52" s="2"/>
      <c r="ICZ52" s="2"/>
      <c r="IDA52" s="2"/>
      <c r="IDB52" s="2"/>
      <c r="IDC52" s="2"/>
      <c r="IDD52" s="2"/>
      <c r="IDE52" s="2"/>
      <c r="IDF52" s="2"/>
      <c r="IDG52" s="2"/>
      <c r="IDH52" s="2"/>
      <c r="IDI52" s="2"/>
      <c r="IDJ52" s="2"/>
      <c r="IDK52" s="2"/>
      <c r="IDL52" s="2"/>
      <c r="IDM52" s="2"/>
      <c r="IDN52" s="2"/>
      <c r="IDO52" s="2"/>
      <c r="IDP52" s="2"/>
      <c r="IDQ52" s="2"/>
      <c r="IDR52" s="2"/>
      <c r="IDS52" s="2"/>
      <c r="IDT52" s="2"/>
      <c r="IDU52" s="2"/>
      <c r="IDV52" s="2"/>
      <c r="IDW52" s="2"/>
      <c r="IDX52" s="2"/>
      <c r="IDY52" s="2"/>
      <c r="IDZ52" s="2"/>
      <c r="IEA52" s="2"/>
      <c r="IEB52" s="2"/>
      <c r="IEC52" s="2"/>
      <c r="IED52" s="2"/>
      <c r="IEE52" s="2"/>
      <c r="IEF52" s="2"/>
      <c r="IEG52" s="2"/>
      <c r="IEH52" s="2"/>
      <c r="IEI52" s="2"/>
      <c r="IEJ52" s="2"/>
      <c r="IEK52" s="2"/>
      <c r="IEL52" s="2"/>
      <c r="IEM52" s="2"/>
      <c r="IEN52" s="2"/>
      <c r="IEO52" s="2"/>
      <c r="IEP52" s="2"/>
      <c r="IEQ52" s="2"/>
      <c r="IER52" s="2"/>
      <c r="IES52" s="2"/>
      <c r="IET52" s="2"/>
      <c r="IEU52" s="2"/>
      <c r="IEV52" s="2"/>
      <c r="IEW52" s="2"/>
      <c r="IEX52" s="2"/>
      <c r="IEY52" s="2"/>
      <c r="IEZ52" s="2"/>
      <c r="IFA52" s="2"/>
      <c r="IFB52" s="2"/>
      <c r="IFC52" s="2"/>
      <c r="IFD52" s="2"/>
      <c r="IFE52" s="2"/>
      <c r="IFF52" s="2"/>
      <c r="IFG52" s="2"/>
      <c r="IFH52" s="2"/>
      <c r="IFI52" s="2"/>
      <c r="IFJ52" s="2"/>
      <c r="IFK52" s="2"/>
      <c r="IFL52" s="2"/>
      <c r="IFM52" s="2"/>
      <c r="IFN52" s="2"/>
      <c r="IFO52" s="2"/>
      <c r="IFP52" s="2"/>
      <c r="IFQ52" s="2"/>
      <c r="IFR52" s="2"/>
      <c r="IFS52" s="2"/>
      <c r="IFT52" s="2"/>
      <c r="IFU52" s="2"/>
      <c r="IFV52" s="2"/>
      <c r="IFW52" s="2"/>
      <c r="IFX52" s="2"/>
      <c r="IFY52" s="2"/>
      <c r="IFZ52" s="2"/>
      <c r="IGA52" s="2"/>
      <c r="IGB52" s="2"/>
      <c r="IGC52" s="2"/>
      <c r="IGD52" s="2"/>
      <c r="IGE52" s="2"/>
      <c r="IGF52" s="2"/>
      <c r="IGG52" s="2"/>
      <c r="IGH52" s="2"/>
      <c r="IGI52" s="2"/>
      <c r="IGJ52" s="2"/>
      <c r="IGK52" s="2"/>
      <c r="IGL52" s="2"/>
      <c r="IGM52" s="2"/>
      <c r="IGN52" s="2"/>
      <c r="IGO52" s="2"/>
      <c r="IGP52" s="2"/>
      <c r="IGQ52" s="2"/>
      <c r="IGR52" s="2"/>
      <c r="IGS52" s="2"/>
      <c r="IGT52" s="2"/>
      <c r="IGU52" s="2"/>
      <c r="IGV52" s="2"/>
      <c r="IGW52" s="2"/>
      <c r="IGX52" s="2"/>
      <c r="IGY52" s="2"/>
      <c r="IGZ52" s="2"/>
      <c r="IHA52" s="2"/>
      <c r="IHB52" s="2"/>
      <c r="IHC52" s="2"/>
      <c r="IHD52" s="2"/>
      <c r="IHE52" s="2"/>
      <c r="IHF52" s="2"/>
      <c r="IHG52" s="2"/>
      <c r="IHH52" s="2"/>
      <c r="IHI52" s="2"/>
      <c r="IHJ52" s="2"/>
      <c r="IHK52" s="2"/>
      <c r="IHL52" s="2"/>
      <c r="IHM52" s="2"/>
      <c r="IHN52" s="2"/>
      <c r="IHO52" s="2"/>
      <c r="IHP52" s="2"/>
      <c r="IHQ52" s="2"/>
      <c r="IHR52" s="2"/>
      <c r="IHS52" s="2"/>
      <c r="IHT52" s="2"/>
      <c r="IHU52" s="2"/>
      <c r="IHV52" s="2"/>
      <c r="IHW52" s="2"/>
      <c r="IHX52" s="2"/>
      <c r="IHY52" s="2"/>
      <c r="IHZ52" s="2"/>
      <c r="IIA52" s="2"/>
      <c r="IIB52" s="2"/>
      <c r="IIC52" s="2"/>
      <c r="IID52" s="2"/>
      <c r="IIE52" s="2"/>
      <c r="IIF52" s="2"/>
      <c r="IIG52" s="2"/>
      <c r="IIH52" s="2"/>
      <c r="III52" s="2"/>
      <c r="IIJ52" s="2"/>
      <c r="IIK52" s="2"/>
      <c r="IIL52" s="2"/>
      <c r="IIM52" s="2"/>
      <c r="IIN52" s="2"/>
      <c r="IIO52" s="2"/>
      <c r="IIP52" s="2"/>
      <c r="IIQ52" s="2"/>
      <c r="IIR52" s="2"/>
      <c r="IIS52" s="2"/>
      <c r="IIT52" s="2"/>
      <c r="IIU52" s="2"/>
      <c r="IIV52" s="2"/>
      <c r="IIW52" s="2"/>
      <c r="IIX52" s="2"/>
      <c r="IIY52" s="2"/>
      <c r="IIZ52" s="2"/>
      <c r="IJA52" s="2"/>
      <c r="IJB52" s="2"/>
      <c r="IJC52" s="2"/>
      <c r="IJD52" s="2"/>
      <c r="IJE52" s="2"/>
      <c r="IJF52" s="2"/>
      <c r="IJG52" s="2"/>
      <c r="IJH52" s="2"/>
      <c r="IJI52" s="2"/>
      <c r="IJJ52" s="2"/>
      <c r="IJK52" s="2"/>
      <c r="IJL52" s="2"/>
      <c r="IJM52" s="2"/>
      <c r="IJN52" s="2"/>
      <c r="IJO52" s="2"/>
      <c r="IJP52" s="2"/>
      <c r="IJQ52" s="2"/>
      <c r="IJR52" s="2"/>
      <c r="IJS52" s="2"/>
      <c r="IJT52" s="2"/>
      <c r="IJU52" s="2"/>
      <c r="IJV52" s="2"/>
      <c r="IJW52" s="2"/>
      <c r="IJX52" s="2"/>
      <c r="IJY52" s="2"/>
      <c r="IJZ52" s="2"/>
      <c r="IKA52" s="2"/>
      <c r="IKB52" s="2"/>
      <c r="IKC52" s="2"/>
      <c r="IKD52" s="2"/>
      <c r="IKE52" s="2"/>
      <c r="IKF52" s="2"/>
      <c r="IKG52" s="2"/>
      <c r="IKH52" s="2"/>
      <c r="IKI52" s="2"/>
      <c r="IKJ52" s="2"/>
      <c r="IKK52" s="2"/>
      <c r="IKL52" s="2"/>
      <c r="IKM52" s="2"/>
      <c r="IKN52" s="2"/>
      <c r="IKO52" s="2"/>
      <c r="IKP52" s="2"/>
      <c r="IKQ52" s="2"/>
      <c r="IKR52" s="2"/>
      <c r="IKS52" s="2"/>
      <c r="IKT52" s="2"/>
      <c r="IKU52" s="2"/>
      <c r="IKV52" s="2"/>
      <c r="IKW52" s="2"/>
      <c r="IKX52" s="2"/>
      <c r="IKY52" s="2"/>
      <c r="IKZ52" s="2"/>
      <c r="ILA52" s="2"/>
      <c r="ILB52" s="2"/>
      <c r="ILC52" s="2"/>
      <c r="ILD52" s="2"/>
      <c r="ILE52" s="2"/>
      <c r="ILF52" s="2"/>
      <c r="ILG52" s="2"/>
      <c r="ILH52" s="2"/>
      <c r="ILI52" s="2"/>
      <c r="ILJ52" s="2"/>
      <c r="ILK52" s="2"/>
      <c r="ILL52" s="2"/>
      <c r="ILM52" s="2"/>
      <c r="ILN52" s="2"/>
      <c r="ILO52" s="2"/>
      <c r="ILP52" s="2"/>
      <c r="ILQ52" s="2"/>
      <c r="ILR52" s="2"/>
      <c r="ILS52" s="2"/>
      <c r="ILT52" s="2"/>
      <c r="ILU52" s="2"/>
      <c r="ILV52" s="2"/>
      <c r="ILW52" s="2"/>
      <c r="ILX52" s="2"/>
      <c r="ILY52" s="2"/>
      <c r="ILZ52" s="2"/>
      <c r="IMA52" s="2"/>
      <c r="IMB52" s="2"/>
      <c r="IMC52" s="2"/>
      <c r="IMD52" s="2"/>
      <c r="IME52" s="2"/>
      <c r="IMF52" s="2"/>
      <c r="IMG52" s="2"/>
      <c r="IMH52" s="2"/>
      <c r="IMI52" s="2"/>
      <c r="IMJ52" s="2"/>
      <c r="IMK52" s="2"/>
      <c r="IML52" s="2"/>
      <c r="IMM52" s="2"/>
      <c r="IMN52" s="2"/>
      <c r="IMO52" s="2"/>
      <c r="IMP52" s="2"/>
      <c r="IMQ52" s="2"/>
      <c r="IMR52" s="2"/>
      <c r="IMS52" s="2"/>
      <c r="IMT52" s="2"/>
      <c r="IMU52" s="2"/>
      <c r="IMV52" s="2"/>
      <c r="IMW52" s="2"/>
      <c r="IMX52" s="2"/>
      <c r="IMY52" s="2"/>
      <c r="IMZ52" s="2"/>
      <c r="INA52" s="2"/>
      <c r="INB52" s="2"/>
      <c r="INC52" s="2"/>
      <c r="IND52" s="2"/>
      <c r="INE52" s="2"/>
      <c r="INF52" s="2"/>
      <c r="ING52" s="2"/>
      <c r="INH52" s="2"/>
      <c r="INI52" s="2"/>
      <c r="INJ52" s="2"/>
      <c r="INK52" s="2"/>
      <c r="INL52" s="2"/>
      <c r="INM52" s="2"/>
      <c r="INN52" s="2"/>
      <c r="INO52" s="2"/>
      <c r="INP52" s="2"/>
      <c r="INQ52" s="2"/>
      <c r="INR52" s="2"/>
      <c r="INS52" s="2"/>
      <c r="INT52" s="2"/>
      <c r="INU52" s="2"/>
      <c r="INV52" s="2"/>
      <c r="INW52" s="2"/>
      <c r="INX52" s="2"/>
      <c r="INY52" s="2"/>
      <c r="INZ52" s="2"/>
      <c r="IOA52" s="2"/>
      <c r="IOB52" s="2"/>
      <c r="IOC52" s="2"/>
      <c r="IOD52" s="2"/>
      <c r="IOE52" s="2"/>
      <c r="IOF52" s="2"/>
      <c r="IOG52" s="2"/>
      <c r="IOH52" s="2"/>
      <c r="IOI52" s="2"/>
      <c r="IOJ52" s="2"/>
      <c r="IOK52" s="2"/>
      <c r="IOL52" s="2"/>
      <c r="IOM52" s="2"/>
      <c r="ION52" s="2"/>
      <c r="IOO52" s="2"/>
      <c r="IOP52" s="2"/>
      <c r="IOQ52" s="2"/>
      <c r="IOR52" s="2"/>
      <c r="IOS52" s="2"/>
      <c r="IOT52" s="2"/>
      <c r="IOU52" s="2"/>
      <c r="IOV52" s="2"/>
      <c r="IOW52" s="2"/>
      <c r="IOX52" s="2"/>
      <c r="IOY52" s="2"/>
      <c r="IOZ52" s="2"/>
      <c r="IPA52" s="2"/>
      <c r="IPB52" s="2"/>
      <c r="IPC52" s="2"/>
      <c r="IPD52" s="2"/>
      <c r="IPE52" s="2"/>
      <c r="IPF52" s="2"/>
      <c r="IPG52" s="2"/>
      <c r="IPH52" s="2"/>
      <c r="IPI52" s="2"/>
      <c r="IPJ52" s="2"/>
      <c r="IPK52" s="2"/>
      <c r="IPL52" s="2"/>
      <c r="IPM52" s="2"/>
      <c r="IPN52" s="2"/>
      <c r="IPO52" s="2"/>
      <c r="IPP52" s="2"/>
      <c r="IPQ52" s="2"/>
      <c r="IPR52" s="2"/>
      <c r="IPS52" s="2"/>
      <c r="IPT52" s="2"/>
      <c r="IPU52" s="2"/>
      <c r="IPV52" s="2"/>
      <c r="IPW52" s="2"/>
      <c r="IPX52" s="2"/>
      <c r="IPY52" s="2"/>
      <c r="IPZ52" s="2"/>
      <c r="IQA52" s="2"/>
      <c r="IQB52" s="2"/>
      <c r="IQC52" s="2"/>
      <c r="IQD52" s="2"/>
      <c r="IQE52" s="2"/>
      <c r="IQF52" s="2"/>
      <c r="IQG52" s="2"/>
      <c r="IQH52" s="2"/>
      <c r="IQI52" s="2"/>
      <c r="IQJ52" s="2"/>
      <c r="IQK52" s="2"/>
      <c r="IQL52" s="2"/>
      <c r="IQM52" s="2"/>
      <c r="IQN52" s="2"/>
      <c r="IQO52" s="2"/>
      <c r="IQP52" s="2"/>
      <c r="IQQ52" s="2"/>
      <c r="IQR52" s="2"/>
      <c r="IQS52" s="2"/>
      <c r="IQT52" s="2"/>
      <c r="IQU52" s="2"/>
      <c r="IQV52" s="2"/>
      <c r="IQW52" s="2"/>
      <c r="IQX52" s="2"/>
      <c r="IQY52" s="2"/>
      <c r="IQZ52" s="2"/>
      <c r="IRA52" s="2"/>
      <c r="IRB52" s="2"/>
      <c r="IRC52" s="2"/>
      <c r="IRD52" s="2"/>
      <c r="IRE52" s="2"/>
      <c r="IRF52" s="2"/>
      <c r="IRG52" s="2"/>
      <c r="IRH52" s="2"/>
      <c r="IRI52" s="2"/>
      <c r="IRJ52" s="2"/>
      <c r="IRK52" s="2"/>
      <c r="IRL52" s="2"/>
      <c r="IRM52" s="2"/>
      <c r="IRN52" s="2"/>
      <c r="IRO52" s="2"/>
      <c r="IRP52" s="2"/>
      <c r="IRQ52" s="2"/>
      <c r="IRR52" s="2"/>
      <c r="IRS52" s="2"/>
      <c r="IRT52" s="2"/>
      <c r="IRU52" s="2"/>
      <c r="IRV52" s="2"/>
      <c r="IRW52" s="2"/>
      <c r="IRX52" s="2"/>
      <c r="IRY52" s="2"/>
      <c r="IRZ52" s="2"/>
      <c r="ISA52" s="2"/>
      <c r="ISB52" s="2"/>
      <c r="ISC52" s="2"/>
      <c r="ISD52" s="2"/>
      <c r="ISE52" s="2"/>
      <c r="ISF52" s="2"/>
      <c r="ISG52" s="2"/>
      <c r="ISH52" s="2"/>
      <c r="ISI52" s="2"/>
      <c r="ISJ52" s="2"/>
      <c r="ISK52" s="2"/>
      <c r="ISL52" s="2"/>
      <c r="ISM52" s="2"/>
      <c r="ISN52" s="2"/>
      <c r="ISO52" s="2"/>
      <c r="ISP52" s="2"/>
      <c r="ISQ52" s="2"/>
      <c r="ISR52" s="2"/>
      <c r="ISS52" s="2"/>
      <c r="IST52" s="2"/>
      <c r="ISU52" s="2"/>
      <c r="ISV52" s="2"/>
      <c r="ISW52" s="2"/>
      <c r="ISX52" s="2"/>
      <c r="ISY52" s="2"/>
      <c r="ISZ52" s="2"/>
      <c r="ITA52" s="2"/>
      <c r="ITB52" s="2"/>
      <c r="ITC52" s="2"/>
      <c r="ITD52" s="2"/>
      <c r="ITE52" s="2"/>
      <c r="ITF52" s="2"/>
      <c r="ITG52" s="2"/>
      <c r="ITH52" s="2"/>
      <c r="ITI52" s="2"/>
      <c r="ITJ52" s="2"/>
      <c r="ITK52" s="2"/>
      <c r="ITL52" s="2"/>
      <c r="ITM52" s="2"/>
      <c r="ITN52" s="2"/>
      <c r="ITO52" s="2"/>
      <c r="ITP52" s="2"/>
      <c r="ITQ52" s="2"/>
      <c r="ITR52" s="2"/>
      <c r="ITS52" s="2"/>
      <c r="ITT52" s="2"/>
      <c r="ITU52" s="2"/>
      <c r="ITV52" s="2"/>
      <c r="ITW52" s="2"/>
      <c r="ITX52" s="2"/>
      <c r="ITY52" s="2"/>
      <c r="ITZ52" s="2"/>
      <c r="IUA52" s="2"/>
      <c r="IUB52" s="2"/>
      <c r="IUC52" s="2"/>
      <c r="IUD52" s="2"/>
      <c r="IUE52" s="2"/>
      <c r="IUF52" s="2"/>
      <c r="IUG52" s="2"/>
      <c r="IUH52" s="2"/>
      <c r="IUI52" s="2"/>
      <c r="IUJ52" s="2"/>
      <c r="IUK52" s="2"/>
      <c r="IUL52" s="2"/>
      <c r="IUM52" s="2"/>
      <c r="IUN52" s="2"/>
      <c r="IUO52" s="2"/>
      <c r="IUP52" s="2"/>
      <c r="IUQ52" s="2"/>
      <c r="IUR52" s="2"/>
      <c r="IUS52" s="2"/>
      <c r="IUT52" s="2"/>
      <c r="IUU52" s="2"/>
      <c r="IUV52" s="2"/>
      <c r="IUW52" s="2"/>
      <c r="IUX52" s="2"/>
      <c r="IUY52" s="2"/>
      <c r="IUZ52" s="2"/>
      <c r="IVA52" s="2"/>
      <c r="IVB52" s="2"/>
      <c r="IVC52" s="2"/>
      <c r="IVD52" s="2"/>
      <c r="IVE52" s="2"/>
      <c r="IVF52" s="2"/>
      <c r="IVG52" s="2"/>
      <c r="IVH52" s="2"/>
      <c r="IVI52" s="2"/>
      <c r="IVJ52" s="2"/>
      <c r="IVK52" s="2"/>
      <c r="IVL52" s="2"/>
      <c r="IVM52" s="2"/>
      <c r="IVN52" s="2"/>
      <c r="IVO52" s="2"/>
      <c r="IVP52" s="2"/>
      <c r="IVQ52" s="2"/>
      <c r="IVR52" s="2"/>
      <c r="IVS52" s="2"/>
      <c r="IVT52" s="2"/>
      <c r="IVU52" s="2"/>
      <c r="IVV52" s="2"/>
      <c r="IVW52" s="2"/>
      <c r="IVX52" s="2"/>
      <c r="IVY52" s="2"/>
      <c r="IVZ52" s="2"/>
      <c r="IWA52" s="2"/>
      <c r="IWB52" s="2"/>
      <c r="IWC52" s="2"/>
      <c r="IWD52" s="2"/>
      <c r="IWE52" s="2"/>
      <c r="IWF52" s="2"/>
      <c r="IWG52" s="2"/>
      <c r="IWH52" s="2"/>
      <c r="IWI52" s="2"/>
      <c r="IWJ52" s="2"/>
      <c r="IWK52" s="2"/>
      <c r="IWL52" s="2"/>
      <c r="IWM52" s="2"/>
      <c r="IWN52" s="2"/>
      <c r="IWO52" s="2"/>
      <c r="IWP52" s="2"/>
      <c r="IWQ52" s="2"/>
      <c r="IWR52" s="2"/>
      <c r="IWS52" s="2"/>
      <c r="IWT52" s="2"/>
      <c r="IWU52" s="2"/>
      <c r="IWV52" s="2"/>
      <c r="IWW52" s="2"/>
      <c r="IWX52" s="2"/>
      <c r="IWY52" s="2"/>
      <c r="IWZ52" s="2"/>
      <c r="IXA52" s="2"/>
      <c r="IXB52" s="2"/>
      <c r="IXC52" s="2"/>
      <c r="IXD52" s="2"/>
      <c r="IXE52" s="2"/>
      <c r="IXF52" s="2"/>
      <c r="IXG52" s="2"/>
      <c r="IXH52" s="2"/>
      <c r="IXI52" s="2"/>
      <c r="IXJ52" s="2"/>
      <c r="IXK52" s="2"/>
      <c r="IXL52" s="2"/>
      <c r="IXM52" s="2"/>
      <c r="IXN52" s="2"/>
      <c r="IXO52" s="2"/>
      <c r="IXP52" s="2"/>
      <c r="IXQ52" s="2"/>
      <c r="IXR52" s="2"/>
      <c r="IXS52" s="2"/>
      <c r="IXT52" s="2"/>
      <c r="IXU52" s="2"/>
      <c r="IXV52" s="2"/>
      <c r="IXW52" s="2"/>
      <c r="IXX52" s="2"/>
      <c r="IXY52" s="2"/>
      <c r="IXZ52" s="2"/>
      <c r="IYA52" s="2"/>
      <c r="IYB52" s="2"/>
      <c r="IYC52" s="2"/>
      <c r="IYD52" s="2"/>
      <c r="IYE52" s="2"/>
      <c r="IYF52" s="2"/>
      <c r="IYG52" s="2"/>
      <c r="IYH52" s="2"/>
      <c r="IYI52" s="2"/>
      <c r="IYJ52" s="2"/>
      <c r="IYK52" s="2"/>
      <c r="IYL52" s="2"/>
      <c r="IYM52" s="2"/>
      <c r="IYN52" s="2"/>
      <c r="IYO52" s="2"/>
      <c r="IYP52" s="2"/>
      <c r="IYQ52" s="2"/>
      <c r="IYR52" s="2"/>
      <c r="IYS52" s="2"/>
      <c r="IYT52" s="2"/>
      <c r="IYU52" s="2"/>
      <c r="IYV52" s="2"/>
      <c r="IYW52" s="2"/>
      <c r="IYX52" s="2"/>
      <c r="IYY52" s="2"/>
      <c r="IYZ52" s="2"/>
      <c r="IZA52" s="2"/>
      <c r="IZB52" s="2"/>
      <c r="IZC52" s="2"/>
      <c r="IZD52" s="2"/>
      <c r="IZE52" s="2"/>
      <c r="IZF52" s="2"/>
      <c r="IZG52" s="2"/>
      <c r="IZH52" s="2"/>
      <c r="IZI52" s="2"/>
      <c r="IZJ52" s="2"/>
      <c r="IZK52" s="2"/>
      <c r="IZL52" s="2"/>
      <c r="IZM52" s="2"/>
      <c r="IZN52" s="2"/>
      <c r="IZO52" s="2"/>
      <c r="IZP52" s="2"/>
      <c r="IZQ52" s="2"/>
      <c r="IZR52" s="2"/>
      <c r="IZS52" s="2"/>
      <c r="IZT52" s="2"/>
      <c r="IZU52" s="2"/>
      <c r="IZV52" s="2"/>
      <c r="IZW52" s="2"/>
      <c r="IZX52" s="2"/>
      <c r="IZY52" s="2"/>
      <c r="IZZ52" s="2"/>
      <c r="JAA52" s="2"/>
      <c r="JAB52" s="2"/>
      <c r="JAC52" s="2"/>
      <c r="JAD52" s="2"/>
      <c r="JAE52" s="2"/>
      <c r="JAF52" s="2"/>
      <c r="JAG52" s="2"/>
      <c r="JAH52" s="2"/>
      <c r="JAI52" s="2"/>
      <c r="JAJ52" s="2"/>
      <c r="JAK52" s="2"/>
      <c r="JAL52" s="2"/>
      <c r="JAM52" s="2"/>
      <c r="JAN52" s="2"/>
      <c r="JAO52" s="2"/>
      <c r="JAP52" s="2"/>
      <c r="JAQ52" s="2"/>
      <c r="JAR52" s="2"/>
      <c r="JAS52" s="2"/>
      <c r="JAT52" s="2"/>
      <c r="JAU52" s="2"/>
      <c r="JAV52" s="2"/>
      <c r="JAW52" s="2"/>
      <c r="JAX52" s="2"/>
      <c r="JAY52" s="2"/>
      <c r="JAZ52" s="2"/>
      <c r="JBA52" s="2"/>
      <c r="JBB52" s="2"/>
      <c r="JBC52" s="2"/>
      <c r="JBD52" s="2"/>
      <c r="JBE52" s="2"/>
      <c r="JBF52" s="2"/>
      <c r="JBG52" s="2"/>
      <c r="JBH52" s="2"/>
      <c r="JBI52" s="2"/>
      <c r="JBJ52" s="2"/>
      <c r="JBK52" s="2"/>
      <c r="JBL52" s="2"/>
      <c r="JBM52" s="2"/>
      <c r="JBN52" s="2"/>
      <c r="JBO52" s="2"/>
      <c r="JBP52" s="2"/>
      <c r="JBQ52" s="2"/>
      <c r="JBR52" s="2"/>
      <c r="JBS52" s="2"/>
      <c r="JBT52" s="2"/>
      <c r="JBU52" s="2"/>
      <c r="JBV52" s="2"/>
      <c r="JBW52" s="2"/>
      <c r="JBX52" s="2"/>
      <c r="JBY52" s="2"/>
      <c r="JBZ52" s="2"/>
      <c r="JCA52" s="2"/>
      <c r="JCB52" s="2"/>
      <c r="JCC52" s="2"/>
      <c r="JCD52" s="2"/>
      <c r="JCE52" s="2"/>
      <c r="JCF52" s="2"/>
      <c r="JCG52" s="2"/>
      <c r="JCH52" s="2"/>
      <c r="JCI52" s="2"/>
      <c r="JCJ52" s="2"/>
      <c r="JCK52" s="2"/>
      <c r="JCL52" s="2"/>
      <c r="JCM52" s="2"/>
      <c r="JCN52" s="2"/>
      <c r="JCO52" s="2"/>
      <c r="JCP52" s="2"/>
      <c r="JCQ52" s="2"/>
      <c r="JCR52" s="2"/>
      <c r="JCS52" s="2"/>
      <c r="JCT52" s="2"/>
      <c r="JCU52" s="2"/>
      <c r="JCV52" s="2"/>
      <c r="JCW52" s="2"/>
      <c r="JCX52" s="2"/>
      <c r="JCY52" s="2"/>
      <c r="JCZ52" s="2"/>
      <c r="JDA52" s="2"/>
      <c r="JDB52" s="2"/>
      <c r="JDC52" s="2"/>
      <c r="JDD52" s="2"/>
      <c r="JDE52" s="2"/>
      <c r="JDF52" s="2"/>
      <c r="JDG52" s="2"/>
      <c r="JDH52" s="2"/>
      <c r="JDI52" s="2"/>
      <c r="JDJ52" s="2"/>
      <c r="JDK52" s="2"/>
      <c r="JDL52" s="2"/>
      <c r="JDM52" s="2"/>
      <c r="JDN52" s="2"/>
      <c r="JDO52" s="2"/>
      <c r="JDP52" s="2"/>
      <c r="JDQ52" s="2"/>
      <c r="JDR52" s="2"/>
      <c r="JDS52" s="2"/>
      <c r="JDT52" s="2"/>
      <c r="JDU52" s="2"/>
      <c r="JDV52" s="2"/>
      <c r="JDW52" s="2"/>
      <c r="JDX52" s="2"/>
      <c r="JDY52" s="2"/>
      <c r="JDZ52" s="2"/>
      <c r="JEA52" s="2"/>
      <c r="JEB52" s="2"/>
      <c r="JEC52" s="2"/>
      <c r="JED52" s="2"/>
      <c r="JEE52" s="2"/>
      <c r="JEF52" s="2"/>
      <c r="JEG52" s="2"/>
      <c r="JEH52" s="2"/>
      <c r="JEI52" s="2"/>
      <c r="JEJ52" s="2"/>
      <c r="JEK52" s="2"/>
      <c r="JEL52" s="2"/>
      <c r="JEM52" s="2"/>
      <c r="JEN52" s="2"/>
      <c r="JEO52" s="2"/>
      <c r="JEP52" s="2"/>
      <c r="JEQ52" s="2"/>
      <c r="JER52" s="2"/>
      <c r="JES52" s="2"/>
      <c r="JET52" s="2"/>
      <c r="JEU52" s="2"/>
      <c r="JEV52" s="2"/>
      <c r="JEW52" s="2"/>
      <c r="JEX52" s="2"/>
      <c r="JEY52" s="2"/>
      <c r="JEZ52" s="2"/>
      <c r="JFA52" s="2"/>
      <c r="JFB52" s="2"/>
      <c r="JFC52" s="2"/>
      <c r="JFD52" s="2"/>
      <c r="JFE52" s="2"/>
      <c r="JFF52" s="2"/>
      <c r="JFG52" s="2"/>
      <c r="JFH52" s="2"/>
      <c r="JFI52" s="2"/>
      <c r="JFJ52" s="2"/>
      <c r="JFK52" s="2"/>
      <c r="JFL52" s="2"/>
      <c r="JFM52" s="2"/>
      <c r="JFN52" s="2"/>
      <c r="JFO52" s="2"/>
      <c r="JFP52" s="2"/>
      <c r="JFQ52" s="2"/>
      <c r="JFR52" s="2"/>
      <c r="JFS52" s="2"/>
      <c r="JFT52" s="2"/>
      <c r="JFU52" s="2"/>
      <c r="JFV52" s="2"/>
      <c r="JFW52" s="2"/>
      <c r="JFX52" s="2"/>
      <c r="JFY52" s="2"/>
      <c r="JFZ52" s="2"/>
      <c r="JGA52" s="2"/>
      <c r="JGB52" s="2"/>
      <c r="JGC52" s="2"/>
      <c r="JGD52" s="2"/>
      <c r="JGE52" s="2"/>
      <c r="JGF52" s="2"/>
      <c r="JGG52" s="2"/>
      <c r="JGH52" s="2"/>
      <c r="JGI52" s="2"/>
      <c r="JGJ52" s="2"/>
      <c r="JGK52" s="2"/>
      <c r="JGL52" s="2"/>
      <c r="JGM52" s="2"/>
      <c r="JGN52" s="2"/>
      <c r="JGO52" s="2"/>
      <c r="JGP52" s="2"/>
      <c r="JGQ52" s="2"/>
      <c r="JGR52" s="2"/>
      <c r="JGS52" s="2"/>
      <c r="JGT52" s="2"/>
      <c r="JGU52" s="2"/>
      <c r="JGV52" s="2"/>
      <c r="JGW52" s="2"/>
      <c r="JGX52" s="2"/>
      <c r="JGY52" s="2"/>
      <c r="JGZ52" s="2"/>
      <c r="JHA52" s="2"/>
      <c r="JHB52" s="2"/>
      <c r="JHC52" s="2"/>
      <c r="JHD52" s="2"/>
      <c r="JHE52" s="2"/>
      <c r="JHF52" s="2"/>
      <c r="JHG52" s="2"/>
      <c r="JHH52" s="2"/>
      <c r="JHI52" s="2"/>
      <c r="JHJ52" s="2"/>
      <c r="JHK52" s="2"/>
      <c r="JHL52" s="2"/>
      <c r="JHM52" s="2"/>
      <c r="JHN52" s="2"/>
      <c r="JHO52" s="2"/>
      <c r="JHP52" s="2"/>
      <c r="JHQ52" s="2"/>
      <c r="JHR52" s="2"/>
      <c r="JHS52" s="2"/>
      <c r="JHT52" s="2"/>
      <c r="JHU52" s="2"/>
      <c r="JHV52" s="2"/>
      <c r="JHW52" s="2"/>
      <c r="JHX52" s="2"/>
      <c r="JHY52" s="2"/>
      <c r="JHZ52" s="2"/>
      <c r="JIA52" s="2"/>
      <c r="JIB52" s="2"/>
      <c r="JIC52" s="2"/>
      <c r="JID52" s="2"/>
      <c r="JIE52" s="2"/>
      <c r="JIF52" s="2"/>
      <c r="JIG52" s="2"/>
      <c r="JIH52" s="2"/>
      <c r="JII52" s="2"/>
      <c r="JIJ52" s="2"/>
      <c r="JIK52" s="2"/>
      <c r="JIL52" s="2"/>
      <c r="JIM52" s="2"/>
      <c r="JIN52" s="2"/>
      <c r="JIO52" s="2"/>
      <c r="JIP52" s="2"/>
      <c r="JIQ52" s="2"/>
      <c r="JIR52" s="2"/>
      <c r="JIS52" s="2"/>
      <c r="JIT52" s="2"/>
      <c r="JIU52" s="2"/>
      <c r="JIV52" s="2"/>
      <c r="JIW52" s="2"/>
      <c r="JIX52" s="2"/>
      <c r="JIY52" s="2"/>
      <c r="JIZ52" s="2"/>
      <c r="JJA52" s="2"/>
      <c r="JJB52" s="2"/>
      <c r="JJC52" s="2"/>
      <c r="JJD52" s="2"/>
      <c r="JJE52" s="2"/>
      <c r="JJF52" s="2"/>
      <c r="JJG52" s="2"/>
      <c r="JJH52" s="2"/>
      <c r="JJI52" s="2"/>
      <c r="JJJ52" s="2"/>
      <c r="JJK52" s="2"/>
      <c r="JJL52" s="2"/>
      <c r="JJM52" s="2"/>
      <c r="JJN52" s="2"/>
      <c r="JJO52" s="2"/>
      <c r="JJP52" s="2"/>
      <c r="JJQ52" s="2"/>
      <c r="JJR52" s="2"/>
      <c r="JJS52" s="2"/>
      <c r="JJT52" s="2"/>
      <c r="JJU52" s="2"/>
      <c r="JJV52" s="2"/>
      <c r="JJW52" s="2"/>
      <c r="JJX52" s="2"/>
      <c r="JJY52" s="2"/>
      <c r="JJZ52" s="2"/>
      <c r="JKA52" s="2"/>
      <c r="JKB52" s="2"/>
      <c r="JKC52" s="2"/>
      <c r="JKD52" s="2"/>
      <c r="JKE52" s="2"/>
      <c r="JKF52" s="2"/>
      <c r="JKG52" s="2"/>
      <c r="JKH52" s="2"/>
      <c r="JKI52" s="2"/>
      <c r="JKJ52" s="2"/>
      <c r="JKK52" s="2"/>
      <c r="JKL52" s="2"/>
      <c r="JKM52" s="2"/>
      <c r="JKN52" s="2"/>
      <c r="JKO52" s="2"/>
      <c r="JKP52" s="2"/>
      <c r="JKQ52" s="2"/>
      <c r="JKR52" s="2"/>
      <c r="JKS52" s="2"/>
      <c r="JKT52" s="2"/>
      <c r="JKU52" s="2"/>
      <c r="JKV52" s="2"/>
      <c r="JKW52" s="2"/>
      <c r="JKX52" s="2"/>
      <c r="JKY52" s="2"/>
      <c r="JKZ52" s="2"/>
      <c r="JLA52" s="2"/>
      <c r="JLB52" s="2"/>
      <c r="JLC52" s="2"/>
      <c r="JLD52" s="2"/>
      <c r="JLE52" s="2"/>
      <c r="JLF52" s="2"/>
      <c r="JLG52" s="2"/>
      <c r="JLH52" s="2"/>
      <c r="JLI52" s="2"/>
      <c r="JLJ52" s="2"/>
      <c r="JLK52" s="2"/>
      <c r="JLL52" s="2"/>
      <c r="JLM52" s="2"/>
      <c r="JLN52" s="2"/>
      <c r="JLO52" s="2"/>
      <c r="JLP52" s="2"/>
      <c r="JLQ52" s="2"/>
      <c r="JLR52" s="2"/>
      <c r="JLS52" s="2"/>
      <c r="JLT52" s="2"/>
      <c r="JLU52" s="2"/>
      <c r="JLV52" s="2"/>
      <c r="JLW52" s="2"/>
      <c r="JLX52" s="2"/>
      <c r="JLY52" s="2"/>
      <c r="JLZ52" s="2"/>
      <c r="JMA52" s="2"/>
      <c r="JMB52" s="2"/>
      <c r="JMC52" s="2"/>
      <c r="JMD52" s="2"/>
      <c r="JME52" s="2"/>
      <c r="JMF52" s="2"/>
      <c r="JMG52" s="2"/>
      <c r="JMH52" s="2"/>
      <c r="JMI52" s="2"/>
      <c r="JMJ52" s="2"/>
      <c r="JMK52" s="2"/>
      <c r="JML52" s="2"/>
      <c r="JMM52" s="2"/>
      <c r="JMN52" s="2"/>
      <c r="JMO52" s="2"/>
      <c r="JMP52" s="2"/>
      <c r="JMQ52" s="2"/>
      <c r="JMR52" s="2"/>
      <c r="JMS52" s="2"/>
      <c r="JMT52" s="2"/>
      <c r="JMU52" s="2"/>
      <c r="JMV52" s="2"/>
      <c r="JMW52" s="2"/>
      <c r="JMX52" s="2"/>
      <c r="JMY52" s="2"/>
      <c r="JMZ52" s="2"/>
      <c r="JNA52" s="2"/>
      <c r="JNB52" s="2"/>
      <c r="JNC52" s="2"/>
      <c r="JND52" s="2"/>
      <c r="JNE52" s="2"/>
      <c r="JNF52" s="2"/>
      <c r="JNG52" s="2"/>
      <c r="JNH52" s="2"/>
      <c r="JNI52" s="2"/>
      <c r="JNJ52" s="2"/>
      <c r="JNK52" s="2"/>
      <c r="JNL52" s="2"/>
      <c r="JNM52" s="2"/>
      <c r="JNN52" s="2"/>
      <c r="JNO52" s="2"/>
      <c r="JNP52" s="2"/>
      <c r="JNQ52" s="2"/>
      <c r="JNR52" s="2"/>
      <c r="JNS52" s="2"/>
      <c r="JNT52" s="2"/>
      <c r="JNU52" s="2"/>
      <c r="JNV52" s="2"/>
      <c r="JNW52" s="2"/>
      <c r="JNX52" s="2"/>
      <c r="JNY52" s="2"/>
      <c r="JNZ52" s="2"/>
      <c r="JOA52" s="2"/>
      <c r="JOB52" s="2"/>
      <c r="JOC52" s="2"/>
      <c r="JOD52" s="2"/>
      <c r="JOE52" s="2"/>
      <c r="JOF52" s="2"/>
      <c r="JOG52" s="2"/>
      <c r="JOH52" s="2"/>
      <c r="JOI52" s="2"/>
      <c r="JOJ52" s="2"/>
      <c r="JOK52" s="2"/>
      <c r="JOL52" s="2"/>
      <c r="JOM52" s="2"/>
      <c r="JON52" s="2"/>
      <c r="JOO52" s="2"/>
      <c r="JOP52" s="2"/>
      <c r="JOQ52" s="2"/>
      <c r="JOR52" s="2"/>
      <c r="JOS52" s="2"/>
      <c r="JOT52" s="2"/>
      <c r="JOU52" s="2"/>
      <c r="JOV52" s="2"/>
      <c r="JOW52" s="2"/>
      <c r="JOX52" s="2"/>
      <c r="JOY52" s="2"/>
      <c r="JOZ52" s="2"/>
      <c r="JPA52" s="2"/>
      <c r="JPB52" s="2"/>
      <c r="JPC52" s="2"/>
      <c r="JPD52" s="2"/>
      <c r="JPE52" s="2"/>
      <c r="JPF52" s="2"/>
      <c r="JPG52" s="2"/>
      <c r="JPH52" s="2"/>
      <c r="JPI52" s="2"/>
      <c r="JPJ52" s="2"/>
      <c r="JPK52" s="2"/>
      <c r="JPL52" s="2"/>
      <c r="JPM52" s="2"/>
      <c r="JPN52" s="2"/>
      <c r="JPO52" s="2"/>
      <c r="JPP52" s="2"/>
      <c r="JPQ52" s="2"/>
      <c r="JPR52" s="2"/>
      <c r="JPS52" s="2"/>
      <c r="JPT52" s="2"/>
      <c r="JPU52" s="2"/>
      <c r="JPV52" s="2"/>
      <c r="JPW52" s="2"/>
      <c r="JPX52" s="2"/>
      <c r="JPY52" s="2"/>
      <c r="JPZ52" s="2"/>
      <c r="JQA52" s="2"/>
      <c r="JQB52" s="2"/>
      <c r="JQC52" s="2"/>
      <c r="JQD52" s="2"/>
      <c r="JQE52" s="2"/>
      <c r="JQF52" s="2"/>
      <c r="JQG52" s="2"/>
      <c r="JQH52" s="2"/>
      <c r="JQI52" s="2"/>
      <c r="JQJ52" s="2"/>
      <c r="JQK52" s="2"/>
      <c r="JQL52" s="2"/>
      <c r="JQM52" s="2"/>
      <c r="JQN52" s="2"/>
      <c r="JQO52" s="2"/>
      <c r="JQP52" s="2"/>
      <c r="JQQ52" s="2"/>
      <c r="JQR52" s="2"/>
      <c r="JQS52" s="2"/>
      <c r="JQT52" s="2"/>
      <c r="JQU52" s="2"/>
      <c r="JQV52" s="2"/>
      <c r="JQW52" s="2"/>
      <c r="JQX52" s="2"/>
      <c r="JQY52" s="2"/>
      <c r="JQZ52" s="2"/>
      <c r="JRA52" s="2"/>
      <c r="JRB52" s="2"/>
      <c r="JRC52" s="2"/>
      <c r="JRD52" s="2"/>
      <c r="JRE52" s="2"/>
      <c r="JRF52" s="2"/>
      <c r="JRG52" s="2"/>
      <c r="JRH52" s="2"/>
      <c r="JRI52" s="2"/>
      <c r="JRJ52" s="2"/>
      <c r="JRK52" s="2"/>
      <c r="JRL52" s="2"/>
      <c r="JRM52" s="2"/>
      <c r="JRN52" s="2"/>
      <c r="JRO52" s="2"/>
      <c r="JRP52" s="2"/>
      <c r="JRQ52" s="2"/>
      <c r="JRR52" s="2"/>
      <c r="JRS52" s="2"/>
      <c r="JRT52" s="2"/>
      <c r="JRU52" s="2"/>
      <c r="JRV52" s="2"/>
      <c r="JRW52" s="2"/>
      <c r="JRX52" s="2"/>
      <c r="JRY52" s="2"/>
      <c r="JRZ52" s="2"/>
      <c r="JSA52" s="2"/>
      <c r="JSB52" s="2"/>
      <c r="JSC52" s="2"/>
      <c r="JSD52" s="2"/>
      <c r="JSE52" s="2"/>
      <c r="JSF52" s="2"/>
      <c r="JSG52" s="2"/>
      <c r="JSH52" s="2"/>
      <c r="JSI52" s="2"/>
      <c r="JSJ52" s="2"/>
      <c r="JSK52" s="2"/>
      <c r="JSL52" s="2"/>
      <c r="JSM52" s="2"/>
      <c r="JSN52" s="2"/>
      <c r="JSO52" s="2"/>
      <c r="JSP52" s="2"/>
      <c r="JSQ52" s="2"/>
      <c r="JSR52" s="2"/>
      <c r="JSS52" s="2"/>
      <c r="JST52" s="2"/>
      <c r="JSU52" s="2"/>
      <c r="JSV52" s="2"/>
      <c r="JSW52" s="2"/>
      <c r="JSX52" s="2"/>
      <c r="JSY52" s="2"/>
      <c r="JSZ52" s="2"/>
      <c r="JTA52" s="2"/>
      <c r="JTB52" s="2"/>
      <c r="JTC52" s="2"/>
      <c r="JTD52" s="2"/>
      <c r="JTE52" s="2"/>
      <c r="JTF52" s="2"/>
      <c r="JTG52" s="2"/>
      <c r="JTH52" s="2"/>
      <c r="JTI52" s="2"/>
      <c r="JTJ52" s="2"/>
      <c r="JTK52" s="2"/>
      <c r="JTL52" s="2"/>
      <c r="JTM52" s="2"/>
      <c r="JTN52" s="2"/>
      <c r="JTO52" s="2"/>
      <c r="JTP52" s="2"/>
      <c r="JTQ52" s="2"/>
      <c r="JTR52" s="2"/>
      <c r="JTS52" s="2"/>
      <c r="JTT52" s="2"/>
      <c r="JTU52" s="2"/>
      <c r="JTV52" s="2"/>
      <c r="JTW52" s="2"/>
      <c r="JTX52" s="2"/>
      <c r="JTY52" s="2"/>
      <c r="JTZ52" s="2"/>
      <c r="JUA52" s="2"/>
      <c r="JUB52" s="2"/>
      <c r="JUC52" s="2"/>
      <c r="JUD52" s="2"/>
      <c r="JUE52" s="2"/>
      <c r="JUF52" s="2"/>
      <c r="JUG52" s="2"/>
      <c r="JUH52" s="2"/>
      <c r="JUI52" s="2"/>
      <c r="JUJ52" s="2"/>
      <c r="JUK52" s="2"/>
      <c r="JUL52" s="2"/>
      <c r="JUM52" s="2"/>
      <c r="JUN52" s="2"/>
      <c r="JUO52" s="2"/>
      <c r="JUP52" s="2"/>
      <c r="JUQ52" s="2"/>
      <c r="JUR52" s="2"/>
      <c r="JUS52" s="2"/>
      <c r="JUT52" s="2"/>
      <c r="JUU52" s="2"/>
      <c r="JUV52" s="2"/>
      <c r="JUW52" s="2"/>
      <c r="JUX52" s="2"/>
      <c r="JUY52" s="2"/>
      <c r="JUZ52" s="2"/>
      <c r="JVA52" s="2"/>
      <c r="JVB52" s="2"/>
      <c r="JVC52" s="2"/>
      <c r="JVD52" s="2"/>
      <c r="JVE52" s="2"/>
      <c r="JVF52" s="2"/>
      <c r="JVG52" s="2"/>
      <c r="JVH52" s="2"/>
      <c r="JVI52" s="2"/>
      <c r="JVJ52" s="2"/>
      <c r="JVK52" s="2"/>
      <c r="JVL52" s="2"/>
      <c r="JVM52" s="2"/>
      <c r="JVN52" s="2"/>
      <c r="JVO52" s="2"/>
      <c r="JVP52" s="2"/>
      <c r="JVQ52" s="2"/>
      <c r="JVR52" s="2"/>
      <c r="JVS52" s="2"/>
      <c r="JVT52" s="2"/>
      <c r="JVU52" s="2"/>
      <c r="JVV52" s="2"/>
      <c r="JVW52" s="2"/>
      <c r="JVX52" s="2"/>
      <c r="JVY52" s="2"/>
      <c r="JVZ52" s="2"/>
      <c r="JWA52" s="2"/>
      <c r="JWB52" s="2"/>
      <c r="JWC52" s="2"/>
      <c r="JWD52" s="2"/>
      <c r="JWE52" s="2"/>
      <c r="JWF52" s="2"/>
      <c r="JWG52" s="2"/>
      <c r="JWH52" s="2"/>
      <c r="JWI52" s="2"/>
      <c r="JWJ52" s="2"/>
      <c r="JWK52" s="2"/>
      <c r="JWL52" s="2"/>
      <c r="JWM52" s="2"/>
      <c r="JWN52" s="2"/>
      <c r="JWO52" s="2"/>
      <c r="JWP52" s="2"/>
      <c r="JWQ52" s="2"/>
      <c r="JWR52" s="2"/>
      <c r="JWS52" s="2"/>
      <c r="JWT52" s="2"/>
      <c r="JWU52" s="2"/>
      <c r="JWV52" s="2"/>
      <c r="JWW52" s="2"/>
      <c r="JWX52" s="2"/>
      <c r="JWY52" s="2"/>
      <c r="JWZ52" s="2"/>
      <c r="JXA52" s="2"/>
      <c r="JXB52" s="2"/>
      <c r="JXC52" s="2"/>
      <c r="JXD52" s="2"/>
      <c r="JXE52" s="2"/>
      <c r="JXF52" s="2"/>
      <c r="JXG52" s="2"/>
      <c r="JXH52" s="2"/>
      <c r="JXI52" s="2"/>
      <c r="JXJ52" s="2"/>
      <c r="JXK52" s="2"/>
      <c r="JXL52" s="2"/>
      <c r="JXM52" s="2"/>
      <c r="JXN52" s="2"/>
      <c r="JXO52" s="2"/>
      <c r="JXP52" s="2"/>
      <c r="JXQ52" s="2"/>
      <c r="JXR52" s="2"/>
      <c r="JXS52" s="2"/>
      <c r="JXT52" s="2"/>
      <c r="JXU52" s="2"/>
      <c r="JXV52" s="2"/>
      <c r="JXW52" s="2"/>
      <c r="JXX52" s="2"/>
      <c r="JXY52" s="2"/>
      <c r="JXZ52" s="2"/>
      <c r="JYA52" s="2"/>
      <c r="JYB52" s="2"/>
      <c r="JYC52" s="2"/>
      <c r="JYD52" s="2"/>
      <c r="JYE52" s="2"/>
      <c r="JYF52" s="2"/>
      <c r="JYG52" s="2"/>
      <c r="JYH52" s="2"/>
      <c r="JYI52" s="2"/>
      <c r="JYJ52" s="2"/>
      <c r="JYK52" s="2"/>
      <c r="JYL52" s="2"/>
      <c r="JYM52" s="2"/>
      <c r="JYN52" s="2"/>
      <c r="JYO52" s="2"/>
      <c r="JYP52" s="2"/>
      <c r="JYQ52" s="2"/>
      <c r="JYR52" s="2"/>
      <c r="JYS52" s="2"/>
      <c r="JYT52" s="2"/>
      <c r="JYU52" s="2"/>
      <c r="JYV52" s="2"/>
      <c r="JYW52" s="2"/>
      <c r="JYX52" s="2"/>
      <c r="JYY52" s="2"/>
      <c r="JYZ52" s="2"/>
      <c r="JZA52" s="2"/>
      <c r="JZB52" s="2"/>
      <c r="JZC52" s="2"/>
      <c r="JZD52" s="2"/>
      <c r="JZE52" s="2"/>
      <c r="JZF52" s="2"/>
      <c r="JZG52" s="2"/>
      <c r="JZH52" s="2"/>
      <c r="JZI52" s="2"/>
      <c r="JZJ52" s="2"/>
      <c r="JZK52" s="2"/>
      <c r="JZL52" s="2"/>
      <c r="JZM52" s="2"/>
      <c r="JZN52" s="2"/>
      <c r="JZO52" s="2"/>
      <c r="JZP52" s="2"/>
      <c r="JZQ52" s="2"/>
      <c r="JZR52" s="2"/>
      <c r="JZS52" s="2"/>
      <c r="JZT52" s="2"/>
      <c r="JZU52" s="2"/>
      <c r="JZV52" s="2"/>
      <c r="JZW52" s="2"/>
      <c r="JZX52" s="2"/>
      <c r="JZY52" s="2"/>
      <c r="JZZ52" s="2"/>
      <c r="KAA52" s="2"/>
      <c r="KAB52" s="2"/>
      <c r="KAC52" s="2"/>
      <c r="KAD52" s="2"/>
      <c r="KAE52" s="2"/>
      <c r="KAF52" s="2"/>
      <c r="KAG52" s="2"/>
      <c r="KAH52" s="2"/>
      <c r="KAI52" s="2"/>
      <c r="KAJ52" s="2"/>
      <c r="KAK52" s="2"/>
      <c r="KAL52" s="2"/>
      <c r="KAM52" s="2"/>
      <c r="KAN52" s="2"/>
      <c r="KAO52" s="2"/>
      <c r="KAP52" s="2"/>
      <c r="KAQ52" s="2"/>
      <c r="KAR52" s="2"/>
      <c r="KAS52" s="2"/>
      <c r="KAT52" s="2"/>
      <c r="KAU52" s="2"/>
      <c r="KAV52" s="2"/>
      <c r="KAW52" s="2"/>
      <c r="KAX52" s="2"/>
      <c r="KAY52" s="2"/>
      <c r="KAZ52" s="2"/>
      <c r="KBA52" s="2"/>
      <c r="KBB52" s="2"/>
      <c r="KBC52" s="2"/>
      <c r="KBD52" s="2"/>
      <c r="KBE52" s="2"/>
      <c r="KBF52" s="2"/>
      <c r="KBG52" s="2"/>
      <c r="KBH52" s="2"/>
      <c r="KBI52" s="2"/>
      <c r="KBJ52" s="2"/>
      <c r="KBK52" s="2"/>
      <c r="KBL52" s="2"/>
      <c r="KBM52" s="2"/>
      <c r="KBN52" s="2"/>
      <c r="KBO52" s="2"/>
      <c r="KBP52" s="2"/>
      <c r="KBQ52" s="2"/>
      <c r="KBR52" s="2"/>
      <c r="KBS52" s="2"/>
      <c r="KBT52" s="2"/>
      <c r="KBU52" s="2"/>
      <c r="KBV52" s="2"/>
      <c r="KBW52" s="2"/>
      <c r="KBX52" s="2"/>
      <c r="KBY52" s="2"/>
      <c r="KBZ52" s="2"/>
      <c r="KCA52" s="2"/>
      <c r="KCB52" s="2"/>
      <c r="KCC52" s="2"/>
      <c r="KCD52" s="2"/>
      <c r="KCE52" s="2"/>
      <c r="KCF52" s="2"/>
      <c r="KCG52" s="2"/>
      <c r="KCH52" s="2"/>
      <c r="KCI52" s="2"/>
      <c r="KCJ52" s="2"/>
      <c r="KCK52" s="2"/>
      <c r="KCL52" s="2"/>
      <c r="KCM52" s="2"/>
      <c r="KCN52" s="2"/>
      <c r="KCO52" s="2"/>
      <c r="KCP52" s="2"/>
      <c r="KCQ52" s="2"/>
      <c r="KCR52" s="2"/>
      <c r="KCS52" s="2"/>
      <c r="KCT52" s="2"/>
      <c r="KCU52" s="2"/>
      <c r="KCV52" s="2"/>
      <c r="KCW52" s="2"/>
      <c r="KCX52" s="2"/>
      <c r="KCY52" s="2"/>
      <c r="KCZ52" s="2"/>
      <c r="KDA52" s="2"/>
      <c r="KDB52" s="2"/>
      <c r="KDC52" s="2"/>
      <c r="KDD52" s="2"/>
      <c r="KDE52" s="2"/>
      <c r="KDF52" s="2"/>
      <c r="KDG52" s="2"/>
      <c r="KDH52" s="2"/>
      <c r="KDI52" s="2"/>
      <c r="KDJ52" s="2"/>
      <c r="KDK52" s="2"/>
      <c r="KDL52" s="2"/>
      <c r="KDM52" s="2"/>
      <c r="KDN52" s="2"/>
      <c r="KDO52" s="2"/>
      <c r="KDP52" s="2"/>
      <c r="KDQ52" s="2"/>
      <c r="KDR52" s="2"/>
      <c r="KDS52" s="2"/>
      <c r="KDT52" s="2"/>
      <c r="KDU52" s="2"/>
      <c r="KDV52" s="2"/>
      <c r="KDW52" s="2"/>
      <c r="KDX52" s="2"/>
      <c r="KDY52" s="2"/>
      <c r="KDZ52" s="2"/>
      <c r="KEA52" s="2"/>
      <c r="KEB52" s="2"/>
      <c r="KEC52" s="2"/>
      <c r="KED52" s="2"/>
      <c r="KEE52" s="2"/>
      <c r="KEF52" s="2"/>
      <c r="KEG52" s="2"/>
      <c r="KEH52" s="2"/>
      <c r="KEI52" s="2"/>
      <c r="KEJ52" s="2"/>
      <c r="KEK52" s="2"/>
      <c r="KEL52" s="2"/>
      <c r="KEM52" s="2"/>
      <c r="KEN52" s="2"/>
      <c r="KEO52" s="2"/>
      <c r="KEP52" s="2"/>
      <c r="KEQ52" s="2"/>
      <c r="KER52" s="2"/>
      <c r="KES52" s="2"/>
      <c r="KET52" s="2"/>
      <c r="KEU52" s="2"/>
      <c r="KEV52" s="2"/>
      <c r="KEW52" s="2"/>
      <c r="KEX52" s="2"/>
      <c r="KEY52" s="2"/>
      <c r="KEZ52" s="2"/>
      <c r="KFA52" s="2"/>
      <c r="KFB52" s="2"/>
      <c r="KFC52" s="2"/>
      <c r="KFD52" s="2"/>
      <c r="KFE52" s="2"/>
      <c r="KFF52" s="2"/>
      <c r="KFG52" s="2"/>
      <c r="KFH52" s="2"/>
      <c r="KFI52" s="2"/>
      <c r="KFJ52" s="2"/>
      <c r="KFK52" s="2"/>
      <c r="KFL52" s="2"/>
      <c r="KFM52" s="2"/>
      <c r="KFN52" s="2"/>
      <c r="KFO52" s="2"/>
      <c r="KFP52" s="2"/>
      <c r="KFQ52" s="2"/>
      <c r="KFR52" s="2"/>
      <c r="KFS52" s="2"/>
      <c r="KFT52" s="2"/>
      <c r="KFU52" s="2"/>
      <c r="KFV52" s="2"/>
      <c r="KFW52" s="2"/>
      <c r="KFX52" s="2"/>
      <c r="KFY52" s="2"/>
      <c r="KFZ52" s="2"/>
      <c r="KGA52" s="2"/>
      <c r="KGB52" s="2"/>
      <c r="KGC52" s="2"/>
      <c r="KGD52" s="2"/>
      <c r="KGE52" s="2"/>
      <c r="KGF52" s="2"/>
      <c r="KGG52" s="2"/>
      <c r="KGH52" s="2"/>
      <c r="KGI52" s="2"/>
      <c r="KGJ52" s="2"/>
      <c r="KGK52" s="2"/>
      <c r="KGL52" s="2"/>
      <c r="KGM52" s="2"/>
      <c r="KGN52" s="2"/>
      <c r="KGO52" s="2"/>
      <c r="KGP52" s="2"/>
      <c r="KGQ52" s="2"/>
      <c r="KGR52" s="2"/>
      <c r="KGS52" s="2"/>
      <c r="KGT52" s="2"/>
      <c r="KGU52" s="2"/>
      <c r="KGV52" s="2"/>
      <c r="KGW52" s="2"/>
      <c r="KGX52" s="2"/>
      <c r="KGY52" s="2"/>
      <c r="KGZ52" s="2"/>
      <c r="KHA52" s="2"/>
      <c r="KHB52" s="2"/>
      <c r="KHC52" s="2"/>
      <c r="KHD52" s="2"/>
      <c r="KHE52" s="2"/>
      <c r="KHF52" s="2"/>
      <c r="KHG52" s="2"/>
      <c r="KHH52" s="2"/>
      <c r="KHI52" s="2"/>
      <c r="KHJ52" s="2"/>
      <c r="KHK52" s="2"/>
      <c r="KHL52" s="2"/>
      <c r="KHM52" s="2"/>
      <c r="KHN52" s="2"/>
      <c r="KHO52" s="2"/>
      <c r="KHP52" s="2"/>
      <c r="KHQ52" s="2"/>
      <c r="KHR52" s="2"/>
      <c r="KHS52" s="2"/>
      <c r="KHT52" s="2"/>
      <c r="KHU52" s="2"/>
      <c r="KHV52" s="2"/>
      <c r="KHW52" s="2"/>
      <c r="KHX52" s="2"/>
      <c r="KHY52" s="2"/>
      <c r="KHZ52" s="2"/>
      <c r="KIA52" s="2"/>
      <c r="KIB52" s="2"/>
      <c r="KIC52" s="2"/>
      <c r="KID52" s="2"/>
      <c r="KIE52" s="2"/>
      <c r="KIF52" s="2"/>
      <c r="KIG52" s="2"/>
      <c r="KIH52" s="2"/>
      <c r="KII52" s="2"/>
      <c r="KIJ52" s="2"/>
      <c r="KIK52" s="2"/>
      <c r="KIL52" s="2"/>
      <c r="KIM52" s="2"/>
      <c r="KIN52" s="2"/>
      <c r="KIO52" s="2"/>
      <c r="KIP52" s="2"/>
      <c r="KIQ52" s="2"/>
      <c r="KIR52" s="2"/>
      <c r="KIS52" s="2"/>
      <c r="KIT52" s="2"/>
      <c r="KIU52" s="2"/>
      <c r="KIV52" s="2"/>
      <c r="KIW52" s="2"/>
      <c r="KIX52" s="2"/>
      <c r="KIY52" s="2"/>
      <c r="KIZ52" s="2"/>
      <c r="KJA52" s="2"/>
      <c r="KJB52" s="2"/>
      <c r="KJC52" s="2"/>
      <c r="KJD52" s="2"/>
      <c r="KJE52" s="2"/>
      <c r="KJF52" s="2"/>
      <c r="KJG52" s="2"/>
      <c r="KJH52" s="2"/>
      <c r="KJI52" s="2"/>
      <c r="KJJ52" s="2"/>
      <c r="KJK52" s="2"/>
      <c r="KJL52" s="2"/>
      <c r="KJM52" s="2"/>
      <c r="KJN52" s="2"/>
      <c r="KJO52" s="2"/>
      <c r="KJP52" s="2"/>
      <c r="KJQ52" s="2"/>
      <c r="KJR52" s="2"/>
      <c r="KJS52" s="2"/>
      <c r="KJT52" s="2"/>
      <c r="KJU52" s="2"/>
      <c r="KJV52" s="2"/>
      <c r="KJW52" s="2"/>
      <c r="KJX52" s="2"/>
      <c r="KJY52" s="2"/>
      <c r="KJZ52" s="2"/>
      <c r="KKA52" s="2"/>
      <c r="KKB52" s="2"/>
      <c r="KKC52" s="2"/>
      <c r="KKD52" s="2"/>
      <c r="KKE52" s="2"/>
      <c r="KKF52" s="2"/>
      <c r="KKG52" s="2"/>
      <c r="KKH52" s="2"/>
      <c r="KKI52" s="2"/>
      <c r="KKJ52" s="2"/>
      <c r="KKK52" s="2"/>
      <c r="KKL52" s="2"/>
      <c r="KKM52" s="2"/>
      <c r="KKN52" s="2"/>
      <c r="KKO52" s="2"/>
      <c r="KKP52" s="2"/>
      <c r="KKQ52" s="2"/>
      <c r="KKR52" s="2"/>
      <c r="KKS52" s="2"/>
      <c r="KKT52" s="2"/>
      <c r="KKU52" s="2"/>
      <c r="KKV52" s="2"/>
      <c r="KKW52" s="2"/>
      <c r="KKX52" s="2"/>
      <c r="KKY52" s="2"/>
      <c r="KKZ52" s="2"/>
      <c r="KLA52" s="2"/>
      <c r="KLB52" s="2"/>
      <c r="KLC52" s="2"/>
      <c r="KLD52" s="2"/>
      <c r="KLE52" s="2"/>
      <c r="KLF52" s="2"/>
      <c r="KLG52" s="2"/>
      <c r="KLH52" s="2"/>
      <c r="KLI52" s="2"/>
      <c r="KLJ52" s="2"/>
      <c r="KLK52" s="2"/>
      <c r="KLL52" s="2"/>
      <c r="KLM52" s="2"/>
      <c r="KLN52" s="2"/>
      <c r="KLO52" s="2"/>
      <c r="KLP52" s="2"/>
      <c r="KLQ52" s="2"/>
      <c r="KLR52" s="2"/>
      <c r="KLS52" s="2"/>
      <c r="KLT52" s="2"/>
      <c r="KLU52" s="2"/>
      <c r="KLV52" s="2"/>
      <c r="KLW52" s="2"/>
      <c r="KLX52" s="2"/>
      <c r="KLY52" s="2"/>
      <c r="KLZ52" s="2"/>
      <c r="KMA52" s="2"/>
      <c r="KMB52" s="2"/>
      <c r="KMC52" s="2"/>
      <c r="KMD52" s="2"/>
      <c r="KME52" s="2"/>
      <c r="KMF52" s="2"/>
      <c r="KMG52" s="2"/>
      <c r="KMH52" s="2"/>
      <c r="KMI52" s="2"/>
      <c r="KMJ52" s="2"/>
      <c r="KMK52" s="2"/>
      <c r="KML52" s="2"/>
      <c r="KMM52" s="2"/>
      <c r="KMN52" s="2"/>
      <c r="KMO52" s="2"/>
      <c r="KMP52" s="2"/>
      <c r="KMQ52" s="2"/>
      <c r="KMR52" s="2"/>
      <c r="KMS52" s="2"/>
      <c r="KMT52" s="2"/>
      <c r="KMU52" s="2"/>
      <c r="KMV52" s="2"/>
      <c r="KMW52" s="2"/>
      <c r="KMX52" s="2"/>
      <c r="KMY52" s="2"/>
      <c r="KMZ52" s="2"/>
      <c r="KNA52" s="2"/>
      <c r="KNB52" s="2"/>
      <c r="KNC52" s="2"/>
      <c r="KND52" s="2"/>
      <c r="KNE52" s="2"/>
      <c r="KNF52" s="2"/>
      <c r="KNG52" s="2"/>
      <c r="KNH52" s="2"/>
      <c r="KNI52" s="2"/>
      <c r="KNJ52" s="2"/>
      <c r="KNK52" s="2"/>
      <c r="KNL52" s="2"/>
      <c r="KNM52" s="2"/>
      <c r="KNN52" s="2"/>
      <c r="KNO52" s="2"/>
      <c r="KNP52" s="2"/>
      <c r="KNQ52" s="2"/>
      <c r="KNR52" s="2"/>
      <c r="KNS52" s="2"/>
      <c r="KNT52" s="2"/>
      <c r="KNU52" s="2"/>
      <c r="KNV52" s="2"/>
      <c r="KNW52" s="2"/>
      <c r="KNX52" s="2"/>
      <c r="KNY52" s="2"/>
      <c r="KNZ52" s="2"/>
      <c r="KOA52" s="2"/>
      <c r="KOB52" s="2"/>
      <c r="KOC52" s="2"/>
      <c r="KOD52" s="2"/>
      <c r="KOE52" s="2"/>
      <c r="KOF52" s="2"/>
      <c r="KOG52" s="2"/>
      <c r="KOH52" s="2"/>
      <c r="KOI52" s="2"/>
      <c r="KOJ52" s="2"/>
      <c r="KOK52" s="2"/>
      <c r="KOL52" s="2"/>
      <c r="KOM52" s="2"/>
      <c r="KON52" s="2"/>
      <c r="KOO52" s="2"/>
      <c r="KOP52" s="2"/>
      <c r="KOQ52" s="2"/>
      <c r="KOR52" s="2"/>
      <c r="KOS52" s="2"/>
      <c r="KOT52" s="2"/>
      <c r="KOU52" s="2"/>
      <c r="KOV52" s="2"/>
      <c r="KOW52" s="2"/>
      <c r="KOX52" s="2"/>
      <c r="KOY52" s="2"/>
      <c r="KOZ52" s="2"/>
      <c r="KPA52" s="2"/>
      <c r="KPB52" s="2"/>
      <c r="KPC52" s="2"/>
      <c r="KPD52" s="2"/>
      <c r="KPE52" s="2"/>
      <c r="KPF52" s="2"/>
      <c r="KPG52" s="2"/>
      <c r="KPH52" s="2"/>
      <c r="KPI52" s="2"/>
      <c r="KPJ52" s="2"/>
      <c r="KPK52" s="2"/>
      <c r="KPL52" s="2"/>
      <c r="KPM52" s="2"/>
      <c r="KPN52" s="2"/>
      <c r="KPO52" s="2"/>
      <c r="KPP52" s="2"/>
      <c r="KPQ52" s="2"/>
      <c r="KPR52" s="2"/>
      <c r="KPS52" s="2"/>
      <c r="KPT52" s="2"/>
      <c r="KPU52" s="2"/>
      <c r="KPV52" s="2"/>
      <c r="KPW52" s="2"/>
      <c r="KPX52" s="2"/>
      <c r="KPY52" s="2"/>
      <c r="KPZ52" s="2"/>
      <c r="KQA52" s="2"/>
      <c r="KQB52" s="2"/>
      <c r="KQC52" s="2"/>
      <c r="KQD52" s="2"/>
      <c r="KQE52" s="2"/>
      <c r="KQF52" s="2"/>
      <c r="KQG52" s="2"/>
      <c r="KQH52" s="2"/>
      <c r="KQI52" s="2"/>
      <c r="KQJ52" s="2"/>
      <c r="KQK52" s="2"/>
      <c r="KQL52" s="2"/>
      <c r="KQM52" s="2"/>
      <c r="KQN52" s="2"/>
      <c r="KQO52" s="2"/>
      <c r="KQP52" s="2"/>
      <c r="KQQ52" s="2"/>
      <c r="KQR52" s="2"/>
      <c r="KQS52" s="2"/>
      <c r="KQT52" s="2"/>
      <c r="KQU52" s="2"/>
      <c r="KQV52" s="2"/>
      <c r="KQW52" s="2"/>
      <c r="KQX52" s="2"/>
      <c r="KQY52" s="2"/>
      <c r="KQZ52" s="2"/>
      <c r="KRA52" s="2"/>
      <c r="KRB52" s="2"/>
      <c r="KRC52" s="2"/>
      <c r="KRD52" s="2"/>
      <c r="KRE52" s="2"/>
      <c r="KRF52" s="2"/>
      <c r="KRG52" s="2"/>
      <c r="KRH52" s="2"/>
      <c r="KRI52" s="2"/>
      <c r="KRJ52" s="2"/>
      <c r="KRK52" s="2"/>
      <c r="KRL52" s="2"/>
      <c r="KRM52" s="2"/>
      <c r="KRN52" s="2"/>
      <c r="KRO52" s="2"/>
      <c r="KRP52" s="2"/>
      <c r="KRQ52" s="2"/>
      <c r="KRR52" s="2"/>
      <c r="KRS52" s="2"/>
      <c r="KRT52" s="2"/>
      <c r="KRU52" s="2"/>
      <c r="KRV52" s="2"/>
      <c r="KRW52" s="2"/>
      <c r="KRX52" s="2"/>
      <c r="KRY52" s="2"/>
      <c r="KRZ52" s="2"/>
      <c r="KSA52" s="2"/>
      <c r="KSB52" s="2"/>
      <c r="KSC52" s="2"/>
      <c r="KSD52" s="2"/>
      <c r="KSE52" s="2"/>
      <c r="KSF52" s="2"/>
      <c r="KSG52" s="2"/>
      <c r="KSH52" s="2"/>
      <c r="KSI52" s="2"/>
      <c r="KSJ52" s="2"/>
      <c r="KSK52" s="2"/>
      <c r="KSL52" s="2"/>
      <c r="KSM52" s="2"/>
      <c r="KSN52" s="2"/>
      <c r="KSO52" s="2"/>
      <c r="KSP52" s="2"/>
      <c r="KSQ52" s="2"/>
      <c r="KSR52" s="2"/>
      <c r="KSS52" s="2"/>
      <c r="KST52" s="2"/>
      <c r="KSU52" s="2"/>
      <c r="KSV52" s="2"/>
      <c r="KSW52" s="2"/>
      <c r="KSX52" s="2"/>
      <c r="KSY52" s="2"/>
      <c r="KSZ52" s="2"/>
      <c r="KTA52" s="2"/>
      <c r="KTB52" s="2"/>
      <c r="KTC52" s="2"/>
      <c r="KTD52" s="2"/>
      <c r="KTE52" s="2"/>
      <c r="KTF52" s="2"/>
      <c r="KTG52" s="2"/>
      <c r="KTH52" s="2"/>
      <c r="KTI52" s="2"/>
      <c r="KTJ52" s="2"/>
      <c r="KTK52" s="2"/>
      <c r="KTL52" s="2"/>
      <c r="KTM52" s="2"/>
      <c r="KTN52" s="2"/>
      <c r="KTO52" s="2"/>
      <c r="KTP52" s="2"/>
      <c r="KTQ52" s="2"/>
      <c r="KTR52" s="2"/>
      <c r="KTS52" s="2"/>
      <c r="KTT52" s="2"/>
      <c r="KTU52" s="2"/>
      <c r="KTV52" s="2"/>
      <c r="KTW52" s="2"/>
      <c r="KTX52" s="2"/>
      <c r="KTY52" s="2"/>
      <c r="KTZ52" s="2"/>
      <c r="KUA52" s="2"/>
      <c r="KUB52" s="2"/>
      <c r="KUC52" s="2"/>
      <c r="KUD52" s="2"/>
      <c r="KUE52" s="2"/>
      <c r="KUF52" s="2"/>
      <c r="KUG52" s="2"/>
      <c r="KUH52" s="2"/>
      <c r="KUI52" s="2"/>
      <c r="KUJ52" s="2"/>
      <c r="KUK52" s="2"/>
      <c r="KUL52" s="2"/>
      <c r="KUM52" s="2"/>
      <c r="KUN52" s="2"/>
      <c r="KUO52" s="2"/>
      <c r="KUP52" s="2"/>
      <c r="KUQ52" s="2"/>
      <c r="KUR52" s="2"/>
      <c r="KUS52" s="2"/>
      <c r="KUT52" s="2"/>
      <c r="KUU52" s="2"/>
      <c r="KUV52" s="2"/>
      <c r="KUW52" s="2"/>
      <c r="KUX52" s="2"/>
      <c r="KUY52" s="2"/>
      <c r="KUZ52" s="2"/>
      <c r="KVA52" s="2"/>
      <c r="KVB52" s="2"/>
      <c r="KVC52" s="2"/>
      <c r="KVD52" s="2"/>
      <c r="KVE52" s="2"/>
      <c r="KVF52" s="2"/>
      <c r="KVG52" s="2"/>
      <c r="KVH52" s="2"/>
      <c r="KVI52" s="2"/>
      <c r="KVJ52" s="2"/>
      <c r="KVK52" s="2"/>
      <c r="KVL52" s="2"/>
      <c r="KVM52" s="2"/>
      <c r="KVN52" s="2"/>
      <c r="KVO52" s="2"/>
      <c r="KVP52" s="2"/>
      <c r="KVQ52" s="2"/>
      <c r="KVR52" s="2"/>
      <c r="KVS52" s="2"/>
      <c r="KVT52" s="2"/>
      <c r="KVU52" s="2"/>
      <c r="KVV52" s="2"/>
      <c r="KVW52" s="2"/>
      <c r="KVX52" s="2"/>
      <c r="KVY52" s="2"/>
      <c r="KVZ52" s="2"/>
      <c r="KWA52" s="2"/>
      <c r="KWB52" s="2"/>
      <c r="KWC52" s="2"/>
      <c r="KWD52" s="2"/>
      <c r="KWE52" s="2"/>
      <c r="KWF52" s="2"/>
      <c r="KWG52" s="2"/>
      <c r="KWH52" s="2"/>
      <c r="KWI52" s="2"/>
      <c r="KWJ52" s="2"/>
      <c r="KWK52" s="2"/>
      <c r="KWL52" s="2"/>
      <c r="KWM52" s="2"/>
      <c r="KWN52" s="2"/>
      <c r="KWO52" s="2"/>
      <c r="KWP52" s="2"/>
      <c r="KWQ52" s="2"/>
      <c r="KWR52" s="2"/>
      <c r="KWS52" s="2"/>
      <c r="KWT52" s="2"/>
      <c r="KWU52" s="2"/>
      <c r="KWV52" s="2"/>
      <c r="KWW52" s="2"/>
      <c r="KWX52" s="2"/>
      <c r="KWY52" s="2"/>
      <c r="KWZ52" s="2"/>
      <c r="KXA52" s="2"/>
      <c r="KXB52" s="2"/>
      <c r="KXC52" s="2"/>
      <c r="KXD52" s="2"/>
      <c r="KXE52" s="2"/>
      <c r="KXF52" s="2"/>
      <c r="KXG52" s="2"/>
      <c r="KXH52" s="2"/>
      <c r="KXI52" s="2"/>
      <c r="KXJ52" s="2"/>
      <c r="KXK52" s="2"/>
      <c r="KXL52" s="2"/>
      <c r="KXM52" s="2"/>
      <c r="KXN52" s="2"/>
      <c r="KXO52" s="2"/>
      <c r="KXP52" s="2"/>
      <c r="KXQ52" s="2"/>
      <c r="KXR52" s="2"/>
      <c r="KXS52" s="2"/>
      <c r="KXT52" s="2"/>
      <c r="KXU52" s="2"/>
      <c r="KXV52" s="2"/>
      <c r="KXW52" s="2"/>
      <c r="KXX52" s="2"/>
      <c r="KXY52" s="2"/>
      <c r="KXZ52" s="2"/>
      <c r="KYA52" s="2"/>
      <c r="KYB52" s="2"/>
      <c r="KYC52" s="2"/>
      <c r="KYD52" s="2"/>
      <c r="KYE52" s="2"/>
      <c r="KYF52" s="2"/>
      <c r="KYG52" s="2"/>
      <c r="KYH52" s="2"/>
      <c r="KYI52" s="2"/>
      <c r="KYJ52" s="2"/>
      <c r="KYK52" s="2"/>
      <c r="KYL52" s="2"/>
      <c r="KYM52" s="2"/>
      <c r="KYN52" s="2"/>
      <c r="KYO52" s="2"/>
      <c r="KYP52" s="2"/>
      <c r="KYQ52" s="2"/>
      <c r="KYR52" s="2"/>
      <c r="KYS52" s="2"/>
      <c r="KYT52" s="2"/>
      <c r="KYU52" s="2"/>
      <c r="KYV52" s="2"/>
      <c r="KYW52" s="2"/>
      <c r="KYX52" s="2"/>
      <c r="KYY52" s="2"/>
      <c r="KYZ52" s="2"/>
      <c r="KZA52" s="2"/>
      <c r="KZB52" s="2"/>
      <c r="KZC52" s="2"/>
      <c r="KZD52" s="2"/>
      <c r="KZE52" s="2"/>
      <c r="KZF52" s="2"/>
      <c r="KZG52" s="2"/>
      <c r="KZH52" s="2"/>
      <c r="KZI52" s="2"/>
      <c r="KZJ52" s="2"/>
      <c r="KZK52" s="2"/>
      <c r="KZL52" s="2"/>
      <c r="KZM52" s="2"/>
      <c r="KZN52" s="2"/>
      <c r="KZO52" s="2"/>
      <c r="KZP52" s="2"/>
      <c r="KZQ52" s="2"/>
      <c r="KZR52" s="2"/>
      <c r="KZS52" s="2"/>
      <c r="KZT52" s="2"/>
      <c r="KZU52" s="2"/>
      <c r="KZV52" s="2"/>
      <c r="KZW52" s="2"/>
      <c r="KZX52" s="2"/>
      <c r="KZY52" s="2"/>
      <c r="KZZ52" s="2"/>
      <c r="LAA52" s="2"/>
      <c r="LAB52" s="2"/>
      <c r="LAC52" s="2"/>
      <c r="LAD52" s="2"/>
      <c r="LAE52" s="2"/>
      <c r="LAF52" s="2"/>
      <c r="LAG52" s="2"/>
      <c r="LAH52" s="2"/>
      <c r="LAI52" s="2"/>
      <c r="LAJ52" s="2"/>
      <c r="LAK52" s="2"/>
      <c r="LAL52" s="2"/>
      <c r="LAM52" s="2"/>
      <c r="LAN52" s="2"/>
      <c r="LAO52" s="2"/>
      <c r="LAP52" s="2"/>
      <c r="LAQ52" s="2"/>
      <c r="LAR52" s="2"/>
      <c r="LAS52" s="2"/>
      <c r="LAT52" s="2"/>
      <c r="LAU52" s="2"/>
      <c r="LAV52" s="2"/>
      <c r="LAW52" s="2"/>
      <c r="LAX52" s="2"/>
      <c r="LAY52" s="2"/>
      <c r="LAZ52" s="2"/>
      <c r="LBA52" s="2"/>
      <c r="LBB52" s="2"/>
      <c r="LBC52" s="2"/>
      <c r="LBD52" s="2"/>
      <c r="LBE52" s="2"/>
      <c r="LBF52" s="2"/>
      <c r="LBG52" s="2"/>
      <c r="LBH52" s="2"/>
      <c r="LBI52" s="2"/>
      <c r="LBJ52" s="2"/>
      <c r="LBK52" s="2"/>
      <c r="LBL52" s="2"/>
      <c r="LBM52" s="2"/>
      <c r="LBN52" s="2"/>
      <c r="LBO52" s="2"/>
      <c r="LBP52" s="2"/>
      <c r="LBQ52" s="2"/>
      <c r="LBR52" s="2"/>
      <c r="LBS52" s="2"/>
      <c r="LBT52" s="2"/>
      <c r="LBU52" s="2"/>
      <c r="LBV52" s="2"/>
      <c r="LBW52" s="2"/>
      <c r="LBX52" s="2"/>
      <c r="LBY52" s="2"/>
      <c r="LBZ52" s="2"/>
      <c r="LCA52" s="2"/>
      <c r="LCB52" s="2"/>
      <c r="LCC52" s="2"/>
      <c r="LCD52" s="2"/>
      <c r="LCE52" s="2"/>
      <c r="LCF52" s="2"/>
      <c r="LCG52" s="2"/>
      <c r="LCH52" s="2"/>
      <c r="LCI52" s="2"/>
      <c r="LCJ52" s="2"/>
      <c r="LCK52" s="2"/>
      <c r="LCL52" s="2"/>
      <c r="LCM52" s="2"/>
      <c r="LCN52" s="2"/>
      <c r="LCO52" s="2"/>
      <c r="LCP52" s="2"/>
      <c r="LCQ52" s="2"/>
      <c r="LCR52" s="2"/>
      <c r="LCS52" s="2"/>
      <c r="LCT52" s="2"/>
      <c r="LCU52" s="2"/>
      <c r="LCV52" s="2"/>
      <c r="LCW52" s="2"/>
      <c r="LCX52" s="2"/>
      <c r="LCY52" s="2"/>
      <c r="LCZ52" s="2"/>
      <c r="LDA52" s="2"/>
      <c r="LDB52" s="2"/>
      <c r="LDC52" s="2"/>
      <c r="LDD52" s="2"/>
      <c r="LDE52" s="2"/>
      <c r="LDF52" s="2"/>
      <c r="LDG52" s="2"/>
      <c r="LDH52" s="2"/>
      <c r="LDI52" s="2"/>
      <c r="LDJ52" s="2"/>
      <c r="LDK52" s="2"/>
      <c r="LDL52" s="2"/>
      <c r="LDM52" s="2"/>
      <c r="LDN52" s="2"/>
      <c r="LDO52" s="2"/>
      <c r="LDP52" s="2"/>
      <c r="LDQ52" s="2"/>
      <c r="LDR52" s="2"/>
      <c r="LDS52" s="2"/>
      <c r="LDT52" s="2"/>
      <c r="LDU52" s="2"/>
      <c r="LDV52" s="2"/>
      <c r="LDW52" s="2"/>
      <c r="LDX52" s="2"/>
      <c r="LDY52" s="2"/>
      <c r="LDZ52" s="2"/>
      <c r="LEA52" s="2"/>
      <c r="LEB52" s="2"/>
      <c r="LEC52" s="2"/>
      <c r="LED52" s="2"/>
      <c r="LEE52" s="2"/>
      <c r="LEF52" s="2"/>
      <c r="LEG52" s="2"/>
      <c r="LEH52" s="2"/>
      <c r="LEI52" s="2"/>
      <c r="LEJ52" s="2"/>
      <c r="LEK52" s="2"/>
      <c r="LEL52" s="2"/>
      <c r="LEM52" s="2"/>
      <c r="LEN52" s="2"/>
      <c r="LEO52" s="2"/>
      <c r="LEP52" s="2"/>
      <c r="LEQ52" s="2"/>
      <c r="LER52" s="2"/>
      <c r="LES52" s="2"/>
      <c r="LET52" s="2"/>
      <c r="LEU52" s="2"/>
      <c r="LEV52" s="2"/>
      <c r="LEW52" s="2"/>
      <c r="LEX52" s="2"/>
      <c r="LEY52" s="2"/>
      <c r="LEZ52" s="2"/>
      <c r="LFA52" s="2"/>
      <c r="LFB52" s="2"/>
      <c r="LFC52" s="2"/>
      <c r="LFD52" s="2"/>
      <c r="LFE52" s="2"/>
      <c r="LFF52" s="2"/>
      <c r="LFG52" s="2"/>
      <c r="LFH52" s="2"/>
      <c r="LFI52" s="2"/>
      <c r="LFJ52" s="2"/>
      <c r="LFK52" s="2"/>
      <c r="LFL52" s="2"/>
      <c r="LFM52" s="2"/>
      <c r="LFN52" s="2"/>
      <c r="LFO52" s="2"/>
      <c r="LFP52" s="2"/>
      <c r="LFQ52" s="2"/>
      <c r="LFR52" s="2"/>
      <c r="LFS52" s="2"/>
      <c r="LFT52" s="2"/>
      <c r="LFU52" s="2"/>
      <c r="LFV52" s="2"/>
      <c r="LFW52" s="2"/>
      <c r="LFX52" s="2"/>
      <c r="LFY52" s="2"/>
      <c r="LFZ52" s="2"/>
      <c r="LGA52" s="2"/>
      <c r="LGB52" s="2"/>
      <c r="LGC52" s="2"/>
      <c r="LGD52" s="2"/>
      <c r="LGE52" s="2"/>
      <c r="LGF52" s="2"/>
      <c r="LGG52" s="2"/>
      <c r="LGH52" s="2"/>
      <c r="LGI52" s="2"/>
      <c r="LGJ52" s="2"/>
      <c r="LGK52" s="2"/>
      <c r="LGL52" s="2"/>
      <c r="LGM52" s="2"/>
      <c r="LGN52" s="2"/>
      <c r="LGO52" s="2"/>
      <c r="LGP52" s="2"/>
      <c r="LGQ52" s="2"/>
      <c r="LGR52" s="2"/>
      <c r="LGS52" s="2"/>
      <c r="LGT52" s="2"/>
      <c r="LGU52" s="2"/>
      <c r="LGV52" s="2"/>
      <c r="LGW52" s="2"/>
      <c r="LGX52" s="2"/>
      <c r="LGY52" s="2"/>
      <c r="LGZ52" s="2"/>
      <c r="LHA52" s="2"/>
      <c r="LHB52" s="2"/>
      <c r="LHC52" s="2"/>
      <c r="LHD52" s="2"/>
      <c r="LHE52" s="2"/>
      <c r="LHF52" s="2"/>
      <c r="LHG52" s="2"/>
      <c r="LHH52" s="2"/>
      <c r="LHI52" s="2"/>
      <c r="LHJ52" s="2"/>
      <c r="LHK52" s="2"/>
      <c r="LHL52" s="2"/>
      <c r="LHM52" s="2"/>
      <c r="LHN52" s="2"/>
      <c r="LHO52" s="2"/>
      <c r="LHP52" s="2"/>
      <c r="LHQ52" s="2"/>
      <c r="LHR52" s="2"/>
      <c r="LHS52" s="2"/>
      <c r="LHT52" s="2"/>
      <c r="LHU52" s="2"/>
      <c r="LHV52" s="2"/>
      <c r="LHW52" s="2"/>
      <c r="LHX52" s="2"/>
      <c r="LHY52" s="2"/>
      <c r="LHZ52" s="2"/>
      <c r="LIA52" s="2"/>
      <c r="LIB52" s="2"/>
      <c r="LIC52" s="2"/>
      <c r="LID52" s="2"/>
      <c r="LIE52" s="2"/>
      <c r="LIF52" s="2"/>
      <c r="LIG52" s="2"/>
      <c r="LIH52" s="2"/>
      <c r="LII52" s="2"/>
      <c r="LIJ52" s="2"/>
      <c r="LIK52" s="2"/>
      <c r="LIL52" s="2"/>
      <c r="LIM52" s="2"/>
      <c r="LIN52" s="2"/>
      <c r="LIO52" s="2"/>
      <c r="LIP52" s="2"/>
      <c r="LIQ52" s="2"/>
      <c r="LIR52" s="2"/>
      <c r="LIS52" s="2"/>
      <c r="LIT52" s="2"/>
      <c r="LIU52" s="2"/>
      <c r="LIV52" s="2"/>
      <c r="LIW52" s="2"/>
      <c r="LIX52" s="2"/>
      <c r="LIY52" s="2"/>
      <c r="LIZ52" s="2"/>
      <c r="LJA52" s="2"/>
      <c r="LJB52" s="2"/>
      <c r="LJC52" s="2"/>
      <c r="LJD52" s="2"/>
      <c r="LJE52" s="2"/>
      <c r="LJF52" s="2"/>
      <c r="LJG52" s="2"/>
      <c r="LJH52" s="2"/>
      <c r="LJI52" s="2"/>
      <c r="LJJ52" s="2"/>
      <c r="LJK52" s="2"/>
      <c r="LJL52" s="2"/>
      <c r="LJM52" s="2"/>
      <c r="LJN52" s="2"/>
      <c r="LJO52" s="2"/>
      <c r="LJP52" s="2"/>
      <c r="LJQ52" s="2"/>
      <c r="LJR52" s="2"/>
      <c r="LJS52" s="2"/>
      <c r="LJT52" s="2"/>
      <c r="LJU52" s="2"/>
      <c r="LJV52" s="2"/>
      <c r="LJW52" s="2"/>
      <c r="LJX52" s="2"/>
      <c r="LJY52" s="2"/>
      <c r="LJZ52" s="2"/>
      <c r="LKA52" s="2"/>
      <c r="LKB52" s="2"/>
      <c r="LKC52" s="2"/>
      <c r="LKD52" s="2"/>
      <c r="LKE52" s="2"/>
      <c r="LKF52" s="2"/>
      <c r="LKG52" s="2"/>
      <c r="LKH52" s="2"/>
      <c r="LKI52" s="2"/>
      <c r="LKJ52" s="2"/>
      <c r="LKK52" s="2"/>
      <c r="LKL52" s="2"/>
      <c r="LKM52" s="2"/>
      <c r="LKN52" s="2"/>
      <c r="LKO52" s="2"/>
      <c r="LKP52" s="2"/>
      <c r="LKQ52" s="2"/>
      <c r="LKR52" s="2"/>
      <c r="LKS52" s="2"/>
      <c r="LKT52" s="2"/>
      <c r="LKU52" s="2"/>
      <c r="LKV52" s="2"/>
      <c r="LKW52" s="2"/>
      <c r="LKX52" s="2"/>
      <c r="LKY52" s="2"/>
      <c r="LKZ52" s="2"/>
      <c r="LLA52" s="2"/>
      <c r="LLB52" s="2"/>
      <c r="LLC52" s="2"/>
      <c r="LLD52" s="2"/>
      <c r="LLE52" s="2"/>
      <c r="LLF52" s="2"/>
      <c r="LLG52" s="2"/>
      <c r="LLH52" s="2"/>
      <c r="LLI52" s="2"/>
      <c r="LLJ52" s="2"/>
      <c r="LLK52" s="2"/>
      <c r="LLL52" s="2"/>
      <c r="LLM52" s="2"/>
      <c r="LLN52" s="2"/>
      <c r="LLO52" s="2"/>
      <c r="LLP52" s="2"/>
      <c r="LLQ52" s="2"/>
      <c r="LLR52" s="2"/>
      <c r="LLS52" s="2"/>
      <c r="LLT52" s="2"/>
      <c r="LLU52" s="2"/>
      <c r="LLV52" s="2"/>
      <c r="LLW52" s="2"/>
      <c r="LLX52" s="2"/>
      <c r="LLY52" s="2"/>
      <c r="LLZ52" s="2"/>
      <c r="LMA52" s="2"/>
      <c r="LMB52" s="2"/>
      <c r="LMC52" s="2"/>
      <c r="LMD52" s="2"/>
      <c r="LME52" s="2"/>
      <c r="LMF52" s="2"/>
      <c r="LMG52" s="2"/>
      <c r="LMH52" s="2"/>
      <c r="LMI52" s="2"/>
      <c r="LMJ52" s="2"/>
      <c r="LMK52" s="2"/>
      <c r="LML52" s="2"/>
      <c r="LMM52" s="2"/>
      <c r="LMN52" s="2"/>
      <c r="LMO52" s="2"/>
      <c r="LMP52" s="2"/>
      <c r="LMQ52" s="2"/>
      <c r="LMR52" s="2"/>
      <c r="LMS52" s="2"/>
      <c r="LMT52" s="2"/>
      <c r="LMU52" s="2"/>
      <c r="LMV52" s="2"/>
      <c r="LMW52" s="2"/>
      <c r="LMX52" s="2"/>
      <c r="LMY52" s="2"/>
      <c r="LMZ52" s="2"/>
      <c r="LNA52" s="2"/>
      <c r="LNB52" s="2"/>
      <c r="LNC52" s="2"/>
      <c r="LND52" s="2"/>
      <c r="LNE52" s="2"/>
      <c r="LNF52" s="2"/>
      <c r="LNG52" s="2"/>
      <c r="LNH52" s="2"/>
      <c r="LNI52" s="2"/>
      <c r="LNJ52" s="2"/>
      <c r="LNK52" s="2"/>
      <c r="LNL52" s="2"/>
      <c r="LNM52" s="2"/>
      <c r="LNN52" s="2"/>
      <c r="LNO52" s="2"/>
      <c r="LNP52" s="2"/>
      <c r="LNQ52" s="2"/>
      <c r="LNR52" s="2"/>
      <c r="LNS52" s="2"/>
      <c r="LNT52" s="2"/>
      <c r="LNU52" s="2"/>
      <c r="LNV52" s="2"/>
      <c r="LNW52" s="2"/>
      <c r="LNX52" s="2"/>
      <c r="LNY52" s="2"/>
      <c r="LNZ52" s="2"/>
      <c r="LOA52" s="2"/>
      <c r="LOB52" s="2"/>
      <c r="LOC52" s="2"/>
      <c r="LOD52" s="2"/>
      <c r="LOE52" s="2"/>
      <c r="LOF52" s="2"/>
      <c r="LOG52" s="2"/>
      <c r="LOH52" s="2"/>
      <c r="LOI52" s="2"/>
      <c r="LOJ52" s="2"/>
      <c r="LOK52" s="2"/>
      <c r="LOL52" s="2"/>
      <c r="LOM52" s="2"/>
      <c r="LON52" s="2"/>
      <c r="LOO52" s="2"/>
      <c r="LOP52" s="2"/>
      <c r="LOQ52" s="2"/>
      <c r="LOR52" s="2"/>
      <c r="LOS52" s="2"/>
      <c r="LOT52" s="2"/>
      <c r="LOU52" s="2"/>
      <c r="LOV52" s="2"/>
      <c r="LOW52" s="2"/>
      <c r="LOX52" s="2"/>
      <c r="LOY52" s="2"/>
      <c r="LOZ52" s="2"/>
      <c r="LPA52" s="2"/>
      <c r="LPB52" s="2"/>
      <c r="LPC52" s="2"/>
      <c r="LPD52" s="2"/>
      <c r="LPE52" s="2"/>
      <c r="LPF52" s="2"/>
      <c r="LPG52" s="2"/>
      <c r="LPH52" s="2"/>
      <c r="LPI52" s="2"/>
      <c r="LPJ52" s="2"/>
      <c r="LPK52" s="2"/>
      <c r="LPL52" s="2"/>
      <c r="LPM52" s="2"/>
      <c r="LPN52" s="2"/>
      <c r="LPO52" s="2"/>
      <c r="LPP52" s="2"/>
      <c r="LPQ52" s="2"/>
      <c r="LPR52" s="2"/>
      <c r="LPS52" s="2"/>
      <c r="LPT52" s="2"/>
      <c r="LPU52" s="2"/>
      <c r="LPV52" s="2"/>
      <c r="LPW52" s="2"/>
      <c r="LPX52" s="2"/>
      <c r="LPY52" s="2"/>
      <c r="LPZ52" s="2"/>
      <c r="LQA52" s="2"/>
      <c r="LQB52" s="2"/>
      <c r="LQC52" s="2"/>
      <c r="LQD52" s="2"/>
      <c r="LQE52" s="2"/>
      <c r="LQF52" s="2"/>
      <c r="LQG52" s="2"/>
      <c r="LQH52" s="2"/>
      <c r="LQI52" s="2"/>
      <c r="LQJ52" s="2"/>
      <c r="LQK52" s="2"/>
      <c r="LQL52" s="2"/>
      <c r="LQM52" s="2"/>
      <c r="LQN52" s="2"/>
      <c r="LQO52" s="2"/>
      <c r="LQP52" s="2"/>
      <c r="LQQ52" s="2"/>
      <c r="LQR52" s="2"/>
      <c r="LQS52" s="2"/>
      <c r="LQT52" s="2"/>
      <c r="LQU52" s="2"/>
      <c r="LQV52" s="2"/>
      <c r="LQW52" s="2"/>
      <c r="LQX52" s="2"/>
      <c r="LQY52" s="2"/>
      <c r="LQZ52" s="2"/>
      <c r="LRA52" s="2"/>
      <c r="LRB52" s="2"/>
      <c r="LRC52" s="2"/>
      <c r="LRD52" s="2"/>
      <c r="LRE52" s="2"/>
      <c r="LRF52" s="2"/>
      <c r="LRG52" s="2"/>
      <c r="LRH52" s="2"/>
      <c r="LRI52" s="2"/>
      <c r="LRJ52" s="2"/>
      <c r="LRK52" s="2"/>
      <c r="LRL52" s="2"/>
      <c r="LRM52" s="2"/>
      <c r="LRN52" s="2"/>
      <c r="LRO52" s="2"/>
      <c r="LRP52" s="2"/>
      <c r="LRQ52" s="2"/>
      <c r="LRR52" s="2"/>
      <c r="LRS52" s="2"/>
      <c r="LRT52" s="2"/>
      <c r="LRU52" s="2"/>
      <c r="LRV52" s="2"/>
      <c r="LRW52" s="2"/>
      <c r="LRX52" s="2"/>
      <c r="LRY52" s="2"/>
      <c r="LRZ52" s="2"/>
      <c r="LSA52" s="2"/>
      <c r="LSB52" s="2"/>
      <c r="LSC52" s="2"/>
      <c r="LSD52" s="2"/>
      <c r="LSE52" s="2"/>
      <c r="LSF52" s="2"/>
      <c r="LSG52" s="2"/>
      <c r="LSH52" s="2"/>
      <c r="LSI52" s="2"/>
      <c r="LSJ52" s="2"/>
      <c r="LSK52" s="2"/>
      <c r="LSL52" s="2"/>
      <c r="LSM52" s="2"/>
      <c r="LSN52" s="2"/>
      <c r="LSO52" s="2"/>
      <c r="LSP52" s="2"/>
      <c r="LSQ52" s="2"/>
      <c r="LSR52" s="2"/>
      <c r="LSS52" s="2"/>
      <c r="LST52" s="2"/>
      <c r="LSU52" s="2"/>
      <c r="LSV52" s="2"/>
      <c r="LSW52" s="2"/>
      <c r="LSX52" s="2"/>
      <c r="LSY52" s="2"/>
      <c r="LSZ52" s="2"/>
      <c r="LTA52" s="2"/>
      <c r="LTB52" s="2"/>
      <c r="LTC52" s="2"/>
      <c r="LTD52" s="2"/>
      <c r="LTE52" s="2"/>
      <c r="LTF52" s="2"/>
      <c r="LTG52" s="2"/>
      <c r="LTH52" s="2"/>
      <c r="LTI52" s="2"/>
      <c r="LTJ52" s="2"/>
      <c r="LTK52" s="2"/>
      <c r="LTL52" s="2"/>
      <c r="LTM52" s="2"/>
      <c r="LTN52" s="2"/>
      <c r="LTO52" s="2"/>
      <c r="LTP52" s="2"/>
      <c r="LTQ52" s="2"/>
      <c r="LTR52" s="2"/>
      <c r="LTS52" s="2"/>
      <c r="LTT52" s="2"/>
      <c r="LTU52" s="2"/>
      <c r="LTV52" s="2"/>
      <c r="LTW52" s="2"/>
      <c r="LTX52" s="2"/>
      <c r="LTY52" s="2"/>
      <c r="LTZ52" s="2"/>
      <c r="LUA52" s="2"/>
      <c r="LUB52" s="2"/>
      <c r="LUC52" s="2"/>
      <c r="LUD52" s="2"/>
      <c r="LUE52" s="2"/>
      <c r="LUF52" s="2"/>
      <c r="LUG52" s="2"/>
      <c r="LUH52" s="2"/>
      <c r="LUI52" s="2"/>
      <c r="LUJ52" s="2"/>
      <c r="LUK52" s="2"/>
      <c r="LUL52" s="2"/>
      <c r="LUM52" s="2"/>
      <c r="LUN52" s="2"/>
      <c r="LUO52" s="2"/>
      <c r="LUP52" s="2"/>
      <c r="LUQ52" s="2"/>
      <c r="LUR52" s="2"/>
      <c r="LUS52" s="2"/>
      <c r="LUT52" s="2"/>
      <c r="LUU52" s="2"/>
      <c r="LUV52" s="2"/>
      <c r="LUW52" s="2"/>
      <c r="LUX52" s="2"/>
      <c r="LUY52" s="2"/>
      <c r="LUZ52" s="2"/>
      <c r="LVA52" s="2"/>
      <c r="LVB52" s="2"/>
      <c r="LVC52" s="2"/>
      <c r="LVD52" s="2"/>
      <c r="LVE52" s="2"/>
      <c r="LVF52" s="2"/>
      <c r="LVG52" s="2"/>
      <c r="LVH52" s="2"/>
      <c r="LVI52" s="2"/>
      <c r="LVJ52" s="2"/>
      <c r="LVK52" s="2"/>
      <c r="LVL52" s="2"/>
      <c r="LVM52" s="2"/>
      <c r="LVN52" s="2"/>
      <c r="LVO52" s="2"/>
      <c r="LVP52" s="2"/>
      <c r="LVQ52" s="2"/>
      <c r="LVR52" s="2"/>
      <c r="LVS52" s="2"/>
      <c r="LVT52" s="2"/>
      <c r="LVU52" s="2"/>
      <c r="LVV52" s="2"/>
      <c r="LVW52" s="2"/>
      <c r="LVX52" s="2"/>
      <c r="LVY52" s="2"/>
      <c r="LVZ52" s="2"/>
      <c r="LWA52" s="2"/>
      <c r="LWB52" s="2"/>
      <c r="LWC52" s="2"/>
      <c r="LWD52" s="2"/>
      <c r="LWE52" s="2"/>
      <c r="LWF52" s="2"/>
      <c r="LWG52" s="2"/>
      <c r="LWH52" s="2"/>
      <c r="LWI52" s="2"/>
      <c r="LWJ52" s="2"/>
      <c r="LWK52" s="2"/>
      <c r="LWL52" s="2"/>
      <c r="LWM52" s="2"/>
      <c r="LWN52" s="2"/>
      <c r="LWO52" s="2"/>
      <c r="LWP52" s="2"/>
      <c r="LWQ52" s="2"/>
      <c r="LWR52" s="2"/>
      <c r="LWS52" s="2"/>
      <c r="LWT52" s="2"/>
      <c r="LWU52" s="2"/>
      <c r="LWV52" s="2"/>
      <c r="LWW52" s="2"/>
      <c r="LWX52" s="2"/>
      <c r="LWY52" s="2"/>
      <c r="LWZ52" s="2"/>
      <c r="LXA52" s="2"/>
      <c r="LXB52" s="2"/>
      <c r="LXC52" s="2"/>
      <c r="LXD52" s="2"/>
      <c r="LXE52" s="2"/>
      <c r="LXF52" s="2"/>
      <c r="LXG52" s="2"/>
      <c r="LXH52" s="2"/>
      <c r="LXI52" s="2"/>
      <c r="LXJ52" s="2"/>
      <c r="LXK52" s="2"/>
      <c r="LXL52" s="2"/>
      <c r="LXM52" s="2"/>
      <c r="LXN52" s="2"/>
      <c r="LXO52" s="2"/>
      <c r="LXP52" s="2"/>
      <c r="LXQ52" s="2"/>
      <c r="LXR52" s="2"/>
      <c r="LXS52" s="2"/>
      <c r="LXT52" s="2"/>
      <c r="LXU52" s="2"/>
      <c r="LXV52" s="2"/>
      <c r="LXW52" s="2"/>
      <c r="LXX52" s="2"/>
      <c r="LXY52" s="2"/>
      <c r="LXZ52" s="2"/>
      <c r="LYA52" s="2"/>
      <c r="LYB52" s="2"/>
      <c r="LYC52" s="2"/>
      <c r="LYD52" s="2"/>
      <c r="LYE52" s="2"/>
      <c r="LYF52" s="2"/>
      <c r="LYG52" s="2"/>
      <c r="LYH52" s="2"/>
      <c r="LYI52" s="2"/>
      <c r="LYJ52" s="2"/>
      <c r="LYK52" s="2"/>
      <c r="LYL52" s="2"/>
      <c r="LYM52" s="2"/>
      <c r="LYN52" s="2"/>
      <c r="LYO52" s="2"/>
      <c r="LYP52" s="2"/>
      <c r="LYQ52" s="2"/>
      <c r="LYR52" s="2"/>
      <c r="LYS52" s="2"/>
      <c r="LYT52" s="2"/>
      <c r="LYU52" s="2"/>
      <c r="LYV52" s="2"/>
      <c r="LYW52" s="2"/>
      <c r="LYX52" s="2"/>
      <c r="LYY52" s="2"/>
      <c r="LYZ52" s="2"/>
      <c r="LZA52" s="2"/>
      <c r="LZB52" s="2"/>
      <c r="LZC52" s="2"/>
      <c r="LZD52" s="2"/>
      <c r="LZE52" s="2"/>
      <c r="LZF52" s="2"/>
      <c r="LZG52" s="2"/>
      <c r="LZH52" s="2"/>
      <c r="LZI52" s="2"/>
      <c r="LZJ52" s="2"/>
      <c r="LZK52" s="2"/>
      <c r="LZL52" s="2"/>
      <c r="LZM52" s="2"/>
      <c r="LZN52" s="2"/>
      <c r="LZO52" s="2"/>
      <c r="LZP52" s="2"/>
      <c r="LZQ52" s="2"/>
      <c r="LZR52" s="2"/>
      <c r="LZS52" s="2"/>
      <c r="LZT52" s="2"/>
      <c r="LZU52" s="2"/>
      <c r="LZV52" s="2"/>
      <c r="LZW52" s="2"/>
      <c r="LZX52" s="2"/>
      <c r="LZY52" s="2"/>
      <c r="LZZ52" s="2"/>
      <c r="MAA52" s="2"/>
      <c r="MAB52" s="2"/>
      <c r="MAC52" s="2"/>
      <c r="MAD52" s="2"/>
      <c r="MAE52" s="2"/>
      <c r="MAF52" s="2"/>
      <c r="MAG52" s="2"/>
      <c r="MAH52" s="2"/>
      <c r="MAI52" s="2"/>
      <c r="MAJ52" s="2"/>
      <c r="MAK52" s="2"/>
      <c r="MAL52" s="2"/>
      <c r="MAM52" s="2"/>
      <c r="MAN52" s="2"/>
      <c r="MAO52" s="2"/>
      <c r="MAP52" s="2"/>
      <c r="MAQ52" s="2"/>
      <c r="MAR52" s="2"/>
      <c r="MAS52" s="2"/>
      <c r="MAT52" s="2"/>
      <c r="MAU52" s="2"/>
      <c r="MAV52" s="2"/>
      <c r="MAW52" s="2"/>
      <c r="MAX52" s="2"/>
      <c r="MAY52" s="2"/>
      <c r="MAZ52" s="2"/>
      <c r="MBA52" s="2"/>
      <c r="MBB52" s="2"/>
      <c r="MBC52" s="2"/>
      <c r="MBD52" s="2"/>
      <c r="MBE52" s="2"/>
      <c r="MBF52" s="2"/>
      <c r="MBG52" s="2"/>
      <c r="MBH52" s="2"/>
      <c r="MBI52" s="2"/>
      <c r="MBJ52" s="2"/>
      <c r="MBK52" s="2"/>
      <c r="MBL52" s="2"/>
      <c r="MBM52" s="2"/>
      <c r="MBN52" s="2"/>
      <c r="MBO52" s="2"/>
      <c r="MBP52" s="2"/>
      <c r="MBQ52" s="2"/>
      <c r="MBR52" s="2"/>
      <c r="MBS52" s="2"/>
      <c r="MBT52" s="2"/>
      <c r="MBU52" s="2"/>
      <c r="MBV52" s="2"/>
      <c r="MBW52" s="2"/>
      <c r="MBX52" s="2"/>
      <c r="MBY52" s="2"/>
      <c r="MBZ52" s="2"/>
      <c r="MCA52" s="2"/>
      <c r="MCB52" s="2"/>
      <c r="MCC52" s="2"/>
      <c r="MCD52" s="2"/>
      <c r="MCE52" s="2"/>
      <c r="MCF52" s="2"/>
      <c r="MCG52" s="2"/>
      <c r="MCH52" s="2"/>
      <c r="MCI52" s="2"/>
      <c r="MCJ52" s="2"/>
      <c r="MCK52" s="2"/>
      <c r="MCL52" s="2"/>
      <c r="MCM52" s="2"/>
      <c r="MCN52" s="2"/>
      <c r="MCO52" s="2"/>
      <c r="MCP52" s="2"/>
      <c r="MCQ52" s="2"/>
      <c r="MCR52" s="2"/>
      <c r="MCS52" s="2"/>
      <c r="MCT52" s="2"/>
      <c r="MCU52" s="2"/>
      <c r="MCV52" s="2"/>
      <c r="MCW52" s="2"/>
      <c r="MCX52" s="2"/>
      <c r="MCY52" s="2"/>
      <c r="MCZ52" s="2"/>
      <c r="MDA52" s="2"/>
      <c r="MDB52" s="2"/>
      <c r="MDC52" s="2"/>
      <c r="MDD52" s="2"/>
      <c r="MDE52" s="2"/>
      <c r="MDF52" s="2"/>
      <c r="MDG52" s="2"/>
      <c r="MDH52" s="2"/>
      <c r="MDI52" s="2"/>
      <c r="MDJ52" s="2"/>
      <c r="MDK52" s="2"/>
      <c r="MDL52" s="2"/>
      <c r="MDM52" s="2"/>
      <c r="MDN52" s="2"/>
      <c r="MDO52" s="2"/>
      <c r="MDP52" s="2"/>
      <c r="MDQ52" s="2"/>
      <c r="MDR52" s="2"/>
      <c r="MDS52" s="2"/>
      <c r="MDT52" s="2"/>
      <c r="MDU52" s="2"/>
      <c r="MDV52" s="2"/>
      <c r="MDW52" s="2"/>
      <c r="MDX52" s="2"/>
      <c r="MDY52" s="2"/>
      <c r="MDZ52" s="2"/>
      <c r="MEA52" s="2"/>
      <c r="MEB52" s="2"/>
      <c r="MEC52" s="2"/>
      <c r="MED52" s="2"/>
      <c r="MEE52" s="2"/>
      <c r="MEF52" s="2"/>
      <c r="MEG52" s="2"/>
      <c r="MEH52" s="2"/>
      <c r="MEI52" s="2"/>
      <c r="MEJ52" s="2"/>
      <c r="MEK52" s="2"/>
      <c r="MEL52" s="2"/>
      <c r="MEM52" s="2"/>
      <c r="MEN52" s="2"/>
      <c r="MEO52" s="2"/>
      <c r="MEP52" s="2"/>
      <c r="MEQ52" s="2"/>
      <c r="MER52" s="2"/>
      <c r="MES52" s="2"/>
      <c r="MET52" s="2"/>
      <c r="MEU52" s="2"/>
      <c r="MEV52" s="2"/>
      <c r="MEW52" s="2"/>
      <c r="MEX52" s="2"/>
      <c r="MEY52" s="2"/>
      <c r="MEZ52" s="2"/>
      <c r="MFA52" s="2"/>
      <c r="MFB52" s="2"/>
      <c r="MFC52" s="2"/>
      <c r="MFD52" s="2"/>
      <c r="MFE52" s="2"/>
      <c r="MFF52" s="2"/>
      <c r="MFG52" s="2"/>
      <c r="MFH52" s="2"/>
      <c r="MFI52" s="2"/>
      <c r="MFJ52" s="2"/>
      <c r="MFK52" s="2"/>
      <c r="MFL52" s="2"/>
      <c r="MFM52" s="2"/>
      <c r="MFN52" s="2"/>
      <c r="MFO52" s="2"/>
      <c r="MFP52" s="2"/>
      <c r="MFQ52" s="2"/>
      <c r="MFR52" s="2"/>
      <c r="MFS52" s="2"/>
      <c r="MFT52" s="2"/>
      <c r="MFU52" s="2"/>
      <c r="MFV52" s="2"/>
      <c r="MFW52" s="2"/>
      <c r="MFX52" s="2"/>
      <c r="MFY52" s="2"/>
      <c r="MFZ52" s="2"/>
      <c r="MGA52" s="2"/>
      <c r="MGB52" s="2"/>
      <c r="MGC52" s="2"/>
      <c r="MGD52" s="2"/>
      <c r="MGE52" s="2"/>
      <c r="MGF52" s="2"/>
      <c r="MGG52" s="2"/>
      <c r="MGH52" s="2"/>
      <c r="MGI52" s="2"/>
      <c r="MGJ52" s="2"/>
      <c r="MGK52" s="2"/>
      <c r="MGL52" s="2"/>
      <c r="MGM52" s="2"/>
      <c r="MGN52" s="2"/>
      <c r="MGO52" s="2"/>
      <c r="MGP52" s="2"/>
      <c r="MGQ52" s="2"/>
      <c r="MGR52" s="2"/>
      <c r="MGS52" s="2"/>
      <c r="MGT52" s="2"/>
      <c r="MGU52" s="2"/>
      <c r="MGV52" s="2"/>
      <c r="MGW52" s="2"/>
      <c r="MGX52" s="2"/>
      <c r="MGY52" s="2"/>
      <c r="MGZ52" s="2"/>
      <c r="MHA52" s="2"/>
      <c r="MHB52" s="2"/>
      <c r="MHC52" s="2"/>
      <c r="MHD52" s="2"/>
      <c r="MHE52" s="2"/>
      <c r="MHF52" s="2"/>
      <c r="MHG52" s="2"/>
      <c r="MHH52" s="2"/>
      <c r="MHI52" s="2"/>
      <c r="MHJ52" s="2"/>
      <c r="MHK52" s="2"/>
      <c r="MHL52" s="2"/>
      <c r="MHM52" s="2"/>
      <c r="MHN52" s="2"/>
      <c r="MHO52" s="2"/>
      <c r="MHP52" s="2"/>
      <c r="MHQ52" s="2"/>
      <c r="MHR52" s="2"/>
      <c r="MHS52" s="2"/>
      <c r="MHT52" s="2"/>
      <c r="MHU52" s="2"/>
      <c r="MHV52" s="2"/>
      <c r="MHW52" s="2"/>
      <c r="MHX52" s="2"/>
      <c r="MHY52" s="2"/>
      <c r="MHZ52" s="2"/>
      <c r="MIA52" s="2"/>
      <c r="MIB52" s="2"/>
      <c r="MIC52" s="2"/>
      <c r="MID52" s="2"/>
      <c r="MIE52" s="2"/>
      <c r="MIF52" s="2"/>
      <c r="MIG52" s="2"/>
      <c r="MIH52" s="2"/>
      <c r="MII52" s="2"/>
      <c r="MIJ52" s="2"/>
      <c r="MIK52" s="2"/>
      <c r="MIL52" s="2"/>
      <c r="MIM52" s="2"/>
      <c r="MIN52" s="2"/>
      <c r="MIO52" s="2"/>
      <c r="MIP52" s="2"/>
      <c r="MIQ52" s="2"/>
      <c r="MIR52" s="2"/>
      <c r="MIS52" s="2"/>
      <c r="MIT52" s="2"/>
      <c r="MIU52" s="2"/>
      <c r="MIV52" s="2"/>
      <c r="MIW52" s="2"/>
      <c r="MIX52" s="2"/>
      <c r="MIY52" s="2"/>
      <c r="MIZ52" s="2"/>
      <c r="MJA52" s="2"/>
      <c r="MJB52" s="2"/>
      <c r="MJC52" s="2"/>
      <c r="MJD52" s="2"/>
      <c r="MJE52" s="2"/>
      <c r="MJF52" s="2"/>
      <c r="MJG52" s="2"/>
      <c r="MJH52" s="2"/>
      <c r="MJI52" s="2"/>
      <c r="MJJ52" s="2"/>
      <c r="MJK52" s="2"/>
      <c r="MJL52" s="2"/>
      <c r="MJM52" s="2"/>
      <c r="MJN52" s="2"/>
      <c r="MJO52" s="2"/>
      <c r="MJP52" s="2"/>
      <c r="MJQ52" s="2"/>
      <c r="MJR52" s="2"/>
      <c r="MJS52" s="2"/>
      <c r="MJT52" s="2"/>
      <c r="MJU52" s="2"/>
      <c r="MJV52" s="2"/>
      <c r="MJW52" s="2"/>
      <c r="MJX52" s="2"/>
      <c r="MJY52" s="2"/>
      <c r="MJZ52" s="2"/>
      <c r="MKA52" s="2"/>
      <c r="MKB52" s="2"/>
      <c r="MKC52" s="2"/>
      <c r="MKD52" s="2"/>
      <c r="MKE52" s="2"/>
      <c r="MKF52" s="2"/>
      <c r="MKG52" s="2"/>
      <c r="MKH52" s="2"/>
      <c r="MKI52" s="2"/>
      <c r="MKJ52" s="2"/>
      <c r="MKK52" s="2"/>
      <c r="MKL52" s="2"/>
      <c r="MKM52" s="2"/>
      <c r="MKN52" s="2"/>
      <c r="MKO52" s="2"/>
      <c r="MKP52" s="2"/>
      <c r="MKQ52" s="2"/>
      <c r="MKR52" s="2"/>
      <c r="MKS52" s="2"/>
      <c r="MKT52" s="2"/>
      <c r="MKU52" s="2"/>
      <c r="MKV52" s="2"/>
      <c r="MKW52" s="2"/>
      <c r="MKX52" s="2"/>
      <c r="MKY52" s="2"/>
      <c r="MKZ52" s="2"/>
      <c r="MLA52" s="2"/>
      <c r="MLB52" s="2"/>
      <c r="MLC52" s="2"/>
      <c r="MLD52" s="2"/>
      <c r="MLE52" s="2"/>
      <c r="MLF52" s="2"/>
      <c r="MLG52" s="2"/>
      <c r="MLH52" s="2"/>
      <c r="MLI52" s="2"/>
      <c r="MLJ52" s="2"/>
      <c r="MLK52" s="2"/>
      <c r="MLL52" s="2"/>
      <c r="MLM52" s="2"/>
      <c r="MLN52" s="2"/>
      <c r="MLO52" s="2"/>
      <c r="MLP52" s="2"/>
      <c r="MLQ52" s="2"/>
      <c r="MLR52" s="2"/>
      <c r="MLS52" s="2"/>
      <c r="MLT52" s="2"/>
      <c r="MLU52" s="2"/>
      <c r="MLV52" s="2"/>
      <c r="MLW52" s="2"/>
      <c r="MLX52" s="2"/>
      <c r="MLY52" s="2"/>
      <c r="MLZ52" s="2"/>
      <c r="MMA52" s="2"/>
      <c r="MMB52" s="2"/>
      <c r="MMC52" s="2"/>
      <c r="MMD52" s="2"/>
      <c r="MME52" s="2"/>
      <c r="MMF52" s="2"/>
      <c r="MMG52" s="2"/>
      <c r="MMH52" s="2"/>
      <c r="MMI52" s="2"/>
      <c r="MMJ52" s="2"/>
      <c r="MMK52" s="2"/>
      <c r="MML52" s="2"/>
      <c r="MMM52" s="2"/>
      <c r="MMN52" s="2"/>
      <c r="MMO52" s="2"/>
      <c r="MMP52" s="2"/>
      <c r="MMQ52" s="2"/>
      <c r="MMR52" s="2"/>
      <c r="MMS52" s="2"/>
      <c r="MMT52" s="2"/>
      <c r="MMU52" s="2"/>
      <c r="MMV52" s="2"/>
      <c r="MMW52" s="2"/>
      <c r="MMX52" s="2"/>
      <c r="MMY52" s="2"/>
      <c r="MMZ52" s="2"/>
      <c r="MNA52" s="2"/>
      <c r="MNB52" s="2"/>
      <c r="MNC52" s="2"/>
      <c r="MND52" s="2"/>
      <c r="MNE52" s="2"/>
      <c r="MNF52" s="2"/>
      <c r="MNG52" s="2"/>
      <c r="MNH52" s="2"/>
      <c r="MNI52" s="2"/>
      <c r="MNJ52" s="2"/>
      <c r="MNK52" s="2"/>
      <c r="MNL52" s="2"/>
      <c r="MNM52" s="2"/>
      <c r="MNN52" s="2"/>
      <c r="MNO52" s="2"/>
      <c r="MNP52" s="2"/>
      <c r="MNQ52" s="2"/>
      <c r="MNR52" s="2"/>
      <c r="MNS52" s="2"/>
      <c r="MNT52" s="2"/>
      <c r="MNU52" s="2"/>
      <c r="MNV52" s="2"/>
      <c r="MNW52" s="2"/>
      <c r="MNX52" s="2"/>
      <c r="MNY52" s="2"/>
      <c r="MNZ52" s="2"/>
      <c r="MOA52" s="2"/>
      <c r="MOB52" s="2"/>
      <c r="MOC52" s="2"/>
      <c r="MOD52" s="2"/>
      <c r="MOE52" s="2"/>
      <c r="MOF52" s="2"/>
      <c r="MOG52" s="2"/>
      <c r="MOH52" s="2"/>
      <c r="MOI52" s="2"/>
      <c r="MOJ52" s="2"/>
      <c r="MOK52" s="2"/>
      <c r="MOL52" s="2"/>
      <c r="MOM52" s="2"/>
      <c r="MON52" s="2"/>
      <c r="MOO52" s="2"/>
      <c r="MOP52" s="2"/>
      <c r="MOQ52" s="2"/>
      <c r="MOR52" s="2"/>
      <c r="MOS52" s="2"/>
      <c r="MOT52" s="2"/>
      <c r="MOU52" s="2"/>
      <c r="MOV52" s="2"/>
      <c r="MOW52" s="2"/>
      <c r="MOX52" s="2"/>
      <c r="MOY52" s="2"/>
      <c r="MOZ52" s="2"/>
      <c r="MPA52" s="2"/>
      <c r="MPB52" s="2"/>
      <c r="MPC52" s="2"/>
      <c r="MPD52" s="2"/>
      <c r="MPE52" s="2"/>
      <c r="MPF52" s="2"/>
      <c r="MPG52" s="2"/>
      <c r="MPH52" s="2"/>
      <c r="MPI52" s="2"/>
      <c r="MPJ52" s="2"/>
      <c r="MPK52" s="2"/>
      <c r="MPL52" s="2"/>
      <c r="MPM52" s="2"/>
      <c r="MPN52" s="2"/>
      <c r="MPO52" s="2"/>
      <c r="MPP52" s="2"/>
      <c r="MPQ52" s="2"/>
      <c r="MPR52" s="2"/>
      <c r="MPS52" s="2"/>
      <c r="MPT52" s="2"/>
      <c r="MPU52" s="2"/>
      <c r="MPV52" s="2"/>
      <c r="MPW52" s="2"/>
      <c r="MPX52" s="2"/>
      <c r="MPY52" s="2"/>
      <c r="MPZ52" s="2"/>
      <c r="MQA52" s="2"/>
      <c r="MQB52" s="2"/>
      <c r="MQC52" s="2"/>
      <c r="MQD52" s="2"/>
      <c r="MQE52" s="2"/>
      <c r="MQF52" s="2"/>
      <c r="MQG52" s="2"/>
      <c r="MQH52" s="2"/>
      <c r="MQI52" s="2"/>
      <c r="MQJ52" s="2"/>
      <c r="MQK52" s="2"/>
      <c r="MQL52" s="2"/>
      <c r="MQM52" s="2"/>
      <c r="MQN52" s="2"/>
      <c r="MQO52" s="2"/>
      <c r="MQP52" s="2"/>
      <c r="MQQ52" s="2"/>
      <c r="MQR52" s="2"/>
      <c r="MQS52" s="2"/>
      <c r="MQT52" s="2"/>
      <c r="MQU52" s="2"/>
      <c r="MQV52" s="2"/>
      <c r="MQW52" s="2"/>
      <c r="MQX52" s="2"/>
      <c r="MQY52" s="2"/>
      <c r="MQZ52" s="2"/>
      <c r="MRA52" s="2"/>
      <c r="MRB52" s="2"/>
      <c r="MRC52" s="2"/>
      <c r="MRD52" s="2"/>
      <c r="MRE52" s="2"/>
      <c r="MRF52" s="2"/>
      <c r="MRG52" s="2"/>
      <c r="MRH52" s="2"/>
      <c r="MRI52" s="2"/>
      <c r="MRJ52" s="2"/>
      <c r="MRK52" s="2"/>
      <c r="MRL52" s="2"/>
      <c r="MRM52" s="2"/>
      <c r="MRN52" s="2"/>
      <c r="MRO52" s="2"/>
      <c r="MRP52" s="2"/>
      <c r="MRQ52" s="2"/>
      <c r="MRR52" s="2"/>
      <c r="MRS52" s="2"/>
      <c r="MRT52" s="2"/>
      <c r="MRU52" s="2"/>
      <c r="MRV52" s="2"/>
      <c r="MRW52" s="2"/>
      <c r="MRX52" s="2"/>
      <c r="MRY52" s="2"/>
      <c r="MRZ52" s="2"/>
      <c r="MSA52" s="2"/>
      <c r="MSB52" s="2"/>
      <c r="MSC52" s="2"/>
      <c r="MSD52" s="2"/>
      <c r="MSE52" s="2"/>
      <c r="MSF52" s="2"/>
      <c r="MSG52" s="2"/>
      <c r="MSH52" s="2"/>
      <c r="MSI52" s="2"/>
      <c r="MSJ52" s="2"/>
      <c r="MSK52" s="2"/>
      <c r="MSL52" s="2"/>
      <c r="MSM52" s="2"/>
      <c r="MSN52" s="2"/>
      <c r="MSO52" s="2"/>
      <c r="MSP52" s="2"/>
      <c r="MSQ52" s="2"/>
      <c r="MSR52" s="2"/>
      <c r="MSS52" s="2"/>
      <c r="MST52" s="2"/>
      <c r="MSU52" s="2"/>
      <c r="MSV52" s="2"/>
      <c r="MSW52" s="2"/>
      <c r="MSX52" s="2"/>
      <c r="MSY52" s="2"/>
      <c r="MSZ52" s="2"/>
      <c r="MTA52" s="2"/>
      <c r="MTB52" s="2"/>
      <c r="MTC52" s="2"/>
      <c r="MTD52" s="2"/>
      <c r="MTE52" s="2"/>
      <c r="MTF52" s="2"/>
      <c r="MTG52" s="2"/>
      <c r="MTH52" s="2"/>
      <c r="MTI52" s="2"/>
      <c r="MTJ52" s="2"/>
      <c r="MTK52" s="2"/>
      <c r="MTL52" s="2"/>
      <c r="MTM52" s="2"/>
      <c r="MTN52" s="2"/>
      <c r="MTO52" s="2"/>
      <c r="MTP52" s="2"/>
      <c r="MTQ52" s="2"/>
      <c r="MTR52" s="2"/>
      <c r="MTS52" s="2"/>
      <c r="MTT52" s="2"/>
      <c r="MTU52" s="2"/>
      <c r="MTV52" s="2"/>
      <c r="MTW52" s="2"/>
      <c r="MTX52" s="2"/>
      <c r="MTY52" s="2"/>
      <c r="MTZ52" s="2"/>
      <c r="MUA52" s="2"/>
      <c r="MUB52" s="2"/>
      <c r="MUC52" s="2"/>
      <c r="MUD52" s="2"/>
      <c r="MUE52" s="2"/>
      <c r="MUF52" s="2"/>
      <c r="MUG52" s="2"/>
      <c r="MUH52" s="2"/>
      <c r="MUI52" s="2"/>
      <c r="MUJ52" s="2"/>
      <c r="MUK52" s="2"/>
      <c r="MUL52" s="2"/>
      <c r="MUM52" s="2"/>
      <c r="MUN52" s="2"/>
      <c r="MUO52" s="2"/>
      <c r="MUP52" s="2"/>
      <c r="MUQ52" s="2"/>
      <c r="MUR52" s="2"/>
      <c r="MUS52" s="2"/>
      <c r="MUT52" s="2"/>
      <c r="MUU52" s="2"/>
      <c r="MUV52" s="2"/>
      <c r="MUW52" s="2"/>
      <c r="MUX52" s="2"/>
      <c r="MUY52" s="2"/>
      <c r="MUZ52" s="2"/>
      <c r="MVA52" s="2"/>
      <c r="MVB52" s="2"/>
      <c r="MVC52" s="2"/>
      <c r="MVD52" s="2"/>
      <c r="MVE52" s="2"/>
      <c r="MVF52" s="2"/>
      <c r="MVG52" s="2"/>
      <c r="MVH52" s="2"/>
      <c r="MVI52" s="2"/>
      <c r="MVJ52" s="2"/>
      <c r="MVK52" s="2"/>
      <c r="MVL52" s="2"/>
      <c r="MVM52" s="2"/>
      <c r="MVN52" s="2"/>
      <c r="MVO52" s="2"/>
      <c r="MVP52" s="2"/>
      <c r="MVQ52" s="2"/>
      <c r="MVR52" s="2"/>
      <c r="MVS52" s="2"/>
      <c r="MVT52" s="2"/>
      <c r="MVU52" s="2"/>
      <c r="MVV52" s="2"/>
      <c r="MVW52" s="2"/>
      <c r="MVX52" s="2"/>
      <c r="MVY52" s="2"/>
      <c r="MVZ52" s="2"/>
      <c r="MWA52" s="2"/>
      <c r="MWB52" s="2"/>
      <c r="MWC52" s="2"/>
      <c r="MWD52" s="2"/>
      <c r="MWE52" s="2"/>
      <c r="MWF52" s="2"/>
      <c r="MWG52" s="2"/>
      <c r="MWH52" s="2"/>
      <c r="MWI52" s="2"/>
      <c r="MWJ52" s="2"/>
      <c r="MWK52" s="2"/>
      <c r="MWL52" s="2"/>
      <c r="MWM52" s="2"/>
      <c r="MWN52" s="2"/>
      <c r="MWO52" s="2"/>
      <c r="MWP52" s="2"/>
      <c r="MWQ52" s="2"/>
      <c r="MWR52" s="2"/>
      <c r="MWS52" s="2"/>
      <c r="MWT52" s="2"/>
      <c r="MWU52" s="2"/>
      <c r="MWV52" s="2"/>
      <c r="MWW52" s="2"/>
      <c r="MWX52" s="2"/>
      <c r="MWY52" s="2"/>
      <c r="MWZ52" s="2"/>
      <c r="MXA52" s="2"/>
      <c r="MXB52" s="2"/>
      <c r="MXC52" s="2"/>
      <c r="MXD52" s="2"/>
      <c r="MXE52" s="2"/>
      <c r="MXF52" s="2"/>
      <c r="MXG52" s="2"/>
      <c r="MXH52" s="2"/>
      <c r="MXI52" s="2"/>
      <c r="MXJ52" s="2"/>
      <c r="MXK52" s="2"/>
      <c r="MXL52" s="2"/>
      <c r="MXM52" s="2"/>
      <c r="MXN52" s="2"/>
      <c r="MXO52" s="2"/>
      <c r="MXP52" s="2"/>
      <c r="MXQ52" s="2"/>
      <c r="MXR52" s="2"/>
      <c r="MXS52" s="2"/>
      <c r="MXT52" s="2"/>
      <c r="MXU52" s="2"/>
      <c r="MXV52" s="2"/>
      <c r="MXW52" s="2"/>
      <c r="MXX52" s="2"/>
      <c r="MXY52" s="2"/>
      <c r="MXZ52" s="2"/>
      <c r="MYA52" s="2"/>
      <c r="MYB52" s="2"/>
      <c r="MYC52" s="2"/>
      <c r="MYD52" s="2"/>
      <c r="MYE52" s="2"/>
      <c r="MYF52" s="2"/>
      <c r="MYG52" s="2"/>
      <c r="MYH52" s="2"/>
      <c r="MYI52" s="2"/>
      <c r="MYJ52" s="2"/>
      <c r="MYK52" s="2"/>
      <c r="MYL52" s="2"/>
      <c r="MYM52" s="2"/>
      <c r="MYN52" s="2"/>
      <c r="MYO52" s="2"/>
      <c r="MYP52" s="2"/>
      <c r="MYQ52" s="2"/>
      <c r="MYR52" s="2"/>
      <c r="MYS52" s="2"/>
      <c r="MYT52" s="2"/>
      <c r="MYU52" s="2"/>
      <c r="MYV52" s="2"/>
      <c r="MYW52" s="2"/>
      <c r="MYX52" s="2"/>
      <c r="MYY52" s="2"/>
      <c r="MYZ52" s="2"/>
      <c r="MZA52" s="2"/>
      <c r="MZB52" s="2"/>
      <c r="MZC52" s="2"/>
      <c r="MZD52" s="2"/>
      <c r="MZE52" s="2"/>
      <c r="MZF52" s="2"/>
      <c r="MZG52" s="2"/>
      <c r="MZH52" s="2"/>
      <c r="MZI52" s="2"/>
      <c r="MZJ52" s="2"/>
      <c r="MZK52" s="2"/>
      <c r="MZL52" s="2"/>
      <c r="MZM52" s="2"/>
      <c r="MZN52" s="2"/>
      <c r="MZO52" s="2"/>
      <c r="MZP52" s="2"/>
      <c r="MZQ52" s="2"/>
      <c r="MZR52" s="2"/>
      <c r="MZS52" s="2"/>
      <c r="MZT52" s="2"/>
      <c r="MZU52" s="2"/>
      <c r="MZV52" s="2"/>
      <c r="MZW52" s="2"/>
      <c r="MZX52" s="2"/>
      <c r="MZY52" s="2"/>
      <c r="MZZ52" s="2"/>
      <c r="NAA52" s="2"/>
      <c r="NAB52" s="2"/>
      <c r="NAC52" s="2"/>
      <c r="NAD52" s="2"/>
      <c r="NAE52" s="2"/>
      <c r="NAF52" s="2"/>
      <c r="NAG52" s="2"/>
      <c r="NAH52" s="2"/>
      <c r="NAI52" s="2"/>
      <c r="NAJ52" s="2"/>
      <c r="NAK52" s="2"/>
      <c r="NAL52" s="2"/>
      <c r="NAM52" s="2"/>
      <c r="NAN52" s="2"/>
      <c r="NAO52" s="2"/>
      <c r="NAP52" s="2"/>
      <c r="NAQ52" s="2"/>
      <c r="NAR52" s="2"/>
      <c r="NAS52" s="2"/>
      <c r="NAT52" s="2"/>
      <c r="NAU52" s="2"/>
      <c r="NAV52" s="2"/>
      <c r="NAW52" s="2"/>
      <c r="NAX52" s="2"/>
      <c r="NAY52" s="2"/>
      <c r="NAZ52" s="2"/>
      <c r="NBA52" s="2"/>
      <c r="NBB52" s="2"/>
      <c r="NBC52" s="2"/>
      <c r="NBD52" s="2"/>
      <c r="NBE52" s="2"/>
      <c r="NBF52" s="2"/>
      <c r="NBG52" s="2"/>
      <c r="NBH52" s="2"/>
      <c r="NBI52" s="2"/>
      <c r="NBJ52" s="2"/>
      <c r="NBK52" s="2"/>
      <c r="NBL52" s="2"/>
      <c r="NBM52" s="2"/>
      <c r="NBN52" s="2"/>
      <c r="NBO52" s="2"/>
      <c r="NBP52" s="2"/>
      <c r="NBQ52" s="2"/>
      <c r="NBR52" s="2"/>
      <c r="NBS52" s="2"/>
      <c r="NBT52" s="2"/>
      <c r="NBU52" s="2"/>
      <c r="NBV52" s="2"/>
      <c r="NBW52" s="2"/>
      <c r="NBX52" s="2"/>
      <c r="NBY52" s="2"/>
      <c r="NBZ52" s="2"/>
      <c r="NCA52" s="2"/>
      <c r="NCB52" s="2"/>
      <c r="NCC52" s="2"/>
      <c r="NCD52" s="2"/>
      <c r="NCE52" s="2"/>
      <c r="NCF52" s="2"/>
      <c r="NCG52" s="2"/>
      <c r="NCH52" s="2"/>
      <c r="NCI52" s="2"/>
      <c r="NCJ52" s="2"/>
      <c r="NCK52" s="2"/>
      <c r="NCL52" s="2"/>
      <c r="NCM52" s="2"/>
      <c r="NCN52" s="2"/>
      <c r="NCO52" s="2"/>
      <c r="NCP52" s="2"/>
      <c r="NCQ52" s="2"/>
      <c r="NCR52" s="2"/>
      <c r="NCS52" s="2"/>
      <c r="NCT52" s="2"/>
      <c r="NCU52" s="2"/>
      <c r="NCV52" s="2"/>
      <c r="NCW52" s="2"/>
      <c r="NCX52" s="2"/>
      <c r="NCY52" s="2"/>
      <c r="NCZ52" s="2"/>
      <c r="NDA52" s="2"/>
      <c r="NDB52" s="2"/>
      <c r="NDC52" s="2"/>
      <c r="NDD52" s="2"/>
      <c r="NDE52" s="2"/>
      <c r="NDF52" s="2"/>
      <c r="NDG52" s="2"/>
      <c r="NDH52" s="2"/>
      <c r="NDI52" s="2"/>
      <c r="NDJ52" s="2"/>
      <c r="NDK52" s="2"/>
      <c r="NDL52" s="2"/>
      <c r="NDM52" s="2"/>
      <c r="NDN52" s="2"/>
      <c r="NDO52" s="2"/>
      <c r="NDP52" s="2"/>
      <c r="NDQ52" s="2"/>
      <c r="NDR52" s="2"/>
      <c r="NDS52" s="2"/>
      <c r="NDT52" s="2"/>
      <c r="NDU52" s="2"/>
      <c r="NDV52" s="2"/>
      <c r="NDW52" s="2"/>
      <c r="NDX52" s="2"/>
      <c r="NDY52" s="2"/>
      <c r="NDZ52" s="2"/>
      <c r="NEA52" s="2"/>
      <c r="NEB52" s="2"/>
      <c r="NEC52" s="2"/>
      <c r="NED52" s="2"/>
      <c r="NEE52" s="2"/>
      <c r="NEF52" s="2"/>
      <c r="NEG52" s="2"/>
      <c r="NEH52" s="2"/>
      <c r="NEI52" s="2"/>
      <c r="NEJ52" s="2"/>
      <c r="NEK52" s="2"/>
      <c r="NEL52" s="2"/>
      <c r="NEM52" s="2"/>
      <c r="NEN52" s="2"/>
      <c r="NEO52" s="2"/>
      <c r="NEP52" s="2"/>
      <c r="NEQ52" s="2"/>
      <c r="NER52" s="2"/>
      <c r="NES52" s="2"/>
      <c r="NET52" s="2"/>
      <c r="NEU52" s="2"/>
      <c r="NEV52" s="2"/>
      <c r="NEW52" s="2"/>
      <c r="NEX52" s="2"/>
      <c r="NEY52" s="2"/>
      <c r="NEZ52" s="2"/>
      <c r="NFA52" s="2"/>
      <c r="NFB52" s="2"/>
      <c r="NFC52" s="2"/>
      <c r="NFD52" s="2"/>
      <c r="NFE52" s="2"/>
      <c r="NFF52" s="2"/>
      <c r="NFG52" s="2"/>
      <c r="NFH52" s="2"/>
      <c r="NFI52" s="2"/>
      <c r="NFJ52" s="2"/>
      <c r="NFK52" s="2"/>
      <c r="NFL52" s="2"/>
      <c r="NFM52" s="2"/>
      <c r="NFN52" s="2"/>
      <c r="NFO52" s="2"/>
      <c r="NFP52" s="2"/>
      <c r="NFQ52" s="2"/>
      <c r="NFR52" s="2"/>
      <c r="NFS52" s="2"/>
      <c r="NFT52" s="2"/>
      <c r="NFU52" s="2"/>
      <c r="NFV52" s="2"/>
      <c r="NFW52" s="2"/>
      <c r="NFX52" s="2"/>
      <c r="NFY52" s="2"/>
      <c r="NFZ52" s="2"/>
      <c r="NGA52" s="2"/>
      <c r="NGB52" s="2"/>
      <c r="NGC52" s="2"/>
      <c r="NGD52" s="2"/>
      <c r="NGE52" s="2"/>
      <c r="NGF52" s="2"/>
      <c r="NGG52" s="2"/>
      <c r="NGH52" s="2"/>
      <c r="NGI52" s="2"/>
      <c r="NGJ52" s="2"/>
      <c r="NGK52" s="2"/>
      <c r="NGL52" s="2"/>
      <c r="NGM52" s="2"/>
      <c r="NGN52" s="2"/>
      <c r="NGO52" s="2"/>
      <c r="NGP52" s="2"/>
      <c r="NGQ52" s="2"/>
      <c r="NGR52" s="2"/>
      <c r="NGS52" s="2"/>
      <c r="NGT52" s="2"/>
      <c r="NGU52" s="2"/>
      <c r="NGV52" s="2"/>
      <c r="NGW52" s="2"/>
      <c r="NGX52" s="2"/>
      <c r="NGY52" s="2"/>
      <c r="NGZ52" s="2"/>
      <c r="NHA52" s="2"/>
      <c r="NHB52" s="2"/>
      <c r="NHC52" s="2"/>
      <c r="NHD52" s="2"/>
      <c r="NHE52" s="2"/>
      <c r="NHF52" s="2"/>
      <c r="NHG52" s="2"/>
      <c r="NHH52" s="2"/>
      <c r="NHI52" s="2"/>
      <c r="NHJ52" s="2"/>
      <c r="NHK52" s="2"/>
      <c r="NHL52" s="2"/>
      <c r="NHM52" s="2"/>
      <c r="NHN52" s="2"/>
      <c r="NHO52" s="2"/>
      <c r="NHP52" s="2"/>
      <c r="NHQ52" s="2"/>
      <c r="NHR52" s="2"/>
      <c r="NHS52" s="2"/>
      <c r="NHT52" s="2"/>
      <c r="NHU52" s="2"/>
      <c r="NHV52" s="2"/>
      <c r="NHW52" s="2"/>
      <c r="NHX52" s="2"/>
      <c r="NHY52" s="2"/>
      <c r="NHZ52" s="2"/>
      <c r="NIA52" s="2"/>
      <c r="NIB52" s="2"/>
      <c r="NIC52" s="2"/>
      <c r="NID52" s="2"/>
      <c r="NIE52" s="2"/>
      <c r="NIF52" s="2"/>
      <c r="NIG52" s="2"/>
      <c r="NIH52" s="2"/>
      <c r="NII52" s="2"/>
      <c r="NIJ52" s="2"/>
      <c r="NIK52" s="2"/>
      <c r="NIL52" s="2"/>
      <c r="NIM52" s="2"/>
      <c r="NIN52" s="2"/>
      <c r="NIO52" s="2"/>
      <c r="NIP52" s="2"/>
      <c r="NIQ52" s="2"/>
      <c r="NIR52" s="2"/>
      <c r="NIS52" s="2"/>
      <c r="NIT52" s="2"/>
      <c r="NIU52" s="2"/>
      <c r="NIV52" s="2"/>
      <c r="NIW52" s="2"/>
      <c r="NIX52" s="2"/>
      <c r="NIY52" s="2"/>
      <c r="NIZ52" s="2"/>
      <c r="NJA52" s="2"/>
      <c r="NJB52" s="2"/>
      <c r="NJC52" s="2"/>
      <c r="NJD52" s="2"/>
      <c r="NJE52" s="2"/>
      <c r="NJF52" s="2"/>
      <c r="NJG52" s="2"/>
      <c r="NJH52" s="2"/>
      <c r="NJI52" s="2"/>
      <c r="NJJ52" s="2"/>
      <c r="NJK52" s="2"/>
      <c r="NJL52" s="2"/>
      <c r="NJM52" s="2"/>
      <c r="NJN52" s="2"/>
      <c r="NJO52" s="2"/>
      <c r="NJP52" s="2"/>
      <c r="NJQ52" s="2"/>
      <c r="NJR52" s="2"/>
      <c r="NJS52" s="2"/>
      <c r="NJT52" s="2"/>
      <c r="NJU52" s="2"/>
      <c r="NJV52" s="2"/>
      <c r="NJW52" s="2"/>
      <c r="NJX52" s="2"/>
      <c r="NJY52" s="2"/>
      <c r="NJZ52" s="2"/>
      <c r="NKA52" s="2"/>
      <c r="NKB52" s="2"/>
      <c r="NKC52" s="2"/>
      <c r="NKD52" s="2"/>
      <c r="NKE52" s="2"/>
      <c r="NKF52" s="2"/>
      <c r="NKG52" s="2"/>
      <c r="NKH52" s="2"/>
      <c r="NKI52" s="2"/>
      <c r="NKJ52" s="2"/>
      <c r="NKK52" s="2"/>
      <c r="NKL52" s="2"/>
      <c r="NKM52" s="2"/>
      <c r="NKN52" s="2"/>
      <c r="NKO52" s="2"/>
      <c r="NKP52" s="2"/>
      <c r="NKQ52" s="2"/>
      <c r="NKR52" s="2"/>
      <c r="NKS52" s="2"/>
      <c r="NKT52" s="2"/>
      <c r="NKU52" s="2"/>
      <c r="NKV52" s="2"/>
      <c r="NKW52" s="2"/>
      <c r="NKX52" s="2"/>
      <c r="NKY52" s="2"/>
      <c r="NKZ52" s="2"/>
      <c r="NLA52" s="2"/>
      <c r="NLB52" s="2"/>
      <c r="NLC52" s="2"/>
      <c r="NLD52" s="2"/>
      <c r="NLE52" s="2"/>
      <c r="NLF52" s="2"/>
      <c r="NLG52" s="2"/>
      <c r="NLH52" s="2"/>
      <c r="NLI52" s="2"/>
      <c r="NLJ52" s="2"/>
      <c r="NLK52" s="2"/>
      <c r="NLL52" s="2"/>
      <c r="NLM52" s="2"/>
      <c r="NLN52" s="2"/>
      <c r="NLO52" s="2"/>
      <c r="NLP52" s="2"/>
      <c r="NLQ52" s="2"/>
      <c r="NLR52" s="2"/>
      <c r="NLS52" s="2"/>
      <c r="NLT52" s="2"/>
      <c r="NLU52" s="2"/>
      <c r="NLV52" s="2"/>
      <c r="NLW52" s="2"/>
      <c r="NLX52" s="2"/>
      <c r="NLY52" s="2"/>
      <c r="NLZ52" s="2"/>
      <c r="NMA52" s="2"/>
      <c r="NMB52" s="2"/>
      <c r="NMC52" s="2"/>
      <c r="NMD52" s="2"/>
      <c r="NME52" s="2"/>
      <c r="NMF52" s="2"/>
      <c r="NMG52" s="2"/>
      <c r="NMH52" s="2"/>
      <c r="NMI52" s="2"/>
      <c r="NMJ52" s="2"/>
      <c r="NMK52" s="2"/>
      <c r="NML52" s="2"/>
      <c r="NMM52" s="2"/>
      <c r="NMN52" s="2"/>
      <c r="NMO52" s="2"/>
      <c r="NMP52" s="2"/>
      <c r="NMQ52" s="2"/>
      <c r="NMR52" s="2"/>
      <c r="NMS52" s="2"/>
      <c r="NMT52" s="2"/>
      <c r="NMU52" s="2"/>
      <c r="NMV52" s="2"/>
      <c r="NMW52" s="2"/>
      <c r="NMX52" s="2"/>
      <c r="NMY52" s="2"/>
      <c r="NMZ52" s="2"/>
      <c r="NNA52" s="2"/>
      <c r="NNB52" s="2"/>
      <c r="NNC52" s="2"/>
      <c r="NND52" s="2"/>
      <c r="NNE52" s="2"/>
      <c r="NNF52" s="2"/>
      <c r="NNG52" s="2"/>
      <c r="NNH52" s="2"/>
      <c r="NNI52" s="2"/>
      <c r="NNJ52" s="2"/>
      <c r="NNK52" s="2"/>
      <c r="NNL52" s="2"/>
      <c r="NNM52" s="2"/>
      <c r="NNN52" s="2"/>
      <c r="NNO52" s="2"/>
      <c r="NNP52" s="2"/>
      <c r="NNQ52" s="2"/>
      <c r="NNR52" s="2"/>
      <c r="NNS52" s="2"/>
      <c r="NNT52" s="2"/>
      <c r="NNU52" s="2"/>
      <c r="NNV52" s="2"/>
      <c r="NNW52" s="2"/>
      <c r="NNX52" s="2"/>
      <c r="NNY52" s="2"/>
      <c r="NNZ52" s="2"/>
      <c r="NOA52" s="2"/>
      <c r="NOB52" s="2"/>
      <c r="NOC52" s="2"/>
      <c r="NOD52" s="2"/>
      <c r="NOE52" s="2"/>
      <c r="NOF52" s="2"/>
      <c r="NOG52" s="2"/>
      <c r="NOH52" s="2"/>
      <c r="NOI52" s="2"/>
      <c r="NOJ52" s="2"/>
      <c r="NOK52" s="2"/>
      <c r="NOL52" s="2"/>
      <c r="NOM52" s="2"/>
      <c r="NON52" s="2"/>
      <c r="NOO52" s="2"/>
      <c r="NOP52" s="2"/>
      <c r="NOQ52" s="2"/>
      <c r="NOR52" s="2"/>
      <c r="NOS52" s="2"/>
      <c r="NOT52" s="2"/>
      <c r="NOU52" s="2"/>
      <c r="NOV52" s="2"/>
      <c r="NOW52" s="2"/>
      <c r="NOX52" s="2"/>
      <c r="NOY52" s="2"/>
      <c r="NOZ52" s="2"/>
      <c r="NPA52" s="2"/>
      <c r="NPB52" s="2"/>
      <c r="NPC52" s="2"/>
      <c r="NPD52" s="2"/>
      <c r="NPE52" s="2"/>
      <c r="NPF52" s="2"/>
      <c r="NPG52" s="2"/>
      <c r="NPH52" s="2"/>
      <c r="NPI52" s="2"/>
      <c r="NPJ52" s="2"/>
      <c r="NPK52" s="2"/>
      <c r="NPL52" s="2"/>
      <c r="NPM52" s="2"/>
      <c r="NPN52" s="2"/>
      <c r="NPO52" s="2"/>
      <c r="NPP52" s="2"/>
      <c r="NPQ52" s="2"/>
      <c r="NPR52" s="2"/>
      <c r="NPS52" s="2"/>
      <c r="NPT52" s="2"/>
      <c r="NPU52" s="2"/>
      <c r="NPV52" s="2"/>
      <c r="NPW52" s="2"/>
      <c r="NPX52" s="2"/>
      <c r="NPY52" s="2"/>
      <c r="NPZ52" s="2"/>
      <c r="NQA52" s="2"/>
      <c r="NQB52" s="2"/>
      <c r="NQC52" s="2"/>
      <c r="NQD52" s="2"/>
      <c r="NQE52" s="2"/>
      <c r="NQF52" s="2"/>
      <c r="NQG52" s="2"/>
      <c r="NQH52" s="2"/>
      <c r="NQI52" s="2"/>
      <c r="NQJ52" s="2"/>
      <c r="NQK52" s="2"/>
      <c r="NQL52" s="2"/>
      <c r="NQM52" s="2"/>
      <c r="NQN52" s="2"/>
      <c r="NQO52" s="2"/>
      <c r="NQP52" s="2"/>
      <c r="NQQ52" s="2"/>
      <c r="NQR52" s="2"/>
      <c r="NQS52" s="2"/>
      <c r="NQT52" s="2"/>
      <c r="NQU52" s="2"/>
      <c r="NQV52" s="2"/>
      <c r="NQW52" s="2"/>
      <c r="NQX52" s="2"/>
      <c r="NQY52" s="2"/>
      <c r="NQZ52" s="2"/>
      <c r="NRA52" s="2"/>
      <c r="NRB52" s="2"/>
      <c r="NRC52" s="2"/>
      <c r="NRD52" s="2"/>
      <c r="NRE52" s="2"/>
      <c r="NRF52" s="2"/>
      <c r="NRG52" s="2"/>
      <c r="NRH52" s="2"/>
      <c r="NRI52" s="2"/>
      <c r="NRJ52" s="2"/>
      <c r="NRK52" s="2"/>
      <c r="NRL52" s="2"/>
      <c r="NRM52" s="2"/>
      <c r="NRN52" s="2"/>
      <c r="NRO52" s="2"/>
      <c r="NRP52" s="2"/>
      <c r="NRQ52" s="2"/>
      <c r="NRR52" s="2"/>
      <c r="NRS52" s="2"/>
      <c r="NRT52" s="2"/>
      <c r="NRU52" s="2"/>
      <c r="NRV52" s="2"/>
      <c r="NRW52" s="2"/>
      <c r="NRX52" s="2"/>
      <c r="NRY52" s="2"/>
      <c r="NRZ52" s="2"/>
      <c r="NSA52" s="2"/>
      <c r="NSB52" s="2"/>
      <c r="NSC52" s="2"/>
      <c r="NSD52" s="2"/>
      <c r="NSE52" s="2"/>
      <c r="NSF52" s="2"/>
      <c r="NSG52" s="2"/>
      <c r="NSH52" s="2"/>
      <c r="NSI52" s="2"/>
      <c r="NSJ52" s="2"/>
      <c r="NSK52" s="2"/>
      <c r="NSL52" s="2"/>
      <c r="NSM52" s="2"/>
      <c r="NSN52" s="2"/>
      <c r="NSO52" s="2"/>
      <c r="NSP52" s="2"/>
      <c r="NSQ52" s="2"/>
      <c r="NSR52" s="2"/>
      <c r="NSS52" s="2"/>
      <c r="NST52" s="2"/>
      <c r="NSU52" s="2"/>
      <c r="NSV52" s="2"/>
      <c r="NSW52" s="2"/>
      <c r="NSX52" s="2"/>
      <c r="NSY52" s="2"/>
      <c r="NSZ52" s="2"/>
      <c r="NTA52" s="2"/>
      <c r="NTB52" s="2"/>
      <c r="NTC52" s="2"/>
      <c r="NTD52" s="2"/>
      <c r="NTE52" s="2"/>
      <c r="NTF52" s="2"/>
      <c r="NTG52" s="2"/>
      <c r="NTH52" s="2"/>
      <c r="NTI52" s="2"/>
      <c r="NTJ52" s="2"/>
      <c r="NTK52" s="2"/>
      <c r="NTL52" s="2"/>
      <c r="NTM52" s="2"/>
      <c r="NTN52" s="2"/>
      <c r="NTO52" s="2"/>
      <c r="NTP52" s="2"/>
      <c r="NTQ52" s="2"/>
      <c r="NTR52" s="2"/>
      <c r="NTS52" s="2"/>
      <c r="NTT52" s="2"/>
      <c r="NTU52" s="2"/>
      <c r="NTV52" s="2"/>
      <c r="NTW52" s="2"/>
      <c r="NTX52" s="2"/>
      <c r="NTY52" s="2"/>
      <c r="NTZ52" s="2"/>
      <c r="NUA52" s="2"/>
      <c r="NUB52" s="2"/>
      <c r="NUC52" s="2"/>
      <c r="NUD52" s="2"/>
      <c r="NUE52" s="2"/>
      <c r="NUF52" s="2"/>
      <c r="NUG52" s="2"/>
      <c r="NUH52" s="2"/>
      <c r="NUI52" s="2"/>
      <c r="NUJ52" s="2"/>
      <c r="NUK52" s="2"/>
      <c r="NUL52" s="2"/>
      <c r="NUM52" s="2"/>
      <c r="NUN52" s="2"/>
      <c r="NUO52" s="2"/>
      <c r="NUP52" s="2"/>
      <c r="NUQ52" s="2"/>
      <c r="NUR52" s="2"/>
      <c r="NUS52" s="2"/>
      <c r="NUT52" s="2"/>
      <c r="NUU52" s="2"/>
      <c r="NUV52" s="2"/>
      <c r="NUW52" s="2"/>
      <c r="NUX52" s="2"/>
      <c r="NUY52" s="2"/>
      <c r="NUZ52" s="2"/>
      <c r="NVA52" s="2"/>
      <c r="NVB52" s="2"/>
      <c r="NVC52" s="2"/>
      <c r="NVD52" s="2"/>
      <c r="NVE52" s="2"/>
      <c r="NVF52" s="2"/>
      <c r="NVG52" s="2"/>
      <c r="NVH52" s="2"/>
      <c r="NVI52" s="2"/>
      <c r="NVJ52" s="2"/>
      <c r="NVK52" s="2"/>
      <c r="NVL52" s="2"/>
      <c r="NVM52" s="2"/>
      <c r="NVN52" s="2"/>
      <c r="NVO52" s="2"/>
      <c r="NVP52" s="2"/>
      <c r="NVQ52" s="2"/>
      <c r="NVR52" s="2"/>
      <c r="NVS52" s="2"/>
      <c r="NVT52" s="2"/>
      <c r="NVU52" s="2"/>
      <c r="NVV52" s="2"/>
      <c r="NVW52" s="2"/>
      <c r="NVX52" s="2"/>
      <c r="NVY52" s="2"/>
      <c r="NVZ52" s="2"/>
      <c r="NWA52" s="2"/>
      <c r="NWB52" s="2"/>
      <c r="NWC52" s="2"/>
      <c r="NWD52" s="2"/>
      <c r="NWE52" s="2"/>
      <c r="NWF52" s="2"/>
      <c r="NWG52" s="2"/>
      <c r="NWH52" s="2"/>
      <c r="NWI52" s="2"/>
      <c r="NWJ52" s="2"/>
      <c r="NWK52" s="2"/>
      <c r="NWL52" s="2"/>
      <c r="NWM52" s="2"/>
      <c r="NWN52" s="2"/>
      <c r="NWO52" s="2"/>
      <c r="NWP52" s="2"/>
      <c r="NWQ52" s="2"/>
      <c r="NWR52" s="2"/>
      <c r="NWS52" s="2"/>
      <c r="NWT52" s="2"/>
      <c r="NWU52" s="2"/>
      <c r="NWV52" s="2"/>
      <c r="NWW52" s="2"/>
      <c r="NWX52" s="2"/>
      <c r="NWY52" s="2"/>
      <c r="NWZ52" s="2"/>
      <c r="NXA52" s="2"/>
      <c r="NXB52" s="2"/>
      <c r="NXC52" s="2"/>
      <c r="NXD52" s="2"/>
      <c r="NXE52" s="2"/>
      <c r="NXF52" s="2"/>
      <c r="NXG52" s="2"/>
      <c r="NXH52" s="2"/>
      <c r="NXI52" s="2"/>
      <c r="NXJ52" s="2"/>
      <c r="NXK52" s="2"/>
      <c r="NXL52" s="2"/>
      <c r="NXM52" s="2"/>
      <c r="NXN52" s="2"/>
      <c r="NXO52" s="2"/>
      <c r="NXP52" s="2"/>
      <c r="NXQ52" s="2"/>
      <c r="NXR52" s="2"/>
      <c r="NXS52" s="2"/>
      <c r="NXT52" s="2"/>
      <c r="NXU52" s="2"/>
      <c r="NXV52" s="2"/>
      <c r="NXW52" s="2"/>
      <c r="NXX52" s="2"/>
      <c r="NXY52" s="2"/>
      <c r="NXZ52" s="2"/>
      <c r="NYA52" s="2"/>
      <c r="NYB52" s="2"/>
      <c r="NYC52" s="2"/>
      <c r="NYD52" s="2"/>
      <c r="NYE52" s="2"/>
      <c r="NYF52" s="2"/>
      <c r="NYG52" s="2"/>
      <c r="NYH52" s="2"/>
      <c r="NYI52" s="2"/>
      <c r="NYJ52" s="2"/>
      <c r="NYK52" s="2"/>
      <c r="NYL52" s="2"/>
      <c r="NYM52" s="2"/>
      <c r="NYN52" s="2"/>
      <c r="NYO52" s="2"/>
      <c r="NYP52" s="2"/>
      <c r="NYQ52" s="2"/>
      <c r="NYR52" s="2"/>
      <c r="NYS52" s="2"/>
      <c r="NYT52" s="2"/>
      <c r="NYU52" s="2"/>
      <c r="NYV52" s="2"/>
      <c r="NYW52" s="2"/>
      <c r="NYX52" s="2"/>
      <c r="NYY52" s="2"/>
      <c r="NYZ52" s="2"/>
      <c r="NZA52" s="2"/>
      <c r="NZB52" s="2"/>
      <c r="NZC52" s="2"/>
      <c r="NZD52" s="2"/>
      <c r="NZE52" s="2"/>
      <c r="NZF52" s="2"/>
      <c r="NZG52" s="2"/>
      <c r="NZH52" s="2"/>
      <c r="NZI52" s="2"/>
      <c r="NZJ52" s="2"/>
      <c r="NZK52" s="2"/>
      <c r="NZL52" s="2"/>
      <c r="NZM52" s="2"/>
      <c r="NZN52" s="2"/>
      <c r="NZO52" s="2"/>
      <c r="NZP52" s="2"/>
      <c r="NZQ52" s="2"/>
      <c r="NZR52" s="2"/>
      <c r="NZS52" s="2"/>
      <c r="NZT52" s="2"/>
      <c r="NZU52" s="2"/>
      <c r="NZV52" s="2"/>
      <c r="NZW52" s="2"/>
      <c r="NZX52" s="2"/>
      <c r="NZY52" s="2"/>
      <c r="NZZ52" s="2"/>
      <c r="OAA52" s="2"/>
      <c r="OAB52" s="2"/>
      <c r="OAC52" s="2"/>
      <c r="OAD52" s="2"/>
      <c r="OAE52" s="2"/>
      <c r="OAF52" s="2"/>
      <c r="OAG52" s="2"/>
      <c r="OAH52" s="2"/>
      <c r="OAI52" s="2"/>
      <c r="OAJ52" s="2"/>
      <c r="OAK52" s="2"/>
      <c r="OAL52" s="2"/>
      <c r="OAM52" s="2"/>
      <c r="OAN52" s="2"/>
      <c r="OAO52" s="2"/>
      <c r="OAP52" s="2"/>
      <c r="OAQ52" s="2"/>
      <c r="OAR52" s="2"/>
      <c r="OAS52" s="2"/>
      <c r="OAT52" s="2"/>
      <c r="OAU52" s="2"/>
      <c r="OAV52" s="2"/>
      <c r="OAW52" s="2"/>
      <c r="OAX52" s="2"/>
      <c r="OAY52" s="2"/>
      <c r="OAZ52" s="2"/>
      <c r="OBA52" s="2"/>
      <c r="OBB52" s="2"/>
      <c r="OBC52" s="2"/>
      <c r="OBD52" s="2"/>
      <c r="OBE52" s="2"/>
      <c r="OBF52" s="2"/>
      <c r="OBG52" s="2"/>
      <c r="OBH52" s="2"/>
      <c r="OBI52" s="2"/>
      <c r="OBJ52" s="2"/>
      <c r="OBK52" s="2"/>
      <c r="OBL52" s="2"/>
      <c r="OBM52" s="2"/>
      <c r="OBN52" s="2"/>
      <c r="OBO52" s="2"/>
      <c r="OBP52" s="2"/>
      <c r="OBQ52" s="2"/>
      <c r="OBR52" s="2"/>
      <c r="OBS52" s="2"/>
      <c r="OBT52" s="2"/>
      <c r="OBU52" s="2"/>
      <c r="OBV52" s="2"/>
      <c r="OBW52" s="2"/>
      <c r="OBX52" s="2"/>
      <c r="OBY52" s="2"/>
      <c r="OBZ52" s="2"/>
      <c r="OCA52" s="2"/>
      <c r="OCB52" s="2"/>
      <c r="OCC52" s="2"/>
      <c r="OCD52" s="2"/>
      <c r="OCE52" s="2"/>
      <c r="OCF52" s="2"/>
      <c r="OCG52" s="2"/>
      <c r="OCH52" s="2"/>
      <c r="OCI52" s="2"/>
      <c r="OCJ52" s="2"/>
      <c r="OCK52" s="2"/>
      <c r="OCL52" s="2"/>
      <c r="OCM52" s="2"/>
      <c r="OCN52" s="2"/>
      <c r="OCO52" s="2"/>
      <c r="OCP52" s="2"/>
      <c r="OCQ52" s="2"/>
      <c r="OCR52" s="2"/>
      <c r="OCS52" s="2"/>
      <c r="OCT52" s="2"/>
      <c r="OCU52" s="2"/>
      <c r="OCV52" s="2"/>
      <c r="OCW52" s="2"/>
      <c r="OCX52" s="2"/>
      <c r="OCY52" s="2"/>
      <c r="OCZ52" s="2"/>
      <c r="ODA52" s="2"/>
      <c r="ODB52" s="2"/>
      <c r="ODC52" s="2"/>
      <c r="ODD52" s="2"/>
      <c r="ODE52" s="2"/>
      <c r="ODF52" s="2"/>
      <c r="ODG52" s="2"/>
      <c r="ODH52" s="2"/>
      <c r="ODI52" s="2"/>
      <c r="ODJ52" s="2"/>
      <c r="ODK52" s="2"/>
      <c r="ODL52" s="2"/>
      <c r="ODM52" s="2"/>
      <c r="ODN52" s="2"/>
      <c r="ODO52" s="2"/>
      <c r="ODP52" s="2"/>
      <c r="ODQ52" s="2"/>
      <c r="ODR52" s="2"/>
      <c r="ODS52" s="2"/>
      <c r="ODT52" s="2"/>
      <c r="ODU52" s="2"/>
      <c r="ODV52" s="2"/>
      <c r="ODW52" s="2"/>
      <c r="ODX52" s="2"/>
      <c r="ODY52" s="2"/>
      <c r="ODZ52" s="2"/>
      <c r="OEA52" s="2"/>
      <c r="OEB52" s="2"/>
      <c r="OEC52" s="2"/>
      <c r="OED52" s="2"/>
      <c r="OEE52" s="2"/>
      <c r="OEF52" s="2"/>
      <c r="OEG52" s="2"/>
      <c r="OEH52" s="2"/>
      <c r="OEI52" s="2"/>
      <c r="OEJ52" s="2"/>
      <c r="OEK52" s="2"/>
      <c r="OEL52" s="2"/>
      <c r="OEM52" s="2"/>
      <c r="OEN52" s="2"/>
      <c r="OEO52" s="2"/>
      <c r="OEP52" s="2"/>
      <c r="OEQ52" s="2"/>
      <c r="OER52" s="2"/>
      <c r="OES52" s="2"/>
      <c r="OET52" s="2"/>
      <c r="OEU52" s="2"/>
      <c r="OEV52" s="2"/>
      <c r="OEW52" s="2"/>
      <c r="OEX52" s="2"/>
      <c r="OEY52" s="2"/>
      <c r="OEZ52" s="2"/>
      <c r="OFA52" s="2"/>
      <c r="OFB52" s="2"/>
      <c r="OFC52" s="2"/>
      <c r="OFD52" s="2"/>
      <c r="OFE52" s="2"/>
      <c r="OFF52" s="2"/>
      <c r="OFG52" s="2"/>
      <c r="OFH52" s="2"/>
      <c r="OFI52" s="2"/>
      <c r="OFJ52" s="2"/>
      <c r="OFK52" s="2"/>
      <c r="OFL52" s="2"/>
      <c r="OFM52" s="2"/>
      <c r="OFN52" s="2"/>
      <c r="OFO52" s="2"/>
      <c r="OFP52" s="2"/>
      <c r="OFQ52" s="2"/>
      <c r="OFR52" s="2"/>
      <c r="OFS52" s="2"/>
      <c r="OFT52" s="2"/>
      <c r="OFU52" s="2"/>
      <c r="OFV52" s="2"/>
      <c r="OFW52" s="2"/>
      <c r="OFX52" s="2"/>
      <c r="OFY52" s="2"/>
      <c r="OFZ52" s="2"/>
      <c r="OGA52" s="2"/>
      <c r="OGB52" s="2"/>
      <c r="OGC52" s="2"/>
      <c r="OGD52" s="2"/>
      <c r="OGE52" s="2"/>
      <c r="OGF52" s="2"/>
      <c r="OGG52" s="2"/>
      <c r="OGH52" s="2"/>
      <c r="OGI52" s="2"/>
      <c r="OGJ52" s="2"/>
      <c r="OGK52" s="2"/>
      <c r="OGL52" s="2"/>
      <c r="OGM52" s="2"/>
      <c r="OGN52" s="2"/>
      <c r="OGO52" s="2"/>
      <c r="OGP52" s="2"/>
      <c r="OGQ52" s="2"/>
      <c r="OGR52" s="2"/>
      <c r="OGS52" s="2"/>
      <c r="OGT52" s="2"/>
      <c r="OGU52" s="2"/>
      <c r="OGV52" s="2"/>
      <c r="OGW52" s="2"/>
      <c r="OGX52" s="2"/>
      <c r="OGY52" s="2"/>
      <c r="OGZ52" s="2"/>
      <c r="OHA52" s="2"/>
      <c r="OHB52" s="2"/>
      <c r="OHC52" s="2"/>
      <c r="OHD52" s="2"/>
      <c r="OHE52" s="2"/>
      <c r="OHF52" s="2"/>
      <c r="OHG52" s="2"/>
      <c r="OHH52" s="2"/>
      <c r="OHI52" s="2"/>
      <c r="OHJ52" s="2"/>
      <c r="OHK52" s="2"/>
      <c r="OHL52" s="2"/>
      <c r="OHM52" s="2"/>
      <c r="OHN52" s="2"/>
      <c r="OHO52" s="2"/>
      <c r="OHP52" s="2"/>
      <c r="OHQ52" s="2"/>
      <c r="OHR52" s="2"/>
      <c r="OHS52" s="2"/>
      <c r="OHT52" s="2"/>
      <c r="OHU52" s="2"/>
      <c r="OHV52" s="2"/>
      <c r="OHW52" s="2"/>
      <c r="OHX52" s="2"/>
      <c r="OHY52" s="2"/>
      <c r="OHZ52" s="2"/>
      <c r="OIA52" s="2"/>
      <c r="OIB52" s="2"/>
      <c r="OIC52" s="2"/>
      <c r="OID52" s="2"/>
      <c r="OIE52" s="2"/>
      <c r="OIF52" s="2"/>
      <c r="OIG52" s="2"/>
      <c r="OIH52" s="2"/>
      <c r="OII52" s="2"/>
      <c r="OIJ52" s="2"/>
      <c r="OIK52" s="2"/>
      <c r="OIL52" s="2"/>
      <c r="OIM52" s="2"/>
      <c r="OIN52" s="2"/>
      <c r="OIO52" s="2"/>
      <c r="OIP52" s="2"/>
      <c r="OIQ52" s="2"/>
      <c r="OIR52" s="2"/>
      <c r="OIS52" s="2"/>
      <c r="OIT52" s="2"/>
      <c r="OIU52" s="2"/>
      <c r="OIV52" s="2"/>
      <c r="OIW52" s="2"/>
      <c r="OIX52" s="2"/>
      <c r="OIY52" s="2"/>
      <c r="OIZ52" s="2"/>
      <c r="OJA52" s="2"/>
      <c r="OJB52" s="2"/>
      <c r="OJC52" s="2"/>
      <c r="OJD52" s="2"/>
      <c r="OJE52" s="2"/>
      <c r="OJF52" s="2"/>
      <c r="OJG52" s="2"/>
      <c r="OJH52" s="2"/>
      <c r="OJI52" s="2"/>
      <c r="OJJ52" s="2"/>
      <c r="OJK52" s="2"/>
      <c r="OJL52" s="2"/>
      <c r="OJM52" s="2"/>
      <c r="OJN52" s="2"/>
      <c r="OJO52" s="2"/>
      <c r="OJP52" s="2"/>
      <c r="OJQ52" s="2"/>
      <c r="OJR52" s="2"/>
      <c r="OJS52" s="2"/>
      <c r="OJT52" s="2"/>
      <c r="OJU52" s="2"/>
      <c r="OJV52" s="2"/>
      <c r="OJW52" s="2"/>
      <c r="OJX52" s="2"/>
      <c r="OJY52" s="2"/>
      <c r="OJZ52" s="2"/>
      <c r="OKA52" s="2"/>
      <c r="OKB52" s="2"/>
      <c r="OKC52" s="2"/>
      <c r="OKD52" s="2"/>
      <c r="OKE52" s="2"/>
      <c r="OKF52" s="2"/>
      <c r="OKG52" s="2"/>
      <c r="OKH52" s="2"/>
      <c r="OKI52" s="2"/>
      <c r="OKJ52" s="2"/>
      <c r="OKK52" s="2"/>
      <c r="OKL52" s="2"/>
      <c r="OKM52" s="2"/>
      <c r="OKN52" s="2"/>
      <c r="OKO52" s="2"/>
      <c r="OKP52" s="2"/>
      <c r="OKQ52" s="2"/>
      <c r="OKR52" s="2"/>
      <c r="OKS52" s="2"/>
      <c r="OKT52" s="2"/>
      <c r="OKU52" s="2"/>
      <c r="OKV52" s="2"/>
      <c r="OKW52" s="2"/>
      <c r="OKX52" s="2"/>
      <c r="OKY52" s="2"/>
      <c r="OKZ52" s="2"/>
      <c r="OLA52" s="2"/>
      <c r="OLB52" s="2"/>
      <c r="OLC52" s="2"/>
      <c r="OLD52" s="2"/>
      <c r="OLE52" s="2"/>
      <c r="OLF52" s="2"/>
      <c r="OLG52" s="2"/>
      <c r="OLH52" s="2"/>
      <c r="OLI52" s="2"/>
      <c r="OLJ52" s="2"/>
      <c r="OLK52" s="2"/>
      <c r="OLL52" s="2"/>
      <c r="OLM52" s="2"/>
      <c r="OLN52" s="2"/>
      <c r="OLO52" s="2"/>
      <c r="OLP52" s="2"/>
      <c r="OLQ52" s="2"/>
      <c r="OLR52" s="2"/>
      <c r="OLS52" s="2"/>
      <c r="OLT52" s="2"/>
      <c r="OLU52" s="2"/>
      <c r="OLV52" s="2"/>
      <c r="OLW52" s="2"/>
      <c r="OLX52" s="2"/>
      <c r="OLY52" s="2"/>
      <c r="OLZ52" s="2"/>
      <c r="OMA52" s="2"/>
      <c r="OMB52" s="2"/>
      <c r="OMC52" s="2"/>
      <c r="OMD52" s="2"/>
      <c r="OME52" s="2"/>
      <c r="OMF52" s="2"/>
      <c r="OMG52" s="2"/>
      <c r="OMH52" s="2"/>
      <c r="OMI52" s="2"/>
      <c r="OMJ52" s="2"/>
      <c r="OMK52" s="2"/>
      <c r="OML52" s="2"/>
      <c r="OMM52" s="2"/>
      <c r="OMN52" s="2"/>
      <c r="OMO52" s="2"/>
      <c r="OMP52" s="2"/>
      <c r="OMQ52" s="2"/>
      <c r="OMR52" s="2"/>
      <c r="OMS52" s="2"/>
      <c r="OMT52" s="2"/>
      <c r="OMU52" s="2"/>
      <c r="OMV52" s="2"/>
      <c r="OMW52" s="2"/>
      <c r="OMX52" s="2"/>
      <c r="OMY52" s="2"/>
      <c r="OMZ52" s="2"/>
      <c r="ONA52" s="2"/>
      <c r="ONB52" s="2"/>
      <c r="ONC52" s="2"/>
      <c r="OND52" s="2"/>
      <c r="ONE52" s="2"/>
      <c r="ONF52" s="2"/>
      <c r="ONG52" s="2"/>
      <c r="ONH52" s="2"/>
      <c r="ONI52" s="2"/>
      <c r="ONJ52" s="2"/>
      <c r="ONK52" s="2"/>
      <c r="ONL52" s="2"/>
      <c r="ONM52" s="2"/>
      <c r="ONN52" s="2"/>
      <c r="ONO52" s="2"/>
      <c r="ONP52" s="2"/>
      <c r="ONQ52" s="2"/>
      <c r="ONR52" s="2"/>
      <c r="ONS52" s="2"/>
      <c r="ONT52" s="2"/>
      <c r="ONU52" s="2"/>
      <c r="ONV52" s="2"/>
      <c r="ONW52" s="2"/>
      <c r="ONX52" s="2"/>
      <c r="ONY52" s="2"/>
      <c r="ONZ52" s="2"/>
      <c r="OOA52" s="2"/>
      <c r="OOB52" s="2"/>
      <c r="OOC52" s="2"/>
      <c r="OOD52" s="2"/>
      <c r="OOE52" s="2"/>
      <c r="OOF52" s="2"/>
      <c r="OOG52" s="2"/>
      <c r="OOH52" s="2"/>
      <c r="OOI52" s="2"/>
      <c r="OOJ52" s="2"/>
      <c r="OOK52" s="2"/>
      <c r="OOL52" s="2"/>
      <c r="OOM52" s="2"/>
      <c r="OON52" s="2"/>
      <c r="OOO52" s="2"/>
      <c r="OOP52" s="2"/>
      <c r="OOQ52" s="2"/>
      <c r="OOR52" s="2"/>
      <c r="OOS52" s="2"/>
      <c r="OOT52" s="2"/>
      <c r="OOU52" s="2"/>
      <c r="OOV52" s="2"/>
      <c r="OOW52" s="2"/>
      <c r="OOX52" s="2"/>
      <c r="OOY52" s="2"/>
      <c r="OOZ52" s="2"/>
      <c r="OPA52" s="2"/>
      <c r="OPB52" s="2"/>
      <c r="OPC52" s="2"/>
      <c r="OPD52" s="2"/>
      <c r="OPE52" s="2"/>
      <c r="OPF52" s="2"/>
      <c r="OPG52" s="2"/>
      <c r="OPH52" s="2"/>
      <c r="OPI52" s="2"/>
      <c r="OPJ52" s="2"/>
      <c r="OPK52" s="2"/>
      <c r="OPL52" s="2"/>
      <c r="OPM52" s="2"/>
      <c r="OPN52" s="2"/>
      <c r="OPO52" s="2"/>
      <c r="OPP52" s="2"/>
      <c r="OPQ52" s="2"/>
      <c r="OPR52" s="2"/>
      <c r="OPS52" s="2"/>
      <c r="OPT52" s="2"/>
      <c r="OPU52" s="2"/>
      <c r="OPV52" s="2"/>
      <c r="OPW52" s="2"/>
      <c r="OPX52" s="2"/>
      <c r="OPY52" s="2"/>
      <c r="OPZ52" s="2"/>
      <c r="OQA52" s="2"/>
      <c r="OQB52" s="2"/>
      <c r="OQC52" s="2"/>
      <c r="OQD52" s="2"/>
      <c r="OQE52" s="2"/>
      <c r="OQF52" s="2"/>
      <c r="OQG52" s="2"/>
      <c r="OQH52" s="2"/>
      <c r="OQI52" s="2"/>
      <c r="OQJ52" s="2"/>
      <c r="OQK52" s="2"/>
      <c r="OQL52" s="2"/>
      <c r="OQM52" s="2"/>
      <c r="OQN52" s="2"/>
      <c r="OQO52" s="2"/>
      <c r="OQP52" s="2"/>
      <c r="OQQ52" s="2"/>
      <c r="OQR52" s="2"/>
      <c r="OQS52" s="2"/>
      <c r="OQT52" s="2"/>
      <c r="OQU52" s="2"/>
      <c r="OQV52" s="2"/>
      <c r="OQW52" s="2"/>
      <c r="OQX52" s="2"/>
      <c r="OQY52" s="2"/>
      <c r="OQZ52" s="2"/>
      <c r="ORA52" s="2"/>
      <c r="ORB52" s="2"/>
      <c r="ORC52" s="2"/>
      <c r="ORD52" s="2"/>
      <c r="ORE52" s="2"/>
      <c r="ORF52" s="2"/>
      <c r="ORG52" s="2"/>
      <c r="ORH52" s="2"/>
      <c r="ORI52" s="2"/>
      <c r="ORJ52" s="2"/>
      <c r="ORK52" s="2"/>
      <c r="ORL52" s="2"/>
      <c r="ORM52" s="2"/>
      <c r="ORN52" s="2"/>
      <c r="ORO52" s="2"/>
      <c r="ORP52" s="2"/>
      <c r="ORQ52" s="2"/>
      <c r="ORR52" s="2"/>
      <c r="ORS52" s="2"/>
      <c r="ORT52" s="2"/>
      <c r="ORU52" s="2"/>
      <c r="ORV52" s="2"/>
      <c r="ORW52" s="2"/>
      <c r="ORX52" s="2"/>
      <c r="ORY52" s="2"/>
      <c r="ORZ52" s="2"/>
      <c r="OSA52" s="2"/>
      <c r="OSB52" s="2"/>
      <c r="OSC52" s="2"/>
      <c r="OSD52" s="2"/>
      <c r="OSE52" s="2"/>
      <c r="OSF52" s="2"/>
      <c r="OSG52" s="2"/>
      <c r="OSH52" s="2"/>
      <c r="OSI52" s="2"/>
      <c r="OSJ52" s="2"/>
      <c r="OSK52" s="2"/>
      <c r="OSL52" s="2"/>
      <c r="OSM52" s="2"/>
      <c r="OSN52" s="2"/>
      <c r="OSO52" s="2"/>
      <c r="OSP52" s="2"/>
      <c r="OSQ52" s="2"/>
      <c r="OSR52" s="2"/>
      <c r="OSS52" s="2"/>
      <c r="OST52" s="2"/>
      <c r="OSU52" s="2"/>
      <c r="OSV52" s="2"/>
      <c r="OSW52" s="2"/>
      <c r="OSX52" s="2"/>
      <c r="OSY52" s="2"/>
      <c r="OSZ52" s="2"/>
      <c r="OTA52" s="2"/>
      <c r="OTB52" s="2"/>
      <c r="OTC52" s="2"/>
      <c r="OTD52" s="2"/>
      <c r="OTE52" s="2"/>
      <c r="OTF52" s="2"/>
      <c r="OTG52" s="2"/>
      <c r="OTH52" s="2"/>
      <c r="OTI52" s="2"/>
      <c r="OTJ52" s="2"/>
      <c r="OTK52" s="2"/>
      <c r="OTL52" s="2"/>
      <c r="OTM52" s="2"/>
      <c r="OTN52" s="2"/>
      <c r="OTO52" s="2"/>
      <c r="OTP52" s="2"/>
      <c r="OTQ52" s="2"/>
      <c r="OTR52" s="2"/>
      <c r="OTS52" s="2"/>
      <c r="OTT52" s="2"/>
      <c r="OTU52" s="2"/>
      <c r="OTV52" s="2"/>
      <c r="OTW52" s="2"/>
      <c r="OTX52" s="2"/>
      <c r="OTY52" s="2"/>
      <c r="OTZ52" s="2"/>
      <c r="OUA52" s="2"/>
      <c r="OUB52" s="2"/>
      <c r="OUC52" s="2"/>
      <c r="OUD52" s="2"/>
      <c r="OUE52" s="2"/>
      <c r="OUF52" s="2"/>
      <c r="OUG52" s="2"/>
      <c r="OUH52" s="2"/>
      <c r="OUI52" s="2"/>
      <c r="OUJ52" s="2"/>
      <c r="OUK52" s="2"/>
      <c r="OUL52" s="2"/>
      <c r="OUM52" s="2"/>
      <c r="OUN52" s="2"/>
      <c r="OUO52" s="2"/>
      <c r="OUP52" s="2"/>
      <c r="OUQ52" s="2"/>
      <c r="OUR52" s="2"/>
      <c r="OUS52" s="2"/>
      <c r="OUT52" s="2"/>
      <c r="OUU52" s="2"/>
      <c r="OUV52" s="2"/>
      <c r="OUW52" s="2"/>
      <c r="OUX52" s="2"/>
      <c r="OUY52" s="2"/>
      <c r="OUZ52" s="2"/>
      <c r="OVA52" s="2"/>
      <c r="OVB52" s="2"/>
      <c r="OVC52" s="2"/>
      <c r="OVD52" s="2"/>
      <c r="OVE52" s="2"/>
      <c r="OVF52" s="2"/>
      <c r="OVG52" s="2"/>
      <c r="OVH52" s="2"/>
      <c r="OVI52" s="2"/>
      <c r="OVJ52" s="2"/>
      <c r="OVK52" s="2"/>
      <c r="OVL52" s="2"/>
      <c r="OVM52" s="2"/>
      <c r="OVN52" s="2"/>
      <c r="OVO52" s="2"/>
      <c r="OVP52" s="2"/>
      <c r="OVQ52" s="2"/>
      <c r="OVR52" s="2"/>
      <c r="OVS52" s="2"/>
      <c r="OVT52" s="2"/>
      <c r="OVU52" s="2"/>
      <c r="OVV52" s="2"/>
      <c r="OVW52" s="2"/>
      <c r="OVX52" s="2"/>
      <c r="OVY52" s="2"/>
      <c r="OVZ52" s="2"/>
      <c r="OWA52" s="2"/>
      <c r="OWB52" s="2"/>
      <c r="OWC52" s="2"/>
      <c r="OWD52" s="2"/>
      <c r="OWE52" s="2"/>
      <c r="OWF52" s="2"/>
      <c r="OWG52" s="2"/>
      <c r="OWH52" s="2"/>
      <c r="OWI52" s="2"/>
      <c r="OWJ52" s="2"/>
      <c r="OWK52" s="2"/>
      <c r="OWL52" s="2"/>
      <c r="OWM52" s="2"/>
      <c r="OWN52" s="2"/>
      <c r="OWO52" s="2"/>
      <c r="OWP52" s="2"/>
      <c r="OWQ52" s="2"/>
      <c r="OWR52" s="2"/>
      <c r="OWS52" s="2"/>
      <c r="OWT52" s="2"/>
      <c r="OWU52" s="2"/>
      <c r="OWV52" s="2"/>
      <c r="OWW52" s="2"/>
      <c r="OWX52" s="2"/>
      <c r="OWY52" s="2"/>
      <c r="OWZ52" s="2"/>
      <c r="OXA52" s="2"/>
      <c r="OXB52" s="2"/>
      <c r="OXC52" s="2"/>
      <c r="OXD52" s="2"/>
      <c r="OXE52" s="2"/>
      <c r="OXF52" s="2"/>
      <c r="OXG52" s="2"/>
      <c r="OXH52" s="2"/>
      <c r="OXI52" s="2"/>
      <c r="OXJ52" s="2"/>
      <c r="OXK52" s="2"/>
      <c r="OXL52" s="2"/>
      <c r="OXM52" s="2"/>
      <c r="OXN52" s="2"/>
      <c r="OXO52" s="2"/>
      <c r="OXP52" s="2"/>
      <c r="OXQ52" s="2"/>
      <c r="OXR52" s="2"/>
      <c r="OXS52" s="2"/>
      <c r="OXT52" s="2"/>
      <c r="OXU52" s="2"/>
      <c r="OXV52" s="2"/>
      <c r="OXW52" s="2"/>
      <c r="OXX52" s="2"/>
      <c r="OXY52" s="2"/>
      <c r="OXZ52" s="2"/>
      <c r="OYA52" s="2"/>
      <c r="OYB52" s="2"/>
      <c r="OYC52" s="2"/>
      <c r="OYD52" s="2"/>
      <c r="OYE52" s="2"/>
      <c r="OYF52" s="2"/>
      <c r="OYG52" s="2"/>
      <c r="OYH52" s="2"/>
      <c r="OYI52" s="2"/>
      <c r="OYJ52" s="2"/>
      <c r="OYK52" s="2"/>
      <c r="OYL52" s="2"/>
      <c r="OYM52" s="2"/>
      <c r="OYN52" s="2"/>
      <c r="OYO52" s="2"/>
      <c r="OYP52" s="2"/>
      <c r="OYQ52" s="2"/>
      <c r="OYR52" s="2"/>
      <c r="OYS52" s="2"/>
      <c r="OYT52" s="2"/>
      <c r="OYU52" s="2"/>
      <c r="OYV52" s="2"/>
      <c r="OYW52" s="2"/>
      <c r="OYX52" s="2"/>
      <c r="OYY52" s="2"/>
      <c r="OYZ52" s="2"/>
      <c r="OZA52" s="2"/>
      <c r="OZB52" s="2"/>
      <c r="OZC52" s="2"/>
      <c r="OZD52" s="2"/>
      <c r="OZE52" s="2"/>
      <c r="OZF52" s="2"/>
      <c r="OZG52" s="2"/>
      <c r="OZH52" s="2"/>
      <c r="OZI52" s="2"/>
      <c r="OZJ52" s="2"/>
      <c r="OZK52" s="2"/>
      <c r="OZL52" s="2"/>
      <c r="OZM52" s="2"/>
      <c r="OZN52" s="2"/>
      <c r="OZO52" s="2"/>
      <c r="OZP52" s="2"/>
      <c r="OZQ52" s="2"/>
      <c r="OZR52" s="2"/>
      <c r="OZS52" s="2"/>
      <c r="OZT52" s="2"/>
      <c r="OZU52" s="2"/>
      <c r="OZV52" s="2"/>
      <c r="OZW52" s="2"/>
      <c r="OZX52" s="2"/>
      <c r="OZY52" s="2"/>
      <c r="OZZ52" s="2"/>
      <c r="PAA52" s="2"/>
      <c r="PAB52" s="2"/>
      <c r="PAC52" s="2"/>
      <c r="PAD52" s="2"/>
      <c r="PAE52" s="2"/>
      <c r="PAF52" s="2"/>
      <c r="PAG52" s="2"/>
      <c r="PAH52" s="2"/>
      <c r="PAI52" s="2"/>
      <c r="PAJ52" s="2"/>
      <c r="PAK52" s="2"/>
      <c r="PAL52" s="2"/>
      <c r="PAM52" s="2"/>
      <c r="PAN52" s="2"/>
      <c r="PAO52" s="2"/>
      <c r="PAP52" s="2"/>
      <c r="PAQ52" s="2"/>
      <c r="PAR52" s="2"/>
      <c r="PAS52" s="2"/>
      <c r="PAT52" s="2"/>
      <c r="PAU52" s="2"/>
      <c r="PAV52" s="2"/>
      <c r="PAW52" s="2"/>
      <c r="PAX52" s="2"/>
      <c r="PAY52" s="2"/>
      <c r="PAZ52" s="2"/>
      <c r="PBA52" s="2"/>
      <c r="PBB52" s="2"/>
      <c r="PBC52" s="2"/>
      <c r="PBD52" s="2"/>
      <c r="PBE52" s="2"/>
      <c r="PBF52" s="2"/>
      <c r="PBG52" s="2"/>
      <c r="PBH52" s="2"/>
      <c r="PBI52" s="2"/>
      <c r="PBJ52" s="2"/>
      <c r="PBK52" s="2"/>
      <c r="PBL52" s="2"/>
      <c r="PBM52" s="2"/>
      <c r="PBN52" s="2"/>
      <c r="PBO52" s="2"/>
      <c r="PBP52" s="2"/>
      <c r="PBQ52" s="2"/>
      <c r="PBR52" s="2"/>
      <c r="PBS52" s="2"/>
      <c r="PBT52" s="2"/>
      <c r="PBU52" s="2"/>
      <c r="PBV52" s="2"/>
      <c r="PBW52" s="2"/>
      <c r="PBX52" s="2"/>
      <c r="PBY52" s="2"/>
      <c r="PBZ52" s="2"/>
      <c r="PCA52" s="2"/>
      <c r="PCB52" s="2"/>
      <c r="PCC52" s="2"/>
      <c r="PCD52" s="2"/>
      <c r="PCE52" s="2"/>
      <c r="PCF52" s="2"/>
      <c r="PCG52" s="2"/>
      <c r="PCH52" s="2"/>
      <c r="PCI52" s="2"/>
      <c r="PCJ52" s="2"/>
      <c r="PCK52" s="2"/>
      <c r="PCL52" s="2"/>
      <c r="PCM52" s="2"/>
      <c r="PCN52" s="2"/>
      <c r="PCO52" s="2"/>
      <c r="PCP52" s="2"/>
      <c r="PCQ52" s="2"/>
      <c r="PCR52" s="2"/>
      <c r="PCS52" s="2"/>
      <c r="PCT52" s="2"/>
      <c r="PCU52" s="2"/>
      <c r="PCV52" s="2"/>
      <c r="PCW52" s="2"/>
      <c r="PCX52" s="2"/>
      <c r="PCY52" s="2"/>
      <c r="PCZ52" s="2"/>
      <c r="PDA52" s="2"/>
      <c r="PDB52" s="2"/>
      <c r="PDC52" s="2"/>
      <c r="PDD52" s="2"/>
      <c r="PDE52" s="2"/>
      <c r="PDF52" s="2"/>
      <c r="PDG52" s="2"/>
      <c r="PDH52" s="2"/>
      <c r="PDI52" s="2"/>
      <c r="PDJ52" s="2"/>
      <c r="PDK52" s="2"/>
      <c r="PDL52" s="2"/>
      <c r="PDM52" s="2"/>
      <c r="PDN52" s="2"/>
      <c r="PDO52" s="2"/>
      <c r="PDP52" s="2"/>
      <c r="PDQ52" s="2"/>
      <c r="PDR52" s="2"/>
      <c r="PDS52" s="2"/>
      <c r="PDT52" s="2"/>
      <c r="PDU52" s="2"/>
      <c r="PDV52" s="2"/>
      <c r="PDW52" s="2"/>
      <c r="PDX52" s="2"/>
      <c r="PDY52" s="2"/>
      <c r="PDZ52" s="2"/>
      <c r="PEA52" s="2"/>
      <c r="PEB52" s="2"/>
      <c r="PEC52" s="2"/>
      <c r="PED52" s="2"/>
      <c r="PEE52" s="2"/>
      <c r="PEF52" s="2"/>
      <c r="PEG52" s="2"/>
      <c r="PEH52" s="2"/>
      <c r="PEI52" s="2"/>
      <c r="PEJ52" s="2"/>
      <c r="PEK52" s="2"/>
      <c r="PEL52" s="2"/>
      <c r="PEM52" s="2"/>
      <c r="PEN52" s="2"/>
      <c r="PEO52" s="2"/>
      <c r="PEP52" s="2"/>
      <c r="PEQ52" s="2"/>
      <c r="PER52" s="2"/>
      <c r="PES52" s="2"/>
      <c r="PET52" s="2"/>
      <c r="PEU52" s="2"/>
      <c r="PEV52" s="2"/>
      <c r="PEW52" s="2"/>
      <c r="PEX52" s="2"/>
      <c r="PEY52" s="2"/>
      <c r="PEZ52" s="2"/>
      <c r="PFA52" s="2"/>
      <c r="PFB52" s="2"/>
      <c r="PFC52" s="2"/>
      <c r="PFD52" s="2"/>
      <c r="PFE52" s="2"/>
      <c r="PFF52" s="2"/>
      <c r="PFG52" s="2"/>
      <c r="PFH52" s="2"/>
      <c r="PFI52" s="2"/>
      <c r="PFJ52" s="2"/>
      <c r="PFK52" s="2"/>
      <c r="PFL52" s="2"/>
      <c r="PFM52" s="2"/>
      <c r="PFN52" s="2"/>
      <c r="PFO52" s="2"/>
      <c r="PFP52" s="2"/>
      <c r="PFQ52" s="2"/>
      <c r="PFR52" s="2"/>
      <c r="PFS52" s="2"/>
      <c r="PFT52" s="2"/>
      <c r="PFU52" s="2"/>
      <c r="PFV52" s="2"/>
      <c r="PFW52" s="2"/>
      <c r="PFX52" s="2"/>
      <c r="PFY52" s="2"/>
      <c r="PFZ52" s="2"/>
      <c r="PGA52" s="2"/>
      <c r="PGB52" s="2"/>
      <c r="PGC52" s="2"/>
      <c r="PGD52" s="2"/>
      <c r="PGE52" s="2"/>
      <c r="PGF52" s="2"/>
      <c r="PGG52" s="2"/>
      <c r="PGH52" s="2"/>
      <c r="PGI52" s="2"/>
      <c r="PGJ52" s="2"/>
      <c r="PGK52" s="2"/>
      <c r="PGL52" s="2"/>
      <c r="PGM52" s="2"/>
      <c r="PGN52" s="2"/>
      <c r="PGO52" s="2"/>
      <c r="PGP52" s="2"/>
      <c r="PGQ52" s="2"/>
      <c r="PGR52" s="2"/>
      <c r="PGS52" s="2"/>
      <c r="PGT52" s="2"/>
      <c r="PGU52" s="2"/>
      <c r="PGV52" s="2"/>
      <c r="PGW52" s="2"/>
      <c r="PGX52" s="2"/>
      <c r="PGY52" s="2"/>
      <c r="PGZ52" s="2"/>
      <c r="PHA52" s="2"/>
      <c r="PHB52" s="2"/>
      <c r="PHC52" s="2"/>
      <c r="PHD52" s="2"/>
      <c r="PHE52" s="2"/>
      <c r="PHF52" s="2"/>
      <c r="PHG52" s="2"/>
      <c r="PHH52" s="2"/>
      <c r="PHI52" s="2"/>
      <c r="PHJ52" s="2"/>
      <c r="PHK52" s="2"/>
      <c r="PHL52" s="2"/>
      <c r="PHM52" s="2"/>
      <c r="PHN52" s="2"/>
      <c r="PHO52" s="2"/>
      <c r="PHP52" s="2"/>
      <c r="PHQ52" s="2"/>
      <c r="PHR52" s="2"/>
      <c r="PHS52" s="2"/>
      <c r="PHT52" s="2"/>
      <c r="PHU52" s="2"/>
      <c r="PHV52" s="2"/>
      <c r="PHW52" s="2"/>
      <c r="PHX52" s="2"/>
      <c r="PHY52" s="2"/>
      <c r="PHZ52" s="2"/>
      <c r="PIA52" s="2"/>
      <c r="PIB52" s="2"/>
      <c r="PIC52" s="2"/>
      <c r="PID52" s="2"/>
      <c r="PIE52" s="2"/>
      <c r="PIF52" s="2"/>
      <c r="PIG52" s="2"/>
      <c r="PIH52" s="2"/>
      <c r="PII52" s="2"/>
      <c r="PIJ52" s="2"/>
      <c r="PIK52" s="2"/>
      <c r="PIL52" s="2"/>
      <c r="PIM52" s="2"/>
      <c r="PIN52" s="2"/>
      <c r="PIO52" s="2"/>
      <c r="PIP52" s="2"/>
      <c r="PIQ52" s="2"/>
      <c r="PIR52" s="2"/>
      <c r="PIS52" s="2"/>
      <c r="PIT52" s="2"/>
      <c r="PIU52" s="2"/>
      <c r="PIV52" s="2"/>
      <c r="PIW52" s="2"/>
      <c r="PIX52" s="2"/>
      <c r="PIY52" s="2"/>
      <c r="PIZ52" s="2"/>
      <c r="PJA52" s="2"/>
      <c r="PJB52" s="2"/>
      <c r="PJC52" s="2"/>
      <c r="PJD52" s="2"/>
      <c r="PJE52" s="2"/>
      <c r="PJF52" s="2"/>
      <c r="PJG52" s="2"/>
      <c r="PJH52" s="2"/>
      <c r="PJI52" s="2"/>
      <c r="PJJ52" s="2"/>
      <c r="PJK52" s="2"/>
      <c r="PJL52" s="2"/>
      <c r="PJM52" s="2"/>
      <c r="PJN52" s="2"/>
      <c r="PJO52" s="2"/>
      <c r="PJP52" s="2"/>
      <c r="PJQ52" s="2"/>
      <c r="PJR52" s="2"/>
      <c r="PJS52" s="2"/>
      <c r="PJT52" s="2"/>
      <c r="PJU52" s="2"/>
      <c r="PJV52" s="2"/>
      <c r="PJW52" s="2"/>
      <c r="PJX52" s="2"/>
      <c r="PJY52" s="2"/>
      <c r="PJZ52" s="2"/>
      <c r="PKA52" s="2"/>
      <c r="PKB52" s="2"/>
      <c r="PKC52" s="2"/>
      <c r="PKD52" s="2"/>
      <c r="PKE52" s="2"/>
      <c r="PKF52" s="2"/>
      <c r="PKG52" s="2"/>
      <c r="PKH52" s="2"/>
      <c r="PKI52" s="2"/>
      <c r="PKJ52" s="2"/>
      <c r="PKK52" s="2"/>
      <c r="PKL52" s="2"/>
      <c r="PKM52" s="2"/>
      <c r="PKN52" s="2"/>
      <c r="PKO52" s="2"/>
      <c r="PKP52" s="2"/>
      <c r="PKQ52" s="2"/>
      <c r="PKR52" s="2"/>
      <c r="PKS52" s="2"/>
      <c r="PKT52" s="2"/>
      <c r="PKU52" s="2"/>
      <c r="PKV52" s="2"/>
      <c r="PKW52" s="2"/>
      <c r="PKX52" s="2"/>
      <c r="PKY52" s="2"/>
      <c r="PKZ52" s="2"/>
      <c r="PLA52" s="2"/>
      <c r="PLB52" s="2"/>
      <c r="PLC52" s="2"/>
      <c r="PLD52" s="2"/>
      <c r="PLE52" s="2"/>
      <c r="PLF52" s="2"/>
      <c r="PLG52" s="2"/>
      <c r="PLH52" s="2"/>
      <c r="PLI52" s="2"/>
      <c r="PLJ52" s="2"/>
      <c r="PLK52" s="2"/>
      <c r="PLL52" s="2"/>
      <c r="PLM52" s="2"/>
      <c r="PLN52" s="2"/>
      <c r="PLO52" s="2"/>
      <c r="PLP52" s="2"/>
      <c r="PLQ52" s="2"/>
      <c r="PLR52" s="2"/>
      <c r="PLS52" s="2"/>
      <c r="PLT52" s="2"/>
      <c r="PLU52" s="2"/>
      <c r="PLV52" s="2"/>
      <c r="PLW52" s="2"/>
      <c r="PLX52" s="2"/>
      <c r="PLY52" s="2"/>
      <c r="PLZ52" s="2"/>
      <c r="PMA52" s="2"/>
      <c r="PMB52" s="2"/>
      <c r="PMC52" s="2"/>
      <c r="PMD52" s="2"/>
      <c r="PME52" s="2"/>
      <c r="PMF52" s="2"/>
      <c r="PMG52" s="2"/>
      <c r="PMH52" s="2"/>
      <c r="PMI52" s="2"/>
      <c r="PMJ52" s="2"/>
      <c r="PMK52" s="2"/>
      <c r="PML52" s="2"/>
      <c r="PMM52" s="2"/>
      <c r="PMN52" s="2"/>
      <c r="PMO52" s="2"/>
      <c r="PMP52" s="2"/>
      <c r="PMQ52" s="2"/>
      <c r="PMR52" s="2"/>
      <c r="PMS52" s="2"/>
      <c r="PMT52" s="2"/>
      <c r="PMU52" s="2"/>
      <c r="PMV52" s="2"/>
      <c r="PMW52" s="2"/>
      <c r="PMX52" s="2"/>
      <c r="PMY52" s="2"/>
      <c r="PMZ52" s="2"/>
      <c r="PNA52" s="2"/>
      <c r="PNB52" s="2"/>
      <c r="PNC52" s="2"/>
      <c r="PND52" s="2"/>
      <c r="PNE52" s="2"/>
      <c r="PNF52" s="2"/>
      <c r="PNG52" s="2"/>
      <c r="PNH52" s="2"/>
      <c r="PNI52" s="2"/>
      <c r="PNJ52" s="2"/>
      <c r="PNK52" s="2"/>
      <c r="PNL52" s="2"/>
      <c r="PNM52" s="2"/>
      <c r="PNN52" s="2"/>
      <c r="PNO52" s="2"/>
      <c r="PNP52" s="2"/>
      <c r="PNQ52" s="2"/>
      <c r="PNR52" s="2"/>
      <c r="PNS52" s="2"/>
      <c r="PNT52" s="2"/>
      <c r="PNU52" s="2"/>
      <c r="PNV52" s="2"/>
      <c r="PNW52" s="2"/>
      <c r="PNX52" s="2"/>
      <c r="PNY52" s="2"/>
      <c r="PNZ52" s="2"/>
      <c r="POA52" s="2"/>
      <c r="POB52" s="2"/>
      <c r="POC52" s="2"/>
      <c r="POD52" s="2"/>
      <c r="POE52" s="2"/>
      <c r="POF52" s="2"/>
      <c r="POG52" s="2"/>
      <c r="POH52" s="2"/>
      <c r="POI52" s="2"/>
      <c r="POJ52" s="2"/>
      <c r="POK52" s="2"/>
      <c r="POL52" s="2"/>
      <c r="POM52" s="2"/>
      <c r="PON52" s="2"/>
      <c r="POO52" s="2"/>
      <c r="POP52" s="2"/>
      <c r="POQ52" s="2"/>
      <c r="POR52" s="2"/>
      <c r="POS52" s="2"/>
      <c r="POT52" s="2"/>
      <c r="POU52" s="2"/>
      <c r="POV52" s="2"/>
      <c r="POW52" s="2"/>
      <c r="POX52" s="2"/>
      <c r="POY52" s="2"/>
      <c r="POZ52" s="2"/>
      <c r="PPA52" s="2"/>
      <c r="PPB52" s="2"/>
      <c r="PPC52" s="2"/>
      <c r="PPD52" s="2"/>
      <c r="PPE52" s="2"/>
      <c r="PPF52" s="2"/>
      <c r="PPG52" s="2"/>
      <c r="PPH52" s="2"/>
      <c r="PPI52" s="2"/>
      <c r="PPJ52" s="2"/>
      <c r="PPK52" s="2"/>
      <c r="PPL52" s="2"/>
      <c r="PPM52" s="2"/>
      <c r="PPN52" s="2"/>
      <c r="PPO52" s="2"/>
      <c r="PPP52" s="2"/>
      <c r="PPQ52" s="2"/>
      <c r="PPR52" s="2"/>
      <c r="PPS52" s="2"/>
      <c r="PPT52" s="2"/>
      <c r="PPU52" s="2"/>
      <c r="PPV52" s="2"/>
      <c r="PPW52" s="2"/>
      <c r="PPX52" s="2"/>
      <c r="PPY52" s="2"/>
      <c r="PPZ52" s="2"/>
      <c r="PQA52" s="2"/>
      <c r="PQB52" s="2"/>
      <c r="PQC52" s="2"/>
      <c r="PQD52" s="2"/>
      <c r="PQE52" s="2"/>
      <c r="PQF52" s="2"/>
      <c r="PQG52" s="2"/>
      <c r="PQH52" s="2"/>
      <c r="PQI52" s="2"/>
      <c r="PQJ52" s="2"/>
      <c r="PQK52" s="2"/>
      <c r="PQL52" s="2"/>
      <c r="PQM52" s="2"/>
      <c r="PQN52" s="2"/>
      <c r="PQO52" s="2"/>
      <c r="PQP52" s="2"/>
      <c r="PQQ52" s="2"/>
      <c r="PQR52" s="2"/>
      <c r="PQS52" s="2"/>
      <c r="PQT52" s="2"/>
      <c r="PQU52" s="2"/>
      <c r="PQV52" s="2"/>
      <c r="PQW52" s="2"/>
      <c r="PQX52" s="2"/>
      <c r="PQY52" s="2"/>
      <c r="PQZ52" s="2"/>
      <c r="PRA52" s="2"/>
      <c r="PRB52" s="2"/>
      <c r="PRC52" s="2"/>
      <c r="PRD52" s="2"/>
      <c r="PRE52" s="2"/>
      <c r="PRF52" s="2"/>
      <c r="PRG52" s="2"/>
      <c r="PRH52" s="2"/>
      <c r="PRI52" s="2"/>
      <c r="PRJ52" s="2"/>
      <c r="PRK52" s="2"/>
      <c r="PRL52" s="2"/>
      <c r="PRM52" s="2"/>
      <c r="PRN52" s="2"/>
      <c r="PRO52" s="2"/>
      <c r="PRP52" s="2"/>
      <c r="PRQ52" s="2"/>
      <c r="PRR52" s="2"/>
      <c r="PRS52" s="2"/>
      <c r="PRT52" s="2"/>
      <c r="PRU52" s="2"/>
      <c r="PRV52" s="2"/>
      <c r="PRW52" s="2"/>
      <c r="PRX52" s="2"/>
      <c r="PRY52" s="2"/>
      <c r="PRZ52" s="2"/>
      <c r="PSA52" s="2"/>
      <c r="PSB52" s="2"/>
      <c r="PSC52" s="2"/>
      <c r="PSD52" s="2"/>
      <c r="PSE52" s="2"/>
      <c r="PSF52" s="2"/>
      <c r="PSG52" s="2"/>
      <c r="PSH52" s="2"/>
      <c r="PSI52" s="2"/>
      <c r="PSJ52" s="2"/>
      <c r="PSK52" s="2"/>
      <c r="PSL52" s="2"/>
      <c r="PSM52" s="2"/>
      <c r="PSN52" s="2"/>
      <c r="PSO52" s="2"/>
      <c r="PSP52" s="2"/>
      <c r="PSQ52" s="2"/>
      <c r="PSR52" s="2"/>
      <c r="PSS52" s="2"/>
      <c r="PST52" s="2"/>
      <c r="PSU52" s="2"/>
      <c r="PSV52" s="2"/>
      <c r="PSW52" s="2"/>
      <c r="PSX52" s="2"/>
      <c r="PSY52" s="2"/>
      <c r="PSZ52" s="2"/>
      <c r="PTA52" s="2"/>
      <c r="PTB52" s="2"/>
      <c r="PTC52" s="2"/>
      <c r="PTD52" s="2"/>
      <c r="PTE52" s="2"/>
      <c r="PTF52" s="2"/>
      <c r="PTG52" s="2"/>
      <c r="PTH52" s="2"/>
      <c r="PTI52" s="2"/>
      <c r="PTJ52" s="2"/>
      <c r="PTK52" s="2"/>
      <c r="PTL52" s="2"/>
      <c r="PTM52" s="2"/>
      <c r="PTN52" s="2"/>
      <c r="PTO52" s="2"/>
      <c r="PTP52" s="2"/>
      <c r="PTQ52" s="2"/>
      <c r="PTR52" s="2"/>
      <c r="PTS52" s="2"/>
      <c r="PTT52" s="2"/>
      <c r="PTU52" s="2"/>
      <c r="PTV52" s="2"/>
      <c r="PTW52" s="2"/>
      <c r="PTX52" s="2"/>
      <c r="PTY52" s="2"/>
      <c r="PTZ52" s="2"/>
      <c r="PUA52" s="2"/>
      <c r="PUB52" s="2"/>
      <c r="PUC52" s="2"/>
      <c r="PUD52" s="2"/>
      <c r="PUE52" s="2"/>
      <c r="PUF52" s="2"/>
      <c r="PUG52" s="2"/>
      <c r="PUH52" s="2"/>
      <c r="PUI52" s="2"/>
      <c r="PUJ52" s="2"/>
      <c r="PUK52" s="2"/>
      <c r="PUL52" s="2"/>
      <c r="PUM52" s="2"/>
      <c r="PUN52" s="2"/>
      <c r="PUO52" s="2"/>
      <c r="PUP52" s="2"/>
      <c r="PUQ52" s="2"/>
      <c r="PUR52" s="2"/>
      <c r="PUS52" s="2"/>
      <c r="PUT52" s="2"/>
      <c r="PUU52" s="2"/>
      <c r="PUV52" s="2"/>
      <c r="PUW52" s="2"/>
      <c r="PUX52" s="2"/>
      <c r="PUY52" s="2"/>
      <c r="PUZ52" s="2"/>
      <c r="PVA52" s="2"/>
      <c r="PVB52" s="2"/>
      <c r="PVC52" s="2"/>
      <c r="PVD52" s="2"/>
      <c r="PVE52" s="2"/>
      <c r="PVF52" s="2"/>
      <c r="PVG52" s="2"/>
      <c r="PVH52" s="2"/>
      <c r="PVI52" s="2"/>
      <c r="PVJ52" s="2"/>
      <c r="PVK52" s="2"/>
      <c r="PVL52" s="2"/>
      <c r="PVM52" s="2"/>
      <c r="PVN52" s="2"/>
      <c r="PVO52" s="2"/>
      <c r="PVP52" s="2"/>
      <c r="PVQ52" s="2"/>
      <c r="PVR52" s="2"/>
      <c r="PVS52" s="2"/>
      <c r="PVT52" s="2"/>
      <c r="PVU52" s="2"/>
      <c r="PVV52" s="2"/>
      <c r="PVW52" s="2"/>
      <c r="PVX52" s="2"/>
      <c r="PVY52" s="2"/>
      <c r="PVZ52" s="2"/>
      <c r="PWA52" s="2"/>
      <c r="PWB52" s="2"/>
      <c r="PWC52" s="2"/>
      <c r="PWD52" s="2"/>
      <c r="PWE52" s="2"/>
      <c r="PWF52" s="2"/>
      <c r="PWG52" s="2"/>
      <c r="PWH52" s="2"/>
      <c r="PWI52" s="2"/>
      <c r="PWJ52" s="2"/>
      <c r="PWK52" s="2"/>
      <c r="PWL52" s="2"/>
      <c r="PWM52" s="2"/>
      <c r="PWN52" s="2"/>
      <c r="PWO52" s="2"/>
      <c r="PWP52" s="2"/>
      <c r="PWQ52" s="2"/>
      <c r="PWR52" s="2"/>
      <c r="PWS52" s="2"/>
      <c r="PWT52" s="2"/>
      <c r="PWU52" s="2"/>
      <c r="PWV52" s="2"/>
      <c r="PWW52" s="2"/>
      <c r="PWX52" s="2"/>
      <c r="PWY52" s="2"/>
      <c r="PWZ52" s="2"/>
      <c r="PXA52" s="2"/>
      <c r="PXB52" s="2"/>
      <c r="PXC52" s="2"/>
      <c r="PXD52" s="2"/>
      <c r="PXE52" s="2"/>
      <c r="PXF52" s="2"/>
      <c r="PXG52" s="2"/>
      <c r="PXH52" s="2"/>
      <c r="PXI52" s="2"/>
      <c r="PXJ52" s="2"/>
      <c r="PXK52" s="2"/>
      <c r="PXL52" s="2"/>
      <c r="PXM52" s="2"/>
      <c r="PXN52" s="2"/>
      <c r="PXO52" s="2"/>
      <c r="PXP52" s="2"/>
      <c r="PXQ52" s="2"/>
      <c r="PXR52" s="2"/>
      <c r="PXS52" s="2"/>
      <c r="PXT52" s="2"/>
      <c r="PXU52" s="2"/>
      <c r="PXV52" s="2"/>
      <c r="PXW52" s="2"/>
      <c r="PXX52" s="2"/>
      <c r="PXY52" s="2"/>
      <c r="PXZ52" s="2"/>
      <c r="PYA52" s="2"/>
      <c r="PYB52" s="2"/>
      <c r="PYC52" s="2"/>
      <c r="PYD52" s="2"/>
      <c r="PYE52" s="2"/>
      <c r="PYF52" s="2"/>
      <c r="PYG52" s="2"/>
      <c r="PYH52" s="2"/>
      <c r="PYI52" s="2"/>
      <c r="PYJ52" s="2"/>
      <c r="PYK52" s="2"/>
      <c r="PYL52" s="2"/>
      <c r="PYM52" s="2"/>
      <c r="PYN52" s="2"/>
      <c r="PYO52" s="2"/>
      <c r="PYP52" s="2"/>
      <c r="PYQ52" s="2"/>
      <c r="PYR52" s="2"/>
      <c r="PYS52" s="2"/>
      <c r="PYT52" s="2"/>
      <c r="PYU52" s="2"/>
      <c r="PYV52" s="2"/>
      <c r="PYW52" s="2"/>
      <c r="PYX52" s="2"/>
      <c r="PYY52" s="2"/>
      <c r="PYZ52" s="2"/>
      <c r="PZA52" s="2"/>
      <c r="PZB52" s="2"/>
      <c r="PZC52" s="2"/>
      <c r="PZD52" s="2"/>
      <c r="PZE52" s="2"/>
      <c r="PZF52" s="2"/>
      <c r="PZG52" s="2"/>
      <c r="PZH52" s="2"/>
      <c r="PZI52" s="2"/>
      <c r="PZJ52" s="2"/>
      <c r="PZK52" s="2"/>
      <c r="PZL52" s="2"/>
      <c r="PZM52" s="2"/>
      <c r="PZN52" s="2"/>
      <c r="PZO52" s="2"/>
      <c r="PZP52" s="2"/>
      <c r="PZQ52" s="2"/>
      <c r="PZR52" s="2"/>
      <c r="PZS52" s="2"/>
      <c r="PZT52" s="2"/>
      <c r="PZU52" s="2"/>
      <c r="PZV52" s="2"/>
      <c r="PZW52" s="2"/>
      <c r="PZX52" s="2"/>
      <c r="PZY52" s="2"/>
      <c r="PZZ52" s="2"/>
      <c r="QAA52" s="2"/>
      <c r="QAB52" s="2"/>
      <c r="QAC52" s="2"/>
      <c r="QAD52" s="2"/>
      <c r="QAE52" s="2"/>
      <c r="QAF52" s="2"/>
      <c r="QAG52" s="2"/>
      <c r="QAH52" s="2"/>
      <c r="QAI52" s="2"/>
      <c r="QAJ52" s="2"/>
      <c r="QAK52" s="2"/>
      <c r="QAL52" s="2"/>
      <c r="QAM52" s="2"/>
      <c r="QAN52" s="2"/>
      <c r="QAO52" s="2"/>
      <c r="QAP52" s="2"/>
      <c r="QAQ52" s="2"/>
      <c r="QAR52" s="2"/>
      <c r="QAS52" s="2"/>
      <c r="QAT52" s="2"/>
      <c r="QAU52" s="2"/>
      <c r="QAV52" s="2"/>
      <c r="QAW52" s="2"/>
      <c r="QAX52" s="2"/>
      <c r="QAY52" s="2"/>
      <c r="QAZ52" s="2"/>
      <c r="QBA52" s="2"/>
      <c r="QBB52" s="2"/>
      <c r="QBC52" s="2"/>
      <c r="QBD52" s="2"/>
      <c r="QBE52" s="2"/>
      <c r="QBF52" s="2"/>
      <c r="QBG52" s="2"/>
      <c r="QBH52" s="2"/>
      <c r="QBI52" s="2"/>
      <c r="QBJ52" s="2"/>
      <c r="QBK52" s="2"/>
      <c r="QBL52" s="2"/>
      <c r="QBM52" s="2"/>
      <c r="QBN52" s="2"/>
      <c r="QBO52" s="2"/>
      <c r="QBP52" s="2"/>
      <c r="QBQ52" s="2"/>
      <c r="QBR52" s="2"/>
      <c r="QBS52" s="2"/>
      <c r="QBT52" s="2"/>
      <c r="QBU52" s="2"/>
      <c r="QBV52" s="2"/>
      <c r="QBW52" s="2"/>
      <c r="QBX52" s="2"/>
      <c r="QBY52" s="2"/>
      <c r="QBZ52" s="2"/>
      <c r="QCA52" s="2"/>
      <c r="QCB52" s="2"/>
      <c r="QCC52" s="2"/>
      <c r="QCD52" s="2"/>
      <c r="QCE52" s="2"/>
      <c r="QCF52" s="2"/>
      <c r="QCG52" s="2"/>
      <c r="QCH52" s="2"/>
      <c r="QCI52" s="2"/>
      <c r="QCJ52" s="2"/>
      <c r="QCK52" s="2"/>
      <c r="QCL52" s="2"/>
      <c r="QCM52" s="2"/>
      <c r="QCN52" s="2"/>
      <c r="QCO52" s="2"/>
      <c r="QCP52" s="2"/>
      <c r="QCQ52" s="2"/>
      <c r="QCR52" s="2"/>
      <c r="QCS52" s="2"/>
      <c r="QCT52" s="2"/>
      <c r="QCU52" s="2"/>
      <c r="QCV52" s="2"/>
      <c r="QCW52" s="2"/>
      <c r="QCX52" s="2"/>
      <c r="QCY52" s="2"/>
      <c r="QCZ52" s="2"/>
      <c r="QDA52" s="2"/>
      <c r="QDB52" s="2"/>
      <c r="QDC52" s="2"/>
      <c r="QDD52" s="2"/>
      <c r="QDE52" s="2"/>
      <c r="QDF52" s="2"/>
      <c r="QDG52" s="2"/>
      <c r="QDH52" s="2"/>
      <c r="QDI52" s="2"/>
      <c r="QDJ52" s="2"/>
      <c r="QDK52" s="2"/>
      <c r="QDL52" s="2"/>
      <c r="QDM52" s="2"/>
      <c r="QDN52" s="2"/>
      <c r="QDO52" s="2"/>
      <c r="QDP52" s="2"/>
      <c r="QDQ52" s="2"/>
      <c r="QDR52" s="2"/>
      <c r="QDS52" s="2"/>
      <c r="QDT52" s="2"/>
      <c r="QDU52" s="2"/>
      <c r="QDV52" s="2"/>
      <c r="QDW52" s="2"/>
      <c r="QDX52" s="2"/>
      <c r="QDY52" s="2"/>
      <c r="QDZ52" s="2"/>
      <c r="QEA52" s="2"/>
      <c r="QEB52" s="2"/>
      <c r="QEC52" s="2"/>
      <c r="QED52" s="2"/>
      <c r="QEE52" s="2"/>
      <c r="QEF52" s="2"/>
      <c r="QEG52" s="2"/>
      <c r="QEH52" s="2"/>
      <c r="QEI52" s="2"/>
      <c r="QEJ52" s="2"/>
      <c r="QEK52" s="2"/>
      <c r="QEL52" s="2"/>
      <c r="QEM52" s="2"/>
      <c r="QEN52" s="2"/>
      <c r="QEO52" s="2"/>
      <c r="QEP52" s="2"/>
      <c r="QEQ52" s="2"/>
      <c r="QER52" s="2"/>
      <c r="QES52" s="2"/>
      <c r="QET52" s="2"/>
      <c r="QEU52" s="2"/>
      <c r="QEV52" s="2"/>
      <c r="QEW52" s="2"/>
      <c r="QEX52" s="2"/>
      <c r="QEY52" s="2"/>
      <c r="QEZ52" s="2"/>
      <c r="QFA52" s="2"/>
      <c r="QFB52" s="2"/>
      <c r="QFC52" s="2"/>
      <c r="QFD52" s="2"/>
      <c r="QFE52" s="2"/>
      <c r="QFF52" s="2"/>
      <c r="QFG52" s="2"/>
      <c r="QFH52" s="2"/>
      <c r="QFI52" s="2"/>
      <c r="QFJ52" s="2"/>
      <c r="QFK52" s="2"/>
      <c r="QFL52" s="2"/>
      <c r="QFM52" s="2"/>
      <c r="QFN52" s="2"/>
      <c r="QFO52" s="2"/>
      <c r="QFP52" s="2"/>
      <c r="QFQ52" s="2"/>
      <c r="QFR52" s="2"/>
      <c r="QFS52" s="2"/>
      <c r="QFT52" s="2"/>
      <c r="QFU52" s="2"/>
      <c r="QFV52" s="2"/>
      <c r="QFW52" s="2"/>
      <c r="QFX52" s="2"/>
      <c r="QFY52" s="2"/>
      <c r="QFZ52" s="2"/>
      <c r="QGA52" s="2"/>
      <c r="QGB52" s="2"/>
      <c r="QGC52" s="2"/>
      <c r="QGD52" s="2"/>
      <c r="QGE52" s="2"/>
      <c r="QGF52" s="2"/>
      <c r="QGG52" s="2"/>
      <c r="QGH52" s="2"/>
      <c r="QGI52" s="2"/>
      <c r="QGJ52" s="2"/>
      <c r="QGK52" s="2"/>
      <c r="QGL52" s="2"/>
      <c r="QGM52" s="2"/>
      <c r="QGN52" s="2"/>
      <c r="QGO52" s="2"/>
      <c r="QGP52" s="2"/>
      <c r="QGQ52" s="2"/>
      <c r="QGR52" s="2"/>
      <c r="QGS52" s="2"/>
      <c r="QGT52" s="2"/>
      <c r="QGU52" s="2"/>
      <c r="QGV52" s="2"/>
      <c r="QGW52" s="2"/>
      <c r="QGX52" s="2"/>
      <c r="QGY52" s="2"/>
      <c r="QGZ52" s="2"/>
      <c r="QHA52" s="2"/>
      <c r="QHB52" s="2"/>
      <c r="QHC52" s="2"/>
      <c r="QHD52" s="2"/>
      <c r="QHE52" s="2"/>
      <c r="QHF52" s="2"/>
      <c r="QHG52" s="2"/>
      <c r="QHH52" s="2"/>
      <c r="QHI52" s="2"/>
      <c r="QHJ52" s="2"/>
      <c r="QHK52" s="2"/>
      <c r="QHL52" s="2"/>
      <c r="QHM52" s="2"/>
      <c r="QHN52" s="2"/>
      <c r="QHO52" s="2"/>
      <c r="QHP52" s="2"/>
      <c r="QHQ52" s="2"/>
      <c r="QHR52" s="2"/>
      <c r="QHS52" s="2"/>
      <c r="QHT52" s="2"/>
      <c r="QHU52" s="2"/>
      <c r="QHV52" s="2"/>
      <c r="QHW52" s="2"/>
      <c r="QHX52" s="2"/>
      <c r="QHY52" s="2"/>
      <c r="QHZ52" s="2"/>
      <c r="QIA52" s="2"/>
      <c r="QIB52" s="2"/>
      <c r="QIC52" s="2"/>
      <c r="QID52" s="2"/>
      <c r="QIE52" s="2"/>
      <c r="QIF52" s="2"/>
      <c r="QIG52" s="2"/>
      <c r="QIH52" s="2"/>
      <c r="QII52" s="2"/>
      <c r="QIJ52" s="2"/>
      <c r="QIK52" s="2"/>
      <c r="QIL52" s="2"/>
      <c r="QIM52" s="2"/>
      <c r="QIN52" s="2"/>
      <c r="QIO52" s="2"/>
      <c r="QIP52" s="2"/>
      <c r="QIQ52" s="2"/>
      <c r="QIR52" s="2"/>
      <c r="QIS52" s="2"/>
      <c r="QIT52" s="2"/>
      <c r="QIU52" s="2"/>
      <c r="QIV52" s="2"/>
      <c r="QIW52" s="2"/>
      <c r="QIX52" s="2"/>
      <c r="QIY52" s="2"/>
      <c r="QIZ52" s="2"/>
      <c r="QJA52" s="2"/>
      <c r="QJB52" s="2"/>
      <c r="QJC52" s="2"/>
      <c r="QJD52" s="2"/>
      <c r="QJE52" s="2"/>
      <c r="QJF52" s="2"/>
      <c r="QJG52" s="2"/>
      <c r="QJH52" s="2"/>
      <c r="QJI52" s="2"/>
      <c r="QJJ52" s="2"/>
      <c r="QJK52" s="2"/>
      <c r="QJL52" s="2"/>
      <c r="QJM52" s="2"/>
      <c r="QJN52" s="2"/>
      <c r="QJO52" s="2"/>
      <c r="QJP52" s="2"/>
      <c r="QJQ52" s="2"/>
      <c r="QJR52" s="2"/>
      <c r="QJS52" s="2"/>
      <c r="QJT52" s="2"/>
      <c r="QJU52" s="2"/>
      <c r="QJV52" s="2"/>
      <c r="QJW52" s="2"/>
      <c r="QJX52" s="2"/>
      <c r="QJY52" s="2"/>
      <c r="QJZ52" s="2"/>
      <c r="QKA52" s="2"/>
      <c r="QKB52" s="2"/>
      <c r="QKC52" s="2"/>
      <c r="QKD52" s="2"/>
      <c r="QKE52" s="2"/>
      <c r="QKF52" s="2"/>
      <c r="QKG52" s="2"/>
      <c r="QKH52" s="2"/>
      <c r="QKI52" s="2"/>
      <c r="QKJ52" s="2"/>
      <c r="QKK52" s="2"/>
      <c r="QKL52" s="2"/>
      <c r="QKM52" s="2"/>
      <c r="QKN52" s="2"/>
      <c r="QKO52" s="2"/>
      <c r="QKP52" s="2"/>
      <c r="QKQ52" s="2"/>
      <c r="QKR52" s="2"/>
      <c r="QKS52" s="2"/>
      <c r="QKT52" s="2"/>
      <c r="QKU52" s="2"/>
      <c r="QKV52" s="2"/>
      <c r="QKW52" s="2"/>
      <c r="QKX52" s="2"/>
      <c r="QKY52" s="2"/>
      <c r="QKZ52" s="2"/>
      <c r="QLA52" s="2"/>
      <c r="QLB52" s="2"/>
      <c r="QLC52" s="2"/>
      <c r="QLD52" s="2"/>
      <c r="QLE52" s="2"/>
      <c r="QLF52" s="2"/>
      <c r="QLG52" s="2"/>
      <c r="QLH52" s="2"/>
      <c r="QLI52" s="2"/>
      <c r="QLJ52" s="2"/>
      <c r="QLK52" s="2"/>
      <c r="QLL52" s="2"/>
      <c r="QLM52" s="2"/>
      <c r="QLN52" s="2"/>
      <c r="QLO52" s="2"/>
      <c r="QLP52" s="2"/>
      <c r="QLQ52" s="2"/>
      <c r="QLR52" s="2"/>
      <c r="QLS52" s="2"/>
      <c r="QLT52" s="2"/>
      <c r="QLU52" s="2"/>
      <c r="QLV52" s="2"/>
      <c r="QLW52" s="2"/>
      <c r="QLX52" s="2"/>
      <c r="QLY52" s="2"/>
      <c r="QLZ52" s="2"/>
      <c r="QMA52" s="2"/>
      <c r="QMB52" s="2"/>
      <c r="QMC52" s="2"/>
      <c r="QMD52" s="2"/>
      <c r="QME52" s="2"/>
      <c r="QMF52" s="2"/>
      <c r="QMG52" s="2"/>
      <c r="QMH52" s="2"/>
      <c r="QMI52" s="2"/>
      <c r="QMJ52" s="2"/>
      <c r="QMK52" s="2"/>
      <c r="QML52" s="2"/>
      <c r="QMM52" s="2"/>
      <c r="QMN52" s="2"/>
      <c r="QMO52" s="2"/>
      <c r="QMP52" s="2"/>
      <c r="QMQ52" s="2"/>
      <c r="QMR52" s="2"/>
      <c r="QMS52" s="2"/>
      <c r="QMT52" s="2"/>
      <c r="QMU52" s="2"/>
      <c r="QMV52" s="2"/>
      <c r="QMW52" s="2"/>
      <c r="QMX52" s="2"/>
      <c r="QMY52" s="2"/>
      <c r="QMZ52" s="2"/>
      <c r="QNA52" s="2"/>
      <c r="QNB52" s="2"/>
      <c r="QNC52" s="2"/>
      <c r="QND52" s="2"/>
      <c r="QNE52" s="2"/>
      <c r="QNF52" s="2"/>
      <c r="QNG52" s="2"/>
      <c r="QNH52" s="2"/>
      <c r="QNI52" s="2"/>
      <c r="QNJ52" s="2"/>
      <c r="QNK52" s="2"/>
      <c r="QNL52" s="2"/>
      <c r="QNM52" s="2"/>
      <c r="QNN52" s="2"/>
      <c r="QNO52" s="2"/>
      <c r="QNP52" s="2"/>
      <c r="QNQ52" s="2"/>
      <c r="QNR52" s="2"/>
      <c r="QNS52" s="2"/>
      <c r="QNT52" s="2"/>
      <c r="QNU52" s="2"/>
      <c r="QNV52" s="2"/>
      <c r="QNW52" s="2"/>
      <c r="QNX52" s="2"/>
      <c r="QNY52" s="2"/>
      <c r="QNZ52" s="2"/>
      <c r="QOA52" s="2"/>
      <c r="QOB52" s="2"/>
      <c r="QOC52" s="2"/>
      <c r="QOD52" s="2"/>
      <c r="QOE52" s="2"/>
      <c r="QOF52" s="2"/>
      <c r="QOG52" s="2"/>
      <c r="QOH52" s="2"/>
      <c r="QOI52" s="2"/>
      <c r="QOJ52" s="2"/>
      <c r="QOK52" s="2"/>
      <c r="QOL52" s="2"/>
      <c r="QOM52" s="2"/>
      <c r="QON52" s="2"/>
      <c r="QOO52" s="2"/>
      <c r="QOP52" s="2"/>
      <c r="QOQ52" s="2"/>
      <c r="QOR52" s="2"/>
      <c r="QOS52" s="2"/>
      <c r="QOT52" s="2"/>
      <c r="QOU52" s="2"/>
      <c r="QOV52" s="2"/>
      <c r="QOW52" s="2"/>
      <c r="QOX52" s="2"/>
      <c r="QOY52" s="2"/>
      <c r="QOZ52" s="2"/>
      <c r="QPA52" s="2"/>
      <c r="QPB52" s="2"/>
      <c r="QPC52" s="2"/>
      <c r="QPD52" s="2"/>
      <c r="QPE52" s="2"/>
      <c r="QPF52" s="2"/>
      <c r="QPG52" s="2"/>
      <c r="QPH52" s="2"/>
      <c r="QPI52" s="2"/>
      <c r="QPJ52" s="2"/>
      <c r="QPK52" s="2"/>
      <c r="QPL52" s="2"/>
      <c r="QPM52" s="2"/>
      <c r="QPN52" s="2"/>
      <c r="QPO52" s="2"/>
      <c r="QPP52" s="2"/>
      <c r="QPQ52" s="2"/>
      <c r="QPR52" s="2"/>
      <c r="QPS52" s="2"/>
      <c r="QPT52" s="2"/>
      <c r="QPU52" s="2"/>
      <c r="QPV52" s="2"/>
      <c r="QPW52" s="2"/>
      <c r="QPX52" s="2"/>
      <c r="QPY52" s="2"/>
      <c r="QPZ52" s="2"/>
      <c r="QQA52" s="2"/>
      <c r="QQB52" s="2"/>
      <c r="QQC52" s="2"/>
      <c r="QQD52" s="2"/>
      <c r="QQE52" s="2"/>
      <c r="QQF52" s="2"/>
      <c r="QQG52" s="2"/>
      <c r="QQH52" s="2"/>
      <c r="QQI52" s="2"/>
      <c r="QQJ52" s="2"/>
      <c r="QQK52" s="2"/>
      <c r="QQL52" s="2"/>
      <c r="QQM52" s="2"/>
      <c r="QQN52" s="2"/>
      <c r="QQO52" s="2"/>
      <c r="QQP52" s="2"/>
      <c r="QQQ52" s="2"/>
      <c r="QQR52" s="2"/>
      <c r="QQS52" s="2"/>
      <c r="QQT52" s="2"/>
      <c r="QQU52" s="2"/>
      <c r="QQV52" s="2"/>
      <c r="QQW52" s="2"/>
      <c r="QQX52" s="2"/>
      <c r="QQY52" s="2"/>
      <c r="QQZ52" s="2"/>
      <c r="QRA52" s="2"/>
      <c r="QRB52" s="2"/>
      <c r="QRC52" s="2"/>
      <c r="QRD52" s="2"/>
      <c r="QRE52" s="2"/>
      <c r="QRF52" s="2"/>
      <c r="QRG52" s="2"/>
      <c r="QRH52" s="2"/>
      <c r="QRI52" s="2"/>
      <c r="QRJ52" s="2"/>
      <c r="QRK52" s="2"/>
      <c r="QRL52" s="2"/>
      <c r="QRM52" s="2"/>
      <c r="QRN52" s="2"/>
      <c r="QRO52" s="2"/>
      <c r="QRP52" s="2"/>
      <c r="QRQ52" s="2"/>
      <c r="QRR52" s="2"/>
      <c r="QRS52" s="2"/>
      <c r="QRT52" s="2"/>
      <c r="QRU52" s="2"/>
      <c r="QRV52" s="2"/>
      <c r="QRW52" s="2"/>
      <c r="QRX52" s="2"/>
      <c r="QRY52" s="2"/>
      <c r="QRZ52" s="2"/>
      <c r="QSA52" s="2"/>
      <c r="QSB52" s="2"/>
      <c r="QSC52" s="2"/>
      <c r="QSD52" s="2"/>
      <c r="QSE52" s="2"/>
      <c r="QSF52" s="2"/>
      <c r="QSG52" s="2"/>
      <c r="QSH52" s="2"/>
      <c r="QSI52" s="2"/>
      <c r="QSJ52" s="2"/>
      <c r="QSK52" s="2"/>
      <c r="QSL52" s="2"/>
      <c r="QSM52" s="2"/>
      <c r="QSN52" s="2"/>
      <c r="QSO52" s="2"/>
      <c r="QSP52" s="2"/>
      <c r="QSQ52" s="2"/>
      <c r="QSR52" s="2"/>
      <c r="QSS52" s="2"/>
      <c r="QST52" s="2"/>
      <c r="QSU52" s="2"/>
      <c r="QSV52" s="2"/>
      <c r="QSW52" s="2"/>
      <c r="QSX52" s="2"/>
      <c r="QSY52" s="2"/>
      <c r="QSZ52" s="2"/>
      <c r="QTA52" s="2"/>
      <c r="QTB52" s="2"/>
      <c r="QTC52" s="2"/>
      <c r="QTD52" s="2"/>
      <c r="QTE52" s="2"/>
      <c r="QTF52" s="2"/>
      <c r="QTG52" s="2"/>
      <c r="QTH52" s="2"/>
      <c r="QTI52" s="2"/>
      <c r="QTJ52" s="2"/>
      <c r="QTK52" s="2"/>
      <c r="QTL52" s="2"/>
      <c r="QTM52" s="2"/>
      <c r="QTN52" s="2"/>
      <c r="QTO52" s="2"/>
      <c r="QTP52" s="2"/>
      <c r="QTQ52" s="2"/>
      <c r="QTR52" s="2"/>
      <c r="QTS52" s="2"/>
      <c r="QTT52" s="2"/>
      <c r="QTU52" s="2"/>
      <c r="QTV52" s="2"/>
      <c r="QTW52" s="2"/>
      <c r="QTX52" s="2"/>
      <c r="QTY52" s="2"/>
      <c r="QTZ52" s="2"/>
      <c r="QUA52" s="2"/>
      <c r="QUB52" s="2"/>
      <c r="QUC52" s="2"/>
      <c r="QUD52" s="2"/>
      <c r="QUE52" s="2"/>
      <c r="QUF52" s="2"/>
      <c r="QUG52" s="2"/>
      <c r="QUH52" s="2"/>
      <c r="QUI52" s="2"/>
      <c r="QUJ52" s="2"/>
      <c r="QUK52" s="2"/>
      <c r="QUL52" s="2"/>
      <c r="QUM52" s="2"/>
      <c r="QUN52" s="2"/>
      <c r="QUO52" s="2"/>
      <c r="QUP52" s="2"/>
      <c r="QUQ52" s="2"/>
      <c r="QUR52" s="2"/>
      <c r="QUS52" s="2"/>
      <c r="QUT52" s="2"/>
      <c r="QUU52" s="2"/>
      <c r="QUV52" s="2"/>
      <c r="QUW52" s="2"/>
      <c r="QUX52" s="2"/>
      <c r="QUY52" s="2"/>
      <c r="QUZ52" s="2"/>
      <c r="QVA52" s="2"/>
      <c r="QVB52" s="2"/>
      <c r="QVC52" s="2"/>
      <c r="QVD52" s="2"/>
      <c r="QVE52" s="2"/>
      <c r="QVF52" s="2"/>
      <c r="QVG52" s="2"/>
      <c r="QVH52" s="2"/>
      <c r="QVI52" s="2"/>
      <c r="QVJ52" s="2"/>
      <c r="QVK52" s="2"/>
      <c r="QVL52" s="2"/>
      <c r="QVM52" s="2"/>
      <c r="QVN52" s="2"/>
      <c r="QVO52" s="2"/>
      <c r="QVP52" s="2"/>
      <c r="QVQ52" s="2"/>
      <c r="QVR52" s="2"/>
      <c r="QVS52" s="2"/>
      <c r="QVT52" s="2"/>
      <c r="QVU52" s="2"/>
      <c r="QVV52" s="2"/>
      <c r="QVW52" s="2"/>
      <c r="QVX52" s="2"/>
      <c r="QVY52" s="2"/>
      <c r="QVZ52" s="2"/>
      <c r="QWA52" s="2"/>
      <c r="QWB52" s="2"/>
      <c r="QWC52" s="2"/>
      <c r="QWD52" s="2"/>
      <c r="QWE52" s="2"/>
      <c r="QWF52" s="2"/>
      <c r="QWG52" s="2"/>
      <c r="QWH52" s="2"/>
      <c r="QWI52" s="2"/>
      <c r="QWJ52" s="2"/>
      <c r="QWK52" s="2"/>
      <c r="QWL52" s="2"/>
      <c r="QWM52" s="2"/>
      <c r="QWN52" s="2"/>
      <c r="QWO52" s="2"/>
      <c r="QWP52" s="2"/>
      <c r="QWQ52" s="2"/>
      <c r="QWR52" s="2"/>
      <c r="QWS52" s="2"/>
      <c r="QWT52" s="2"/>
      <c r="QWU52" s="2"/>
      <c r="QWV52" s="2"/>
      <c r="QWW52" s="2"/>
      <c r="QWX52" s="2"/>
      <c r="QWY52" s="2"/>
      <c r="QWZ52" s="2"/>
      <c r="QXA52" s="2"/>
      <c r="QXB52" s="2"/>
      <c r="QXC52" s="2"/>
      <c r="QXD52" s="2"/>
      <c r="QXE52" s="2"/>
      <c r="QXF52" s="2"/>
      <c r="QXG52" s="2"/>
      <c r="QXH52" s="2"/>
      <c r="QXI52" s="2"/>
      <c r="QXJ52" s="2"/>
      <c r="QXK52" s="2"/>
      <c r="QXL52" s="2"/>
      <c r="QXM52" s="2"/>
      <c r="QXN52" s="2"/>
      <c r="QXO52" s="2"/>
      <c r="QXP52" s="2"/>
      <c r="QXQ52" s="2"/>
      <c r="QXR52" s="2"/>
      <c r="QXS52" s="2"/>
      <c r="QXT52" s="2"/>
      <c r="QXU52" s="2"/>
      <c r="QXV52" s="2"/>
      <c r="QXW52" s="2"/>
      <c r="QXX52" s="2"/>
      <c r="QXY52" s="2"/>
      <c r="QXZ52" s="2"/>
      <c r="QYA52" s="2"/>
      <c r="QYB52" s="2"/>
      <c r="QYC52" s="2"/>
      <c r="QYD52" s="2"/>
      <c r="QYE52" s="2"/>
      <c r="QYF52" s="2"/>
      <c r="QYG52" s="2"/>
      <c r="QYH52" s="2"/>
      <c r="QYI52" s="2"/>
      <c r="QYJ52" s="2"/>
      <c r="QYK52" s="2"/>
      <c r="QYL52" s="2"/>
      <c r="QYM52" s="2"/>
      <c r="QYN52" s="2"/>
      <c r="QYO52" s="2"/>
      <c r="QYP52" s="2"/>
      <c r="QYQ52" s="2"/>
      <c r="QYR52" s="2"/>
      <c r="QYS52" s="2"/>
      <c r="QYT52" s="2"/>
      <c r="QYU52" s="2"/>
      <c r="QYV52" s="2"/>
      <c r="QYW52" s="2"/>
      <c r="QYX52" s="2"/>
      <c r="QYY52" s="2"/>
      <c r="QYZ52" s="2"/>
      <c r="QZA52" s="2"/>
      <c r="QZB52" s="2"/>
      <c r="QZC52" s="2"/>
      <c r="QZD52" s="2"/>
      <c r="QZE52" s="2"/>
      <c r="QZF52" s="2"/>
      <c r="QZG52" s="2"/>
      <c r="QZH52" s="2"/>
      <c r="QZI52" s="2"/>
      <c r="QZJ52" s="2"/>
      <c r="QZK52" s="2"/>
      <c r="QZL52" s="2"/>
      <c r="QZM52" s="2"/>
      <c r="QZN52" s="2"/>
      <c r="QZO52" s="2"/>
      <c r="QZP52" s="2"/>
      <c r="QZQ52" s="2"/>
      <c r="QZR52" s="2"/>
      <c r="QZS52" s="2"/>
      <c r="QZT52" s="2"/>
      <c r="QZU52" s="2"/>
      <c r="QZV52" s="2"/>
      <c r="QZW52" s="2"/>
      <c r="QZX52" s="2"/>
      <c r="QZY52" s="2"/>
      <c r="QZZ52" s="2"/>
      <c r="RAA52" s="2"/>
      <c r="RAB52" s="2"/>
      <c r="RAC52" s="2"/>
      <c r="RAD52" s="2"/>
      <c r="RAE52" s="2"/>
      <c r="RAF52" s="2"/>
      <c r="RAG52" s="2"/>
      <c r="RAH52" s="2"/>
      <c r="RAI52" s="2"/>
      <c r="RAJ52" s="2"/>
      <c r="RAK52" s="2"/>
      <c r="RAL52" s="2"/>
      <c r="RAM52" s="2"/>
      <c r="RAN52" s="2"/>
      <c r="RAO52" s="2"/>
      <c r="RAP52" s="2"/>
      <c r="RAQ52" s="2"/>
      <c r="RAR52" s="2"/>
      <c r="RAS52" s="2"/>
      <c r="RAT52" s="2"/>
      <c r="RAU52" s="2"/>
      <c r="RAV52" s="2"/>
      <c r="RAW52" s="2"/>
      <c r="RAX52" s="2"/>
      <c r="RAY52" s="2"/>
      <c r="RAZ52" s="2"/>
      <c r="RBA52" s="2"/>
      <c r="RBB52" s="2"/>
      <c r="RBC52" s="2"/>
      <c r="RBD52" s="2"/>
      <c r="RBE52" s="2"/>
      <c r="RBF52" s="2"/>
      <c r="RBG52" s="2"/>
      <c r="RBH52" s="2"/>
      <c r="RBI52" s="2"/>
      <c r="RBJ52" s="2"/>
      <c r="RBK52" s="2"/>
      <c r="RBL52" s="2"/>
      <c r="RBM52" s="2"/>
      <c r="RBN52" s="2"/>
      <c r="RBO52" s="2"/>
      <c r="RBP52" s="2"/>
      <c r="RBQ52" s="2"/>
      <c r="RBR52" s="2"/>
      <c r="RBS52" s="2"/>
      <c r="RBT52" s="2"/>
      <c r="RBU52" s="2"/>
      <c r="RBV52" s="2"/>
      <c r="RBW52" s="2"/>
      <c r="RBX52" s="2"/>
      <c r="RBY52" s="2"/>
      <c r="RBZ52" s="2"/>
      <c r="RCA52" s="2"/>
      <c r="RCB52" s="2"/>
      <c r="RCC52" s="2"/>
      <c r="RCD52" s="2"/>
      <c r="RCE52" s="2"/>
      <c r="RCF52" s="2"/>
      <c r="RCG52" s="2"/>
      <c r="RCH52" s="2"/>
      <c r="RCI52" s="2"/>
      <c r="RCJ52" s="2"/>
      <c r="RCK52" s="2"/>
      <c r="RCL52" s="2"/>
      <c r="RCM52" s="2"/>
      <c r="RCN52" s="2"/>
      <c r="RCO52" s="2"/>
      <c r="RCP52" s="2"/>
      <c r="RCQ52" s="2"/>
      <c r="RCR52" s="2"/>
      <c r="RCS52" s="2"/>
      <c r="RCT52" s="2"/>
      <c r="RCU52" s="2"/>
      <c r="RCV52" s="2"/>
      <c r="RCW52" s="2"/>
      <c r="RCX52" s="2"/>
      <c r="RCY52" s="2"/>
      <c r="RCZ52" s="2"/>
      <c r="RDA52" s="2"/>
      <c r="RDB52" s="2"/>
      <c r="RDC52" s="2"/>
      <c r="RDD52" s="2"/>
      <c r="RDE52" s="2"/>
      <c r="RDF52" s="2"/>
      <c r="RDG52" s="2"/>
      <c r="RDH52" s="2"/>
      <c r="RDI52" s="2"/>
      <c r="RDJ52" s="2"/>
      <c r="RDK52" s="2"/>
      <c r="RDL52" s="2"/>
      <c r="RDM52" s="2"/>
      <c r="RDN52" s="2"/>
      <c r="RDO52" s="2"/>
      <c r="RDP52" s="2"/>
      <c r="RDQ52" s="2"/>
      <c r="RDR52" s="2"/>
      <c r="RDS52" s="2"/>
      <c r="RDT52" s="2"/>
      <c r="RDU52" s="2"/>
      <c r="RDV52" s="2"/>
      <c r="RDW52" s="2"/>
      <c r="RDX52" s="2"/>
      <c r="RDY52" s="2"/>
      <c r="RDZ52" s="2"/>
      <c r="REA52" s="2"/>
      <c r="REB52" s="2"/>
      <c r="REC52" s="2"/>
      <c r="RED52" s="2"/>
      <c r="REE52" s="2"/>
      <c r="REF52" s="2"/>
      <c r="REG52" s="2"/>
      <c r="REH52" s="2"/>
      <c r="REI52" s="2"/>
      <c r="REJ52" s="2"/>
      <c r="REK52" s="2"/>
      <c r="REL52" s="2"/>
      <c r="REM52" s="2"/>
      <c r="REN52" s="2"/>
      <c r="REO52" s="2"/>
      <c r="REP52" s="2"/>
      <c r="REQ52" s="2"/>
      <c r="RER52" s="2"/>
      <c r="RES52" s="2"/>
      <c r="RET52" s="2"/>
      <c r="REU52" s="2"/>
      <c r="REV52" s="2"/>
      <c r="REW52" s="2"/>
      <c r="REX52" s="2"/>
      <c r="REY52" s="2"/>
      <c r="REZ52" s="2"/>
      <c r="RFA52" s="2"/>
      <c r="RFB52" s="2"/>
      <c r="RFC52" s="2"/>
      <c r="RFD52" s="2"/>
      <c r="RFE52" s="2"/>
      <c r="RFF52" s="2"/>
      <c r="RFG52" s="2"/>
      <c r="RFH52" s="2"/>
      <c r="RFI52" s="2"/>
      <c r="RFJ52" s="2"/>
      <c r="RFK52" s="2"/>
      <c r="RFL52" s="2"/>
      <c r="RFM52" s="2"/>
      <c r="RFN52" s="2"/>
      <c r="RFO52" s="2"/>
      <c r="RFP52" s="2"/>
      <c r="RFQ52" s="2"/>
      <c r="RFR52" s="2"/>
      <c r="RFS52" s="2"/>
      <c r="RFT52" s="2"/>
      <c r="RFU52" s="2"/>
      <c r="RFV52" s="2"/>
      <c r="RFW52" s="2"/>
      <c r="RFX52" s="2"/>
      <c r="RFY52" s="2"/>
      <c r="RFZ52" s="2"/>
      <c r="RGA52" s="2"/>
      <c r="RGB52" s="2"/>
      <c r="RGC52" s="2"/>
      <c r="RGD52" s="2"/>
      <c r="RGE52" s="2"/>
      <c r="RGF52" s="2"/>
      <c r="RGG52" s="2"/>
      <c r="RGH52" s="2"/>
      <c r="RGI52" s="2"/>
      <c r="RGJ52" s="2"/>
      <c r="RGK52" s="2"/>
      <c r="RGL52" s="2"/>
      <c r="RGM52" s="2"/>
      <c r="RGN52" s="2"/>
      <c r="RGO52" s="2"/>
      <c r="RGP52" s="2"/>
      <c r="RGQ52" s="2"/>
      <c r="RGR52" s="2"/>
      <c r="RGS52" s="2"/>
      <c r="RGT52" s="2"/>
      <c r="RGU52" s="2"/>
      <c r="RGV52" s="2"/>
      <c r="RGW52" s="2"/>
      <c r="RGX52" s="2"/>
      <c r="RGY52" s="2"/>
      <c r="RGZ52" s="2"/>
      <c r="RHA52" s="2"/>
      <c r="RHB52" s="2"/>
      <c r="RHC52" s="2"/>
      <c r="RHD52" s="2"/>
      <c r="RHE52" s="2"/>
      <c r="RHF52" s="2"/>
      <c r="RHG52" s="2"/>
      <c r="RHH52" s="2"/>
      <c r="RHI52" s="2"/>
      <c r="RHJ52" s="2"/>
      <c r="RHK52" s="2"/>
      <c r="RHL52" s="2"/>
      <c r="RHM52" s="2"/>
      <c r="RHN52" s="2"/>
      <c r="RHO52" s="2"/>
      <c r="RHP52" s="2"/>
      <c r="RHQ52" s="2"/>
      <c r="RHR52" s="2"/>
      <c r="RHS52" s="2"/>
      <c r="RHT52" s="2"/>
      <c r="RHU52" s="2"/>
      <c r="RHV52" s="2"/>
      <c r="RHW52" s="2"/>
      <c r="RHX52" s="2"/>
      <c r="RHY52" s="2"/>
      <c r="RHZ52" s="2"/>
      <c r="RIA52" s="2"/>
      <c r="RIB52" s="2"/>
      <c r="RIC52" s="2"/>
      <c r="RID52" s="2"/>
      <c r="RIE52" s="2"/>
      <c r="RIF52" s="2"/>
      <c r="RIG52" s="2"/>
      <c r="RIH52" s="2"/>
      <c r="RII52" s="2"/>
      <c r="RIJ52" s="2"/>
      <c r="RIK52" s="2"/>
      <c r="RIL52" s="2"/>
      <c r="RIM52" s="2"/>
      <c r="RIN52" s="2"/>
      <c r="RIO52" s="2"/>
      <c r="RIP52" s="2"/>
      <c r="RIQ52" s="2"/>
      <c r="RIR52" s="2"/>
      <c r="RIS52" s="2"/>
      <c r="RIT52" s="2"/>
      <c r="RIU52" s="2"/>
      <c r="RIV52" s="2"/>
      <c r="RIW52" s="2"/>
      <c r="RIX52" s="2"/>
      <c r="RIY52" s="2"/>
      <c r="RIZ52" s="2"/>
      <c r="RJA52" s="2"/>
      <c r="RJB52" s="2"/>
      <c r="RJC52" s="2"/>
      <c r="RJD52" s="2"/>
      <c r="RJE52" s="2"/>
      <c r="RJF52" s="2"/>
      <c r="RJG52" s="2"/>
      <c r="RJH52" s="2"/>
      <c r="RJI52" s="2"/>
      <c r="RJJ52" s="2"/>
      <c r="RJK52" s="2"/>
      <c r="RJL52" s="2"/>
      <c r="RJM52" s="2"/>
      <c r="RJN52" s="2"/>
      <c r="RJO52" s="2"/>
      <c r="RJP52" s="2"/>
      <c r="RJQ52" s="2"/>
      <c r="RJR52" s="2"/>
      <c r="RJS52" s="2"/>
      <c r="RJT52" s="2"/>
      <c r="RJU52" s="2"/>
      <c r="RJV52" s="2"/>
      <c r="RJW52" s="2"/>
      <c r="RJX52" s="2"/>
      <c r="RJY52" s="2"/>
      <c r="RJZ52" s="2"/>
      <c r="RKA52" s="2"/>
      <c r="RKB52" s="2"/>
      <c r="RKC52" s="2"/>
      <c r="RKD52" s="2"/>
      <c r="RKE52" s="2"/>
      <c r="RKF52" s="2"/>
      <c r="RKG52" s="2"/>
      <c r="RKH52" s="2"/>
      <c r="RKI52" s="2"/>
      <c r="RKJ52" s="2"/>
      <c r="RKK52" s="2"/>
      <c r="RKL52" s="2"/>
      <c r="RKM52" s="2"/>
      <c r="RKN52" s="2"/>
      <c r="RKO52" s="2"/>
      <c r="RKP52" s="2"/>
      <c r="RKQ52" s="2"/>
      <c r="RKR52" s="2"/>
      <c r="RKS52" s="2"/>
      <c r="RKT52" s="2"/>
      <c r="RKU52" s="2"/>
      <c r="RKV52" s="2"/>
      <c r="RKW52" s="2"/>
      <c r="RKX52" s="2"/>
      <c r="RKY52" s="2"/>
      <c r="RKZ52" s="2"/>
      <c r="RLA52" s="2"/>
      <c r="RLB52" s="2"/>
      <c r="RLC52" s="2"/>
      <c r="RLD52" s="2"/>
      <c r="RLE52" s="2"/>
      <c r="RLF52" s="2"/>
      <c r="RLG52" s="2"/>
      <c r="RLH52" s="2"/>
      <c r="RLI52" s="2"/>
      <c r="RLJ52" s="2"/>
      <c r="RLK52" s="2"/>
      <c r="RLL52" s="2"/>
      <c r="RLM52" s="2"/>
      <c r="RLN52" s="2"/>
      <c r="RLO52" s="2"/>
      <c r="RLP52" s="2"/>
      <c r="RLQ52" s="2"/>
      <c r="RLR52" s="2"/>
      <c r="RLS52" s="2"/>
      <c r="RLT52" s="2"/>
      <c r="RLU52" s="2"/>
      <c r="RLV52" s="2"/>
      <c r="RLW52" s="2"/>
      <c r="RLX52" s="2"/>
      <c r="RLY52" s="2"/>
      <c r="RLZ52" s="2"/>
      <c r="RMA52" s="2"/>
      <c r="RMB52" s="2"/>
      <c r="RMC52" s="2"/>
      <c r="RMD52" s="2"/>
      <c r="RME52" s="2"/>
      <c r="RMF52" s="2"/>
      <c r="RMG52" s="2"/>
      <c r="RMH52" s="2"/>
      <c r="RMI52" s="2"/>
      <c r="RMJ52" s="2"/>
      <c r="RMK52" s="2"/>
      <c r="RML52" s="2"/>
      <c r="RMM52" s="2"/>
      <c r="RMN52" s="2"/>
      <c r="RMO52" s="2"/>
      <c r="RMP52" s="2"/>
      <c r="RMQ52" s="2"/>
      <c r="RMR52" s="2"/>
      <c r="RMS52" s="2"/>
      <c r="RMT52" s="2"/>
      <c r="RMU52" s="2"/>
      <c r="RMV52" s="2"/>
      <c r="RMW52" s="2"/>
      <c r="RMX52" s="2"/>
      <c r="RMY52" s="2"/>
      <c r="RMZ52" s="2"/>
      <c r="RNA52" s="2"/>
      <c r="RNB52" s="2"/>
      <c r="RNC52" s="2"/>
      <c r="RND52" s="2"/>
      <c r="RNE52" s="2"/>
      <c r="RNF52" s="2"/>
      <c r="RNG52" s="2"/>
      <c r="RNH52" s="2"/>
      <c r="RNI52" s="2"/>
      <c r="RNJ52" s="2"/>
      <c r="RNK52" s="2"/>
      <c r="RNL52" s="2"/>
      <c r="RNM52" s="2"/>
      <c r="RNN52" s="2"/>
      <c r="RNO52" s="2"/>
      <c r="RNP52" s="2"/>
      <c r="RNQ52" s="2"/>
      <c r="RNR52" s="2"/>
      <c r="RNS52" s="2"/>
      <c r="RNT52" s="2"/>
      <c r="RNU52" s="2"/>
      <c r="RNV52" s="2"/>
      <c r="RNW52" s="2"/>
      <c r="RNX52" s="2"/>
      <c r="RNY52" s="2"/>
      <c r="RNZ52" s="2"/>
      <c r="ROA52" s="2"/>
      <c r="ROB52" s="2"/>
      <c r="ROC52" s="2"/>
      <c r="ROD52" s="2"/>
      <c r="ROE52" s="2"/>
      <c r="ROF52" s="2"/>
      <c r="ROG52" s="2"/>
      <c r="ROH52" s="2"/>
      <c r="ROI52" s="2"/>
      <c r="ROJ52" s="2"/>
      <c r="ROK52" s="2"/>
      <c r="ROL52" s="2"/>
      <c r="ROM52" s="2"/>
      <c r="RON52" s="2"/>
      <c r="ROO52" s="2"/>
      <c r="ROP52" s="2"/>
      <c r="ROQ52" s="2"/>
      <c r="ROR52" s="2"/>
      <c r="ROS52" s="2"/>
      <c r="ROT52" s="2"/>
      <c r="ROU52" s="2"/>
      <c r="ROV52" s="2"/>
      <c r="ROW52" s="2"/>
      <c r="ROX52" s="2"/>
      <c r="ROY52" s="2"/>
      <c r="ROZ52" s="2"/>
      <c r="RPA52" s="2"/>
      <c r="RPB52" s="2"/>
      <c r="RPC52" s="2"/>
      <c r="RPD52" s="2"/>
      <c r="RPE52" s="2"/>
      <c r="RPF52" s="2"/>
      <c r="RPG52" s="2"/>
      <c r="RPH52" s="2"/>
      <c r="RPI52" s="2"/>
      <c r="RPJ52" s="2"/>
      <c r="RPK52" s="2"/>
      <c r="RPL52" s="2"/>
      <c r="RPM52" s="2"/>
      <c r="RPN52" s="2"/>
      <c r="RPO52" s="2"/>
      <c r="RPP52" s="2"/>
      <c r="RPQ52" s="2"/>
      <c r="RPR52" s="2"/>
      <c r="RPS52" s="2"/>
      <c r="RPT52" s="2"/>
      <c r="RPU52" s="2"/>
      <c r="RPV52" s="2"/>
      <c r="RPW52" s="2"/>
      <c r="RPX52" s="2"/>
      <c r="RPY52" s="2"/>
      <c r="RPZ52" s="2"/>
      <c r="RQA52" s="2"/>
      <c r="RQB52" s="2"/>
      <c r="RQC52" s="2"/>
      <c r="RQD52" s="2"/>
      <c r="RQE52" s="2"/>
      <c r="RQF52" s="2"/>
      <c r="RQG52" s="2"/>
      <c r="RQH52" s="2"/>
      <c r="RQI52" s="2"/>
      <c r="RQJ52" s="2"/>
      <c r="RQK52" s="2"/>
      <c r="RQL52" s="2"/>
      <c r="RQM52" s="2"/>
      <c r="RQN52" s="2"/>
      <c r="RQO52" s="2"/>
      <c r="RQP52" s="2"/>
      <c r="RQQ52" s="2"/>
      <c r="RQR52" s="2"/>
      <c r="RQS52" s="2"/>
      <c r="RQT52" s="2"/>
      <c r="RQU52" s="2"/>
      <c r="RQV52" s="2"/>
      <c r="RQW52" s="2"/>
      <c r="RQX52" s="2"/>
      <c r="RQY52" s="2"/>
      <c r="RQZ52" s="2"/>
      <c r="RRA52" s="2"/>
      <c r="RRB52" s="2"/>
      <c r="RRC52" s="2"/>
      <c r="RRD52" s="2"/>
      <c r="RRE52" s="2"/>
      <c r="RRF52" s="2"/>
      <c r="RRG52" s="2"/>
      <c r="RRH52" s="2"/>
      <c r="RRI52" s="2"/>
      <c r="RRJ52" s="2"/>
      <c r="RRK52" s="2"/>
      <c r="RRL52" s="2"/>
      <c r="RRM52" s="2"/>
      <c r="RRN52" s="2"/>
      <c r="RRO52" s="2"/>
      <c r="RRP52" s="2"/>
      <c r="RRQ52" s="2"/>
      <c r="RRR52" s="2"/>
      <c r="RRS52" s="2"/>
      <c r="RRT52" s="2"/>
      <c r="RRU52" s="2"/>
      <c r="RRV52" s="2"/>
      <c r="RRW52" s="2"/>
      <c r="RRX52" s="2"/>
      <c r="RRY52" s="2"/>
      <c r="RRZ52" s="2"/>
      <c r="RSA52" s="2"/>
      <c r="RSB52" s="2"/>
      <c r="RSC52" s="2"/>
      <c r="RSD52" s="2"/>
      <c r="RSE52" s="2"/>
      <c r="RSF52" s="2"/>
      <c r="RSG52" s="2"/>
      <c r="RSH52" s="2"/>
      <c r="RSI52" s="2"/>
      <c r="RSJ52" s="2"/>
      <c r="RSK52" s="2"/>
      <c r="RSL52" s="2"/>
      <c r="RSM52" s="2"/>
      <c r="RSN52" s="2"/>
      <c r="RSO52" s="2"/>
      <c r="RSP52" s="2"/>
      <c r="RSQ52" s="2"/>
      <c r="RSR52" s="2"/>
      <c r="RSS52" s="2"/>
      <c r="RST52" s="2"/>
      <c r="RSU52" s="2"/>
      <c r="RSV52" s="2"/>
      <c r="RSW52" s="2"/>
      <c r="RSX52" s="2"/>
      <c r="RSY52" s="2"/>
      <c r="RSZ52" s="2"/>
      <c r="RTA52" s="2"/>
      <c r="RTB52" s="2"/>
      <c r="RTC52" s="2"/>
      <c r="RTD52" s="2"/>
      <c r="RTE52" s="2"/>
      <c r="RTF52" s="2"/>
      <c r="RTG52" s="2"/>
      <c r="RTH52" s="2"/>
      <c r="RTI52" s="2"/>
      <c r="RTJ52" s="2"/>
      <c r="RTK52" s="2"/>
      <c r="RTL52" s="2"/>
      <c r="RTM52" s="2"/>
      <c r="RTN52" s="2"/>
      <c r="RTO52" s="2"/>
      <c r="RTP52" s="2"/>
      <c r="RTQ52" s="2"/>
      <c r="RTR52" s="2"/>
      <c r="RTS52" s="2"/>
      <c r="RTT52" s="2"/>
      <c r="RTU52" s="2"/>
      <c r="RTV52" s="2"/>
      <c r="RTW52" s="2"/>
      <c r="RTX52" s="2"/>
      <c r="RTY52" s="2"/>
      <c r="RTZ52" s="2"/>
      <c r="RUA52" s="2"/>
      <c r="RUB52" s="2"/>
      <c r="RUC52" s="2"/>
      <c r="RUD52" s="2"/>
      <c r="RUE52" s="2"/>
      <c r="RUF52" s="2"/>
      <c r="RUG52" s="2"/>
      <c r="RUH52" s="2"/>
      <c r="RUI52" s="2"/>
      <c r="RUJ52" s="2"/>
      <c r="RUK52" s="2"/>
      <c r="RUL52" s="2"/>
      <c r="RUM52" s="2"/>
      <c r="RUN52" s="2"/>
      <c r="RUO52" s="2"/>
      <c r="RUP52" s="2"/>
      <c r="RUQ52" s="2"/>
      <c r="RUR52" s="2"/>
      <c r="RUS52" s="2"/>
      <c r="RUT52" s="2"/>
      <c r="RUU52" s="2"/>
      <c r="RUV52" s="2"/>
      <c r="RUW52" s="2"/>
      <c r="RUX52" s="2"/>
      <c r="RUY52" s="2"/>
      <c r="RUZ52" s="2"/>
      <c r="RVA52" s="2"/>
      <c r="RVB52" s="2"/>
      <c r="RVC52" s="2"/>
      <c r="RVD52" s="2"/>
      <c r="RVE52" s="2"/>
      <c r="RVF52" s="2"/>
      <c r="RVG52" s="2"/>
      <c r="RVH52" s="2"/>
      <c r="RVI52" s="2"/>
      <c r="RVJ52" s="2"/>
      <c r="RVK52" s="2"/>
      <c r="RVL52" s="2"/>
      <c r="RVM52" s="2"/>
      <c r="RVN52" s="2"/>
      <c r="RVO52" s="2"/>
      <c r="RVP52" s="2"/>
      <c r="RVQ52" s="2"/>
      <c r="RVR52" s="2"/>
      <c r="RVS52" s="2"/>
      <c r="RVT52" s="2"/>
      <c r="RVU52" s="2"/>
      <c r="RVV52" s="2"/>
      <c r="RVW52" s="2"/>
      <c r="RVX52" s="2"/>
      <c r="RVY52" s="2"/>
      <c r="RVZ52" s="2"/>
      <c r="RWA52" s="2"/>
      <c r="RWB52" s="2"/>
      <c r="RWC52" s="2"/>
      <c r="RWD52" s="2"/>
      <c r="RWE52" s="2"/>
      <c r="RWF52" s="2"/>
      <c r="RWG52" s="2"/>
      <c r="RWH52" s="2"/>
      <c r="RWI52" s="2"/>
      <c r="RWJ52" s="2"/>
      <c r="RWK52" s="2"/>
      <c r="RWL52" s="2"/>
      <c r="RWM52" s="2"/>
      <c r="RWN52" s="2"/>
      <c r="RWO52" s="2"/>
      <c r="RWP52" s="2"/>
      <c r="RWQ52" s="2"/>
      <c r="RWR52" s="2"/>
      <c r="RWS52" s="2"/>
      <c r="RWT52" s="2"/>
      <c r="RWU52" s="2"/>
      <c r="RWV52" s="2"/>
      <c r="RWW52" s="2"/>
      <c r="RWX52" s="2"/>
      <c r="RWY52" s="2"/>
      <c r="RWZ52" s="2"/>
      <c r="RXA52" s="2"/>
      <c r="RXB52" s="2"/>
      <c r="RXC52" s="2"/>
      <c r="RXD52" s="2"/>
      <c r="RXE52" s="2"/>
      <c r="RXF52" s="2"/>
      <c r="RXG52" s="2"/>
      <c r="RXH52" s="2"/>
      <c r="RXI52" s="2"/>
      <c r="RXJ52" s="2"/>
      <c r="RXK52" s="2"/>
      <c r="RXL52" s="2"/>
      <c r="RXM52" s="2"/>
      <c r="RXN52" s="2"/>
      <c r="RXO52" s="2"/>
      <c r="RXP52" s="2"/>
      <c r="RXQ52" s="2"/>
      <c r="RXR52" s="2"/>
      <c r="RXS52" s="2"/>
      <c r="RXT52" s="2"/>
      <c r="RXU52" s="2"/>
      <c r="RXV52" s="2"/>
      <c r="RXW52" s="2"/>
      <c r="RXX52" s="2"/>
      <c r="RXY52" s="2"/>
      <c r="RXZ52" s="2"/>
      <c r="RYA52" s="2"/>
      <c r="RYB52" s="2"/>
      <c r="RYC52" s="2"/>
      <c r="RYD52" s="2"/>
      <c r="RYE52" s="2"/>
      <c r="RYF52" s="2"/>
      <c r="RYG52" s="2"/>
      <c r="RYH52" s="2"/>
      <c r="RYI52" s="2"/>
      <c r="RYJ52" s="2"/>
      <c r="RYK52" s="2"/>
      <c r="RYL52" s="2"/>
      <c r="RYM52" s="2"/>
      <c r="RYN52" s="2"/>
      <c r="RYO52" s="2"/>
      <c r="RYP52" s="2"/>
      <c r="RYQ52" s="2"/>
      <c r="RYR52" s="2"/>
      <c r="RYS52" s="2"/>
      <c r="RYT52" s="2"/>
      <c r="RYU52" s="2"/>
      <c r="RYV52" s="2"/>
      <c r="RYW52" s="2"/>
      <c r="RYX52" s="2"/>
      <c r="RYY52" s="2"/>
      <c r="RYZ52" s="2"/>
      <c r="RZA52" s="2"/>
      <c r="RZB52" s="2"/>
      <c r="RZC52" s="2"/>
      <c r="RZD52" s="2"/>
      <c r="RZE52" s="2"/>
      <c r="RZF52" s="2"/>
      <c r="RZG52" s="2"/>
      <c r="RZH52" s="2"/>
      <c r="RZI52" s="2"/>
      <c r="RZJ52" s="2"/>
      <c r="RZK52" s="2"/>
      <c r="RZL52" s="2"/>
      <c r="RZM52" s="2"/>
      <c r="RZN52" s="2"/>
      <c r="RZO52" s="2"/>
      <c r="RZP52" s="2"/>
      <c r="RZQ52" s="2"/>
      <c r="RZR52" s="2"/>
      <c r="RZS52" s="2"/>
      <c r="RZT52" s="2"/>
      <c r="RZU52" s="2"/>
      <c r="RZV52" s="2"/>
      <c r="RZW52" s="2"/>
      <c r="RZX52" s="2"/>
      <c r="RZY52" s="2"/>
      <c r="RZZ52" s="2"/>
      <c r="SAA52" s="2"/>
      <c r="SAB52" s="2"/>
      <c r="SAC52" s="2"/>
      <c r="SAD52" s="2"/>
      <c r="SAE52" s="2"/>
      <c r="SAF52" s="2"/>
      <c r="SAG52" s="2"/>
      <c r="SAH52" s="2"/>
      <c r="SAI52" s="2"/>
      <c r="SAJ52" s="2"/>
      <c r="SAK52" s="2"/>
      <c r="SAL52" s="2"/>
      <c r="SAM52" s="2"/>
      <c r="SAN52" s="2"/>
      <c r="SAO52" s="2"/>
      <c r="SAP52" s="2"/>
      <c r="SAQ52" s="2"/>
      <c r="SAR52" s="2"/>
      <c r="SAS52" s="2"/>
      <c r="SAT52" s="2"/>
      <c r="SAU52" s="2"/>
      <c r="SAV52" s="2"/>
      <c r="SAW52" s="2"/>
      <c r="SAX52" s="2"/>
      <c r="SAY52" s="2"/>
      <c r="SAZ52" s="2"/>
      <c r="SBA52" s="2"/>
      <c r="SBB52" s="2"/>
      <c r="SBC52" s="2"/>
      <c r="SBD52" s="2"/>
      <c r="SBE52" s="2"/>
      <c r="SBF52" s="2"/>
      <c r="SBG52" s="2"/>
      <c r="SBH52" s="2"/>
      <c r="SBI52" s="2"/>
      <c r="SBJ52" s="2"/>
      <c r="SBK52" s="2"/>
      <c r="SBL52" s="2"/>
      <c r="SBM52" s="2"/>
      <c r="SBN52" s="2"/>
      <c r="SBO52" s="2"/>
      <c r="SBP52" s="2"/>
      <c r="SBQ52" s="2"/>
      <c r="SBR52" s="2"/>
      <c r="SBS52" s="2"/>
      <c r="SBT52" s="2"/>
      <c r="SBU52" s="2"/>
      <c r="SBV52" s="2"/>
      <c r="SBW52" s="2"/>
      <c r="SBX52" s="2"/>
      <c r="SBY52" s="2"/>
      <c r="SBZ52" s="2"/>
      <c r="SCA52" s="2"/>
      <c r="SCB52" s="2"/>
      <c r="SCC52" s="2"/>
      <c r="SCD52" s="2"/>
      <c r="SCE52" s="2"/>
      <c r="SCF52" s="2"/>
      <c r="SCG52" s="2"/>
      <c r="SCH52" s="2"/>
      <c r="SCI52" s="2"/>
      <c r="SCJ52" s="2"/>
      <c r="SCK52" s="2"/>
      <c r="SCL52" s="2"/>
      <c r="SCM52" s="2"/>
      <c r="SCN52" s="2"/>
      <c r="SCO52" s="2"/>
      <c r="SCP52" s="2"/>
      <c r="SCQ52" s="2"/>
      <c r="SCR52" s="2"/>
      <c r="SCS52" s="2"/>
      <c r="SCT52" s="2"/>
      <c r="SCU52" s="2"/>
      <c r="SCV52" s="2"/>
      <c r="SCW52" s="2"/>
      <c r="SCX52" s="2"/>
      <c r="SCY52" s="2"/>
      <c r="SCZ52" s="2"/>
      <c r="SDA52" s="2"/>
      <c r="SDB52" s="2"/>
      <c r="SDC52" s="2"/>
      <c r="SDD52" s="2"/>
      <c r="SDE52" s="2"/>
      <c r="SDF52" s="2"/>
      <c r="SDG52" s="2"/>
      <c r="SDH52" s="2"/>
      <c r="SDI52" s="2"/>
      <c r="SDJ52" s="2"/>
      <c r="SDK52" s="2"/>
      <c r="SDL52" s="2"/>
      <c r="SDM52" s="2"/>
      <c r="SDN52" s="2"/>
      <c r="SDO52" s="2"/>
      <c r="SDP52" s="2"/>
      <c r="SDQ52" s="2"/>
      <c r="SDR52" s="2"/>
      <c r="SDS52" s="2"/>
      <c r="SDT52" s="2"/>
      <c r="SDU52" s="2"/>
      <c r="SDV52" s="2"/>
      <c r="SDW52" s="2"/>
      <c r="SDX52" s="2"/>
      <c r="SDY52" s="2"/>
      <c r="SDZ52" s="2"/>
      <c r="SEA52" s="2"/>
      <c r="SEB52" s="2"/>
      <c r="SEC52" s="2"/>
      <c r="SED52" s="2"/>
      <c r="SEE52" s="2"/>
      <c r="SEF52" s="2"/>
      <c r="SEG52" s="2"/>
      <c r="SEH52" s="2"/>
      <c r="SEI52" s="2"/>
      <c r="SEJ52" s="2"/>
      <c r="SEK52" s="2"/>
      <c r="SEL52" s="2"/>
      <c r="SEM52" s="2"/>
      <c r="SEN52" s="2"/>
      <c r="SEO52" s="2"/>
      <c r="SEP52" s="2"/>
      <c r="SEQ52" s="2"/>
      <c r="SER52" s="2"/>
      <c r="SES52" s="2"/>
      <c r="SET52" s="2"/>
      <c r="SEU52" s="2"/>
      <c r="SEV52" s="2"/>
      <c r="SEW52" s="2"/>
      <c r="SEX52" s="2"/>
      <c r="SEY52" s="2"/>
      <c r="SEZ52" s="2"/>
      <c r="SFA52" s="2"/>
      <c r="SFB52" s="2"/>
      <c r="SFC52" s="2"/>
      <c r="SFD52" s="2"/>
      <c r="SFE52" s="2"/>
      <c r="SFF52" s="2"/>
      <c r="SFG52" s="2"/>
      <c r="SFH52" s="2"/>
      <c r="SFI52" s="2"/>
      <c r="SFJ52" s="2"/>
      <c r="SFK52" s="2"/>
      <c r="SFL52" s="2"/>
      <c r="SFM52" s="2"/>
      <c r="SFN52" s="2"/>
      <c r="SFO52" s="2"/>
      <c r="SFP52" s="2"/>
      <c r="SFQ52" s="2"/>
      <c r="SFR52" s="2"/>
      <c r="SFS52" s="2"/>
      <c r="SFT52" s="2"/>
      <c r="SFU52" s="2"/>
      <c r="SFV52" s="2"/>
      <c r="SFW52" s="2"/>
      <c r="SFX52" s="2"/>
      <c r="SFY52" s="2"/>
      <c r="SFZ52" s="2"/>
      <c r="SGA52" s="2"/>
      <c r="SGB52" s="2"/>
      <c r="SGC52" s="2"/>
      <c r="SGD52" s="2"/>
      <c r="SGE52" s="2"/>
      <c r="SGF52" s="2"/>
      <c r="SGG52" s="2"/>
      <c r="SGH52" s="2"/>
      <c r="SGI52" s="2"/>
      <c r="SGJ52" s="2"/>
      <c r="SGK52" s="2"/>
      <c r="SGL52" s="2"/>
      <c r="SGM52" s="2"/>
      <c r="SGN52" s="2"/>
      <c r="SGO52" s="2"/>
      <c r="SGP52" s="2"/>
      <c r="SGQ52" s="2"/>
      <c r="SGR52" s="2"/>
      <c r="SGS52" s="2"/>
      <c r="SGT52" s="2"/>
      <c r="SGU52" s="2"/>
      <c r="SGV52" s="2"/>
      <c r="SGW52" s="2"/>
      <c r="SGX52" s="2"/>
      <c r="SGY52" s="2"/>
      <c r="SGZ52" s="2"/>
      <c r="SHA52" s="2"/>
      <c r="SHB52" s="2"/>
      <c r="SHC52" s="2"/>
      <c r="SHD52" s="2"/>
      <c r="SHE52" s="2"/>
      <c r="SHF52" s="2"/>
      <c r="SHG52" s="2"/>
      <c r="SHH52" s="2"/>
      <c r="SHI52" s="2"/>
      <c r="SHJ52" s="2"/>
      <c r="SHK52" s="2"/>
      <c r="SHL52" s="2"/>
      <c r="SHM52" s="2"/>
      <c r="SHN52" s="2"/>
      <c r="SHO52" s="2"/>
      <c r="SHP52" s="2"/>
      <c r="SHQ52" s="2"/>
      <c r="SHR52" s="2"/>
      <c r="SHS52" s="2"/>
      <c r="SHT52" s="2"/>
      <c r="SHU52" s="2"/>
      <c r="SHV52" s="2"/>
      <c r="SHW52" s="2"/>
      <c r="SHX52" s="2"/>
      <c r="SHY52" s="2"/>
      <c r="SHZ52" s="2"/>
      <c r="SIA52" s="2"/>
      <c r="SIB52" s="2"/>
      <c r="SIC52" s="2"/>
      <c r="SID52" s="2"/>
      <c r="SIE52" s="2"/>
      <c r="SIF52" s="2"/>
      <c r="SIG52" s="2"/>
      <c r="SIH52" s="2"/>
      <c r="SII52" s="2"/>
      <c r="SIJ52" s="2"/>
      <c r="SIK52" s="2"/>
      <c r="SIL52" s="2"/>
      <c r="SIM52" s="2"/>
      <c r="SIN52" s="2"/>
      <c r="SIO52" s="2"/>
      <c r="SIP52" s="2"/>
      <c r="SIQ52" s="2"/>
      <c r="SIR52" s="2"/>
      <c r="SIS52" s="2"/>
      <c r="SIT52" s="2"/>
      <c r="SIU52" s="2"/>
      <c r="SIV52" s="2"/>
      <c r="SIW52" s="2"/>
      <c r="SIX52" s="2"/>
      <c r="SIY52" s="2"/>
      <c r="SIZ52" s="2"/>
      <c r="SJA52" s="2"/>
      <c r="SJB52" s="2"/>
      <c r="SJC52" s="2"/>
      <c r="SJD52" s="2"/>
      <c r="SJE52" s="2"/>
      <c r="SJF52" s="2"/>
      <c r="SJG52" s="2"/>
      <c r="SJH52" s="2"/>
      <c r="SJI52" s="2"/>
      <c r="SJJ52" s="2"/>
      <c r="SJK52" s="2"/>
      <c r="SJL52" s="2"/>
      <c r="SJM52" s="2"/>
      <c r="SJN52" s="2"/>
      <c r="SJO52" s="2"/>
      <c r="SJP52" s="2"/>
      <c r="SJQ52" s="2"/>
      <c r="SJR52" s="2"/>
      <c r="SJS52" s="2"/>
      <c r="SJT52" s="2"/>
      <c r="SJU52" s="2"/>
      <c r="SJV52" s="2"/>
      <c r="SJW52" s="2"/>
      <c r="SJX52" s="2"/>
      <c r="SJY52" s="2"/>
      <c r="SJZ52" s="2"/>
      <c r="SKA52" s="2"/>
      <c r="SKB52" s="2"/>
      <c r="SKC52" s="2"/>
      <c r="SKD52" s="2"/>
      <c r="SKE52" s="2"/>
      <c r="SKF52" s="2"/>
      <c r="SKG52" s="2"/>
      <c r="SKH52" s="2"/>
      <c r="SKI52" s="2"/>
      <c r="SKJ52" s="2"/>
      <c r="SKK52" s="2"/>
      <c r="SKL52" s="2"/>
      <c r="SKM52" s="2"/>
      <c r="SKN52" s="2"/>
      <c r="SKO52" s="2"/>
      <c r="SKP52" s="2"/>
      <c r="SKQ52" s="2"/>
      <c r="SKR52" s="2"/>
      <c r="SKS52" s="2"/>
      <c r="SKT52" s="2"/>
      <c r="SKU52" s="2"/>
      <c r="SKV52" s="2"/>
      <c r="SKW52" s="2"/>
      <c r="SKX52" s="2"/>
      <c r="SKY52" s="2"/>
      <c r="SKZ52" s="2"/>
      <c r="SLA52" s="2"/>
      <c r="SLB52" s="2"/>
      <c r="SLC52" s="2"/>
      <c r="SLD52" s="2"/>
      <c r="SLE52" s="2"/>
      <c r="SLF52" s="2"/>
      <c r="SLG52" s="2"/>
      <c r="SLH52" s="2"/>
      <c r="SLI52" s="2"/>
      <c r="SLJ52" s="2"/>
      <c r="SLK52" s="2"/>
      <c r="SLL52" s="2"/>
      <c r="SLM52" s="2"/>
      <c r="SLN52" s="2"/>
      <c r="SLO52" s="2"/>
      <c r="SLP52" s="2"/>
      <c r="SLQ52" s="2"/>
      <c r="SLR52" s="2"/>
      <c r="SLS52" s="2"/>
      <c r="SLT52" s="2"/>
      <c r="SLU52" s="2"/>
      <c r="SLV52" s="2"/>
      <c r="SLW52" s="2"/>
      <c r="SLX52" s="2"/>
      <c r="SLY52" s="2"/>
      <c r="SLZ52" s="2"/>
      <c r="SMA52" s="2"/>
      <c r="SMB52" s="2"/>
      <c r="SMC52" s="2"/>
      <c r="SMD52" s="2"/>
      <c r="SME52" s="2"/>
      <c r="SMF52" s="2"/>
      <c r="SMG52" s="2"/>
      <c r="SMH52" s="2"/>
      <c r="SMI52" s="2"/>
      <c r="SMJ52" s="2"/>
      <c r="SMK52" s="2"/>
      <c r="SML52" s="2"/>
      <c r="SMM52" s="2"/>
      <c r="SMN52" s="2"/>
      <c r="SMO52" s="2"/>
      <c r="SMP52" s="2"/>
      <c r="SMQ52" s="2"/>
      <c r="SMR52" s="2"/>
      <c r="SMS52" s="2"/>
      <c r="SMT52" s="2"/>
      <c r="SMU52" s="2"/>
      <c r="SMV52" s="2"/>
      <c r="SMW52" s="2"/>
      <c r="SMX52" s="2"/>
      <c r="SMY52" s="2"/>
      <c r="SMZ52" s="2"/>
      <c r="SNA52" s="2"/>
      <c r="SNB52" s="2"/>
      <c r="SNC52" s="2"/>
      <c r="SND52" s="2"/>
      <c r="SNE52" s="2"/>
      <c r="SNF52" s="2"/>
      <c r="SNG52" s="2"/>
      <c r="SNH52" s="2"/>
      <c r="SNI52" s="2"/>
      <c r="SNJ52" s="2"/>
      <c r="SNK52" s="2"/>
      <c r="SNL52" s="2"/>
      <c r="SNM52" s="2"/>
      <c r="SNN52" s="2"/>
      <c r="SNO52" s="2"/>
      <c r="SNP52" s="2"/>
      <c r="SNQ52" s="2"/>
      <c r="SNR52" s="2"/>
      <c r="SNS52" s="2"/>
      <c r="SNT52" s="2"/>
      <c r="SNU52" s="2"/>
      <c r="SNV52" s="2"/>
      <c r="SNW52" s="2"/>
      <c r="SNX52" s="2"/>
      <c r="SNY52" s="2"/>
      <c r="SNZ52" s="2"/>
      <c r="SOA52" s="2"/>
      <c r="SOB52" s="2"/>
      <c r="SOC52" s="2"/>
      <c r="SOD52" s="2"/>
      <c r="SOE52" s="2"/>
      <c r="SOF52" s="2"/>
      <c r="SOG52" s="2"/>
      <c r="SOH52" s="2"/>
      <c r="SOI52" s="2"/>
      <c r="SOJ52" s="2"/>
      <c r="SOK52" s="2"/>
      <c r="SOL52" s="2"/>
      <c r="SOM52" s="2"/>
      <c r="SON52" s="2"/>
      <c r="SOO52" s="2"/>
      <c r="SOP52" s="2"/>
      <c r="SOQ52" s="2"/>
      <c r="SOR52" s="2"/>
      <c r="SOS52" s="2"/>
      <c r="SOT52" s="2"/>
      <c r="SOU52" s="2"/>
      <c r="SOV52" s="2"/>
      <c r="SOW52" s="2"/>
      <c r="SOX52" s="2"/>
      <c r="SOY52" s="2"/>
      <c r="SOZ52" s="2"/>
      <c r="SPA52" s="2"/>
      <c r="SPB52" s="2"/>
      <c r="SPC52" s="2"/>
      <c r="SPD52" s="2"/>
      <c r="SPE52" s="2"/>
      <c r="SPF52" s="2"/>
      <c r="SPG52" s="2"/>
      <c r="SPH52" s="2"/>
      <c r="SPI52" s="2"/>
      <c r="SPJ52" s="2"/>
      <c r="SPK52" s="2"/>
      <c r="SPL52" s="2"/>
      <c r="SPM52" s="2"/>
      <c r="SPN52" s="2"/>
      <c r="SPO52" s="2"/>
      <c r="SPP52" s="2"/>
      <c r="SPQ52" s="2"/>
      <c r="SPR52" s="2"/>
      <c r="SPS52" s="2"/>
      <c r="SPT52" s="2"/>
      <c r="SPU52" s="2"/>
      <c r="SPV52" s="2"/>
      <c r="SPW52" s="2"/>
      <c r="SPX52" s="2"/>
      <c r="SPY52" s="2"/>
      <c r="SPZ52" s="2"/>
      <c r="SQA52" s="2"/>
      <c r="SQB52" s="2"/>
      <c r="SQC52" s="2"/>
      <c r="SQD52" s="2"/>
      <c r="SQE52" s="2"/>
      <c r="SQF52" s="2"/>
      <c r="SQG52" s="2"/>
      <c r="SQH52" s="2"/>
      <c r="SQI52" s="2"/>
      <c r="SQJ52" s="2"/>
      <c r="SQK52" s="2"/>
      <c r="SQL52" s="2"/>
      <c r="SQM52" s="2"/>
      <c r="SQN52" s="2"/>
      <c r="SQO52" s="2"/>
      <c r="SQP52" s="2"/>
      <c r="SQQ52" s="2"/>
      <c r="SQR52" s="2"/>
      <c r="SQS52" s="2"/>
      <c r="SQT52" s="2"/>
      <c r="SQU52" s="2"/>
      <c r="SQV52" s="2"/>
      <c r="SQW52" s="2"/>
      <c r="SQX52" s="2"/>
      <c r="SQY52" s="2"/>
      <c r="SQZ52" s="2"/>
      <c r="SRA52" s="2"/>
      <c r="SRB52" s="2"/>
      <c r="SRC52" s="2"/>
      <c r="SRD52" s="2"/>
      <c r="SRE52" s="2"/>
      <c r="SRF52" s="2"/>
      <c r="SRG52" s="2"/>
      <c r="SRH52" s="2"/>
      <c r="SRI52" s="2"/>
      <c r="SRJ52" s="2"/>
      <c r="SRK52" s="2"/>
      <c r="SRL52" s="2"/>
      <c r="SRM52" s="2"/>
      <c r="SRN52" s="2"/>
      <c r="SRO52" s="2"/>
      <c r="SRP52" s="2"/>
      <c r="SRQ52" s="2"/>
      <c r="SRR52" s="2"/>
      <c r="SRS52" s="2"/>
      <c r="SRT52" s="2"/>
      <c r="SRU52" s="2"/>
      <c r="SRV52" s="2"/>
      <c r="SRW52" s="2"/>
      <c r="SRX52" s="2"/>
      <c r="SRY52" s="2"/>
      <c r="SRZ52" s="2"/>
      <c r="SSA52" s="2"/>
      <c r="SSB52" s="2"/>
      <c r="SSC52" s="2"/>
      <c r="SSD52" s="2"/>
      <c r="SSE52" s="2"/>
      <c r="SSF52" s="2"/>
      <c r="SSG52" s="2"/>
      <c r="SSH52" s="2"/>
      <c r="SSI52" s="2"/>
      <c r="SSJ52" s="2"/>
      <c r="SSK52" s="2"/>
      <c r="SSL52" s="2"/>
      <c r="SSM52" s="2"/>
      <c r="SSN52" s="2"/>
      <c r="SSO52" s="2"/>
      <c r="SSP52" s="2"/>
      <c r="SSQ52" s="2"/>
      <c r="SSR52" s="2"/>
      <c r="SSS52" s="2"/>
      <c r="SST52" s="2"/>
      <c r="SSU52" s="2"/>
      <c r="SSV52" s="2"/>
      <c r="SSW52" s="2"/>
      <c r="SSX52" s="2"/>
      <c r="SSY52" s="2"/>
      <c r="SSZ52" s="2"/>
      <c r="STA52" s="2"/>
      <c r="STB52" s="2"/>
      <c r="STC52" s="2"/>
      <c r="STD52" s="2"/>
      <c r="STE52" s="2"/>
      <c r="STF52" s="2"/>
      <c r="STG52" s="2"/>
      <c r="STH52" s="2"/>
      <c r="STI52" s="2"/>
      <c r="STJ52" s="2"/>
      <c r="STK52" s="2"/>
      <c r="STL52" s="2"/>
      <c r="STM52" s="2"/>
      <c r="STN52" s="2"/>
      <c r="STO52" s="2"/>
      <c r="STP52" s="2"/>
      <c r="STQ52" s="2"/>
      <c r="STR52" s="2"/>
      <c r="STS52" s="2"/>
      <c r="STT52" s="2"/>
      <c r="STU52" s="2"/>
      <c r="STV52" s="2"/>
      <c r="STW52" s="2"/>
      <c r="STX52" s="2"/>
      <c r="STY52" s="2"/>
      <c r="STZ52" s="2"/>
      <c r="SUA52" s="2"/>
      <c r="SUB52" s="2"/>
      <c r="SUC52" s="2"/>
      <c r="SUD52" s="2"/>
      <c r="SUE52" s="2"/>
      <c r="SUF52" s="2"/>
      <c r="SUG52" s="2"/>
      <c r="SUH52" s="2"/>
      <c r="SUI52" s="2"/>
      <c r="SUJ52" s="2"/>
      <c r="SUK52" s="2"/>
      <c r="SUL52" s="2"/>
      <c r="SUM52" s="2"/>
      <c r="SUN52" s="2"/>
      <c r="SUO52" s="2"/>
      <c r="SUP52" s="2"/>
      <c r="SUQ52" s="2"/>
      <c r="SUR52" s="2"/>
      <c r="SUS52" s="2"/>
      <c r="SUT52" s="2"/>
      <c r="SUU52" s="2"/>
      <c r="SUV52" s="2"/>
      <c r="SUW52" s="2"/>
      <c r="SUX52" s="2"/>
      <c r="SUY52" s="2"/>
      <c r="SUZ52" s="2"/>
      <c r="SVA52" s="2"/>
      <c r="SVB52" s="2"/>
      <c r="SVC52" s="2"/>
      <c r="SVD52" s="2"/>
      <c r="SVE52" s="2"/>
      <c r="SVF52" s="2"/>
      <c r="SVG52" s="2"/>
      <c r="SVH52" s="2"/>
      <c r="SVI52" s="2"/>
      <c r="SVJ52" s="2"/>
      <c r="SVK52" s="2"/>
      <c r="SVL52" s="2"/>
      <c r="SVM52" s="2"/>
      <c r="SVN52" s="2"/>
      <c r="SVO52" s="2"/>
      <c r="SVP52" s="2"/>
      <c r="SVQ52" s="2"/>
      <c r="SVR52" s="2"/>
      <c r="SVS52" s="2"/>
      <c r="SVT52" s="2"/>
      <c r="SVU52" s="2"/>
      <c r="SVV52" s="2"/>
      <c r="SVW52" s="2"/>
      <c r="SVX52" s="2"/>
      <c r="SVY52" s="2"/>
      <c r="SVZ52" s="2"/>
      <c r="SWA52" s="2"/>
      <c r="SWB52" s="2"/>
      <c r="SWC52" s="2"/>
      <c r="SWD52" s="2"/>
      <c r="SWE52" s="2"/>
      <c r="SWF52" s="2"/>
      <c r="SWG52" s="2"/>
      <c r="SWH52" s="2"/>
      <c r="SWI52" s="2"/>
      <c r="SWJ52" s="2"/>
      <c r="SWK52" s="2"/>
      <c r="SWL52" s="2"/>
      <c r="SWM52" s="2"/>
      <c r="SWN52" s="2"/>
      <c r="SWO52" s="2"/>
      <c r="SWP52" s="2"/>
      <c r="SWQ52" s="2"/>
      <c r="SWR52" s="2"/>
      <c r="SWS52" s="2"/>
      <c r="SWT52" s="2"/>
      <c r="SWU52" s="2"/>
      <c r="SWV52" s="2"/>
      <c r="SWW52" s="2"/>
      <c r="SWX52" s="2"/>
      <c r="SWY52" s="2"/>
      <c r="SWZ52" s="2"/>
      <c r="SXA52" s="2"/>
      <c r="SXB52" s="2"/>
      <c r="SXC52" s="2"/>
      <c r="SXD52" s="2"/>
      <c r="SXE52" s="2"/>
      <c r="SXF52" s="2"/>
      <c r="SXG52" s="2"/>
      <c r="SXH52" s="2"/>
      <c r="SXI52" s="2"/>
      <c r="SXJ52" s="2"/>
      <c r="SXK52" s="2"/>
      <c r="SXL52" s="2"/>
      <c r="SXM52" s="2"/>
      <c r="SXN52" s="2"/>
      <c r="SXO52" s="2"/>
      <c r="SXP52" s="2"/>
      <c r="SXQ52" s="2"/>
      <c r="SXR52" s="2"/>
      <c r="SXS52" s="2"/>
      <c r="SXT52" s="2"/>
      <c r="SXU52" s="2"/>
      <c r="SXV52" s="2"/>
      <c r="SXW52" s="2"/>
      <c r="SXX52" s="2"/>
      <c r="SXY52" s="2"/>
      <c r="SXZ52" s="2"/>
      <c r="SYA52" s="2"/>
      <c r="SYB52" s="2"/>
      <c r="SYC52" s="2"/>
      <c r="SYD52" s="2"/>
      <c r="SYE52" s="2"/>
      <c r="SYF52" s="2"/>
      <c r="SYG52" s="2"/>
      <c r="SYH52" s="2"/>
      <c r="SYI52" s="2"/>
      <c r="SYJ52" s="2"/>
      <c r="SYK52" s="2"/>
      <c r="SYL52" s="2"/>
      <c r="SYM52" s="2"/>
      <c r="SYN52" s="2"/>
      <c r="SYO52" s="2"/>
      <c r="SYP52" s="2"/>
      <c r="SYQ52" s="2"/>
      <c r="SYR52" s="2"/>
      <c r="SYS52" s="2"/>
      <c r="SYT52" s="2"/>
      <c r="SYU52" s="2"/>
      <c r="SYV52" s="2"/>
      <c r="SYW52" s="2"/>
      <c r="SYX52" s="2"/>
      <c r="SYY52" s="2"/>
      <c r="SYZ52" s="2"/>
      <c r="SZA52" s="2"/>
      <c r="SZB52" s="2"/>
      <c r="SZC52" s="2"/>
      <c r="SZD52" s="2"/>
      <c r="SZE52" s="2"/>
      <c r="SZF52" s="2"/>
      <c r="SZG52" s="2"/>
      <c r="SZH52" s="2"/>
      <c r="SZI52" s="2"/>
      <c r="SZJ52" s="2"/>
      <c r="SZK52" s="2"/>
      <c r="SZL52" s="2"/>
      <c r="SZM52" s="2"/>
      <c r="SZN52" s="2"/>
      <c r="SZO52" s="2"/>
      <c r="SZP52" s="2"/>
      <c r="SZQ52" s="2"/>
      <c r="SZR52" s="2"/>
      <c r="SZS52" s="2"/>
      <c r="SZT52" s="2"/>
      <c r="SZU52" s="2"/>
      <c r="SZV52" s="2"/>
      <c r="SZW52" s="2"/>
      <c r="SZX52" s="2"/>
      <c r="SZY52" s="2"/>
      <c r="SZZ52" s="2"/>
      <c r="TAA52" s="2"/>
      <c r="TAB52" s="2"/>
      <c r="TAC52" s="2"/>
      <c r="TAD52" s="2"/>
      <c r="TAE52" s="2"/>
      <c r="TAF52" s="2"/>
      <c r="TAG52" s="2"/>
      <c r="TAH52" s="2"/>
      <c r="TAI52" s="2"/>
      <c r="TAJ52" s="2"/>
      <c r="TAK52" s="2"/>
      <c r="TAL52" s="2"/>
      <c r="TAM52" s="2"/>
      <c r="TAN52" s="2"/>
      <c r="TAO52" s="2"/>
      <c r="TAP52" s="2"/>
      <c r="TAQ52" s="2"/>
      <c r="TAR52" s="2"/>
      <c r="TAS52" s="2"/>
      <c r="TAT52" s="2"/>
      <c r="TAU52" s="2"/>
      <c r="TAV52" s="2"/>
      <c r="TAW52" s="2"/>
      <c r="TAX52" s="2"/>
      <c r="TAY52" s="2"/>
      <c r="TAZ52" s="2"/>
      <c r="TBA52" s="2"/>
      <c r="TBB52" s="2"/>
      <c r="TBC52" s="2"/>
      <c r="TBD52" s="2"/>
      <c r="TBE52" s="2"/>
      <c r="TBF52" s="2"/>
      <c r="TBG52" s="2"/>
      <c r="TBH52" s="2"/>
      <c r="TBI52" s="2"/>
      <c r="TBJ52" s="2"/>
      <c r="TBK52" s="2"/>
      <c r="TBL52" s="2"/>
      <c r="TBM52" s="2"/>
      <c r="TBN52" s="2"/>
      <c r="TBO52" s="2"/>
      <c r="TBP52" s="2"/>
      <c r="TBQ52" s="2"/>
      <c r="TBR52" s="2"/>
      <c r="TBS52" s="2"/>
      <c r="TBT52" s="2"/>
      <c r="TBU52" s="2"/>
      <c r="TBV52" s="2"/>
      <c r="TBW52" s="2"/>
      <c r="TBX52" s="2"/>
      <c r="TBY52" s="2"/>
      <c r="TBZ52" s="2"/>
      <c r="TCA52" s="2"/>
      <c r="TCB52" s="2"/>
      <c r="TCC52" s="2"/>
      <c r="TCD52" s="2"/>
      <c r="TCE52" s="2"/>
      <c r="TCF52" s="2"/>
      <c r="TCG52" s="2"/>
      <c r="TCH52" s="2"/>
      <c r="TCI52" s="2"/>
      <c r="TCJ52" s="2"/>
      <c r="TCK52" s="2"/>
      <c r="TCL52" s="2"/>
      <c r="TCM52" s="2"/>
      <c r="TCN52" s="2"/>
      <c r="TCO52" s="2"/>
      <c r="TCP52" s="2"/>
      <c r="TCQ52" s="2"/>
      <c r="TCR52" s="2"/>
      <c r="TCS52" s="2"/>
      <c r="TCT52" s="2"/>
      <c r="TCU52" s="2"/>
      <c r="TCV52" s="2"/>
      <c r="TCW52" s="2"/>
      <c r="TCX52" s="2"/>
      <c r="TCY52" s="2"/>
      <c r="TCZ52" s="2"/>
      <c r="TDA52" s="2"/>
      <c r="TDB52" s="2"/>
      <c r="TDC52" s="2"/>
      <c r="TDD52" s="2"/>
      <c r="TDE52" s="2"/>
      <c r="TDF52" s="2"/>
      <c r="TDG52" s="2"/>
      <c r="TDH52" s="2"/>
      <c r="TDI52" s="2"/>
      <c r="TDJ52" s="2"/>
      <c r="TDK52" s="2"/>
      <c r="TDL52" s="2"/>
      <c r="TDM52" s="2"/>
      <c r="TDN52" s="2"/>
      <c r="TDO52" s="2"/>
      <c r="TDP52" s="2"/>
      <c r="TDQ52" s="2"/>
      <c r="TDR52" s="2"/>
      <c r="TDS52" s="2"/>
      <c r="TDT52" s="2"/>
      <c r="TDU52" s="2"/>
      <c r="TDV52" s="2"/>
      <c r="TDW52" s="2"/>
      <c r="TDX52" s="2"/>
      <c r="TDY52" s="2"/>
      <c r="TDZ52" s="2"/>
      <c r="TEA52" s="2"/>
      <c r="TEB52" s="2"/>
      <c r="TEC52" s="2"/>
      <c r="TED52" s="2"/>
      <c r="TEE52" s="2"/>
      <c r="TEF52" s="2"/>
      <c r="TEG52" s="2"/>
      <c r="TEH52" s="2"/>
      <c r="TEI52" s="2"/>
      <c r="TEJ52" s="2"/>
      <c r="TEK52" s="2"/>
      <c r="TEL52" s="2"/>
      <c r="TEM52" s="2"/>
      <c r="TEN52" s="2"/>
      <c r="TEO52" s="2"/>
      <c r="TEP52" s="2"/>
      <c r="TEQ52" s="2"/>
      <c r="TER52" s="2"/>
      <c r="TES52" s="2"/>
      <c r="TET52" s="2"/>
      <c r="TEU52" s="2"/>
      <c r="TEV52" s="2"/>
      <c r="TEW52" s="2"/>
      <c r="TEX52" s="2"/>
      <c r="TEY52" s="2"/>
      <c r="TEZ52" s="2"/>
      <c r="TFA52" s="2"/>
      <c r="TFB52" s="2"/>
      <c r="TFC52" s="2"/>
      <c r="TFD52" s="2"/>
      <c r="TFE52" s="2"/>
      <c r="TFF52" s="2"/>
      <c r="TFG52" s="2"/>
      <c r="TFH52" s="2"/>
      <c r="TFI52" s="2"/>
      <c r="TFJ52" s="2"/>
      <c r="TFK52" s="2"/>
      <c r="TFL52" s="2"/>
      <c r="TFM52" s="2"/>
      <c r="TFN52" s="2"/>
      <c r="TFO52" s="2"/>
      <c r="TFP52" s="2"/>
      <c r="TFQ52" s="2"/>
      <c r="TFR52" s="2"/>
      <c r="TFS52" s="2"/>
      <c r="TFT52" s="2"/>
      <c r="TFU52" s="2"/>
      <c r="TFV52" s="2"/>
      <c r="TFW52" s="2"/>
      <c r="TFX52" s="2"/>
      <c r="TFY52" s="2"/>
      <c r="TFZ52" s="2"/>
      <c r="TGA52" s="2"/>
      <c r="TGB52" s="2"/>
      <c r="TGC52" s="2"/>
      <c r="TGD52" s="2"/>
      <c r="TGE52" s="2"/>
      <c r="TGF52" s="2"/>
      <c r="TGG52" s="2"/>
      <c r="TGH52" s="2"/>
      <c r="TGI52" s="2"/>
      <c r="TGJ52" s="2"/>
      <c r="TGK52" s="2"/>
      <c r="TGL52" s="2"/>
      <c r="TGM52" s="2"/>
      <c r="TGN52" s="2"/>
      <c r="TGO52" s="2"/>
      <c r="TGP52" s="2"/>
      <c r="TGQ52" s="2"/>
      <c r="TGR52" s="2"/>
      <c r="TGS52" s="2"/>
      <c r="TGT52" s="2"/>
      <c r="TGU52" s="2"/>
      <c r="TGV52" s="2"/>
      <c r="TGW52" s="2"/>
      <c r="TGX52" s="2"/>
      <c r="TGY52" s="2"/>
      <c r="TGZ52" s="2"/>
      <c r="THA52" s="2"/>
      <c r="THB52" s="2"/>
      <c r="THC52" s="2"/>
      <c r="THD52" s="2"/>
      <c r="THE52" s="2"/>
      <c r="THF52" s="2"/>
      <c r="THG52" s="2"/>
      <c r="THH52" s="2"/>
      <c r="THI52" s="2"/>
      <c r="THJ52" s="2"/>
      <c r="THK52" s="2"/>
      <c r="THL52" s="2"/>
      <c r="THM52" s="2"/>
      <c r="THN52" s="2"/>
      <c r="THO52" s="2"/>
      <c r="THP52" s="2"/>
      <c r="THQ52" s="2"/>
      <c r="THR52" s="2"/>
      <c r="THS52" s="2"/>
      <c r="THT52" s="2"/>
      <c r="THU52" s="2"/>
      <c r="THV52" s="2"/>
      <c r="THW52" s="2"/>
      <c r="THX52" s="2"/>
      <c r="THY52" s="2"/>
      <c r="THZ52" s="2"/>
      <c r="TIA52" s="2"/>
      <c r="TIB52" s="2"/>
      <c r="TIC52" s="2"/>
      <c r="TID52" s="2"/>
      <c r="TIE52" s="2"/>
      <c r="TIF52" s="2"/>
      <c r="TIG52" s="2"/>
      <c r="TIH52" s="2"/>
      <c r="TII52" s="2"/>
      <c r="TIJ52" s="2"/>
      <c r="TIK52" s="2"/>
      <c r="TIL52" s="2"/>
      <c r="TIM52" s="2"/>
      <c r="TIN52" s="2"/>
      <c r="TIO52" s="2"/>
      <c r="TIP52" s="2"/>
      <c r="TIQ52" s="2"/>
      <c r="TIR52" s="2"/>
      <c r="TIS52" s="2"/>
      <c r="TIT52" s="2"/>
      <c r="TIU52" s="2"/>
      <c r="TIV52" s="2"/>
      <c r="TIW52" s="2"/>
      <c r="TIX52" s="2"/>
      <c r="TIY52" s="2"/>
      <c r="TIZ52" s="2"/>
      <c r="TJA52" s="2"/>
      <c r="TJB52" s="2"/>
      <c r="TJC52" s="2"/>
      <c r="TJD52" s="2"/>
      <c r="TJE52" s="2"/>
      <c r="TJF52" s="2"/>
      <c r="TJG52" s="2"/>
      <c r="TJH52" s="2"/>
      <c r="TJI52" s="2"/>
      <c r="TJJ52" s="2"/>
      <c r="TJK52" s="2"/>
      <c r="TJL52" s="2"/>
      <c r="TJM52" s="2"/>
      <c r="TJN52" s="2"/>
      <c r="TJO52" s="2"/>
      <c r="TJP52" s="2"/>
      <c r="TJQ52" s="2"/>
      <c r="TJR52" s="2"/>
      <c r="TJS52" s="2"/>
      <c r="TJT52" s="2"/>
      <c r="TJU52" s="2"/>
      <c r="TJV52" s="2"/>
      <c r="TJW52" s="2"/>
      <c r="TJX52" s="2"/>
      <c r="TJY52" s="2"/>
      <c r="TJZ52" s="2"/>
      <c r="TKA52" s="2"/>
      <c r="TKB52" s="2"/>
      <c r="TKC52" s="2"/>
      <c r="TKD52" s="2"/>
      <c r="TKE52" s="2"/>
      <c r="TKF52" s="2"/>
      <c r="TKG52" s="2"/>
      <c r="TKH52" s="2"/>
      <c r="TKI52" s="2"/>
      <c r="TKJ52" s="2"/>
      <c r="TKK52" s="2"/>
      <c r="TKL52" s="2"/>
      <c r="TKM52" s="2"/>
      <c r="TKN52" s="2"/>
      <c r="TKO52" s="2"/>
      <c r="TKP52" s="2"/>
      <c r="TKQ52" s="2"/>
      <c r="TKR52" s="2"/>
      <c r="TKS52" s="2"/>
      <c r="TKT52" s="2"/>
      <c r="TKU52" s="2"/>
      <c r="TKV52" s="2"/>
      <c r="TKW52" s="2"/>
      <c r="TKX52" s="2"/>
      <c r="TKY52" s="2"/>
      <c r="TKZ52" s="2"/>
      <c r="TLA52" s="2"/>
      <c r="TLB52" s="2"/>
      <c r="TLC52" s="2"/>
      <c r="TLD52" s="2"/>
      <c r="TLE52" s="2"/>
      <c r="TLF52" s="2"/>
      <c r="TLG52" s="2"/>
      <c r="TLH52" s="2"/>
      <c r="TLI52" s="2"/>
      <c r="TLJ52" s="2"/>
      <c r="TLK52" s="2"/>
      <c r="TLL52" s="2"/>
      <c r="TLM52" s="2"/>
      <c r="TLN52" s="2"/>
      <c r="TLO52" s="2"/>
      <c r="TLP52" s="2"/>
      <c r="TLQ52" s="2"/>
      <c r="TLR52" s="2"/>
      <c r="TLS52" s="2"/>
      <c r="TLT52" s="2"/>
      <c r="TLU52" s="2"/>
      <c r="TLV52" s="2"/>
      <c r="TLW52" s="2"/>
      <c r="TLX52" s="2"/>
      <c r="TLY52" s="2"/>
      <c r="TLZ52" s="2"/>
      <c r="TMA52" s="2"/>
      <c r="TMB52" s="2"/>
      <c r="TMC52" s="2"/>
      <c r="TMD52" s="2"/>
      <c r="TME52" s="2"/>
      <c r="TMF52" s="2"/>
      <c r="TMG52" s="2"/>
      <c r="TMH52" s="2"/>
      <c r="TMI52" s="2"/>
      <c r="TMJ52" s="2"/>
      <c r="TMK52" s="2"/>
      <c r="TML52" s="2"/>
      <c r="TMM52" s="2"/>
      <c r="TMN52" s="2"/>
      <c r="TMO52" s="2"/>
      <c r="TMP52" s="2"/>
      <c r="TMQ52" s="2"/>
      <c r="TMR52" s="2"/>
      <c r="TMS52" s="2"/>
      <c r="TMT52" s="2"/>
      <c r="TMU52" s="2"/>
      <c r="TMV52" s="2"/>
      <c r="TMW52" s="2"/>
      <c r="TMX52" s="2"/>
      <c r="TMY52" s="2"/>
      <c r="TMZ52" s="2"/>
      <c r="TNA52" s="2"/>
      <c r="TNB52" s="2"/>
      <c r="TNC52" s="2"/>
      <c r="TND52" s="2"/>
      <c r="TNE52" s="2"/>
      <c r="TNF52" s="2"/>
      <c r="TNG52" s="2"/>
      <c r="TNH52" s="2"/>
      <c r="TNI52" s="2"/>
      <c r="TNJ52" s="2"/>
      <c r="TNK52" s="2"/>
      <c r="TNL52" s="2"/>
      <c r="TNM52" s="2"/>
      <c r="TNN52" s="2"/>
      <c r="TNO52" s="2"/>
      <c r="TNP52" s="2"/>
      <c r="TNQ52" s="2"/>
      <c r="TNR52" s="2"/>
      <c r="TNS52" s="2"/>
      <c r="TNT52" s="2"/>
      <c r="TNU52" s="2"/>
      <c r="TNV52" s="2"/>
      <c r="TNW52" s="2"/>
      <c r="TNX52" s="2"/>
      <c r="TNY52" s="2"/>
      <c r="TNZ52" s="2"/>
      <c r="TOA52" s="2"/>
      <c r="TOB52" s="2"/>
      <c r="TOC52" s="2"/>
      <c r="TOD52" s="2"/>
      <c r="TOE52" s="2"/>
      <c r="TOF52" s="2"/>
      <c r="TOG52" s="2"/>
      <c r="TOH52" s="2"/>
      <c r="TOI52" s="2"/>
      <c r="TOJ52" s="2"/>
      <c r="TOK52" s="2"/>
      <c r="TOL52" s="2"/>
      <c r="TOM52" s="2"/>
      <c r="TON52" s="2"/>
      <c r="TOO52" s="2"/>
      <c r="TOP52" s="2"/>
      <c r="TOQ52" s="2"/>
      <c r="TOR52" s="2"/>
      <c r="TOS52" s="2"/>
      <c r="TOT52" s="2"/>
      <c r="TOU52" s="2"/>
      <c r="TOV52" s="2"/>
      <c r="TOW52" s="2"/>
      <c r="TOX52" s="2"/>
      <c r="TOY52" s="2"/>
      <c r="TOZ52" s="2"/>
      <c r="TPA52" s="2"/>
      <c r="TPB52" s="2"/>
      <c r="TPC52" s="2"/>
      <c r="TPD52" s="2"/>
      <c r="TPE52" s="2"/>
      <c r="TPF52" s="2"/>
      <c r="TPG52" s="2"/>
      <c r="TPH52" s="2"/>
      <c r="TPI52" s="2"/>
      <c r="TPJ52" s="2"/>
      <c r="TPK52" s="2"/>
      <c r="TPL52" s="2"/>
      <c r="TPM52" s="2"/>
      <c r="TPN52" s="2"/>
      <c r="TPO52" s="2"/>
      <c r="TPP52" s="2"/>
      <c r="TPQ52" s="2"/>
      <c r="TPR52" s="2"/>
      <c r="TPS52" s="2"/>
      <c r="TPT52" s="2"/>
      <c r="TPU52" s="2"/>
      <c r="TPV52" s="2"/>
      <c r="TPW52" s="2"/>
      <c r="TPX52" s="2"/>
      <c r="TPY52" s="2"/>
      <c r="TPZ52" s="2"/>
      <c r="TQA52" s="2"/>
      <c r="TQB52" s="2"/>
      <c r="TQC52" s="2"/>
      <c r="TQD52" s="2"/>
      <c r="TQE52" s="2"/>
      <c r="TQF52" s="2"/>
      <c r="TQG52" s="2"/>
      <c r="TQH52" s="2"/>
      <c r="TQI52" s="2"/>
      <c r="TQJ52" s="2"/>
      <c r="TQK52" s="2"/>
      <c r="TQL52" s="2"/>
      <c r="TQM52" s="2"/>
      <c r="TQN52" s="2"/>
      <c r="TQO52" s="2"/>
      <c r="TQP52" s="2"/>
      <c r="TQQ52" s="2"/>
      <c r="TQR52" s="2"/>
      <c r="TQS52" s="2"/>
      <c r="TQT52" s="2"/>
      <c r="TQU52" s="2"/>
      <c r="TQV52" s="2"/>
      <c r="TQW52" s="2"/>
      <c r="TQX52" s="2"/>
      <c r="TQY52" s="2"/>
      <c r="TQZ52" s="2"/>
      <c r="TRA52" s="2"/>
      <c r="TRB52" s="2"/>
      <c r="TRC52" s="2"/>
      <c r="TRD52" s="2"/>
      <c r="TRE52" s="2"/>
      <c r="TRF52" s="2"/>
      <c r="TRG52" s="2"/>
      <c r="TRH52" s="2"/>
      <c r="TRI52" s="2"/>
      <c r="TRJ52" s="2"/>
      <c r="TRK52" s="2"/>
      <c r="TRL52" s="2"/>
      <c r="TRM52" s="2"/>
      <c r="TRN52" s="2"/>
      <c r="TRO52" s="2"/>
      <c r="TRP52" s="2"/>
      <c r="TRQ52" s="2"/>
      <c r="TRR52" s="2"/>
      <c r="TRS52" s="2"/>
      <c r="TRT52" s="2"/>
      <c r="TRU52" s="2"/>
      <c r="TRV52" s="2"/>
      <c r="TRW52" s="2"/>
      <c r="TRX52" s="2"/>
      <c r="TRY52" s="2"/>
      <c r="TRZ52" s="2"/>
      <c r="TSA52" s="2"/>
      <c r="TSB52" s="2"/>
      <c r="TSC52" s="2"/>
      <c r="TSD52" s="2"/>
      <c r="TSE52" s="2"/>
      <c r="TSF52" s="2"/>
      <c r="TSG52" s="2"/>
      <c r="TSH52" s="2"/>
      <c r="TSI52" s="2"/>
      <c r="TSJ52" s="2"/>
      <c r="TSK52" s="2"/>
      <c r="TSL52" s="2"/>
      <c r="TSM52" s="2"/>
      <c r="TSN52" s="2"/>
      <c r="TSO52" s="2"/>
      <c r="TSP52" s="2"/>
      <c r="TSQ52" s="2"/>
      <c r="TSR52" s="2"/>
      <c r="TSS52" s="2"/>
      <c r="TST52" s="2"/>
      <c r="TSU52" s="2"/>
      <c r="TSV52" s="2"/>
      <c r="TSW52" s="2"/>
      <c r="TSX52" s="2"/>
      <c r="TSY52" s="2"/>
      <c r="TSZ52" s="2"/>
      <c r="TTA52" s="2"/>
      <c r="TTB52" s="2"/>
      <c r="TTC52" s="2"/>
      <c r="TTD52" s="2"/>
      <c r="TTE52" s="2"/>
      <c r="TTF52" s="2"/>
      <c r="TTG52" s="2"/>
      <c r="TTH52" s="2"/>
      <c r="TTI52" s="2"/>
      <c r="TTJ52" s="2"/>
      <c r="TTK52" s="2"/>
      <c r="TTL52" s="2"/>
      <c r="TTM52" s="2"/>
      <c r="TTN52" s="2"/>
      <c r="TTO52" s="2"/>
      <c r="TTP52" s="2"/>
      <c r="TTQ52" s="2"/>
      <c r="TTR52" s="2"/>
      <c r="TTS52" s="2"/>
      <c r="TTT52" s="2"/>
      <c r="TTU52" s="2"/>
      <c r="TTV52" s="2"/>
      <c r="TTW52" s="2"/>
      <c r="TTX52" s="2"/>
      <c r="TTY52" s="2"/>
      <c r="TTZ52" s="2"/>
      <c r="TUA52" s="2"/>
      <c r="TUB52" s="2"/>
      <c r="TUC52" s="2"/>
      <c r="TUD52" s="2"/>
      <c r="TUE52" s="2"/>
      <c r="TUF52" s="2"/>
      <c r="TUG52" s="2"/>
      <c r="TUH52" s="2"/>
      <c r="TUI52" s="2"/>
      <c r="TUJ52" s="2"/>
      <c r="TUK52" s="2"/>
      <c r="TUL52" s="2"/>
      <c r="TUM52" s="2"/>
      <c r="TUN52" s="2"/>
      <c r="TUO52" s="2"/>
      <c r="TUP52" s="2"/>
      <c r="TUQ52" s="2"/>
      <c r="TUR52" s="2"/>
      <c r="TUS52" s="2"/>
      <c r="TUT52" s="2"/>
      <c r="TUU52" s="2"/>
      <c r="TUV52" s="2"/>
      <c r="TUW52" s="2"/>
      <c r="TUX52" s="2"/>
      <c r="TUY52" s="2"/>
      <c r="TUZ52" s="2"/>
      <c r="TVA52" s="2"/>
      <c r="TVB52" s="2"/>
      <c r="TVC52" s="2"/>
      <c r="TVD52" s="2"/>
      <c r="TVE52" s="2"/>
      <c r="TVF52" s="2"/>
      <c r="TVG52" s="2"/>
      <c r="TVH52" s="2"/>
      <c r="TVI52" s="2"/>
      <c r="TVJ52" s="2"/>
      <c r="TVK52" s="2"/>
      <c r="TVL52" s="2"/>
      <c r="TVM52" s="2"/>
      <c r="TVN52" s="2"/>
      <c r="TVO52" s="2"/>
      <c r="TVP52" s="2"/>
      <c r="TVQ52" s="2"/>
      <c r="TVR52" s="2"/>
      <c r="TVS52" s="2"/>
      <c r="TVT52" s="2"/>
      <c r="TVU52" s="2"/>
      <c r="TVV52" s="2"/>
      <c r="TVW52" s="2"/>
      <c r="TVX52" s="2"/>
      <c r="TVY52" s="2"/>
      <c r="TVZ52" s="2"/>
      <c r="TWA52" s="2"/>
      <c r="TWB52" s="2"/>
      <c r="TWC52" s="2"/>
      <c r="TWD52" s="2"/>
      <c r="TWE52" s="2"/>
      <c r="TWF52" s="2"/>
      <c r="TWG52" s="2"/>
      <c r="TWH52" s="2"/>
      <c r="TWI52" s="2"/>
      <c r="TWJ52" s="2"/>
      <c r="TWK52" s="2"/>
      <c r="TWL52" s="2"/>
      <c r="TWM52" s="2"/>
      <c r="TWN52" s="2"/>
      <c r="TWO52" s="2"/>
      <c r="TWP52" s="2"/>
      <c r="TWQ52" s="2"/>
      <c r="TWR52" s="2"/>
      <c r="TWS52" s="2"/>
      <c r="TWT52" s="2"/>
      <c r="TWU52" s="2"/>
      <c r="TWV52" s="2"/>
      <c r="TWW52" s="2"/>
      <c r="TWX52" s="2"/>
      <c r="TWY52" s="2"/>
      <c r="TWZ52" s="2"/>
      <c r="TXA52" s="2"/>
      <c r="TXB52" s="2"/>
      <c r="TXC52" s="2"/>
      <c r="TXD52" s="2"/>
      <c r="TXE52" s="2"/>
      <c r="TXF52" s="2"/>
      <c r="TXG52" s="2"/>
      <c r="TXH52" s="2"/>
      <c r="TXI52" s="2"/>
      <c r="TXJ52" s="2"/>
      <c r="TXK52" s="2"/>
      <c r="TXL52" s="2"/>
      <c r="TXM52" s="2"/>
      <c r="TXN52" s="2"/>
      <c r="TXO52" s="2"/>
      <c r="TXP52" s="2"/>
      <c r="TXQ52" s="2"/>
      <c r="TXR52" s="2"/>
      <c r="TXS52" s="2"/>
      <c r="TXT52" s="2"/>
      <c r="TXU52" s="2"/>
      <c r="TXV52" s="2"/>
      <c r="TXW52" s="2"/>
      <c r="TXX52" s="2"/>
      <c r="TXY52" s="2"/>
      <c r="TXZ52" s="2"/>
      <c r="TYA52" s="2"/>
      <c r="TYB52" s="2"/>
      <c r="TYC52" s="2"/>
      <c r="TYD52" s="2"/>
      <c r="TYE52" s="2"/>
      <c r="TYF52" s="2"/>
      <c r="TYG52" s="2"/>
      <c r="TYH52" s="2"/>
      <c r="TYI52" s="2"/>
      <c r="TYJ52" s="2"/>
      <c r="TYK52" s="2"/>
      <c r="TYL52" s="2"/>
      <c r="TYM52" s="2"/>
      <c r="TYN52" s="2"/>
      <c r="TYO52" s="2"/>
      <c r="TYP52" s="2"/>
      <c r="TYQ52" s="2"/>
      <c r="TYR52" s="2"/>
      <c r="TYS52" s="2"/>
      <c r="TYT52" s="2"/>
      <c r="TYU52" s="2"/>
      <c r="TYV52" s="2"/>
      <c r="TYW52" s="2"/>
      <c r="TYX52" s="2"/>
      <c r="TYY52" s="2"/>
      <c r="TYZ52" s="2"/>
      <c r="TZA52" s="2"/>
      <c r="TZB52" s="2"/>
      <c r="TZC52" s="2"/>
      <c r="TZD52" s="2"/>
      <c r="TZE52" s="2"/>
      <c r="TZF52" s="2"/>
      <c r="TZG52" s="2"/>
      <c r="TZH52" s="2"/>
      <c r="TZI52" s="2"/>
      <c r="TZJ52" s="2"/>
      <c r="TZK52" s="2"/>
      <c r="TZL52" s="2"/>
      <c r="TZM52" s="2"/>
      <c r="TZN52" s="2"/>
      <c r="TZO52" s="2"/>
      <c r="TZP52" s="2"/>
      <c r="TZQ52" s="2"/>
      <c r="TZR52" s="2"/>
      <c r="TZS52" s="2"/>
      <c r="TZT52" s="2"/>
      <c r="TZU52" s="2"/>
      <c r="TZV52" s="2"/>
      <c r="TZW52" s="2"/>
      <c r="TZX52" s="2"/>
      <c r="TZY52" s="2"/>
      <c r="TZZ52" s="2"/>
      <c r="UAA52" s="2"/>
      <c r="UAB52" s="2"/>
      <c r="UAC52" s="2"/>
      <c r="UAD52" s="2"/>
      <c r="UAE52" s="2"/>
      <c r="UAF52" s="2"/>
      <c r="UAG52" s="2"/>
      <c r="UAH52" s="2"/>
      <c r="UAI52" s="2"/>
      <c r="UAJ52" s="2"/>
      <c r="UAK52" s="2"/>
      <c r="UAL52" s="2"/>
      <c r="UAM52" s="2"/>
      <c r="UAN52" s="2"/>
      <c r="UAO52" s="2"/>
      <c r="UAP52" s="2"/>
      <c r="UAQ52" s="2"/>
      <c r="UAR52" s="2"/>
      <c r="UAS52" s="2"/>
      <c r="UAT52" s="2"/>
      <c r="UAU52" s="2"/>
      <c r="UAV52" s="2"/>
      <c r="UAW52" s="2"/>
      <c r="UAX52" s="2"/>
      <c r="UAY52" s="2"/>
      <c r="UAZ52" s="2"/>
      <c r="UBA52" s="2"/>
      <c r="UBB52" s="2"/>
      <c r="UBC52" s="2"/>
      <c r="UBD52" s="2"/>
      <c r="UBE52" s="2"/>
      <c r="UBF52" s="2"/>
      <c r="UBG52" s="2"/>
      <c r="UBH52" s="2"/>
      <c r="UBI52" s="2"/>
      <c r="UBJ52" s="2"/>
      <c r="UBK52" s="2"/>
      <c r="UBL52" s="2"/>
      <c r="UBM52" s="2"/>
      <c r="UBN52" s="2"/>
      <c r="UBO52" s="2"/>
      <c r="UBP52" s="2"/>
      <c r="UBQ52" s="2"/>
      <c r="UBR52" s="2"/>
      <c r="UBS52" s="2"/>
      <c r="UBT52" s="2"/>
      <c r="UBU52" s="2"/>
      <c r="UBV52" s="2"/>
      <c r="UBW52" s="2"/>
      <c r="UBX52" s="2"/>
      <c r="UBY52" s="2"/>
      <c r="UBZ52" s="2"/>
      <c r="UCA52" s="2"/>
      <c r="UCB52" s="2"/>
      <c r="UCC52" s="2"/>
      <c r="UCD52" s="2"/>
      <c r="UCE52" s="2"/>
      <c r="UCF52" s="2"/>
      <c r="UCG52" s="2"/>
      <c r="UCH52" s="2"/>
      <c r="UCI52" s="2"/>
      <c r="UCJ52" s="2"/>
      <c r="UCK52" s="2"/>
      <c r="UCL52" s="2"/>
      <c r="UCM52" s="2"/>
      <c r="UCN52" s="2"/>
      <c r="UCO52" s="2"/>
      <c r="UCP52" s="2"/>
      <c r="UCQ52" s="2"/>
      <c r="UCR52" s="2"/>
      <c r="UCS52" s="2"/>
      <c r="UCT52" s="2"/>
      <c r="UCU52" s="2"/>
      <c r="UCV52" s="2"/>
      <c r="UCW52" s="2"/>
      <c r="UCX52" s="2"/>
      <c r="UCY52" s="2"/>
      <c r="UCZ52" s="2"/>
      <c r="UDA52" s="2"/>
      <c r="UDB52" s="2"/>
      <c r="UDC52" s="2"/>
      <c r="UDD52" s="2"/>
      <c r="UDE52" s="2"/>
      <c r="UDF52" s="2"/>
      <c r="UDG52" s="2"/>
      <c r="UDH52" s="2"/>
      <c r="UDI52" s="2"/>
      <c r="UDJ52" s="2"/>
      <c r="UDK52" s="2"/>
      <c r="UDL52" s="2"/>
      <c r="UDM52" s="2"/>
      <c r="UDN52" s="2"/>
      <c r="UDO52" s="2"/>
      <c r="UDP52" s="2"/>
      <c r="UDQ52" s="2"/>
      <c r="UDR52" s="2"/>
      <c r="UDS52" s="2"/>
      <c r="UDT52" s="2"/>
      <c r="UDU52" s="2"/>
      <c r="UDV52" s="2"/>
      <c r="UDW52" s="2"/>
      <c r="UDX52" s="2"/>
      <c r="UDY52" s="2"/>
      <c r="UDZ52" s="2"/>
      <c r="UEA52" s="2"/>
      <c r="UEB52" s="2"/>
      <c r="UEC52" s="2"/>
      <c r="UED52" s="2"/>
      <c r="UEE52" s="2"/>
      <c r="UEF52" s="2"/>
      <c r="UEG52" s="2"/>
      <c r="UEH52" s="2"/>
      <c r="UEI52" s="2"/>
      <c r="UEJ52" s="2"/>
      <c r="UEK52" s="2"/>
      <c r="UEL52" s="2"/>
      <c r="UEM52" s="2"/>
      <c r="UEN52" s="2"/>
      <c r="UEO52" s="2"/>
      <c r="UEP52" s="2"/>
      <c r="UEQ52" s="2"/>
      <c r="UER52" s="2"/>
      <c r="UES52" s="2"/>
      <c r="UET52" s="2"/>
      <c r="UEU52" s="2"/>
      <c r="UEV52" s="2"/>
      <c r="UEW52" s="2"/>
      <c r="UEX52" s="2"/>
      <c r="UEY52" s="2"/>
      <c r="UEZ52" s="2"/>
      <c r="UFA52" s="2"/>
      <c r="UFB52" s="2"/>
      <c r="UFC52" s="2"/>
      <c r="UFD52" s="2"/>
      <c r="UFE52" s="2"/>
      <c r="UFF52" s="2"/>
      <c r="UFG52" s="2"/>
      <c r="UFH52" s="2"/>
      <c r="UFI52" s="2"/>
      <c r="UFJ52" s="2"/>
      <c r="UFK52" s="2"/>
      <c r="UFL52" s="2"/>
      <c r="UFM52" s="2"/>
      <c r="UFN52" s="2"/>
      <c r="UFO52" s="2"/>
      <c r="UFP52" s="2"/>
      <c r="UFQ52" s="2"/>
      <c r="UFR52" s="2"/>
      <c r="UFS52" s="2"/>
      <c r="UFT52" s="2"/>
      <c r="UFU52" s="2"/>
      <c r="UFV52" s="2"/>
      <c r="UFW52" s="2"/>
      <c r="UFX52" s="2"/>
      <c r="UFY52" s="2"/>
      <c r="UFZ52" s="2"/>
      <c r="UGA52" s="2"/>
      <c r="UGB52" s="2"/>
      <c r="UGC52" s="2"/>
      <c r="UGD52" s="2"/>
      <c r="UGE52" s="2"/>
      <c r="UGF52" s="2"/>
      <c r="UGG52" s="2"/>
      <c r="UGH52" s="2"/>
      <c r="UGI52" s="2"/>
      <c r="UGJ52" s="2"/>
      <c r="UGK52" s="2"/>
      <c r="UGL52" s="2"/>
      <c r="UGM52" s="2"/>
      <c r="UGN52" s="2"/>
      <c r="UGO52" s="2"/>
      <c r="UGP52" s="2"/>
      <c r="UGQ52" s="2"/>
      <c r="UGR52" s="2"/>
      <c r="UGS52" s="2"/>
      <c r="UGT52" s="2"/>
      <c r="UGU52" s="2"/>
      <c r="UGV52" s="2"/>
      <c r="UGW52" s="2"/>
      <c r="UGX52" s="2"/>
      <c r="UGY52" s="2"/>
      <c r="UGZ52" s="2"/>
      <c r="UHA52" s="2"/>
      <c r="UHB52" s="2"/>
      <c r="UHC52" s="2"/>
      <c r="UHD52" s="2"/>
      <c r="UHE52" s="2"/>
      <c r="UHF52" s="2"/>
      <c r="UHG52" s="2"/>
      <c r="UHH52" s="2"/>
      <c r="UHI52" s="2"/>
      <c r="UHJ52" s="2"/>
      <c r="UHK52" s="2"/>
      <c r="UHL52" s="2"/>
      <c r="UHM52" s="2"/>
      <c r="UHN52" s="2"/>
      <c r="UHO52" s="2"/>
      <c r="UHP52" s="2"/>
      <c r="UHQ52" s="2"/>
      <c r="UHR52" s="2"/>
      <c r="UHS52" s="2"/>
      <c r="UHT52" s="2"/>
      <c r="UHU52" s="2"/>
      <c r="UHV52" s="2"/>
      <c r="UHW52" s="2"/>
      <c r="UHX52" s="2"/>
      <c r="UHY52" s="2"/>
      <c r="UHZ52" s="2"/>
      <c r="UIA52" s="2"/>
      <c r="UIB52" s="2"/>
      <c r="UIC52" s="2"/>
      <c r="UID52" s="2"/>
      <c r="UIE52" s="2"/>
      <c r="UIF52" s="2"/>
      <c r="UIG52" s="2"/>
      <c r="UIH52" s="2"/>
      <c r="UII52" s="2"/>
      <c r="UIJ52" s="2"/>
      <c r="UIK52" s="2"/>
      <c r="UIL52" s="2"/>
      <c r="UIM52" s="2"/>
      <c r="UIN52" s="2"/>
      <c r="UIO52" s="2"/>
      <c r="UIP52" s="2"/>
      <c r="UIQ52" s="2"/>
      <c r="UIR52" s="2"/>
      <c r="UIS52" s="2"/>
      <c r="UIT52" s="2"/>
      <c r="UIU52" s="2"/>
      <c r="UIV52" s="2"/>
      <c r="UIW52" s="2"/>
      <c r="UIX52" s="2"/>
      <c r="UIY52" s="2"/>
      <c r="UIZ52" s="2"/>
      <c r="UJA52" s="2"/>
      <c r="UJB52" s="2"/>
      <c r="UJC52" s="2"/>
      <c r="UJD52" s="2"/>
      <c r="UJE52" s="2"/>
      <c r="UJF52" s="2"/>
      <c r="UJG52" s="2"/>
      <c r="UJH52" s="2"/>
      <c r="UJI52" s="2"/>
      <c r="UJJ52" s="2"/>
      <c r="UJK52" s="2"/>
      <c r="UJL52" s="2"/>
      <c r="UJM52" s="2"/>
      <c r="UJN52" s="2"/>
      <c r="UJO52" s="2"/>
      <c r="UJP52" s="2"/>
      <c r="UJQ52" s="2"/>
      <c r="UJR52" s="2"/>
      <c r="UJS52" s="2"/>
      <c r="UJT52" s="2"/>
      <c r="UJU52" s="2"/>
      <c r="UJV52" s="2"/>
      <c r="UJW52" s="2"/>
      <c r="UJX52" s="2"/>
      <c r="UJY52" s="2"/>
      <c r="UJZ52" s="2"/>
      <c r="UKA52" s="2"/>
      <c r="UKB52" s="2"/>
      <c r="UKC52" s="2"/>
      <c r="UKD52" s="2"/>
      <c r="UKE52" s="2"/>
      <c r="UKF52" s="2"/>
      <c r="UKG52" s="2"/>
      <c r="UKH52" s="2"/>
      <c r="UKI52" s="2"/>
      <c r="UKJ52" s="2"/>
      <c r="UKK52" s="2"/>
      <c r="UKL52" s="2"/>
      <c r="UKM52" s="2"/>
      <c r="UKN52" s="2"/>
      <c r="UKO52" s="2"/>
      <c r="UKP52" s="2"/>
      <c r="UKQ52" s="2"/>
      <c r="UKR52" s="2"/>
      <c r="UKS52" s="2"/>
      <c r="UKT52" s="2"/>
      <c r="UKU52" s="2"/>
      <c r="UKV52" s="2"/>
      <c r="UKW52" s="2"/>
      <c r="UKX52" s="2"/>
      <c r="UKY52" s="2"/>
      <c r="UKZ52" s="2"/>
      <c r="ULA52" s="2"/>
      <c r="ULB52" s="2"/>
      <c r="ULC52" s="2"/>
      <c r="ULD52" s="2"/>
      <c r="ULE52" s="2"/>
      <c r="ULF52" s="2"/>
      <c r="ULG52" s="2"/>
      <c r="ULH52" s="2"/>
      <c r="ULI52" s="2"/>
      <c r="ULJ52" s="2"/>
      <c r="ULK52" s="2"/>
      <c r="ULL52" s="2"/>
      <c r="ULM52" s="2"/>
      <c r="ULN52" s="2"/>
      <c r="ULO52" s="2"/>
      <c r="ULP52" s="2"/>
      <c r="ULQ52" s="2"/>
      <c r="ULR52" s="2"/>
      <c r="ULS52" s="2"/>
      <c r="ULT52" s="2"/>
      <c r="ULU52" s="2"/>
      <c r="ULV52" s="2"/>
      <c r="ULW52" s="2"/>
      <c r="ULX52" s="2"/>
      <c r="ULY52" s="2"/>
      <c r="ULZ52" s="2"/>
      <c r="UMA52" s="2"/>
      <c r="UMB52" s="2"/>
      <c r="UMC52" s="2"/>
      <c r="UMD52" s="2"/>
      <c r="UME52" s="2"/>
      <c r="UMF52" s="2"/>
      <c r="UMG52" s="2"/>
      <c r="UMH52" s="2"/>
      <c r="UMI52" s="2"/>
      <c r="UMJ52" s="2"/>
      <c r="UMK52" s="2"/>
      <c r="UML52" s="2"/>
      <c r="UMM52" s="2"/>
      <c r="UMN52" s="2"/>
      <c r="UMO52" s="2"/>
      <c r="UMP52" s="2"/>
      <c r="UMQ52" s="2"/>
      <c r="UMR52" s="2"/>
      <c r="UMS52" s="2"/>
      <c r="UMT52" s="2"/>
      <c r="UMU52" s="2"/>
      <c r="UMV52" s="2"/>
      <c r="UMW52" s="2"/>
      <c r="UMX52" s="2"/>
      <c r="UMY52" s="2"/>
      <c r="UMZ52" s="2"/>
      <c r="UNA52" s="2"/>
      <c r="UNB52" s="2"/>
      <c r="UNC52" s="2"/>
      <c r="UND52" s="2"/>
      <c r="UNE52" s="2"/>
      <c r="UNF52" s="2"/>
      <c r="UNG52" s="2"/>
      <c r="UNH52" s="2"/>
      <c r="UNI52" s="2"/>
      <c r="UNJ52" s="2"/>
      <c r="UNK52" s="2"/>
      <c r="UNL52" s="2"/>
      <c r="UNM52" s="2"/>
      <c r="UNN52" s="2"/>
      <c r="UNO52" s="2"/>
      <c r="UNP52" s="2"/>
      <c r="UNQ52" s="2"/>
      <c r="UNR52" s="2"/>
      <c r="UNS52" s="2"/>
      <c r="UNT52" s="2"/>
      <c r="UNU52" s="2"/>
      <c r="UNV52" s="2"/>
      <c r="UNW52" s="2"/>
      <c r="UNX52" s="2"/>
      <c r="UNY52" s="2"/>
      <c r="UNZ52" s="2"/>
      <c r="UOA52" s="2"/>
      <c r="UOB52" s="2"/>
      <c r="UOC52" s="2"/>
      <c r="UOD52" s="2"/>
      <c r="UOE52" s="2"/>
      <c r="UOF52" s="2"/>
      <c r="UOG52" s="2"/>
      <c r="UOH52" s="2"/>
      <c r="UOI52" s="2"/>
      <c r="UOJ52" s="2"/>
      <c r="UOK52" s="2"/>
      <c r="UOL52" s="2"/>
      <c r="UOM52" s="2"/>
      <c r="UON52" s="2"/>
      <c r="UOO52" s="2"/>
      <c r="UOP52" s="2"/>
      <c r="UOQ52" s="2"/>
      <c r="UOR52" s="2"/>
      <c r="UOS52" s="2"/>
      <c r="UOT52" s="2"/>
      <c r="UOU52" s="2"/>
      <c r="UOV52" s="2"/>
      <c r="UOW52" s="2"/>
      <c r="UOX52" s="2"/>
      <c r="UOY52" s="2"/>
      <c r="UOZ52" s="2"/>
      <c r="UPA52" s="2"/>
      <c r="UPB52" s="2"/>
      <c r="UPC52" s="2"/>
      <c r="UPD52" s="2"/>
      <c r="UPE52" s="2"/>
      <c r="UPF52" s="2"/>
      <c r="UPG52" s="2"/>
      <c r="UPH52" s="2"/>
      <c r="UPI52" s="2"/>
      <c r="UPJ52" s="2"/>
      <c r="UPK52" s="2"/>
      <c r="UPL52" s="2"/>
      <c r="UPM52" s="2"/>
      <c r="UPN52" s="2"/>
      <c r="UPO52" s="2"/>
      <c r="UPP52" s="2"/>
      <c r="UPQ52" s="2"/>
      <c r="UPR52" s="2"/>
      <c r="UPS52" s="2"/>
      <c r="UPT52" s="2"/>
      <c r="UPU52" s="2"/>
      <c r="UPV52" s="2"/>
      <c r="UPW52" s="2"/>
      <c r="UPX52" s="2"/>
      <c r="UPY52" s="2"/>
      <c r="UPZ52" s="2"/>
      <c r="UQA52" s="2"/>
      <c r="UQB52" s="2"/>
      <c r="UQC52" s="2"/>
      <c r="UQD52" s="2"/>
      <c r="UQE52" s="2"/>
      <c r="UQF52" s="2"/>
      <c r="UQG52" s="2"/>
      <c r="UQH52" s="2"/>
      <c r="UQI52" s="2"/>
      <c r="UQJ52" s="2"/>
      <c r="UQK52" s="2"/>
      <c r="UQL52" s="2"/>
      <c r="UQM52" s="2"/>
      <c r="UQN52" s="2"/>
      <c r="UQO52" s="2"/>
      <c r="UQP52" s="2"/>
      <c r="UQQ52" s="2"/>
      <c r="UQR52" s="2"/>
      <c r="UQS52" s="2"/>
      <c r="UQT52" s="2"/>
      <c r="UQU52" s="2"/>
      <c r="UQV52" s="2"/>
      <c r="UQW52" s="2"/>
      <c r="UQX52" s="2"/>
      <c r="UQY52" s="2"/>
      <c r="UQZ52" s="2"/>
      <c r="URA52" s="2"/>
      <c r="URB52" s="2"/>
      <c r="URC52" s="2"/>
      <c r="URD52" s="2"/>
      <c r="URE52" s="2"/>
      <c r="URF52" s="2"/>
      <c r="URG52" s="2"/>
      <c r="URH52" s="2"/>
      <c r="URI52" s="2"/>
      <c r="URJ52" s="2"/>
      <c r="URK52" s="2"/>
      <c r="URL52" s="2"/>
      <c r="URM52" s="2"/>
      <c r="URN52" s="2"/>
      <c r="URO52" s="2"/>
      <c r="URP52" s="2"/>
      <c r="URQ52" s="2"/>
      <c r="URR52" s="2"/>
      <c r="URS52" s="2"/>
      <c r="URT52" s="2"/>
      <c r="URU52" s="2"/>
      <c r="URV52" s="2"/>
      <c r="URW52" s="2"/>
      <c r="URX52" s="2"/>
      <c r="URY52" s="2"/>
      <c r="URZ52" s="2"/>
      <c r="USA52" s="2"/>
      <c r="USB52" s="2"/>
      <c r="USC52" s="2"/>
      <c r="USD52" s="2"/>
      <c r="USE52" s="2"/>
      <c r="USF52" s="2"/>
      <c r="USG52" s="2"/>
      <c r="USH52" s="2"/>
      <c r="USI52" s="2"/>
      <c r="USJ52" s="2"/>
      <c r="USK52" s="2"/>
      <c r="USL52" s="2"/>
      <c r="USM52" s="2"/>
      <c r="USN52" s="2"/>
      <c r="USO52" s="2"/>
      <c r="USP52" s="2"/>
      <c r="USQ52" s="2"/>
      <c r="USR52" s="2"/>
      <c r="USS52" s="2"/>
      <c r="UST52" s="2"/>
      <c r="USU52" s="2"/>
      <c r="USV52" s="2"/>
      <c r="USW52" s="2"/>
      <c r="USX52" s="2"/>
      <c r="USY52" s="2"/>
      <c r="USZ52" s="2"/>
      <c r="UTA52" s="2"/>
      <c r="UTB52" s="2"/>
      <c r="UTC52" s="2"/>
      <c r="UTD52" s="2"/>
      <c r="UTE52" s="2"/>
      <c r="UTF52" s="2"/>
      <c r="UTG52" s="2"/>
      <c r="UTH52" s="2"/>
      <c r="UTI52" s="2"/>
      <c r="UTJ52" s="2"/>
      <c r="UTK52" s="2"/>
      <c r="UTL52" s="2"/>
      <c r="UTM52" s="2"/>
      <c r="UTN52" s="2"/>
      <c r="UTO52" s="2"/>
      <c r="UTP52" s="2"/>
      <c r="UTQ52" s="2"/>
      <c r="UTR52" s="2"/>
      <c r="UTS52" s="2"/>
      <c r="UTT52" s="2"/>
      <c r="UTU52" s="2"/>
      <c r="UTV52" s="2"/>
      <c r="UTW52" s="2"/>
      <c r="UTX52" s="2"/>
      <c r="UTY52" s="2"/>
      <c r="UTZ52" s="2"/>
      <c r="UUA52" s="2"/>
      <c r="UUB52" s="2"/>
      <c r="UUC52" s="2"/>
      <c r="UUD52" s="2"/>
      <c r="UUE52" s="2"/>
      <c r="UUF52" s="2"/>
      <c r="UUG52" s="2"/>
      <c r="UUH52" s="2"/>
      <c r="UUI52" s="2"/>
      <c r="UUJ52" s="2"/>
      <c r="UUK52" s="2"/>
      <c r="UUL52" s="2"/>
      <c r="UUM52" s="2"/>
      <c r="UUN52" s="2"/>
      <c r="UUO52" s="2"/>
      <c r="UUP52" s="2"/>
      <c r="UUQ52" s="2"/>
      <c r="UUR52" s="2"/>
      <c r="UUS52" s="2"/>
      <c r="UUT52" s="2"/>
      <c r="UUU52" s="2"/>
      <c r="UUV52" s="2"/>
      <c r="UUW52" s="2"/>
      <c r="UUX52" s="2"/>
      <c r="UUY52" s="2"/>
      <c r="UUZ52" s="2"/>
      <c r="UVA52" s="2"/>
      <c r="UVB52" s="2"/>
      <c r="UVC52" s="2"/>
      <c r="UVD52" s="2"/>
      <c r="UVE52" s="2"/>
      <c r="UVF52" s="2"/>
      <c r="UVG52" s="2"/>
      <c r="UVH52" s="2"/>
      <c r="UVI52" s="2"/>
      <c r="UVJ52" s="2"/>
      <c r="UVK52" s="2"/>
      <c r="UVL52" s="2"/>
      <c r="UVM52" s="2"/>
      <c r="UVN52" s="2"/>
      <c r="UVO52" s="2"/>
      <c r="UVP52" s="2"/>
      <c r="UVQ52" s="2"/>
      <c r="UVR52" s="2"/>
      <c r="UVS52" s="2"/>
      <c r="UVT52" s="2"/>
      <c r="UVU52" s="2"/>
      <c r="UVV52" s="2"/>
      <c r="UVW52" s="2"/>
      <c r="UVX52" s="2"/>
      <c r="UVY52" s="2"/>
      <c r="UVZ52" s="2"/>
      <c r="UWA52" s="2"/>
      <c r="UWB52" s="2"/>
      <c r="UWC52" s="2"/>
      <c r="UWD52" s="2"/>
      <c r="UWE52" s="2"/>
      <c r="UWF52" s="2"/>
      <c r="UWG52" s="2"/>
      <c r="UWH52" s="2"/>
      <c r="UWI52" s="2"/>
      <c r="UWJ52" s="2"/>
      <c r="UWK52" s="2"/>
      <c r="UWL52" s="2"/>
      <c r="UWM52" s="2"/>
      <c r="UWN52" s="2"/>
      <c r="UWO52" s="2"/>
      <c r="UWP52" s="2"/>
      <c r="UWQ52" s="2"/>
      <c r="UWR52" s="2"/>
      <c r="UWS52" s="2"/>
      <c r="UWT52" s="2"/>
      <c r="UWU52" s="2"/>
      <c r="UWV52" s="2"/>
      <c r="UWW52" s="2"/>
      <c r="UWX52" s="2"/>
      <c r="UWY52" s="2"/>
      <c r="UWZ52" s="2"/>
      <c r="UXA52" s="2"/>
      <c r="UXB52" s="2"/>
      <c r="UXC52" s="2"/>
      <c r="UXD52" s="2"/>
      <c r="UXE52" s="2"/>
      <c r="UXF52" s="2"/>
      <c r="UXG52" s="2"/>
      <c r="UXH52" s="2"/>
      <c r="UXI52" s="2"/>
      <c r="UXJ52" s="2"/>
      <c r="UXK52" s="2"/>
      <c r="UXL52" s="2"/>
      <c r="UXM52" s="2"/>
      <c r="UXN52" s="2"/>
      <c r="UXO52" s="2"/>
      <c r="UXP52" s="2"/>
      <c r="UXQ52" s="2"/>
      <c r="UXR52" s="2"/>
      <c r="UXS52" s="2"/>
      <c r="UXT52" s="2"/>
      <c r="UXU52" s="2"/>
      <c r="UXV52" s="2"/>
      <c r="UXW52" s="2"/>
      <c r="UXX52" s="2"/>
      <c r="UXY52" s="2"/>
      <c r="UXZ52" s="2"/>
      <c r="UYA52" s="2"/>
      <c r="UYB52" s="2"/>
      <c r="UYC52" s="2"/>
      <c r="UYD52" s="2"/>
      <c r="UYE52" s="2"/>
      <c r="UYF52" s="2"/>
      <c r="UYG52" s="2"/>
      <c r="UYH52" s="2"/>
      <c r="UYI52" s="2"/>
      <c r="UYJ52" s="2"/>
      <c r="UYK52" s="2"/>
      <c r="UYL52" s="2"/>
      <c r="UYM52" s="2"/>
      <c r="UYN52" s="2"/>
      <c r="UYO52" s="2"/>
      <c r="UYP52" s="2"/>
      <c r="UYQ52" s="2"/>
      <c r="UYR52" s="2"/>
      <c r="UYS52" s="2"/>
      <c r="UYT52" s="2"/>
      <c r="UYU52" s="2"/>
      <c r="UYV52" s="2"/>
      <c r="UYW52" s="2"/>
      <c r="UYX52" s="2"/>
      <c r="UYY52" s="2"/>
      <c r="UYZ52" s="2"/>
      <c r="UZA52" s="2"/>
      <c r="UZB52" s="2"/>
      <c r="UZC52" s="2"/>
      <c r="UZD52" s="2"/>
      <c r="UZE52" s="2"/>
      <c r="UZF52" s="2"/>
      <c r="UZG52" s="2"/>
      <c r="UZH52" s="2"/>
      <c r="UZI52" s="2"/>
      <c r="UZJ52" s="2"/>
      <c r="UZK52" s="2"/>
      <c r="UZL52" s="2"/>
      <c r="UZM52" s="2"/>
      <c r="UZN52" s="2"/>
      <c r="UZO52" s="2"/>
      <c r="UZP52" s="2"/>
      <c r="UZQ52" s="2"/>
      <c r="UZR52" s="2"/>
      <c r="UZS52" s="2"/>
      <c r="UZT52" s="2"/>
      <c r="UZU52" s="2"/>
      <c r="UZV52" s="2"/>
      <c r="UZW52" s="2"/>
      <c r="UZX52" s="2"/>
      <c r="UZY52" s="2"/>
      <c r="UZZ52" s="2"/>
      <c r="VAA52" s="2"/>
      <c r="VAB52" s="2"/>
      <c r="VAC52" s="2"/>
      <c r="VAD52" s="2"/>
      <c r="VAE52" s="2"/>
      <c r="VAF52" s="2"/>
      <c r="VAG52" s="2"/>
      <c r="VAH52" s="2"/>
      <c r="VAI52" s="2"/>
      <c r="VAJ52" s="2"/>
      <c r="VAK52" s="2"/>
      <c r="VAL52" s="2"/>
      <c r="VAM52" s="2"/>
      <c r="VAN52" s="2"/>
      <c r="VAO52" s="2"/>
      <c r="VAP52" s="2"/>
      <c r="VAQ52" s="2"/>
      <c r="VAR52" s="2"/>
      <c r="VAS52" s="2"/>
      <c r="VAT52" s="2"/>
      <c r="VAU52" s="2"/>
      <c r="VAV52" s="2"/>
      <c r="VAW52" s="2"/>
      <c r="VAX52" s="2"/>
      <c r="VAY52" s="2"/>
      <c r="VAZ52" s="2"/>
      <c r="VBA52" s="2"/>
      <c r="VBB52" s="2"/>
      <c r="VBC52" s="2"/>
      <c r="VBD52" s="2"/>
      <c r="VBE52" s="2"/>
      <c r="VBF52" s="2"/>
      <c r="VBG52" s="2"/>
      <c r="VBH52" s="2"/>
      <c r="VBI52" s="2"/>
      <c r="VBJ52" s="2"/>
      <c r="VBK52" s="2"/>
      <c r="VBL52" s="2"/>
      <c r="VBM52" s="2"/>
      <c r="VBN52" s="2"/>
      <c r="VBO52" s="2"/>
      <c r="VBP52" s="2"/>
      <c r="VBQ52" s="2"/>
      <c r="VBR52" s="2"/>
      <c r="VBS52" s="2"/>
      <c r="VBT52" s="2"/>
      <c r="VBU52" s="2"/>
      <c r="VBV52" s="2"/>
      <c r="VBW52" s="2"/>
      <c r="VBX52" s="2"/>
      <c r="VBY52" s="2"/>
      <c r="VBZ52" s="2"/>
      <c r="VCA52" s="2"/>
      <c r="VCB52" s="2"/>
      <c r="VCC52" s="2"/>
      <c r="VCD52" s="2"/>
      <c r="VCE52" s="2"/>
      <c r="VCF52" s="2"/>
      <c r="VCG52" s="2"/>
      <c r="VCH52" s="2"/>
      <c r="VCI52" s="2"/>
      <c r="VCJ52" s="2"/>
      <c r="VCK52" s="2"/>
      <c r="VCL52" s="2"/>
      <c r="VCM52" s="2"/>
      <c r="VCN52" s="2"/>
      <c r="VCO52" s="2"/>
      <c r="VCP52" s="2"/>
      <c r="VCQ52" s="2"/>
      <c r="VCR52" s="2"/>
      <c r="VCS52" s="2"/>
      <c r="VCT52" s="2"/>
      <c r="VCU52" s="2"/>
      <c r="VCV52" s="2"/>
      <c r="VCW52" s="2"/>
      <c r="VCX52" s="2"/>
      <c r="VCY52" s="2"/>
      <c r="VCZ52" s="2"/>
      <c r="VDA52" s="2"/>
      <c r="VDB52" s="2"/>
      <c r="VDC52" s="2"/>
      <c r="VDD52" s="2"/>
      <c r="VDE52" s="2"/>
      <c r="VDF52" s="2"/>
      <c r="VDG52" s="2"/>
      <c r="VDH52" s="2"/>
      <c r="VDI52" s="2"/>
      <c r="VDJ52" s="2"/>
      <c r="VDK52" s="2"/>
      <c r="VDL52" s="2"/>
      <c r="VDM52" s="2"/>
      <c r="VDN52" s="2"/>
      <c r="VDO52" s="2"/>
      <c r="VDP52" s="2"/>
      <c r="VDQ52" s="2"/>
      <c r="VDR52" s="2"/>
      <c r="VDS52" s="2"/>
      <c r="VDT52" s="2"/>
      <c r="VDU52" s="2"/>
      <c r="VDV52" s="2"/>
      <c r="VDW52" s="2"/>
      <c r="VDX52" s="2"/>
      <c r="VDY52" s="2"/>
      <c r="VDZ52" s="2"/>
      <c r="VEA52" s="2"/>
      <c r="VEB52" s="2"/>
      <c r="VEC52" s="2"/>
      <c r="VED52" s="2"/>
      <c r="VEE52" s="2"/>
      <c r="VEF52" s="2"/>
      <c r="VEG52" s="2"/>
      <c r="VEH52" s="2"/>
      <c r="VEI52" s="2"/>
      <c r="VEJ52" s="2"/>
      <c r="VEK52" s="2"/>
      <c r="VEL52" s="2"/>
      <c r="VEM52" s="2"/>
      <c r="VEN52" s="2"/>
      <c r="VEO52" s="2"/>
      <c r="VEP52" s="2"/>
      <c r="VEQ52" s="2"/>
      <c r="VER52" s="2"/>
      <c r="VES52" s="2"/>
      <c r="VET52" s="2"/>
      <c r="VEU52" s="2"/>
      <c r="VEV52" s="2"/>
      <c r="VEW52" s="2"/>
      <c r="VEX52" s="2"/>
      <c r="VEY52" s="2"/>
      <c r="VEZ52" s="2"/>
      <c r="VFA52" s="2"/>
      <c r="VFB52" s="2"/>
      <c r="VFC52" s="2"/>
      <c r="VFD52" s="2"/>
      <c r="VFE52" s="2"/>
      <c r="VFF52" s="2"/>
      <c r="VFG52" s="2"/>
      <c r="VFH52" s="2"/>
      <c r="VFI52" s="2"/>
      <c r="VFJ52" s="2"/>
      <c r="VFK52" s="2"/>
      <c r="VFL52" s="2"/>
      <c r="VFM52" s="2"/>
      <c r="VFN52" s="2"/>
      <c r="VFO52" s="2"/>
      <c r="VFP52" s="2"/>
      <c r="VFQ52" s="2"/>
      <c r="VFR52" s="2"/>
      <c r="VFS52" s="2"/>
      <c r="VFT52" s="2"/>
      <c r="VFU52" s="2"/>
      <c r="VFV52" s="2"/>
      <c r="VFW52" s="2"/>
      <c r="VFX52" s="2"/>
      <c r="VFY52" s="2"/>
      <c r="VFZ52" s="2"/>
      <c r="VGA52" s="2"/>
      <c r="VGB52" s="2"/>
      <c r="VGC52" s="2"/>
      <c r="VGD52" s="2"/>
      <c r="VGE52" s="2"/>
      <c r="VGF52" s="2"/>
      <c r="VGG52" s="2"/>
      <c r="VGH52" s="2"/>
      <c r="VGI52" s="2"/>
      <c r="VGJ52" s="2"/>
      <c r="VGK52" s="2"/>
      <c r="VGL52" s="2"/>
      <c r="VGM52" s="2"/>
      <c r="VGN52" s="2"/>
      <c r="VGO52" s="2"/>
      <c r="VGP52" s="2"/>
      <c r="VGQ52" s="2"/>
      <c r="VGR52" s="2"/>
      <c r="VGS52" s="2"/>
      <c r="VGT52" s="2"/>
      <c r="VGU52" s="2"/>
      <c r="VGV52" s="2"/>
      <c r="VGW52" s="2"/>
      <c r="VGX52" s="2"/>
      <c r="VGY52" s="2"/>
      <c r="VGZ52" s="2"/>
      <c r="VHA52" s="2"/>
      <c r="VHB52" s="2"/>
      <c r="VHC52" s="2"/>
      <c r="VHD52" s="2"/>
      <c r="VHE52" s="2"/>
      <c r="VHF52" s="2"/>
      <c r="VHG52" s="2"/>
      <c r="VHH52" s="2"/>
      <c r="VHI52" s="2"/>
      <c r="VHJ52" s="2"/>
      <c r="VHK52" s="2"/>
      <c r="VHL52" s="2"/>
      <c r="VHM52" s="2"/>
      <c r="VHN52" s="2"/>
      <c r="VHO52" s="2"/>
      <c r="VHP52" s="2"/>
      <c r="VHQ52" s="2"/>
      <c r="VHR52" s="2"/>
      <c r="VHS52" s="2"/>
      <c r="VHT52" s="2"/>
      <c r="VHU52" s="2"/>
      <c r="VHV52" s="2"/>
      <c r="VHW52" s="2"/>
      <c r="VHX52" s="2"/>
      <c r="VHY52" s="2"/>
      <c r="VHZ52" s="2"/>
      <c r="VIA52" s="2"/>
      <c r="VIB52" s="2"/>
      <c r="VIC52" s="2"/>
      <c r="VID52" s="2"/>
      <c r="VIE52" s="2"/>
      <c r="VIF52" s="2"/>
      <c r="VIG52" s="2"/>
      <c r="VIH52" s="2"/>
      <c r="VII52" s="2"/>
      <c r="VIJ52" s="2"/>
      <c r="VIK52" s="2"/>
      <c r="VIL52" s="2"/>
      <c r="VIM52" s="2"/>
      <c r="VIN52" s="2"/>
      <c r="VIO52" s="2"/>
      <c r="VIP52" s="2"/>
      <c r="VIQ52" s="2"/>
      <c r="VIR52" s="2"/>
      <c r="VIS52" s="2"/>
      <c r="VIT52" s="2"/>
      <c r="VIU52" s="2"/>
      <c r="VIV52" s="2"/>
      <c r="VIW52" s="2"/>
      <c r="VIX52" s="2"/>
      <c r="VIY52" s="2"/>
      <c r="VIZ52" s="2"/>
      <c r="VJA52" s="2"/>
      <c r="VJB52" s="2"/>
      <c r="VJC52" s="2"/>
      <c r="VJD52" s="2"/>
      <c r="VJE52" s="2"/>
      <c r="VJF52" s="2"/>
      <c r="VJG52" s="2"/>
      <c r="VJH52" s="2"/>
      <c r="VJI52" s="2"/>
      <c r="VJJ52" s="2"/>
      <c r="VJK52" s="2"/>
      <c r="VJL52" s="2"/>
      <c r="VJM52" s="2"/>
      <c r="VJN52" s="2"/>
      <c r="VJO52" s="2"/>
      <c r="VJP52" s="2"/>
      <c r="VJQ52" s="2"/>
      <c r="VJR52" s="2"/>
      <c r="VJS52" s="2"/>
      <c r="VJT52" s="2"/>
      <c r="VJU52" s="2"/>
      <c r="VJV52" s="2"/>
      <c r="VJW52" s="2"/>
      <c r="VJX52" s="2"/>
      <c r="VJY52" s="2"/>
      <c r="VJZ52" s="2"/>
      <c r="VKA52" s="2"/>
      <c r="VKB52" s="2"/>
      <c r="VKC52" s="2"/>
      <c r="VKD52" s="2"/>
      <c r="VKE52" s="2"/>
      <c r="VKF52" s="2"/>
      <c r="VKG52" s="2"/>
      <c r="VKH52" s="2"/>
      <c r="VKI52" s="2"/>
      <c r="VKJ52" s="2"/>
      <c r="VKK52" s="2"/>
      <c r="VKL52" s="2"/>
      <c r="VKM52" s="2"/>
      <c r="VKN52" s="2"/>
      <c r="VKO52" s="2"/>
      <c r="VKP52" s="2"/>
      <c r="VKQ52" s="2"/>
      <c r="VKR52" s="2"/>
      <c r="VKS52" s="2"/>
      <c r="VKT52" s="2"/>
      <c r="VKU52" s="2"/>
      <c r="VKV52" s="2"/>
      <c r="VKW52" s="2"/>
      <c r="VKX52" s="2"/>
      <c r="VKY52" s="2"/>
      <c r="VKZ52" s="2"/>
      <c r="VLA52" s="2"/>
      <c r="VLB52" s="2"/>
      <c r="VLC52" s="2"/>
      <c r="VLD52" s="2"/>
      <c r="VLE52" s="2"/>
      <c r="VLF52" s="2"/>
      <c r="VLG52" s="2"/>
      <c r="VLH52" s="2"/>
      <c r="VLI52" s="2"/>
      <c r="VLJ52" s="2"/>
      <c r="VLK52" s="2"/>
      <c r="VLL52" s="2"/>
      <c r="VLM52" s="2"/>
      <c r="VLN52" s="2"/>
      <c r="VLO52" s="2"/>
      <c r="VLP52" s="2"/>
      <c r="VLQ52" s="2"/>
      <c r="VLR52" s="2"/>
      <c r="VLS52" s="2"/>
      <c r="VLT52" s="2"/>
      <c r="VLU52" s="2"/>
      <c r="VLV52" s="2"/>
      <c r="VLW52" s="2"/>
      <c r="VLX52" s="2"/>
      <c r="VLY52" s="2"/>
      <c r="VLZ52" s="2"/>
      <c r="VMA52" s="2"/>
      <c r="VMB52" s="2"/>
      <c r="VMC52" s="2"/>
      <c r="VMD52" s="2"/>
      <c r="VME52" s="2"/>
      <c r="VMF52" s="2"/>
      <c r="VMG52" s="2"/>
      <c r="VMH52" s="2"/>
      <c r="VMI52" s="2"/>
      <c r="VMJ52" s="2"/>
      <c r="VMK52" s="2"/>
      <c r="VML52" s="2"/>
      <c r="VMM52" s="2"/>
      <c r="VMN52" s="2"/>
      <c r="VMO52" s="2"/>
      <c r="VMP52" s="2"/>
      <c r="VMQ52" s="2"/>
      <c r="VMR52" s="2"/>
      <c r="VMS52" s="2"/>
      <c r="VMT52" s="2"/>
      <c r="VMU52" s="2"/>
      <c r="VMV52" s="2"/>
      <c r="VMW52" s="2"/>
      <c r="VMX52" s="2"/>
      <c r="VMY52" s="2"/>
      <c r="VMZ52" s="2"/>
      <c r="VNA52" s="2"/>
      <c r="VNB52" s="2"/>
      <c r="VNC52" s="2"/>
      <c r="VND52" s="2"/>
      <c r="VNE52" s="2"/>
      <c r="VNF52" s="2"/>
      <c r="VNG52" s="2"/>
      <c r="VNH52" s="2"/>
      <c r="VNI52" s="2"/>
      <c r="VNJ52" s="2"/>
      <c r="VNK52" s="2"/>
      <c r="VNL52" s="2"/>
      <c r="VNM52" s="2"/>
      <c r="VNN52" s="2"/>
      <c r="VNO52" s="2"/>
      <c r="VNP52" s="2"/>
      <c r="VNQ52" s="2"/>
      <c r="VNR52" s="2"/>
      <c r="VNS52" s="2"/>
      <c r="VNT52" s="2"/>
      <c r="VNU52" s="2"/>
      <c r="VNV52" s="2"/>
      <c r="VNW52" s="2"/>
      <c r="VNX52" s="2"/>
      <c r="VNY52" s="2"/>
      <c r="VNZ52" s="2"/>
      <c r="VOA52" s="2"/>
      <c r="VOB52" s="2"/>
      <c r="VOC52" s="2"/>
      <c r="VOD52" s="2"/>
      <c r="VOE52" s="2"/>
      <c r="VOF52" s="2"/>
      <c r="VOG52" s="2"/>
      <c r="VOH52" s="2"/>
      <c r="VOI52" s="2"/>
      <c r="VOJ52" s="2"/>
      <c r="VOK52" s="2"/>
      <c r="VOL52" s="2"/>
      <c r="VOM52" s="2"/>
      <c r="VON52" s="2"/>
      <c r="VOO52" s="2"/>
      <c r="VOP52" s="2"/>
      <c r="VOQ52" s="2"/>
      <c r="VOR52" s="2"/>
      <c r="VOS52" s="2"/>
      <c r="VOT52" s="2"/>
      <c r="VOU52" s="2"/>
      <c r="VOV52" s="2"/>
      <c r="VOW52" s="2"/>
      <c r="VOX52" s="2"/>
      <c r="VOY52" s="2"/>
      <c r="VOZ52" s="2"/>
      <c r="VPA52" s="2"/>
      <c r="VPB52" s="2"/>
      <c r="VPC52" s="2"/>
      <c r="VPD52" s="2"/>
      <c r="VPE52" s="2"/>
      <c r="VPF52" s="2"/>
      <c r="VPG52" s="2"/>
      <c r="VPH52" s="2"/>
      <c r="VPI52" s="2"/>
      <c r="VPJ52" s="2"/>
      <c r="VPK52" s="2"/>
      <c r="VPL52" s="2"/>
      <c r="VPM52" s="2"/>
      <c r="VPN52" s="2"/>
      <c r="VPO52" s="2"/>
      <c r="VPP52" s="2"/>
      <c r="VPQ52" s="2"/>
      <c r="VPR52" s="2"/>
      <c r="VPS52" s="2"/>
      <c r="VPT52" s="2"/>
      <c r="VPU52" s="2"/>
      <c r="VPV52" s="2"/>
      <c r="VPW52" s="2"/>
      <c r="VPX52" s="2"/>
      <c r="VPY52" s="2"/>
      <c r="VPZ52" s="2"/>
      <c r="VQA52" s="2"/>
      <c r="VQB52" s="2"/>
      <c r="VQC52" s="2"/>
      <c r="VQD52" s="2"/>
      <c r="VQE52" s="2"/>
      <c r="VQF52" s="2"/>
      <c r="VQG52" s="2"/>
      <c r="VQH52" s="2"/>
      <c r="VQI52" s="2"/>
      <c r="VQJ52" s="2"/>
      <c r="VQK52" s="2"/>
      <c r="VQL52" s="2"/>
      <c r="VQM52" s="2"/>
      <c r="VQN52" s="2"/>
      <c r="VQO52" s="2"/>
      <c r="VQP52" s="2"/>
      <c r="VQQ52" s="2"/>
      <c r="VQR52" s="2"/>
      <c r="VQS52" s="2"/>
      <c r="VQT52" s="2"/>
      <c r="VQU52" s="2"/>
      <c r="VQV52" s="2"/>
      <c r="VQW52" s="2"/>
      <c r="VQX52" s="2"/>
      <c r="VQY52" s="2"/>
      <c r="VQZ52" s="2"/>
      <c r="VRA52" s="2"/>
      <c r="VRB52" s="2"/>
      <c r="VRC52" s="2"/>
      <c r="VRD52" s="2"/>
      <c r="VRE52" s="2"/>
      <c r="VRF52" s="2"/>
      <c r="VRG52" s="2"/>
      <c r="VRH52" s="2"/>
      <c r="VRI52" s="2"/>
      <c r="VRJ52" s="2"/>
      <c r="VRK52" s="2"/>
      <c r="VRL52" s="2"/>
      <c r="VRM52" s="2"/>
      <c r="VRN52" s="2"/>
      <c r="VRO52" s="2"/>
      <c r="VRP52" s="2"/>
      <c r="VRQ52" s="2"/>
      <c r="VRR52" s="2"/>
      <c r="VRS52" s="2"/>
      <c r="VRT52" s="2"/>
      <c r="VRU52" s="2"/>
      <c r="VRV52" s="2"/>
      <c r="VRW52" s="2"/>
      <c r="VRX52" s="2"/>
      <c r="VRY52" s="2"/>
      <c r="VRZ52" s="2"/>
      <c r="VSA52" s="2"/>
      <c r="VSB52" s="2"/>
      <c r="VSC52" s="2"/>
      <c r="VSD52" s="2"/>
      <c r="VSE52" s="2"/>
      <c r="VSF52" s="2"/>
      <c r="VSG52" s="2"/>
      <c r="VSH52" s="2"/>
      <c r="VSI52" s="2"/>
      <c r="VSJ52" s="2"/>
      <c r="VSK52" s="2"/>
      <c r="VSL52" s="2"/>
      <c r="VSM52" s="2"/>
      <c r="VSN52" s="2"/>
      <c r="VSO52" s="2"/>
      <c r="VSP52" s="2"/>
      <c r="VSQ52" s="2"/>
      <c r="VSR52" s="2"/>
      <c r="VSS52" s="2"/>
      <c r="VST52" s="2"/>
      <c r="VSU52" s="2"/>
      <c r="VSV52" s="2"/>
      <c r="VSW52" s="2"/>
      <c r="VSX52" s="2"/>
      <c r="VSY52" s="2"/>
      <c r="VSZ52" s="2"/>
      <c r="VTA52" s="2"/>
      <c r="VTB52" s="2"/>
      <c r="VTC52" s="2"/>
      <c r="VTD52" s="2"/>
      <c r="VTE52" s="2"/>
      <c r="VTF52" s="2"/>
      <c r="VTG52" s="2"/>
      <c r="VTH52" s="2"/>
      <c r="VTI52" s="2"/>
      <c r="VTJ52" s="2"/>
      <c r="VTK52" s="2"/>
      <c r="VTL52" s="2"/>
      <c r="VTM52" s="2"/>
      <c r="VTN52" s="2"/>
      <c r="VTO52" s="2"/>
      <c r="VTP52" s="2"/>
      <c r="VTQ52" s="2"/>
      <c r="VTR52" s="2"/>
      <c r="VTS52" s="2"/>
      <c r="VTT52" s="2"/>
      <c r="VTU52" s="2"/>
      <c r="VTV52" s="2"/>
      <c r="VTW52" s="2"/>
      <c r="VTX52" s="2"/>
      <c r="VTY52" s="2"/>
      <c r="VTZ52" s="2"/>
      <c r="VUA52" s="2"/>
      <c r="VUB52" s="2"/>
      <c r="VUC52" s="2"/>
      <c r="VUD52" s="2"/>
      <c r="VUE52" s="2"/>
      <c r="VUF52" s="2"/>
      <c r="VUG52" s="2"/>
      <c r="VUH52" s="2"/>
      <c r="VUI52" s="2"/>
      <c r="VUJ52" s="2"/>
      <c r="VUK52" s="2"/>
      <c r="VUL52" s="2"/>
      <c r="VUM52" s="2"/>
      <c r="VUN52" s="2"/>
      <c r="VUO52" s="2"/>
      <c r="VUP52" s="2"/>
      <c r="VUQ52" s="2"/>
      <c r="VUR52" s="2"/>
      <c r="VUS52" s="2"/>
      <c r="VUT52" s="2"/>
      <c r="VUU52" s="2"/>
      <c r="VUV52" s="2"/>
      <c r="VUW52" s="2"/>
      <c r="VUX52" s="2"/>
      <c r="VUY52" s="2"/>
      <c r="VUZ52" s="2"/>
      <c r="VVA52" s="2"/>
      <c r="VVB52" s="2"/>
      <c r="VVC52" s="2"/>
      <c r="VVD52" s="2"/>
      <c r="VVE52" s="2"/>
      <c r="VVF52" s="2"/>
      <c r="VVG52" s="2"/>
      <c r="VVH52" s="2"/>
      <c r="VVI52" s="2"/>
      <c r="VVJ52" s="2"/>
      <c r="VVK52" s="2"/>
      <c r="VVL52" s="2"/>
      <c r="VVM52" s="2"/>
      <c r="VVN52" s="2"/>
      <c r="VVO52" s="2"/>
      <c r="VVP52" s="2"/>
      <c r="VVQ52" s="2"/>
      <c r="VVR52" s="2"/>
      <c r="VVS52" s="2"/>
      <c r="VVT52" s="2"/>
      <c r="VVU52" s="2"/>
      <c r="VVV52" s="2"/>
      <c r="VVW52" s="2"/>
      <c r="VVX52" s="2"/>
      <c r="VVY52" s="2"/>
      <c r="VVZ52" s="2"/>
      <c r="VWA52" s="2"/>
      <c r="VWB52" s="2"/>
      <c r="VWC52" s="2"/>
      <c r="VWD52" s="2"/>
      <c r="VWE52" s="2"/>
      <c r="VWF52" s="2"/>
      <c r="VWG52" s="2"/>
      <c r="VWH52" s="2"/>
      <c r="VWI52" s="2"/>
      <c r="VWJ52" s="2"/>
      <c r="VWK52" s="2"/>
      <c r="VWL52" s="2"/>
      <c r="VWM52" s="2"/>
      <c r="VWN52" s="2"/>
      <c r="VWO52" s="2"/>
      <c r="VWP52" s="2"/>
      <c r="VWQ52" s="2"/>
      <c r="VWR52" s="2"/>
      <c r="VWS52" s="2"/>
      <c r="VWT52" s="2"/>
      <c r="VWU52" s="2"/>
      <c r="VWV52" s="2"/>
      <c r="VWW52" s="2"/>
      <c r="VWX52" s="2"/>
      <c r="VWY52" s="2"/>
      <c r="VWZ52" s="2"/>
      <c r="VXA52" s="2"/>
      <c r="VXB52" s="2"/>
      <c r="VXC52" s="2"/>
      <c r="VXD52" s="2"/>
      <c r="VXE52" s="2"/>
      <c r="VXF52" s="2"/>
      <c r="VXG52" s="2"/>
      <c r="VXH52" s="2"/>
      <c r="VXI52" s="2"/>
      <c r="VXJ52" s="2"/>
      <c r="VXK52" s="2"/>
      <c r="VXL52" s="2"/>
      <c r="VXM52" s="2"/>
      <c r="VXN52" s="2"/>
      <c r="VXO52" s="2"/>
      <c r="VXP52" s="2"/>
      <c r="VXQ52" s="2"/>
      <c r="VXR52" s="2"/>
      <c r="VXS52" s="2"/>
      <c r="VXT52" s="2"/>
      <c r="VXU52" s="2"/>
      <c r="VXV52" s="2"/>
      <c r="VXW52" s="2"/>
      <c r="VXX52" s="2"/>
      <c r="VXY52" s="2"/>
      <c r="VXZ52" s="2"/>
      <c r="VYA52" s="2"/>
      <c r="VYB52" s="2"/>
      <c r="VYC52" s="2"/>
      <c r="VYD52" s="2"/>
      <c r="VYE52" s="2"/>
      <c r="VYF52" s="2"/>
      <c r="VYG52" s="2"/>
      <c r="VYH52" s="2"/>
      <c r="VYI52" s="2"/>
      <c r="VYJ52" s="2"/>
      <c r="VYK52" s="2"/>
      <c r="VYL52" s="2"/>
      <c r="VYM52" s="2"/>
      <c r="VYN52" s="2"/>
      <c r="VYO52" s="2"/>
      <c r="VYP52" s="2"/>
      <c r="VYQ52" s="2"/>
      <c r="VYR52" s="2"/>
      <c r="VYS52" s="2"/>
      <c r="VYT52" s="2"/>
      <c r="VYU52" s="2"/>
      <c r="VYV52" s="2"/>
      <c r="VYW52" s="2"/>
      <c r="VYX52" s="2"/>
      <c r="VYY52" s="2"/>
      <c r="VYZ52" s="2"/>
      <c r="VZA52" s="2"/>
      <c r="VZB52" s="2"/>
      <c r="VZC52" s="2"/>
      <c r="VZD52" s="2"/>
      <c r="VZE52" s="2"/>
      <c r="VZF52" s="2"/>
      <c r="VZG52" s="2"/>
      <c r="VZH52" s="2"/>
      <c r="VZI52" s="2"/>
      <c r="VZJ52" s="2"/>
      <c r="VZK52" s="2"/>
      <c r="VZL52" s="2"/>
      <c r="VZM52" s="2"/>
      <c r="VZN52" s="2"/>
      <c r="VZO52" s="2"/>
      <c r="VZP52" s="2"/>
      <c r="VZQ52" s="2"/>
      <c r="VZR52" s="2"/>
      <c r="VZS52" s="2"/>
      <c r="VZT52" s="2"/>
      <c r="VZU52" s="2"/>
      <c r="VZV52" s="2"/>
      <c r="VZW52" s="2"/>
      <c r="VZX52" s="2"/>
      <c r="VZY52" s="2"/>
      <c r="VZZ52" s="2"/>
      <c r="WAA52" s="2"/>
      <c r="WAB52" s="2"/>
      <c r="WAC52" s="2"/>
      <c r="WAD52" s="2"/>
      <c r="WAE52" s="2"/>
      <c r="WAF52" s="2"/>
      <c r="WAG52" s="2"/>
      <c r="WAH52" s="2"/>
      <c r="WAI52" s="2"/>
      <c r="WAJ52" s="2"/>
      <c r="WAK52" s="2"/>
      <c r="WAL52" s="2"/>
      <c r="WAM52" s="2"/>
      <c r="WAN52" s="2"/>
      <c r="WAO52" s="2"/>
      <c r="WAP52" s="2"/>
      <c r="WAQ52" s="2"/>
      <c r="WAR52" s="2"/>
      <c r="WAS52" s="2"/>
      <c r="WAT52" s="2"/>
      <c r="WAU52" s="2"/>
      <c r="WAV52" s="2"/>
      <c r="WAW52" s="2"/>
      <c r="WAX52" s="2"/>
      <c r="WAY52" s="2"/>
      <c r="WAZ52" s="2"/>
      <c r="WBA52" s="2"/>
      <c r="WBB52" s="2"/>
      <c r="WBC52" s="2"/>
      <c r="WBD52" s="2"/>
      <c r="WBE52" s="2"/>
      <c r="WBF52" s="2"/>
      <c r="WBG52" s="2"/>
      <c r="WBH52" s="2"/>
      <c r="WBI52" s="2"/>
      <c r="WBJ52" s="2"/>
      <c r="WBK52" s="2"/>
      <c r="WBL52" s="2"/>
      <c r="WBM52" s="2"/>
      <c r="WBN52" s="2"/>
      <c r="WBO52" s="2"/>
      <c r="WBP52" s="2"/>
      <c r="WBQ52" s="2"/>
      <c r="WBR52" s="2"/>
      <c r="WBS52" s="2"/>
      <c r="WBT52" s="2"/>
      <c r="WBU52" s="2"/>
      <c r="WBV52" s="2"/>
      <c r="WBW52" s="2"/>
      <c r="WBX52" s="2"/>
      <c r="WBY52" s="2"/>
      <c r="WBZ52" s="2"/>
      <c r="WCA52" s="2"/>
      <c r="WCB52" s="2"/>
      <c r="WCC52" s="2"/>
      <c r="WCD52" s="2"/>
      <c r="WCE52" s="2"/>
      <c r="WCF52" s="2"/>
      <c r="WCG52" s="2"/>
      <c r="WCH52" s="2"/>
      <c r="WCI52" s="2"/>
      <c r="WCJ52" s="2"/>
      <c r="WCK52" s="2"/>
      <c r="WCL52" s="2"/>
      <c r="WCM52" s="2"/>
      <c r="WCN52" s="2"/>
      <c r="WCO52" s="2"/>
      <c r="WCP52" s="2"/>
      <c r="WCQ52" s="2"/>
      <c r="WCR52" s="2"/>
      <c r="WCS52" s="2"/>
      <c r="WCT52" s="2"/>
      <c r="WCU52" s="2"/>
      <c r="WCV52" s="2"/>
      <c r="WCW52" s="2"/>
      <c r="WCX52" s="2"/>
      <c r="WCY52" s="2"/>
      <c r="WCZ52" s="2"/>
      <c r="WDA52" s="2"/>
      <c r="WDB52" s="2"/>
      <c r="WDC52" s="2"/>
      <c r="WDD52" s="2"/>
      <c r="WDE52" s="2"/>
      <c r="WDF52" s="2"/>
      <c r="WDG52" s="2"/>
      <c r="WDH52" s="2"/>
      <c r="WDI52" s="2"/>
      <c r="WDJ52" s="2"/>
      <c r="WDK52" s="2"/>
      <c r="WDL52" s="2"/>
      <c r="WDM52" s="2"/>
      <c r="WDN52" s="2"/>
      <c r="WDO52" s="2"/>
      <c r="WDP52" s="2"/>
      <c r="WDQ52" s="2"/>
      <c r="WDR52" s="2"/>
      <c r="WDS52" s="2"/>
      <c r="WDT52" s="2"/>
      <c r="WDU52" s="2"/>
      <c r="WDV52" s="2"/>
      <c r="WDW52" s="2"/>
      <c r="WDX52" s="2"/>
      <c r="WDY52" s="2"/>
      <c r="WDZ52" s="2"/>
      <c r="WEA52" s="2"/>
      <c r="WEB52" s="2"/>
      <c r="WEC52" s="2"/>
      <c r="WED52" s="2"/>
      <c r="WEE52" s="2"/>
      <c r="WEF52" s="2"/>
      <c r="WEG52" s="2"/>
      <c r="WEH52" s="2"/>
      <c r="WEI52" s="2"/>
      <c r="WEJ52" s="2"/>
      <c r="WEK52" s="2"/>
      <c r="WEL52" s="2"/>
      <c r="WEM52" s="2"/>
      <c r="WEN52" s="2"/>
      <c r="WEO52" s="2"/>
      <c r="WEP52" s="2"/>
      <c r="WEQ52" s="2"/>
      <c r="WER52" s="2"/>
      <c r="WES52" s="2"/>
      <c r="WET52" s="2"/>
      <c r="WEU52" s="2"/>
      <c r="WEV52" s="2"/>
      <c r="WEW52" s="2"/>
      <c r="WEX52" s="2"/>
      <c r="WEY52" s="2"/>
      <c r="WEZ52" s="2"/>
      <c r="WFA52" s="2"/>
      <c r="WFB52" s="2"/>
      <c r="WFC52" s="2"/>
      <c r="WFD52" s="2"/>
      <c r="WFE52" s="2"/>
      <c r="WFF52" s="2"/>
      <c r="WFG52" s="2"/>
      <c r="WFH52" s="2"/>
      <c r="WFI52" s="2"/>
      <c r="WFJ52" s="2"/>
      <c r="WFK52" s="2"/>
      <c r="WFL52" s="2"/>
      <c r="WFM52" s="2"/>
      <c r="WFN52" s="2"/>
      <c r="WFO52" s="2"/>
      <c r="WFP52" s="2"/>
      <c r="WFQ52" s="2"/>
      <c r="WFR52" s="2"/>
      <c r="WFS52" s="2"/>
      <c r="WFT52" s="2"/>
      <c r="WFU52" s="2"/>
      <c r="WFV52" s="2"/>
      <c r="WFW52" s="2"/>
      <c r="WFX52" s="2"/>
      <c r="WFY52" s="2"/>
      <c r="WFZ52" s="2"/>
      <c r="WGA52" s="2"/>
      <c r="WGB52" s="2"/>
      <c r="WGC52" s="2"/>
      <c r="WGD52" s="2"/>
      <c r="WGE52" s="2"/>
      <c r="WGF52" s="2"/>
      <c r="WGG52" s="2"/>
      <c r="WGH52" s="2"/>
      <c r="WGI52" s="2"/>
      <c r="WGJ52" s="2"/>
      <c r="WGK52" s="2"/>
      <c r="WGL52" s="2"/>
      <c r="WGM52" s="2"/>
      <c r="WGN52" s="2"/>
      <c r="WGO52" s="2"/>
      <c r="WGP52" s="2"/>
      <c r="WGQ52" s="2"/>
      <c r="WGR52" s="2"/>
      <c r="WGS52" s="2"/>
      <c r="WGT52" s="2"/>
      <c r="WGU52" s="2"/>
      <c r="WGV52" s="2"/>
      <c r="WGW52" s="2"/>
      <c r="WGX52" s="2"/>
      <c r="WGY52" s="2"/>
      <c r="WGZ52" s="2"/>
      <c r="WHA52" s="2"/>
      <c r="WHB52" s="2"/>
      <c r="WHC52" s="2"/>
      <c r="WHD52" s="2"/>
      <c r="WHE52" s="2"/>
      <c r="WHF52" s="2"/>
      <c r="WHG52" s="2"/>
      <c r="WHH52" s="2"/>
      <c r="WHI52" s="2"/>
      <c r="WHJ52" s="2"/>
      <c r="WHK52" s="2"/>
      <c r="WHL52" s="2"/>
      <c r="WHM52" s="2"/>
      <c r="WHN52" s="2"/>
      <c r="WHO52" s="2"/>
      <c r="WHP52" s="2"/>
      <c r="WHQ52" s="2"/>
      <c r="WHR52" s="2"/>
      <c r="WHS52" s="2"/>
      <c r="WHT52" s="2"/>
      <c r="WHU52" s="2"/>
      <c r="WHV52" s="2"/>
      <c r="WHW52" s="2"/>
      <c r="WHX52" s="2"/>
      <c r="WHY52" s="2"/>
      <c r="WHZ52" s="2"/>
      <c r="WIA52" s="2"/>
      <c r="WIB52" s="2"/>
      <c r="WIC52" s="2"/>
      <c r="WID52" s="2"/>
      <c r="WIE52" s="2"/>
      <c r="WIF52" s="2"/>
      <c r="WIG52" s="2"/>
      <c r="WIH52" s="2"/>
      <c r="WII52" s="2"/>
      <c r="WIJ52" s="2"/>
      <c r="WIK52" s="2"/>
      <c r="WIL52" s="2"/>
      <c r="WIM52" s="2"/>
      <c r="WIN52" s="2"/>
      <c r="WIO52" s="2"/>
      <c r="WIP52" s="2"/>
      <c r="WIQ52" s="2"/>
      <c r="WIR52" s="2"/>
      <c r="WIS52" s="2"/>
      <c r="WIT52" s="2"/>
      <c r="WIU52" s="2"/>
      <c r="WIV52" s="2"/>
      <c r="WIW52" s="2"/>
      <c r="WIX52" s="2"/>
      <c r="WIY52" s="2"/>
      <c r="WIZ52" s="2"/>
      <c r="WJA52" s="2"/>
      <c r="WJB52" s="2"/>
      <c r="WJC52" s="2"/>
      <c r="WJD52" s="2"/>
      <c r="WJE52" s="2"/>
      <c r="WJF52" s="2"/>
      <c r="WJG52" s="2"/>
      <c r="WJH52" s="2"/>
      <c r="WJI52" s="2"/>
      <c r="WJJ52" s="2"/>
      <c r="WJK52" s="2"/>
      <c r="WJL52" s="2"/>
      <c r="WJM52" s="2"/>
      <c r="WJN52" s="2"/>
      <c r="WJO52" s="2"/>
      <c r="WJP52" s="2"/>
      <c r="WJQ52" s="2"/>
      <c r="WJR52" s="2"/>
      <c r="WJS52" s="2"/>
      <c r="WJT52" s="2"/>
      <c r="WJU52" s="2"/>
      <c r="WJV52" s="2"/>
      <c r="WJW52" s="2"/>
      <c r="WJX52" s="2"/>
      <c r="WJY52" s="2"/>
      <c r="WJZ52" s="2"/>
      <c r="WKA52" s="2"/>
      <c r="WKB52" s="2"/>
      <c r="WKC52" s="2"/>
      <c r="WKD52" s="2"/>
      <c r="WKE52" s="2"/>
      <c r="WKF52" s="2"/>
      <c r="WKG52" s="2"/>
      <c r="WKH52" s="2"/>
      <c r="WKI52" s="2"/>
      <c r="WKJ52" s="2"/>
      <c r="WKK52" s="2"/>
      <c r="WKL52" s="2"/>
      <c r="WKM52" s="2"/>
      <c r="WKN52" s="2"/>
      <c r="WKO52" s="2"/>
      <c r="WKP52" s="2"/>
      <c r="WKQ52" s="2"/>
      <c r="WKR52" s="2"/>
      <c r="WKS52" s="2"/>
      <c r="WKT52" s="2"/>
      <c r="WKU52" s="2"/>
      <c r="WKV52" s="2"/>
      <c r="WKW52" s="2"/>
      <c r="WKX52" s="2"/>
      <c r="WKY52" s="2"/>
      <c r="WKZ52" s="2"/>
      <c r="WLA52" s="2"/>
      <c r="WLB52" s="2"/>
      <c r="WLC52" s="2"/>
      <c r="WLD52" s="2"/>
      <c r="WLE52" s="2"/>
      <c r="WLF52" s="2"/>
      <c r="WLG52" s="2"/>
      <c r="WLH52" s="2"/>
      <c r="WLI52" s="2"/>
      <c r="WLJ52" s="2"/>
      <c r="WLK52" s="2"/>
      <c r="WLL52" s="2"/>
      <c r="WLM52" s="2"/>
      <c r="WLN52" s="2"/>
      <c r="WLO52" s="2"/>
      <c r="WLP52" s="2"/>
      <c r="WLQ52" s="2"/>
      <c r="WLR52" s="2"/>
      <c r="WLS52" s="2"/>
      <c r="WLT52" s="2"/>
      <c r="WLU52" s="2"/>
      <c r="WLV52" s="2"/>
      <c r="WLW52" s="2"/>
      <c r="WLX52" s="2"/>
      <c r="WLY52" s="2"/>
      <c r="WLZ52" s="2"/>
      <c r="WMA52" s="2"/>
      <c r="WMB52" s="2"/>
      <c r="WMC52" s="2"/>
      <c r="WMD52" s="2"/>
      <c r="WME52" s="2"/>
      <c r="WMF52" s="2"/>
      <c r="WMG52" s="2"/>
      <c r="WMH52" s="2"/>
      <c r="WMI52" s="2"/>
      <c r="WMJ52" s="2"/>
      <c r="WMK52" s="2"/>
      <c r="WML52" s="2"/>
      <c r="WMM52" s="2"/>
      <c r="WMN52" s="2"/>
      <c r="WMO52" s="2"/>
      <c r="WMP52" s="2"/>
      <c r="WMQ52" s="2"/>
      <c r="WMR52" s="2"/>
      <c r="WMS52" s="2"/>
      <c r="WMT52" s="2"/>
      <c r="WMU52" s="2"/>
      <c r="WMV52" s="2"/>
      <c r="WMW52" s="2"/>
      <c r="WMX52" s="2"/>
      <c r="WMY52" s="2"/>
      <c r="WMZ52" s="2"/>
      <c r="WNA52" s="2"/>
      <c r="WNB52" s="2"/>
      <c r="WNC52" s="2"/>
      <c r="WND52" s="2"/>
      <c r="WNE52" s="2"/>
      <c r="WNF52" s="2"/>
      <c r="WNG52" s="2"/>
      <c r="WNH52" s="2"/>
      <c r="WNI52" s="2"/>
      <c r="WNJ52" s="2"/>
      <c r="WNK52" s="2"/>
      <c r="WNL52" s="2"/>
      <c r="WNM52" s="2"/>
      <c r="WNN52" s="2"/>
      <c r="WNO52" s="2"/>
      <c r="WNP52" s="2"/>
      <c r="WNQ52" s="2"/>
      <c r="WNR52" s="2"/>
      <c r="WNS52" s="2"/>
      <c r="WNT52" s="2"/>
      <c r="WNU52" s="2"/>
      <c r="WNV52" s="2"/>
      <c r="WNW52" s="2"/>
      <c r="WNX52" s="2"/>
      <c r="WNY52" s="2"/>
      <c r="WNZ52" s="2"/>
      <c r="WOA52" s="2"/>
      <c r="WOB52" s="2"/>
      <c r="WOC52" s="2"/>
      <c r="WOD52" s="2"/>
      <c r="WOE52" s="2"/>
      <c r="WOF52" s="2"/>
      <c r="WOG52" s="2"/>
      <c r="WOH52" s="2"/>
      <c r="WOI52" s="2"/>
      <c r="WOJ52" s="2"/>
      <c r="WOK52" s="2"/>
      <c r="WOL52" s="2"/>
      <c r="WOM52" s="2"/>
      <c r="WON52" s="2"/>
      <c r="WOO52" s="2"/>
      <c r="WOP52" s="2"/>
      <c r="WOQ52" s="2"/>
      <c r="WOR52" s="2"/>
      <c r="WOS52" s="2"/>
      <c r="WOT52" s="2"/>
      <c r="WOU52" s="2"/>
      <c r="WOV52" s="2"/>
      <c r="WOW52" s="2"/>
      <c r="WOX52" s="2"/>
      <c r="WOY52" s="2"/>
      <c r="WOZ52" s="2"/>
      <c r="WPA52" s="2"/>
      <c r="WPB52" s="2"/>
      <c r="WPC52" s="2"/>
      <c r="WPD52" s="2"/>
      <c r="WPE52" s="2"/>
      <c r="WPF52" s="2"/>
      <c r="WPG52" s="2"/>
      <c r="WPH52" s="2"/>
      <c r="WPI52" s="2"/>
      <c r="WPJ52" s="2"/>
      <c r="WPK52" s="2"/>
      <c r="WPL52" s="2"/>
      <c r="WPM52" s="2"/>
      <c r="WPN52" s="2"/>
      <c r="WPO52" s="2"/>
      <c r="WPP52" s="2"/>
      <c r="WPQ52" s="2"/>
      <c r="WPR52" s="2"/>
      <c r="WPS52" s="2"/>
      <c r="WPT52" s="2"/>
      <c r="WPU52" s="2"/>
      <c r="WPV52" s="2"/>
      <c r="WPW52" s="2"/>
      <c r="WPX52" s="2"/>
      <c r="WPY52" s="2"/>
      <c r="WPZ52" s="2"/>
      <c r="WQA52" s="2"/>
      <c r="WQB52" s="2"/>
      <c r="WQC52" s="2"/>
      <c r="WQD52" s="2"/>
      <c r="WQE52" s="2"/>
      <c r="WQF52" s="2"/>
      <c r="WQG52" s="2"/>
      <c r="WQH52" s="2"/>
      <c r="WQI52" s="2"/>
      <c r="WQJ52" s="2"/>
      <c r="WQK52" s="2"/>
      <c r="WQL52" s="2"/>
      <c r="WQM52" s="2"/>
      <c r="WQN52" s="2"/>
      <c r="WQO52" s="2"/>
      <c r="WQP52" s="2"/>
      <c r="WQQ52" s="2"/>
      <c r="WQR52" s="2"/>
      <c r="WQS52" s="2"/>
      <c r="WQT52" s="2"/>
      <c r="WQU52" s="2"/>
      <c r="WQV52" s="2"/>
      <c r="WQW52" s="2"/>
      <c r="WQX52" s="2"/>
      <c r="WQY52" s="2"/>
      <c r="WQZ52" s="2"/>
      <c r="WRA52" s="2"/>
      <c r="WRB52" s="2"/>
      <c r="WRC52" s="2"/>
      <c r="WRD52" s="2"/>
      <c r="WRE52" s="2"/>
      <c r="WRF52" s="2"/>
      <c r="WRG52" s="2"/>
      <c r="WRH52" s="2"/>
      <c r="WRI52" s="2"/>
      <c r="WRJ52" s="2"/>
      <c r="WRK52" s="2"/>
      <c r="WRL52" s="2"/>
      <c r="WRM52" s="2"/>
      <c r="WRN52" s="2"/>
      <c r="WRO52" s="2"/>
      <c r="WRP52" s="2"/>
      <c r="WRQ52" s="2"/>
      <c r="WRR52" s="2"/>
      <c r="WRS52" s="2"/>
      <c r="WRT52" s="2"/>
      <c r="WRU52" s="2"/>
      <c r="WRV52" s="2"/>
      <c r="WRW52" s="2"/>
      <c r="WRX52" s="2"/>
      <c r="WRY52" s="2"/>
      <c r="WRZ52" s="2"/>
      <c r="WSA52" s="2"/>
      <c r="WSB52" s="2"/>
      <c r="WSC52" s="2"/>
      <c r="WSD52" s="2"/>
      <c r="WSE52" s="2"/>
      <c r="WSF52" s="2"/>
      <c r="WSG52" s="2"/>
      <c r="WSH52" s="2"/>
      <c r="WSI52" s="2"/>
      <c r="WSJ52" s="2"/>
      <c r="WSK52" s="2"/>
      <c r="WSL52" s="2"/>
      <c r="WSM52" s="2"/>
      <c r="WSN52" s="2"/>
      <c r="WSO52" s="2"/>
      <c r="WSP52" s="2"/>
      <c r="WSQ52" s="2"/>
      <c r="WSR52" s="2"/>
      <c r="WSS52" s="2"/>
      <c r="WST52" s="2"/>
      <c r="WSU52" s="2"/>
      <c r="WSV52" s="2"/>
      <c r="WSW52" s="2"/>
      <c r="WSX52" s="2"/>
      <c r="WSY52" s="2"/>
      <c r="WSZ52" s="2"/>
      <c r="WTA52" s="2"/>
      <c r="WTB52" s="2"/>
      <c r="WTC52" s="2"/>
      <c r="WTD52" s="2"/>
      <c r="WTE52" s="2"/>
      <c r="WTF52" s="2"/>
      <c r="WTG52" s="2"/>
      <c r="WTH52" s="2"/>
      <c r="WTI52" s="2"/>
      <c r="WTJ52" s="2"/>
      <c r="WTK52" s="2"/>
      <c r="WTL52" s="2"/>
      <c r="WTM52" s="2"/>
      <c r="WTN52" s="2"/>
      <c r="WTO52" s="2"/>
      <c r="WTP52" s="2"/>
      <c r="WTQ52" s="2"/>
      <c r="WTR52" s="2"/>
      <c r="WTS52" s="2"/>
      <c r="WTT52" s="2"/>
      <c r="WTU52" s="2"/>
      <c r="WTV52" s="2"/>
      <c r="WTW52" s="2"/>
      <c r="WTX52" s="2"/>
      <c r="WTY52" s="2"/>
      <c r="WTZ52" s="2"/>
      <c r="WUA52" s="2"/>
      <c r="WUB52" s="2"/>
      <c r="WUC52" s="2"/>
      <c r="WUD52" s="2"/>
      <c r="WUE52" s="2"/>
      <c r="WUF52" s="2"/>
      <c r="WUG52" s="2"/>
      <c r="WUH52" s="2"/>
      <c r="WUI52" s="2"/>
      <c r="WUJ52" s="2"/>
      <c r="WUK52" s="2"/>
      <c r="WUL52" s="2"/>
      <c r="WUM52" s="2"/>
      <c r="WUN52" s="2"/>
      <c r="WUO52" s="2"/>
      <c r="WUP52" s="2"/>
      <c r="WUQ52" s="2"/>
      <c r="WUR52" s="2"/>
      <c r="WUS52" s="2"/>
      <c r="WUT52" s="2"/>
      <c r="WUU52" s="2"/>
      <c r="WUV52" s="2"/>
      <c r="WUW52" s="2"/>
      <c r="WUX52" s="2"/>
      <c r="WUY52" s="2"/>
      <c r="WUZ52" s="2"/>
      <c r="WVA52" s="2"/>
      <c r="WVB52" s="2"/>
      <c r="WVC52" s="2"/>
      <c r="WVD52" s="2"/>
      <c r="WVE52" s="2"/>
      <c r="WVF52" s="2"/>
      <c r="WVG52" s="2"/>
      <c r="WVH52" s="2"/>
      <c r="WVI52" s="2"/>
      <c r="WVJ52" s="2"/>
      <c r="WVK52" s="2"/>
      <c r="WVL52" s="2"/>
      <c r="WVM52" s="2"/>
      <c r="WVN52" s="2"/>
      <c r="WVO52" s="2"/>
      <c r="WVP52" s="2"/>
      <c r="WVQ52" s="2"/>
      <c r="WVR52" s="2"/>
      <c r="WVS52" s="2"/>
      <c r="WVT52" s="2"/>
      <c r="WVU52" s="2"/>
      <c r="WVV52" s="2"/>
      <c r="WVW52" s="2"/>
      <c r="WVX52" s="2"/>
      <c r="WVY52" s="2"/>
      <c r="WVZ52" s="2"/>
      <c r="WWA52" s="2"/>
      <c r="WWB52" s="2"/>
      <c r="WWC52" s="2"/>
      <c r="WWD52" s="2"/>
      <c r="WWE52" s="2"/>
      <c r="WWF52" s="2"/>
      <c r="WWG52" s="2"/>
      <c r="WWH52" s="2"/>
      <c r="WWI52" s="2"/>
      <c r="WWJ52" s="2"/>
      <c r="WWK52" s="2"/>
      <c r="WWL52" s="2"/>
      <c r="WWM52" s="2"/>
      <c r="WWN52" s="2"/>
      <c r="WWO52" s="2"/>
      <c r="WWP52" s="2"/>
      <c r="WWQ52" s="2"/>
      <c r="WWR52" s="2"/>
      <c r="WWS52" s="2"/>
      <c r="WWT52" s="2"/>
      <c r="WWU52" s="2"/>
      <c r="WWV52" s="2"/>
      <c r="WWW52" s="2"/>
      <c r="WWX52" s="2"/>
      <c r="WWY52" s="2"/>
      <c r="WWZ52" s="2"/>
      <c r="WXA52" s="2"/>
      <c r="WXB52" s="2"/>
      <c r="WXC52" s="2"/>
      <c r="WXD52" s="2"/>
      <c r="WXE52" s="2"/>
      <c r="WXF52" s="2"/>
      <c r="WXG52" s="2"/>
      <c r="WXH52" s="2"/>
      <c r="WXI52" s="2"/>
      <c r="WXJ52" s="2"/>
      <c r="WXK52" s="2"/>
      <c r="WXL52" s="2"/>
      <c r="WXM52" s="2"/>
      <c r="WXN52" s="2"/>
      <c r="WXO52" s="2"/>
      <c r="WXP52" s="2"/>
      <c r="WXQ52" s="2"/>
      <c r="WXR52" s="2"/>
      <c r="WXS52" s="2"/>
      <c r="WXT52" s="2"/>
      <c r="WXU52" s="2"/>
      <c r="WXV52" s="2"/>
      <c r="WXW52" s="2"/>
      <c r="WXX52" s="2"/>
      <c r="WXY52" s="2"/>
      <c r="WXZ52" s="2"/>
      <c r="WYA52" s="2"/>
      <c r="WYB52" s="2"/>
      <c r="WYC52" s="2"/>
      <c r="WYD52" s="2"/>
      <c r="WYE52" s="2"/>
      <c r="WYF52" s="2"/>
      <c r="WYG52" s="2"/>
      <c r="WYH52" s="2"/>
      <c r="WYI52" s="2"/>
      <c r="WYJ52" s="2"/>
      <c r="WYK52" s="2"/>
      <c r="WYL52" s="2"/>
      <c r="WYM52" s="2"/>
      <c r="WYN52" s="2"/>
      <c r="WYO52" s="2"/>
      <c r="WYP52" s="2"/>
      <c r="WYQ52" s="2"/>
      <c r="WYR52" s="2"/>
      <c r="WYS52" s="2"/>
      <c r="WYT52" s="2"/>
      <c r="WYU52" s="2"/>
      <c r="WYV52" s="2"/>
      <c r="WYW52" s="2"/>
      <c r="WYX52" s="2"/>
      <c r="WYY52" s="2"/>
      <c r="WYZ52" s="2"/>
      <c r="WZA52" s="2"/>
      <c r="WZB52" s="2"/>
      <c r="WZC52" s="2"/>
      <c r="WZD52" s="2"/>
      <c r="WZE52" s="2"/>
      <c r="WZF52" s="2"/>
      <c r="WZG52" s="2"/>
      <c r="WZH52" s="2"/>
      <c r="WZI52" s="2"/>
      <c r="WZJ52" s="2"/>
      <c r="WZK52" s="2"/>
      <c r="WZL52" s="2"/>
      <c r="WZM52" s="2"/>
      <c r="WZN52" s="2"/>
      <c r="WZO52" s="2"/>
      <c r="WZP52" s="2"/>
      <c r="WZQ52" s="2"/>
      <c r="WZR52" s="2"/>
      <c r="WZS52" s="2"/>
      <c r="WZT52" s="2"/>
      <c r="WZU52" s="2"/>
      <c r="WZV52" s="2"/>
      <c r="WZW52" s="2"/>
      <c r="WZX52" s="2"/>
      <c r="WZY52" s="2"/>
      <c r="WZZ52" s="2"/>
      <c r="XAA52" s="2"/>
      <c r="XAB52" s="2"/>
      <c r="XAC52" s="2"/>
      <c r="XAD52" s="2"/>
      <c r="XAE52" s="2"/>
      <c r="XAF52" s="2"/>
      <c r="XAG52" s="2"/>
      <c r="XAH52" s="2"/>
      <c r="XAI52" s="2"/>
      <c r="XAJ52" s="2"/>
      <c r="XAK52" s="2"/>
      <c r="XAL52" s="2"/>
      <c r="XAM52" s="2"/>
      <c r="XAN52" s="2"/>
      <c r="XAO52" s="2"/>
      <c r="XAP52" s="2"/>
      <c r="XAQ52" s="2"/>
      <c r="XAR52" s="2"/>
      <c r="XAS52" s="2"/>
      <c r="XAT52" s="2"/>
      <c r="XAU52" s="2"/>
      <c r="XAV52" s="2"/>
      <c r="XAW52" s="2"/>
      <c r="XAX52" s="2"/>
      <c r="XAY52" s="2"/>
      <c r="XAZ52" s="2"/>
      <c r="XBA52" s="2"/>
      <c r="XBB52" s="2"/>
      <c r="XBC52" s="2"/>
      <c r="XBD52" s="2"/>
      <c r="XBE52" s="2"/>
      <c r="XBF52" s="2"/>
      <c r="XBG52" s="2"/>
      <c r="XBH52" s="2"/>
      <c r="XBI52" s="2"/>
      <c r="XBJ52" s="2"/>
      <c r="XBK52" s="2"/>
      <c r="XBL52" s="2"/>
      <c r="XBM52" s="2"/>
      <c r="XBN52" s="2"/>
      <c r="XBO52" s="2"/>
      <c r="XBP52" s="2"/>
      <c r="XBQ52" s="2"/>
      <c r="XBR52" s="2"/>
      <c r="XBS52" s="2"/>
      <c r="XBT52" s="2"/>
      <c r="XBU52" s="2"/>
      <c r="XBV52" s="2"/>
      <c r="XBW52" s="2"/>
      <c r="XBX52" s="2"/>
      <c r="XBY52" s="2"/>
      <c r="XBZ52" s="2"/>
      <c r="XCA52" s="2"/>
      <c r="XCB52" s="2"/>
      <c r="XCC52" s="2"/>
      <c r="XCD52" s="2"/>
      <c r="XCE52" s="2"/>
      <c r="XCF52" s="2"/>
      <c r="XCG52" s="2"/>
      <c r="XCH52" s="2"/>
      <c r="XCI52" s="2"/>
      <c r="XCJ52" s="2"/>
      <c r="XCK52" s="2"/>
      <c r="XCL52" s="2"/>
      <c r="XCM52" s="2"/>
      <c r="XCN52" s="2"/>
      <c r="XCO52" s="2"/>
      <c r="XCP52" s="2"/>
      <c r="XCQ52" s="2"/>
      <c r="XCR52" s="2"/>
      <c r="XCS52" s="2"/>
      <c r="XCT52" s="2"/>
      <c r="XCU52" s="2"/>
      <c r="XCV52" s="2"/>
      <c r="XCW52" s="2"/>
      <c r="XCX52" s="2"/>
      <c r="XCY52" s="2"/>
      <c r="XCZ52" s="2"/>
      <c r="XDA52" s="2"/>
      <c r="XDB52" s="2"/>
      <c r="XDC52" s="2"/>
      <c r="XDD52" s="2"/>
      <c r="XDE52" s="2"/>
      <c r="XDF52" s="2"/>
      <c r="XDG52" s="2"/>
      <c r="XDH52" s="2"/>
      <c r="XDI52" s="2"/>
      <c r="XDJ52" s="2"/>
      <c r="XDK52" s="2"/>
      <c r="XDL52" s="2"/>
      <c r="XDM52" s="2"/>
      <c r="XDN52" s="2"/>
      <c r="XDO52" s="2"/>
      <c r="XDP52" s="2"/>
      <c r="XDQ52" s="2"/>
      <c r="XDR52" s="2"/>
      <c r="XDS52" s="2"/>
      <c r="XDT52" s="2"/>
      <c r="XDU52" s="2"/>
      <c r="XDV52" s="2"/>
      <c r="XDW52" s="2"/>
      <c r="XDX52" s="2"/>
      <c r="XDY52" s="2"/>
      <c r="XDZ52" s="2"/>
      <c r="XEA52" s="2"/>
      <c r="XEB52" s="2"/>
      <c r="XEC52" s="2"/>
      <c r="XED52" s="2"/>
      <c r="XEE52" s="2"/>
      <c r="XEF52" s="2"/>
      <c r="XEG52" s="2"/>
      <c r="XEH52" s="2"/>
      <c r="XEI52" s="2"/>
      <c r="XEJ52" s="2"/>
      <c r="XEK52" s="2"/>
      <c r="XEL52" s="2"/>
      <c r="XEM52" s="2"/>
      <c r="XEN52" s="2"/>
      <c r="XEO52" s="2"/>
      <c r="XEP52" s="2"/>
      <c r="XEQ52" s="2"/>
      <c r="XER52" s="2"/>
      <c r="XES52" s="2"/>
      <c r="XET52" s="2"/>
      <c r="XEU52" s="2"/>
      <c r="XEV52" s="2"/>
      <c r="XEW52" s="2"/>
      <c r="XEX52" s="2"/>
      <c r="XEY52" s="2"/>
      <c r="XEZ52" s="2"/>
      <c r="XFA52" s="2"/>
      <c r="XFB52" s="2"/>
      <c r="XFC52" s="2"/>
      <c r="XFD52" s="2"/>
    </row>
    <row r="53" spans="1:16384" x14ac:dyDescent="0.2">
      <c r="C53" s="2"/>
      <c r="D53" s="2"/>
      <c r="E53" s="24"/>
      <c r="F53" s="24"/>
      <c r="G53" s="16"/>
      <c r="H53" s="16"/>
      <c r="I53" s="37"/>
      <c r="J53" s="37"/>
      <c r="K53" s="37"/>
      <c r="L53" s="37"/>
      <c r="M53" s="37"/>
      <c r="N53" s="37"/>
      <c r="O53" s="24"/>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c r="BNZ53" s="2"/>
      <c r="BOA53" s="2"/>
      <c r="BOB53" s="2"/>
      <c r="BOC53" s="2"/>
      <c r="BOD53" s="2"/>
      <c r="BOE53" s="2"/>
      <c r="BOF53" s="2"/>
      <c r="BOG53" s="2"/>
      <c r="BOH53" s="2"/>
      <c r="BOI53" s="2"/>
      <c r="BOJ53" s="2"/>
      <c r="BOK53" s="2"/>
      <c r="BOL53" s="2"/>
      <c r="BOM53" s="2"/>
      <c r="BON53" s="2"/>
      <c r="BOO53" s="2"/>
      <c r="BOP53" s="2"/>
      <c r="BOQ53" s="2"/>
      <c r="BOR53" s="2"/>
      <c r="BOS53" s="2"/>
      <c r="BOT53" s="2"/>
      <c r="BOU53" s="2"/>
      <c r="BOV53" s="2"/>
      <c r="BOW53" s="2"/>
      <c r="BOX53" s="2"/>
      <c r="BOY53" s="2"/>
      <c r="BOZ53" s="2"/>
      <c r="BPA53" s="2"/>
      <c r="BPB53" s="2"/>
      <c r="BPC53" s="2"/>
      <c r="BPD53" s="2"/>
      <c r="BPE53" s="2"/>
      <c r="BPF53" s="2"/>
      <c r="BPG53" s="2"/>
      <c r="BPH53" s="2"/>
      <c r="BPI53" s="2"/>
      <c r="BPJ53" s="2"/>
      <c r="BPK53" s="2"/>
      <c r="BPL53" s="2"/>
      <c r="BPM53" s="2"/>
      <c r="BPN53" s="2"/>
      <c r="BPO53" s="2"/>
      <c r="BPP53" s="2"/>
      <c r="BPQ53" s="2"/>
      <c r="BPR53" s="2"/>
      <c r="BPS53" s="2"/>
      <c r="BPT53" s="2"/>
      <c r="BPU53" s="2"/>
      <c r="BPV53" s="2"/>
      <c r="BPW53" s="2"/>
      <c r="BPX53" s="2"/>
      <c r="BPY53" s="2"/>
      <c r="BPZ53" s="2"/>
      <c r="BQA53" s="2"/>
      <c r="BQB53" s="2"/>
      <c r="BQC53" s="2"/>
      <c r="BQD53" s="2"/>
      <c r="BQE53" s="2"/>
      <c r="BQF53" s="2"/>
      <c r="BQG53" s="2"/>
      <c r="BQH53" s="2"/>
      <c r="BQI53" s="2"/>
      <c r="BQJ53" s="2"/>
      <c r="BQK53" s="2"/>
      <c r="BQL53" s="2"/>
      <c r="BQM53" s="2"/>
      <c r="BQN53" s="2"/>
      <c r="BQO53" s="2"/>
      <c r="BQP53" s="2"/>
      <c r="BQQ53" s="2"/>
      <c r="BQR53" s="2"/>
      <c r="BQS53" s="2"/>
      <c r="BQT53" s="2"/>
      <c r="BQU53" s="2"/>
      <c r="BQV53" s="2"/>
      <c r="BQW53" s="2"/>
      <c r="BQX53" s="2"/>
      <c r="BQY53" s="2"/>
      <c r="BQZ53" s="2"/>
      <c r="BRA53" s="2"/>
      <c r="BRB53" s="2"/>
      <c r="BRC53" s="2"/>
      <c r="BRD53" s="2"/>
      <c r="BRE53" s="2"/>
      <c r="BRF53" s="2"/>
      <c r="BRG53" s="2"/>
      <c r="BRH53" s="2"/>
      <c r="BRI53" s="2"/>
      <c r="BRJ53" s="2"/>
      <c r="BRK53" s="2"/>
      <c r="BRL53" s="2"/>
      <c r="BRM53" s="2"/>
      <c r="BRN53" s="2"/>
      <c r="BRO53" s="2"/>
      <c r="BRP53" s="2"/>
      <c r="BRQ53" s="2"/>
      <c r="BRR53" s="2"/>
      <c r="BRS53" s="2"/>
      <c r="BRT53" s="2"/>
      <c r="BRU53" s="2"/>
      <c r="BRV53" s="2"/>
      <c r="BRW53" s="2"/>
      <c r="BRX53" s="2"/>
      <c r="BRY53" s="2"/>
      <c r="BRZ53" s="2"/>
      <c r="BSA53" s="2"/>
      <c r="BSB53" s="2"/>
      <c r="BSC53" s="2"/>
      <c r="BSD53" s="2"/>
      <c r="BSE53" s="2"/>
      <c r="BSF53" s="2"/>
      <c r="BSG53" s="2"/>
      <c r="BSH53" s="2"/>
      <c r="BSI53" s="2"/>
      <c r="BSJ53" s="2"/>
      <c r="BSK53" s="2"/>
      <c r="BSL53" s="2"/>
      <c r="BSM53" s="2"/>
      <c r="BSN53" s="2"/>
      <c r="BSO53" s="2"/>
      <c r="BSP53" s="2"/>
      <c r="BSQ53" s="2"/>
      <c r="BSR53" s="2"/>
      <c r="BSS53" s="2"/>
      <c r="BST53" s="2"/>
      <c r="BSU53" s="2"/>
      <c r="BSV53" s="2"/>
      <c r="BSW53" s="2"/>
      <c r="BSX53" s="2"/>
      <c r="BSY53" s="2"/>
      <c r="BSZ53" s="2"/>
      <c r="BTA53" s="2"/>
      <c r="BTB53" s="2"/>
      <c r="BTC53" s="2"/>
      <c r="BTD53" s="2"/>
      <c r="BTE53" s="2"/>
      <c r="BTF53" s="2"/>
      <c r="BTG53" s="2"/>
      <c r="BTH53" s="2"/>
      <c r="BTI53" s="2"/>
      <c r="BTJ53" s="2"/>
      <c r="BTK53" s="2"/>
      <c r="BTL53" s="2"/>
      <c r="BTM53" s="2"/>
      <c r="BTN53" s="2"/>
      <c r="BTO53" s="2"/>
      <c r="BTP53" s="2"/>
      <c r="BTQ53" s="2"/>
      <c r="BTR53" s="2"/>
      <c r="BTS53" s="2"/>
      <c r="BTT53" s="2"/>
      <c r="BTU53" s="2"/>
      <c r="BTV53" s="2"/>
      <c r="BTW53" s="2"/>
      <c r="BTX53" s="2"/>
      <c r="BTY53" s="2"/>
      <c r="BTZ53" s="2"/>
      <c r="BUA53" s="2"/>
      <c r="BUB53" s="2"/>
      <c r="BUC53" s="2"/>
      <c r="BUD53" s="2"/>
      <c r="BUE53" s="2"/>
      <c r="BUF53" s="2"/>
      <c r="BUG53" s="2"/>
      <c r="BUH53" s="2"/>
      <c r="BUI53" s="2"/>
      <c r="BUJ53" s="2"/>
      <c r="BUK53" s="2"/>
      <c r="BUL53" s="2"/>
      <c r="BUM53" s="2"/>
      <c r="BUN53" s="2"/>
      <c r="BUO53" s="2"/>
      <c r="BUP53" s="2"/>
      <c r="BUQ53" s="2"/>
      <c r="BUR53" s="2"/>
      <c r="BUS53" s="2"/>
      <c r="BUT53" s="2"/>
      <c r="BUU53" s="2"/>
      <c r="BUV53" s="2"/>
      <c r="BUW53" s="2"/>
      <c r="BUX53" s="2"/>
      <c r="BUY53" s="2"/>
      <c r="BUZ53" s="2"/>
      <c r="BVA53" s="2"/>
      <c r="BVB53" s="2"/>
      <c r="BVC53" s="2"/>
      <c r="BVD53" s="2"/>
      <c r="BVE53" s="2"/>
      <c r="BVF53" s="2"/>
      <c r="BVG53" s="2"/>
      <c r="BVH53" s="2"/>
      <c r="BVI53" s="2"/>
      <c r="BVJ53" s="2"/>
      <c r="BVK53" s="2"/>
      <c r="BVL53" s="2"/>
      <c r="BVM53" s="2"/>
      <c r="BVN53" s="2"/>
      <c r="BVO53" s="2"/>
      <c r="BVP53" s="2"/>
      <c r="BVQ53" s="2"/>
      <c r="BVR53" s="2"/>
      <c r="BVS53" s="2"/>
      <c r="BVT53" s="2"/>
      <c r="BVU53" s="2"/>
      <c r="BVV53" s="2"/>
      <c r="BVW53" s="2"/>
      <c r="BVX53" s="2"/>
      <c r="BVY53" s="2"/>
      <c r="BVZ53" s="2"/>
      <c r="BWA53" s="2"/>
      <c r="BWB53" s="2"/>
      <c r="BWC53" s="2"/>
      <c r="BWD53" s="2"/>
      <c r="BWE53" s="2"/>
      <c r="BWF53" s="2"/>
      <c r="BWG53" s="2"/>
      <c r="BWH53" s="2"/>
      <c r="BWI53" s="2"/>
      <c r="BWJ53" s="2"/>
      <c r="BWK53" s="2"/>
      <c r="BWL53" s="2"/>
      <c r="BWM53" s="2"/>
      <c r="BWN53" s="2"/>
      <c r="BWO53" s="2"/>
      <c r="BWP53" s="2"/>
      <c r="BWQ53" s="2"/>
      <c r="BWR53" s="2"/>
      <c r="BWS53" s="2"/>
      <c r="BWT53" s="2"/>
      <c r="BWU53" s="2"/>
      <c r="BWV53" s="2"/>
      <c r="BWW53" s="2"/>
      <c r="BWX53" s="2"/>
      <c r="BWY53" s="2"/>
      <c r="BWZ53" s="2"/>
      <c r="BXA53" s="2"/>
      <c r="BXB53" s="2"/>
      <c r="BXC53" s="2"/>
      <c r="BXD53" s="2"/>
      <c r="BXE53" s="2"/>
      <c r="BXF53" s="2"/>
      <c r="BXG53" s="2"/>
      <c r="BXH53" s="2"/>
      <c r="BXI53" s="2"/>
      <c r="BXJ53" s="2"/>
      <c r="BXK53" s="2"/>
      <c r="BXL53" s="2"/>
      <c r="BXM53" s="2"/>
      <c r="BXN53" s="2"/>
      <c r="BXO53" s="2"/>
      <c r="BXP53" s="2"/>
      <c r="BXQ53" s="2"/>
      <c r="BXR53" s="2"/>
      <c r="BXS53" s="2"/>
      <c r="BXT53" s="2"/>
      <c r="BXU53" s="2"/>
      <c r="BXV53" s="2"/>
      <c r="BXW53" s="2"/>
      <c r="BXX53" s="2"/>
      <c r="BXY53" s="2"/>
      <c r="BXZ53" s="2"/>
      <c r="BYA53" s="2"/>
      <c r="BYB53" s="2"/>
      <c r="BYC53" s="2"/>
      <c r="BYD53" s="2"/>
      <c r="BYE53" s="2"/>
      <c r="BYF53" s="2"/>
      <c r="BYG53" s="2"/>
      <c r="BYH53" s="2"/>
      <c r="BYI53" s="2"/>
      <c r="BYJ53" s="2"/>
      <c r="BYK53" s="2"/>
      <c r="BYL53" s="2"/>
      <c r="BYM53" s="2"/>
      <c r="BYN53" s="2"/>
      <c r="BYO53" s="2"/>
      <c r="BYP53" s="2"/>
      <c r="BYQ53" s="2"/>
      <c r="BYR53" s="2"/>
      <c r="BYS53" s="2"/>
      <c r="BYT53" s="2"/>
      <c r="BYU53" s="2"/>
      <c r="BYV53" s="2"/>
      <c r="BYW53" s="2"/>
      <c r="BYX53" s="2"/>
      <c r="BYY53" s="2"/>
      <c r="BYZ53" s="2"/>
      <c r="BZA53" s="2"/>
      <c r="BZB53" s="2"/>
      <c r="BZC53" s="2"/>
      <c r="BZD53" s="2"/>
      <c r="BZE53" s="2"/>
      <c r="BZF53" s="2"/>
      <c r="BZG53" s="2"/>
      <c r="BZH53" s="2"/>
      <c r="BZI53" s="2"/>
      <c r="BZJ53" s="2"/>
      <c r="BZK53" s="2"/>
      <c r="BZL53" s="2"/>
      <c r="BZM53" s="2"/>
      <c r="BZN53" s="2"/>
      <c r="BZO53" s="2"/>
      <c r="BZP53" s="2"/>
      <c r="BZQ53" s="2"/>
      <c r="BZR53" s="2"/>
      <c r="BZS53" s="2"/>
      <c r="BZT53" s="2"/>
      <c r="BZU53" s="2"/>
      <c r="BZV53" s="2"/>
      <c r="BZW53" s="2"/>
      <c r="BZX53" s="2"/>
      <c r="BZY53" s="2"/>
      <c r="BZZ53" s="2"/>
      <c r="CAA53" s="2"/>
      <c r="CAB53" s="2"/>
      <c r="CAC53" s="2"/>
      <c r="CAD53" s="2"/>
      <c r="CAE53" s="2"/>
      <c r="CAF53" s="2"/>
      <c r="CAG53" s="2"/>
      <c r="CAH53" s="2"/>
      <c r="CAI53" s="2"/>
      <c r="CAJ53" s="2"/>
      <c r="CAK53" s="2"/>
      <c r="CAL53" s="2"/>
      <c r="CAM53" s="2"/>
      <c r="CAN53" s="2"/>
      <c r="CAO53" s="2"/>
      <c r="CAP53" s="2"/>
      <c r="CAQ53" s="2"/>
      <c r="CAR53" s="2"/>
      <c r="CAS53" s="2"/>
      <c r="CAT53" s="2"/>
      <c r="CAU53" s="2"/>
      <c r="CAV53" s="2"/>
      <c r="CAW53" s="2"/>
      <c r="CAX53" s="2"/>
      <c r="CAY53" s="2"/>
      <c r="CAZ53" s="2"/>
      <c r="CBA53" s="2"/>
      <c r="CBB53" s="2"/>
      <c r="CBC53" s="2"/>
      <c r="CBD53" s="2"/>
      <c r="CBE53" s="2"/>
      <c r="CBF53" s="2"/>
      <c r="CBG53" s="2"/>
      <c r="CBH53" s="2"/>
      <c r="CBI53" s="2"/>
      <c r="CBJ53" s="2"/>
      <c r="CBK53" s="2"/>
      <c r="CBL53" s="2"/>
      <c r="CBM53" s="2"/>
      <c r="CBN53" s="2"/>
      <c r="CBO53" s="2"/>
      <c r="CBP53" s="2"/>
      <c r="CBQ53" s="2"/>
      <c r="CBR53" s="2"/>
      <c r="CBS53" s="2"/>
      <c r="CBT53" s="2"/>
      <c r="CBU53" s="2"/>
      <c r="CBV53" s="2"/>
      <c r="CBW53" s="2"/>
      <c r="CBX53" s="2"/>
      <c r="CBY53" s="2"/>
      <c r="CBZ53" s="2"/>
      <c r="CCA53" s="2"/>
      <c r="CCB53" s="2"/>
      <c r="CCC53" s="2"/>
      <c r="CCD53" s="2"/>
      <c r="CCE53" s="2"/>
      <c r="CCF53" s="2"/>
      <c r="CCG53" s="2"/>
      <c r="CCH53" s="2"/>
      <c r="CCI53" s="2"/>
      <c r="CCJ53" s="2"/>
      <c r="CCK53" s="2"/>
      <c r="CCL53" s="2"/>
      <c r="CCM53" s="2"/>
      <c r="CCN53" s="2"/>
      <c r="CCO53" s="2"/>
      <c r="CCP53" s="2"/>
      <c r="CCQ53" s="2"/>
      <c r="CCR53" s="2"/>
      <c r="CCS53" s="2"/>
      <c r="CCT53" s="2"/>
      <c r="CCU53" s="2"/>
      <c r="CCV53" s="2"/>
      <c r="CCW53" s="2"/>
      <c r="CCX53" s="2"/>
      <c r="CCY53" s="2"/>
      <c r="CCZ53" s="2"/>
      <c r="CDA53" s="2"/>
      <c r="CDB53" s="2"/>
      <c r="CDC53" s="2"/>
      <c r="CDD53" s="2"/>
      <c r="CDE53" s="2"/>
      <c r="CDF53" s="2"/>
      <c r="CDG53" s="2"/>
      <c r="CDH53" s="2"/>
      <c r="CDI53" s="2"/>
      <c r="CDJ53" s="2"/>
      <c r="CDK53" s="2"/>
      <c r="CDL53" s="2"/>
      <c r="CDM53" s="2"/>
      <c r="CDN53" s="2"/>
      <c r="CDO53" s="2"/>
      <c r="CDP53" s="2"/>
      <c r="CDQ53" s="2"/>
      <c r="CDR53" s="2"/>
      <c r="CDS53" s="2"/>
      <c r="CDT53" s="2"/>
      <c r="CDU53" s="2"/>
      <c r="CDV53" s="2"/>
      <c r="CDW53" s="2"/>
      <c r="CDX53" s="2"/>
      <c r="CDY53" s="2"/>
      <c r="CDZ53" s="2"/>
      <c r="CEA53" s="2"/>
      <c r="CEB53" s="2"/>
      <c r="CEC53" s="2"/>
      <c r="CED53" s="2"/>
      <c r="CEE53" s="2"/>
      <c r="CEF53" s="2"/>
      <c r="CEG53" s="2"/>
      <c r="CEH53" s="2"/>
      <c r="CEI53" s="2"/>
      <c r="CEJ53" s="2"/>
      <c r="CEK53" s="2"/>
      <c r="CEL53" s="2"/>
      <c r="CEM53" s="2"/>
      <c r="CEN53" s="2"/>
      <c r="CEO53" s="2"/>
      <c r="CEP53" s="2"/>
      <c r="CEQ53" s="2"/>
      <c r="CER53" s="2"/>
      <c r="CES53" s="2"/>
      <c r="CET53" s="2"/>
      <c r="CEU53" s="2"/>
      <c r="CEV53" s="2"/>
      <c r="CEW53" s="2"/>
      <c r="CEX53" s="2"/>
      <c r="CEY53" s="2"/>
      <c r="CEZ53" s="2"/>
      <c r="CFA53" s="2"/>
      <c r="CFB53" s="2"/>
      <c r="CFC53" s="2"/>
      <c r="CFD53" s="2"/>
      <c r="CFE53" s="2"/>
      <c r="CFF53" s="2"/>
      <c r="CFG53" s="2"/>
      <c r="CFH53" s="2"/>
      <c r="CFI53" s="2"/>
      <c r="CFJ53" s="2"/>
      <c r="CFK53" s="2"/>
      <c r="CFL53" s="2"/>
      <c r="CFM53" s="2"/>
      <c r="CFN53" s="2"/>
      <c r="CFO53" s="2"/>
      <c r="CFP53" s="2"/>
      <c r="CFQ53" s="2"/>
      <c r="CFR53" s="2"/>
      <c r="CFS53" s="2"/>
      <c r="CFT53" s="2"/>
      <c r="CFU53" s="2"/>
      <c r="CFV53" s="2"/>
      <c r="CFW53" s="2"/>
      <c r="CFX53" s="2"/>
      <c r="CFY53" s="2"/>
      <c r="CFZ53" s="2"/>
      <c r="CGA53" s="2"/>
      <c r="CGB53" s="2"/>
      <c r="CGC53" s="2"/>
      <c r="CGD53" s="2"/>
      <c r="CGE53" s="2"/>
      <c r="CGF53" s="2"/>
      <c r="CGG53" s="2"/>
      <c r="CGH53" s="2"/>
      <c r="CGI53" s="2"/>
      <c r="CGJ53" s="2"/>
      <c r="CGK53" s="2"/>
      <c r="CGL53" s="2"/>
      <c r="CGM53" s="2"/>
      <c r="CGN53" s="2"/>
      <c r="CGO53" s="2"/>
      <c r="CGP53" s="2"/>
      <c r="CGQ53" s="2"/>
      <c r="CGR53" s="2"/>
      <c r="CGS53" s="2"/>
      <c r="CGT53" s="2"/>
      <c r="CGU53" s="2"/>
      <c r="CGV53" s="2"/>
      <c r="CGW53" s="2"/>
      <c r="CGX53" s="2"/>
      <c r="CGY53" s="2"/>
      <c r="CGZ53" s="2"/>
      <c r="CHA53" s="2"/>
      <c r="CHB53" s="2"/>
      <c r="CHC53" s="2"/>
      <c r="CHD53" s="2"/>
      <c r="CHE53" s="2"/>
      <c r="CHF53" s="2"/>
      <c r="CHG53" s="2"/>
      <c r="CHH53" s="2"/>
      <c r="CHI53" s="2"/>
      <c r="CHJ53" s="2"/>
      <c r="CHK53" s="2"/>
      <c r="CHL53" s="2"/>
      <c r="CHM53" s="2"/>
      <c r="CHN53" s="2"/>
      <c r="CHO53" s="2"/>
      <c r="CHP53" s="2"/>
      <c r="CHQ53" s="2"/>
      <c r="CHR53" s="2"/>
      <c r="CHS53" s="2"/>
      <c r="CHT53" s="2"/>
      <c r="CHU53" s="2"/>
      <c r="CHV53" s="2"/>
      <c r="CHW53" s="2"/>
      <c r="CHX53" s="2"/>
      <c r="CHY53" s="2"/>
      <c r="CHZ53" s="2"/>
      <c r="CIA53" s="2"/>
      <c r="CIB53" s="2"/>
      <c r="CIC53" s="2"/>
      <c r="CID53" s="2"/>
      <c r="CIE53" s="2"/>
      <c r="CIF53" s="2"/>
      <c r="CIG53" s="2"/>
      <c r="CIH53" s="2"/>
      <c r="CII53" s="2"/>
      <c r="CIJ53" s="2"/>
      <c r="CIK53" s="2"/>
      <c r="CIL53" s="2"/>
      <c r="CIM53" s="2"/>
      <c r="CIN53" s="2"/>
      <c r="CIO53" s="2"/>
      <c r="CIP53" s="2"/>
      <c r="CIQ53" s="2"/>
      <c r="CIR53" s="2"/>
      <c r="CIS53" s="2"/>
      <c r="CIT53" s="2"/>
      <c r="CIU53" s="2"/>
      <c r="CIV53" s="2"/>
      <c r="CIW53" s="2"/>
      <c r="CIX53" s="2"/>
      <c r="CIY53" s="2"/>
      <c r="CIZ53" s="2"/>
      <c r="CJA53" s="2"/>
      <c r="CJB53" s="2"/>
      <c r="CJC53" s="2"/>
      <c r="CJD53" s="2"/>
      <c r="CJE53" s="2"/>
      <c r="CJF53" s="2"/>
      <c r="CJG53" s="2"/>
      <c r="CJH53" s="2"/>
      <c r="CJI53" s="2"/>
      <c r="CJJ53" s="2"/>
      <c r="CJK53" s="2"/>
      <c r="CJL53" s="2"/>
      <c r="CJM53" s="2"/>
      <c r="CJN53" s="2"/>
      <c r="CJO53" s="2"/>
      <c r="CJP53" s="2"/>
      <c r="CJQ53" s="2"/>
      <c r="CJR53" s="2"/>
      <c r="CJS53" s="2"/>
      <c r="CJT53" s="2"/>
      <c r="CJU53" s="2"/>
      <c r="CJV53" s="2"/>
      <c r="CJW53" s="2"/>
      <c r="CJX53" s="2"/>
      <c r="CJY53" s="2"/>
      <c r="CJZ53" s="2"/>
      <c r="CKA53" s="2"/>
      <c r="CKB53" s="2"/>
      <c r="CKC53" s="2"/>
      <c r="CKD53" s="2"/>
      <c r="CKE53" s="2"/>
      <c r="CKF53" s="2"/>
      <c r="CKG53" s="2"/>
      <c r="CKH53" s="2"/>
      <c r="CKI53" s="2"/>
      <c r="CKJ53" s="2"/>
      <c r="CKK53" s="2"/>
      <c r="CKL53" s="2"/>
      <c r="CKM53" s="2"/>
      <c r="CKN53" s="2"/>
      <c r="CKO53" s="2"/>
      <c r="CKP53" s="2"/>
      <c r="CKQ53" s="2"/>
      <c r="CKR53" s="2"/>
      <c r="CKS53" s="2"/>
      <c r="CKT53" s="2"/>
      <c r="CKU53" s="2"/>
      <c r="CKV53" s="2"/>
      <c r="CKW53" s="2"/>
      <c r="CKX53" s="2"/>
      <c r="CKY53" s="2"/>
      <c r="CKZ53" s="2"/>
      <c r="CLA53" s="2"/>
      <c r="CLB53" s="2"/>
      <c r="CLC53" s="2"/>
      <c r="CLD53" s="2"/>
      <c r="CLE53" s="2"/>
      <c r="CLF53" s="2"/>
      <c r="CLG53" s="2"/>
      <c r="CLH53" s="2"/>
      <c r="CLI53" s="2"/>
      <c r="CLJ53" s="2"/>
      <c r="CLK53" s="2"/>
      <c r="CLL53" s="2"/>
      <c r="CLM53" s="2"/>
      <c r="CLN53" s="2"/>
      <c r="CLO53" s="2"/>
      <c r="CLP53" s="2"/>
      <c r="CLQ53" s="2"/>
      <c r="CLR53" s="2"/>
      <c r="CLS53" s="2"/>
      <c r="CLT53" s="2"/>
      <c r="CLU53" s="2"/>
      <c r="CLV53" s="2"/>
      <c r="CLW53" s="2"/>
      <c r="CLX53" s="2"/>
      <c r="CLY53" s="2"/>
      <c r="CLZ53" s="2"/>
      <c r="CMA53" s="2"/>
      <c r="CMB53" s="2"/>
      <c r="CMC53" s="2"/>
      <c r="CMD53" s="2"/>
      <c r="CME53" s="2"/>
      <c r="CMF53" s="2"/>
      <c r="CMG53" s="2"/>
      <c r="CMH53" s="2"/>
      <c r="CMI53" s="2"/>
      <c r="CMJ53" s="2"/>
      <c r="CMK53" s="2"/>
      <c r="CML53" s="2"/>
      <c r="CMM53" s="2"/>
      <c r="CMN53" s="2"/>
      <c r="CMO53" s="2"/>
      <c r="CMP53" s="2"/>
      <c r="CMQ53" s="2"/>
      <c r="CMR53" s="2"/>
      <c r="CMS53" s="2"/>
      <c r="CMT53" s="2"/>
      <c r="CMU53" s="2"/>
      <c r="CMV53" s="2"/>
      <c r="CMW53" s="2"/>
      <c r="CMX53" s="2"/>
      <c r="CMY53" s="2"/>
      <c r="CMZ53" s="2"/>
      <c r="CNA53" s="2"/>
      <c r="CNB53" s="2"/>
      <c r="CNC53" s="2"/>
      <c r="CND53" s="2"/>
      <c r="CNE53" s="2"/>
      <c r="CNF53" s="2"/>
      <c r="CNG53" s="2"/>
      <c r="CNH53" s="2"/>
      <c r="CNI53" s="2"/>
      <c r="CNJ53" s="2"/>
      <c r="CNK53" s="2"/>
      <c r="CNL53" s="2"/>
      <c r="CNM53" s="2"/>
      <c r="CNN53" s="2"/>
      <c r="CNO53" s="2"/>
      <c r="CNP53" s="2"/>
      <c r="CNQ53" s="2"/>
      <c r="CNR53" s="2"/>
      <c r="CNS53" s="2"/>
      <c r="CNT53" s="2"/>
      <c r="CNU53" s="2"/>
      <c r="CNV53" s="2"/>
      <c r="CNW53" s="2"/>
      <c r="CNX53" s="2"/>
      <c r="CNY53" s="2"/>
      <c r="CNZ53" s="2"/>
      <c r="COA53" s="2"/>
      <c r="COB53" s="2"/>
      <c r="COC53" s="2"/>
      <c r="COD53" s="2"/>
      <c r="COE53" s="2"/>
      <c r="COF53" s="2"/>
      <c r="COG53" s="2"/>
      <c r="COH53" s="2"/>
      <c r="COI53" s="2"/>
      <c r="COJ53" s="2"/>
      <c r="COK53" s="2"/>
      <c r="COL53" s="2"/>
      <c r="COM53" s="2"/>
      <c r="CON53" s="2"/>
      <c r="COO53" s="2"/>
      <c r="COP53" s="2"/>
      <c r="COQ53" s="2"/>
      <c r="COR53" s="2"/>
      <c r="COS53" s="2"/>
      <c r="COT53" s="2"/>
      <c r="COU53" s="2"/>
      <c r="COV53" s="2"/>
      <c r="COW53" s="2"/>
      <c r="COX53" s="2"/>
      <c r="COY53" s="2"/>
      <c r="COZ53" s="2"/>
      <c r="CPA53" s="2"/>
      <c r="CPB53" s="2"/>
      <c r="CPC53" s="2"/>
      <c r="CPD53" s="2"/>
      <c r="CPE53" s="2"/>
      <c r="CPF53" s="2"/>
      <c r="CPG53" s="2"/>
      <c r="CPH53" s="2"/>
      <c r="CPI53" s="2"/>
      <c r="CPJ53" s="2"/>
      <c r="CPK53" s="2"/>
      <c r="CPL53" s="2"/>
      <c r="CPM53" s="2"/>
      <c r="CPN53" s="2"/>
      <c r="CPO53" s="2"/>
      <c r="CPP53" s="2"/>
      <c r="CPQ53" s="2"/>
      <c r="CPR53" s="2"/>
      <c r="CPS53" s="2"/>
      <c r="CPT53" s="2"/>
      <c r="CPU53" s="2"/>
      <c r="CPV53" s="2"/>
      <c r="CPW53" s="2"/>
      <c r="CPX53" s="2"/>
      <c r="CPY53" s="2"/>
      <c r="CPZ53" s="2"/>
      <c r="CQA53" s="2"/>
      <c r="CQB53" s="2"/>
      <c r="CQC53" s="2"/>
      <c r="CQD53" s="2"/>
      <c r="CQE53" s="2"/>
      <c r="CQF53" s="2"/>
      <c r="CQG53" s="2"/>
      <c r="CQH53" s="2"/>
      <c r="CQI53" s="2"/>
      <c r="CQJ53" s="2"/>
      <c r="CQK53" s="2"/>
      <c r="CQL53" s="2"/>
      <c r="CQM53" s="2"/>
      <c r="CQN53" s="2"/>
      <c r="CQO53" s="2"/>
      <c r="CQP53" s="2"/>
      <c r="CQQ53" s="2"/>
      <c r="CQR53" s="2"/>
      <c r="CQS53" s="2"/>
      <c r="CQT53" s="2"/>
      <c r="CQU53" s="2"/>
      <c r="CQV53" s="2"/>
      <c r="CQW53" s="2"/>
      <c r="CQX53" s="2"/>
      <c r="CQY53" s="2"/>
      <c r="CQZ53" s="2"/>
      <c r="CRA53" s="2"/>
      <c r="CRB53" s="2"/>
      <c r="CRC53" s="2"/>
      <c r="CRD53" s="2"/>
      <c r="CRE53" s="2"/>
      <c r="CRF53" s="2"/>
      <c r="CRG53" s="2"/>
      <c r="CRH53" s="2"/>
      <c r="CRI53" s="2"/>
      <c r="CRJ53" s="2"/>
      <c r="CRK53" s="2"/>
      <c r="CRL53" s="2"/>
      <c r="CRM53" s="2"/>
      <c r="CRN53" s="2"/>
      <c r="CRO53" s="2"/>
      <c r="CRP53" s="2"/>
      <c r="CRQ53" s="2"/>
      <c r="CRR53" s="2"/>
      <c r="CRS53" s="2"/>
      <c r="CRT53" s="2"/>
      <c r="CRU53" s="2"/>
      <c r="CRV53" s="2"/>
      <c r="CRW53" s="2"/>
      <c r="CRX53" s="2"/>
      <c r="CRY53" s="2"/>
      <c r="CRZ53" s="2"/>
      <c r="CSA53" s="2"/>
      <c r="CSB53" s="2"/>
      <c r="CSC53" s="2"/>
      <c r="CSD53" s="2"/>
      <c r="CSE53" s="2"/>
      <c r="CSF53" s="2"/>
      <c r="CSG53" s="2"/>
      <c r="CSH53" s="2"/>
      <c r="CSI53" s="2"/>
      <c r="CSJ53" s="2"/>
      <c r="CSK53" s="2"/>
      <c r="CSL53" s="2"/>
      <c r="CSM53" s="2"/>
      <c r="CSN53" s="2"/>
      <c r="CSO53" s="2"/>
      <c r="CSP53" s="2"/>
      <c r="CSQ53" s="2"/>
      <c r="CSR53" s="2"/>
      <c r="CSS53" s="2"/>
      <c r="CST53" s="2"/>
      <c r="CSU53" s="2"/>
      <c r="CSV53" s="2"/>
      <c r="CSW53" s="2"/>
      <c r="CSX53" s="2"/>
      <c r="CSY53" s="2"/>
      <c r="CSZ53" s="2"/>
      <c r="CTA53" s="2"/>
      <c r="CTB53" s="2"/>
      <c r="CTC53" s="2"/>
      <c r="CTD53" s="2"/>
      <c r="CTE53" s="2"/>
      <c r="CTF53" s="2"/>
      <c r="CTG53" s="2"/>
      <c r="CTH53" s="2"/>
      <c r="CTI53" s="2"/>
      <c r="CTJ53" s="2"/>
      <c r="CTK53" s="2"/>
      <c r="CTL53" s="2"/>
      <c r="CTM53" s="2"/>
      <c r="CTN53" s="2"/>
      <c r="CTO53" s="2"/>
      <c r="CTP53" s="2"/>
      <c r="CTQ53" s="2"/>
      <c r="CTR53" s="2"/>
      <c r="CTS53" s="2"/>
      <c r="CTT53" s="2"/>
      <c r="CTU53" s="2"/>
      <c r="CTV53" s="2"/>
      <c r="CTW53" s="2"/>
      <c r="CTX53" s="2"/>
      <c r="CTY53" s="2"/>
      <c r="CTZ53" s="2"/>
      <c r="CUA53" s="2"/>
      <c r="CUB53" s="2"/>
      <c r="CUC53" s="2"/>
      <c r="CUD53" s="2"/>
      <c r="CUE53" s="2"/>
      <c r="CUF53" s="2"/>
      <c r="CUG53" s="2"/>
      <c r="CUH53" s="2"/>
      <c r="CUI53" s="2"/>
      <c r="CUJ53" s="2"/>
      <c r="CUK53" s="2"/>
      <c r="CUL53" s="2"/>
      <c r="CUM53" s="2"/>
      <c r="CUN53" s="2"/>
      <c r="CUO53" s="2"/>
      <c r="CUP53" s="2"/>
      <c r="CUQ53" s="2"/>
      <c r="CUR53" s="2"/>
      <c r="CUS53" s="2"/>
      <c r="CUT53" s="2"/>
      <c r="CUU53" s="2"/>
      <c r="CUV53" s="2"/>
      <c r="CUW53" s="2"/>
      <c r="CUX53" s="2"/>
      <c r="CUY53" s="2"/>
      <c r="CUZ53" s="2"/>
      <c r="CVA53" s="2"/>
      <c r="CVB53" s="2"/>
      <c r="CVC53" s="2"/>
      <c r="CVD53" s="2"/>
      <c r="CVE53" s="2"/>
      <c r="CVF53" s="2"/>
      <c r="CVG53" s="2"/>
      <c r="CVH53" s="2"/>
      <c r="CVI53" s="2"/>
      <c r="CVJ53" s="2"/>
      <c r="CVK53" s="2"/>
      <c r="CVL53" s="2"/>
      <c r="CVM53" s="2"/>
      <c r="CVN53" s="2"/>
      <c r="CVO53" s="2"/>
      <c r="CVP53" s="2"/>
      <c r="CVQ53" s="2"/>
      <c r="CVR53" s="2"/>
      <c r="CVS53" s="2"/>
      <c r="CVT53" s="2"/>
      <c r="CVU53" s="2"/>
      <c r="CVV53" s="2"/>
      <c r="CVW53" s="2"/>
      <c r="CVX53" s="2"/>
      <c r="CVY53" s="2"/>
      <c r="CVZ53" s="2"/>
      <c r="CWA53" s="2"/>
      <c r="CWB53" s="2"/>
      <c r="CWC53" s="2"/>
      <c r="CWD53" s="2"/>
      <c r="CWE53" s="2"/>
      <c r="CWF53" s="2"/>
      <c r="CWG53" s="2"/>
      <c r="CWH53" s="2"/>
      <c r="CWI53" s="2"/>
      <c r="CWJ53" s="2"/>
      <c r="CWK53" s="2"/>
      <c r="CWL53" s="2"/>
      <c r="CWM53" s="2"/>
      <c r="CWN53" s="2"/>
      <c r="CWO53" s="2"/>
      <c r="CWP53" s="2"/>
      <c r="CWQ53" s="2"/>
      <c r="CWR53" s="2"/>
      <c r="CWS53" s="2"/>
      <c r="CWT53" s="2"/>
      <c r="CWU53" s="2"/>
      <c r="CWV53" s="2"/>
      <c r="CWW53" s="2"/>
      <c r="CWX53" s="2"/>
      <c r="CWY53" s="2"/>
      <c r="CWZ53" s="2"/>
      <c r="CXA53" s="2"/>
      <c r="CXB53" s="2"/>
      <c r="CXC53" s="2"/>
      <c r="CXD53" s="2"/>
      <c r="CXE53" s="2"/>
      <c r="CXF53" s="2"/>
      <c r="CXG53" s="2"/>
      <c r="CXH53" s="2"/>
      <c r="CXI53" s="2"/>
      <c r="CXJ53" s="2"/>
      <c r="CXK53" s="2"/>
      <c r="CXL53" s="2"/>
      <c r="CXM53" s="2"/>
      <c r="CXN53" s="2"/>
      <c r="CXO53" s="2"/>
      <c r="CXP53" s="2"/>
      <c r="CXQ53" s="2"/>
      <c r="CXR53" s="2"/>
      <c r="CXS53" s="2"/>
      <c r="CXT53" s="2"/>
      <c r="CXU53" s="2"/>
      <c r="CXV53" s="2"/>
      <c r="CXW53" s="2"/>
      <c r="CXX53" s="2"/>
      <c r="CXY53" s="2"/>
      <c r="CXZ53" s="2"/>
      <c r="CYA53" s="2"/>
      <c r="CYB53" s="2"/>
      <c r="CYC53" s="2"/>
      <c r="CYD53" s="2"/>
      <c r="CYE53" s="2"/>
      <c r="CYF53" s="2"/>
      <c r="CYG53" s="2"/>
      <c r="CYH53" s="2"/>
      <c r="CYI53" s="2"/>
      <c r="CYJ53" s="2"/>
      <c r="CYK53" s="2"/>
      <c r="CYL53" s="2"/>
      <c r="CYM53" s="2"/>
      <c r="CYN53" s="2"/>
      <c r="CYO53" s="2"/>
      <c r="CYP53" s="2"/>
      <c r="CYQ53" s="2"/>
      <c r="CYR53" s="2"/>
      <c r="CYS53" s="2"/>
      <c r="CYT53" s="2"/>
      <c r="CYU53" s="2"/>
      <c r="CYV53" s="2"/>
      <c r="CYW53" s="2"/>
      <c r="CYX53" s="2"/>
      <c r="CYY53" s="2"/>
      <c r="CYZ53" s="2"/>
      <c r="CZA53" s="2"/>
      <c r="CZB53" s="2"/>
      <c r="CZC53" s="2"/>
      <c r="CZD53" s="2"/>
      <c r="CZE53" s="2"/>
      <c r="CZF53" s="2"/>
      <c r="CZG53" s="2"/>
      <c r="CZH53" s="2"/>
      <c r="CZI53" s="2"/>
      <c r="CZJ53" s="2"/>
      <c r="CZK53" s="2"/>
      <c r="CZL53" s="2"/>
      <c r="CZM53" s="2"/>
      <c r="CZN53" s="2"/>
      <c r="CZO53" s="2"/>
      <c r="CZP53" s="2"/>
      <c r="CZQ53" s="2"/>
      <c r="CZR53" s="2"/>
      <c r="CZS53" s="2"/>
      <c r="CZT53" s="2"/>
      <c r="CZU53" s="2"/>
      <c r="CZV53" s="2"/>
      <c r="CZW53" s="2"/>
      <c r="CZX53" s="2"/>
      <c r="CZY53" s="2"/>
      <c r="CZZ53" s="2"/>
      <c r="DAA53" s="2"/>
      <c r="DAB53" s="2"/>
      <c r="DAC53" s="2"/>
      <c r="DAD53" s="2"/>
      <c r="DAE53" s="2"/>
      <c r="DAF53" s="2"/>
      <c r="DAG53" s="2"/>
      <c r="DAH53" s="2"/>
      <c r="DAI53" s="2"/>
      <c r="DAJ53" s="2"/>
      <c r="DAK53" s="2"/>
      <c r="DAL53" s="2"/>
      <c r="DAM53" s="2"/>
      <c r="DAN53" s="2"/>
      <c r="DAO53" s="2"/>
      <c r="DAP53" s="2"/>
      <c r="DAQ53" s="2"/>
      <c r="DAR53" s="2"/>
      <c r="DAS53" s="2"/>
      <c r="DAT53" s="2"/>
      <c r="DAU53" s="2"/>
      <c r="DAV53" s="2"/>
      <c r="DAW53" s="2"/>
      <c r="DAX53" s="2"/>
      <c r="DAY53" s="2"/>
      <c r="DAZ53" s="2"/>
      <c r="DBA53" s="2"/>
      <c r="DBB53" s="2"/>
      <c r="DBC53" s="2"/>
      <c r="DBD53" s="2"/>
      <c r="DBE53" s="2"/>
      <c r="DBF53" s="2"/>
      <c r="DBG53" s="2"/>
      <c r="DBH53" s="2"/>
      <c r="DBI53" s="2"/>
      <c r="DBJ53" s="2"/>
      <c r="DBK53" s="2"/>
      <c r="DBL53" s="2"/>
      <c r="DBM53" s="2"/>
      <c r="DBN53" s="2"/>
      <c r="DBO53" s="2"/>
      <c r="DBP53" s="2"/>
      <c r="DBQ53" s="2"/>
      <c r="DBR53" s="2"/>
      <c r="DBS53" s="2"/>
      <c r="DBT53" s="2"/>
      <c r="DBU53" s="2"/>
      <c r="DBV53" s="2"/>
      <c r="DBW53" s="2"/>
      <c r="DBX53" s="2"/>
      <c r="DBY53" s="2"/>
      <c r="DBZ53" s="2"/>
      <c r="DCA53" s="2"/>
      <c r="DCB53" s="2"/>
      <c r="DCC53" s="2"/>
      <c r="DCD53" s="2"/>
      <c r="DCE53" s="2"/>
      <c r="DCF53" s="2"/>
      <c r="DCG53" s="2"/>
      <c r="DCH53" s="2"/>
      <c r="DCI53" s="2"/>
      <c r="DCJ53" s="2"/>
      <c r="DCK53" s="2"/>
      <c r="DCL53" s="2"/>
      <c r="DCM53" s="2"/>
      <c r="DCN53" s="2"/>
      <c r="DCO53" s="2"/>
      <c r="DCP53" s="2"/>
      <c r="DCQ53" s="2"/>
      <c r="DCR53" s="2"/>
      <c r="DCS53" s="2"/>
      <c r="DCT53" s="2"/>
      <c r="DCU53" s="2"/>
      <c r="DCV53" s="2"/>
      <c r="DCW53" s="2"/>
      <c r="DCX53" s="2"/>
      <c r="DCY53" s="2"/>
      <c r="DCZ53" s="2"/>
      <c r="DDA53" s="2"/>
      <c r="DDB53" s="2"/>
      <c r="DDC53" s="2"/>
      <c r="DDD53" s="2"/>
      <c r="DDE53" s="2"/>
      <c r="DDF53" s="2"/>
      <c r="DDG53" s="2"/>
      <c r="DDH53" s="2"/>
      <c r="DDI53" s="2"/>
      <c r="DDJ53" s="2"/>
      <c r="DDK53" s="2"/>
      <c r="DDL53" s="2"/>
      <c r="DDM53" s="2"/>
      <c r="DDN53" s="2"/>
      <c r="DDO53" s="2"/>
      <c r="DDP53" s="2"/>
      <c r="DDQ53" s="2"/>
      <c r="DDR53" s="2"/>
      <c r="DDS53" s="2"/>
      <c r="DDT53" s="2"/>
      <c r="DDU53" s="2"/>
      <c r="DDV53" s="2"/>
      <c r="DDW53" s="2"/>
      <c r="DDX53" s="2"/>
      <c r="DDY53" s="2"/>
      <c r="DDZ53" s="2"/>
      <c r="DEA53" s="2"/>
      <c r="DEB53" s="2"/>
      <c r="DEC53" s="2"/>
      <c r="DED53" s="2"/>
      <c r="DEE53" s="2"/>
      <c r="DEF53" s="2"/>
      <c r="DEG53" s="2"/>
      <c r="DEH53" s="2"/>
      <c r="DEI53" s="2"/>
      <c r="DEJ53" s="2"/>
      <c r="DEK53" s="2"/>
      <c r="DEL53" s="2"/>
      <c r="DEM53" s="2"/>
      <c r="DEN53" s="2"/>
      <c r="DEO53" s="2"/>
      <c r="DEP53" s="2"/>
      <c r="DEQ53" s="2"/>
      <c r="DER53" s="2"/>
      <c r="DES53" s="2"/>
      <c r="DET53" s="2"/>
      <c r="DEU53" s="2"/>
      <c r="DEV53" s="2"/>
      <c r="DEW53" s="2"/>
      <c r="DEX53" s="2"/>
      <c r="DEY53" s="2"/>
      <c r="DEZ53" s="2"/>
      <c r="DFA53" s="2"/>
      <c r="DFB53" s="2"/>
      <c r="DFC53" s="2"/>
      <c r="DFD53" s="2"/>
      <c r="DFE53" s="2"/>
      <c r="DFF53" s="2"/>
      <c r="DFG53" s="2"/>
      <c r="DFH53" s="2"/>
      <c r="DFI53" s="2"/>
      <c r="DFJ53" s="2"/>
      <c r="DFK53" s="2"/>
      <c r="DFL53" s="2"/>
      <c r="DFM53" s="2"/>
      <c r="DFN53" s="2"/>
      <c r="DFO53" s="2"/>
      <c r="DFP53" s="2"/>
      <c r="DFQ53" s="2"/>
      <c r="DFR53" s="2"/>
      <c r="DFS53" s="2"/>
      <c r="DFT53" s="2"/>
      <c r="DFU53" s="2"/>
      <c r="DFV53" s="2"/>
      <c r="DFW53" s="2"/>
      <c r="DFX53" s="2"/>
      <c r="DFY53" s="2"/>
      <c r="DFZ53" s="2"/>
      <c r="DGA53" s="2"/>
      <c r="DGB53" s="2"/>
      <c r="DGC53" s="2"/>
      <c r="DGD53" s="2"/>
      <c r="DGE53" s="2"/>
      <c r="DGF53" s="2"/>
      <c r="DGG53" s="2"/>
      <c r="DGH53" s="2"/>
      <c r="DGI53" s="2"/>
      <c r="DGJ53" s="2"/>
      <c r="DGK53" s="2"/>
      <c r="DGL53" s="2"/>
      <c r="DGM53" s="2"/>
      <c r="DGN53" s="2"/>
      <c r="DGO53" s="2"/>
      <c r="DGP53" s="2"/>
      <c r="DGQ53" s="2"/>
      <c r="DGR53" s="2"/>
      <c r="DGS53" s="2"/>
      <c r="DGT53" s="2"/>
      <c r="DGU53" s="2"/>
      <c r="DGV53" s="2"/>
      <c r="DGW53" s="2"/>
      <c r="DGX53" s="2"/>
      <c r="DGY53" s="2"/>
      <c r="DGZ53" s="2"/>
      <c r="DHA53" s="2"/>
      <c r="DHB53" s="2"/>
      <c r="DHC53" s="2"/>
      <c r="DHD53" s="2"/>
      <c r="DHE53" s="2"/>
      <c r="DHF53" s="2"/>
      <c r="DHG53" s="2"/>
      <c r="DHH53" s="2"/>
      <c r="DHI53" s="2"/>
      <c r="DHJ53" s="2"/>
      <c r="DHK53" s="2"/>
      <c r="DHL53" s="2"/>
      <c r="DHM53" s="2"/>
      <c r="DHN53" s="2"/>
      <c r="DHO53" s="2"/>
      <c r="DHP53" s="2"/>
      <c r="DHQ53" s="2"/>
      <c r="DHR53" s="2"/>
      <c r="DHS53" s="2"/>
      <c r="DHT53" s="2"/>
      <c r="DHU53" s="2"/>
      <c r="DHV53" s="2"/>
      <c r="DHW53" s="2"/>
      <c r="DHX53" s="2"/>
      <c r="DHY53" s="2"/>
      <c r="DHZ53" s="2"/>
      <c r="DIA53" s="2"/>
      <c r="DIB53" s="2"/>
      <c r="DIC53" s="2"/>
      <c r="DID53" s="2"/>
      <c r="DIE53" s="2"/>
      <c r="DIF53" s="2"/>
      <c r="DIG53" s="2"/>
      <c r="DIH53" s="2"/>
      <c r="DII53" s="2"/>
      <c r="DIJ53" s="2"/>
      <c r="DIK53" s="2"/>
      <c r="DIL53" s="2"/>
      <c r="DIM53" s="2"/>
      <c r="DIN53" s="2"/>
      <c r="DIO53" s="2"/>
      <c r="DIP53" s="2"/>
      <c r="DIQ53" s="2"/>
      <c r="DIR53" s="2"/>
      <c r="DIS53" s="2"/>
      <c r="DIT53" s="2"/>
      <c r="DIU53" s="2"/>
      <c r="DIV53" s="2"/>
      <c r="DIW53" s="2"/>
      <c r="DIX53" s="2"/>
      <c r="DIY53" s="2"/>
      <c r="DIZ53" s="2"/>
      <c r="DJA53" s="2"/>
      <c r="DJB53" s="2"/>
      <c r="DJC53" s="2"/>
      <c r="DJD53" s="2"/>
      <c r="DJE53" s="2"/>
      <c r="DJF53" s="2"/>
      <c r="DJG53" s="2"/>
      <c r="DJH53" s="2"/>
      <c r="DJI53" s="2"/>
      <c r="DJJ53" s="2"/>
      <c r="DJK53" s="2"/>
      <c r="DJL53" s="2"/>
      <c r="DJM53" s="2"/>
      <c r="DJN53" s="2"/>
      <c r="DJO53" s="2"/>
      <c r="DJP53" s="2"/>
      <c r="DJQ53" s="2"/>
      <c r="DJR53" s="2"/>
      <c r="DJS53" s="2"/>
      <c r="DJT53" s="2"/>
      <c r="DJU53" s="2"/>
      <c r="DJV53" s="2"/>
      <c r="DJW53" s="2"/>
      <c r="DJX53" s="2"/>
      <c r="DJY53" s="2"/>
      <c r="DJZ53" s="2"/>
      <c r="DKA53" s="2"/>
      <c r="DKB53" s="2"/>
      <c r="DKC53" s="2"/>
      <c r="DKD53" s="2"/>
      <c r="DKE53" s="2"/>
      <c r="DKF53" s="2"/>
      <c r="DKG53" s="2"/>
      <c r="DKH53" s="2"/>
      <c r="DKI53" s="2"/>
      <c r="DKJ53" s="2"/>
      <c r="DKK53" s="2"/>
      <c r="DKL53" s="2"/>
      <c r="DKM53" s="2"/>
      <c r="DKN53" s="2"/>
      <c r="DKO53" s="2"/>
      <c r="DKP53" s="2"/>
      <c r="DKQ53" s="2"/>
      <c r="DKR53" s="2"/>
      <c r="DKS53" s="2"/>
      <c r="DKT53" s="2"/>
      <c r="DKU53" s="2"/>
      <c r="DKV53" s="2"/>
      <c r="DKW53" s="2"/>
      <c r="DKX53" s="2"/>
      <c r="DKY53" s="2"/>
      <c r="DKZ53" s="2"/>
      <c r="DLA53" s="2"/>
      <c r="DLB53" s="2"/>
      <c r="DLC53" s="2"/>
      <c r="DLD53" s="2"/>
      <c r="DLE53" s="2"/>
      <c r="DLF53" s="2"/>
      <c r="DLG53" s="2"/>
      <c r="DLH53" s="2"/>
      <c r="DLI53" s="2"/>
      <c r="DLJ53" s="2"/>
      <c r="DLK53" s="2"/>
      <c r="DLL53" s="2"/>
      <c r="DLM53" s="2"/>
      <c r="DLN53" s="2"/>
      <c r="DLO53" s="2"/>
      <c r="DLP53" s="2"/>
      <c r="DLQ53" s="2"/>
      <c r="DLR53" s="2"/>
      <c r="DLS53" s="2"/>
      <c r="DLT53" s="2"/>
      <c r="DLU53" s="2"/>
      <c r="DLV53" s="2"/>
      <c r="DLW53" s="2"/>
      <c r="DLX53" s="2"/>
      <c r="DLY53" s="2"/>
      <c r="DLZ53" s="2"/>
      <c r="DMA53" s="2"/>
      <c r="DMB53" s="2"/>
      <c r="DMC53" s="2"/>
      <c r="DMD53" s="2"/>
      <c r="DME53" s="2"/>
      <c r="DMF53" s="2"/>
      <c r="DMG53" s="2"/>
      <c r="DMH53" s="2"/>
      <c r="DMI53" s="2"/>
      <c r="DMJ53" s="2"/>
      <c r="DMK53" s="2"/>
      <c r="DML53" s="2"/>
      <c r="DMM53" s="2"/>
      <c r="DMN53" s="2"/>
      <c r="DMO53" s="2"/>
      <c r="DMP53" s="2"/>
      <c r="DMQ53" s="2"/>
      <c r="DMR53" s="2"/>
      <c r="DMS53" s="2"/>
      <c r="DMT53" s="2"/>
      <c r="DMU53" s="2"/>
      <c r="DMV53" s="2"/>
      <c r="DMW53" s="2"/>
      <c r="DMX53" s="2"/>
      <c r="DMY53" s="2"/>
      <c r="DMZ53" s="2"/>
      <c r="DNA53" s="2"/>
      <c r="DNB53" s="2"/>
      <c r="DNC53" s="2"/>
      <c r="DND53" s="2"/>
      <c r="DNE53" s="2"/>
      <c r="DNF53" s="2"/>
      <c r="DNG53" s="2"/>
      <c r="DNH53" s="2"/>
      <c r="DNI53" s="2"/>
      <c r="DNJ53" s="2"/>
      <c r="DNK53" s="2"/>
      <c r="DNL53" s="2"/>
      <c r="DNM53" s="2"/>
      <c r="DNN53" s="2"/>
      <c r="DNO53" s="2"/>
      <c r="DNP53" s="2"/>
      <c r="DNQ53" s="2"/>
      <c r="DNR53" s="2"/>
      <c r="DNS53" s="2"/>
      <c r="DNT53" s="2"/>
      <c r="DNU53" s="2"/>
      <c r="DNV53" s="2"/>
      <c r="DNW53" s="2"/>
      <c r="DNX53" s="2"/>
      <c r="DNY53" s="2"/>
      <c r="DNZ53" s="2"/>
      <c r="DOA53" s="2"/>
      <c r="DOB53" s="2"/>
      <c r="DOC53" s="2"/>
      <c r="DOD53" s="2"/>
      <c r="DOE53" s="2"/>
      <c r="DOF53" s="2"/>
      <c r="DOG53" s="2"/>
      <c r="DOH53" s="2"/>
      <c r="DOI53" s="2"/>
      <c r="DOJ53" s="2"/>
      <c r="DOK53" s="2"/>
      <c r="DOL53" s="2"/>
      <c r="DOM53" s="2"/>
      <c r="DON53" s="2"/>
      <c r="DOO53" s="2"/>
      <c r="DOP53" s="2"/>
      <c r="DOQ53" s="2"/>
      <c r="DOR53" s="2"/>
      <c r="DOS53" s="2"/>
      <c r="DOT53" s="2"/>
      <c r="DOU53" s="2"/>
      <c r="DOV53" s="2"/>
      <c r="DOW53" s="2"/>
      <c r="DOX53" s="2"/>
      <c r="DOY53" s="2"/>
      <c r="DOZ53" s="2"/>
      <c r="DPA53" s="2"/>
      <c r="DPB53" s="2"/>
      <c r="DPC53" s="2"/>
      <c r="DPD53" s="2"/>
      <c r="DPE53" s="2"/>
      <c r="DPF53" s="2"/>
      <c r="DPG53" s="2"/>
      <c r="DPH53" s="2"/>
      <c r="DPI53" s="2"/>
      <c r="DPJ53" s="2"/>
      <c r="DPK53" s="2"/>
      <c r="DPL53" s="2"/>
      <c r="DPM53" s="2"/>
      <c r="DPN53" s="2"/>
      <c r="DPO53" s="2"/>
      <c r="DPP53" s="2"/>
      <c r="DPQ53" s="2"/>
      <c r="DPR53" s="2"/>
      <c r="DPS53" s="2"/>
      <c r="DPT53" s="2"/>
      <c r="DPU53" s="2"/>
      <c r="DPV53" s="2"/>
      <c r="DPW53" s="2"/>
      <c r="DPX53" s="2"/>
      <c r="DPY53" s="2"/>
      <c r="DPZ53" s="2"/>
      <c r="DQA53" s="2"/>
      <c r="DQB53" s="2"/>
      <c r="DQC53" s="2"/>
      <c r="DQD53" s="2"/>
      <c r="DQE53" s="2"/>
      <c r="DQF53" s="2"/>
      <c r="DQG53" s="2"/>
      <c r="DQH53" s="2"/>
      <c r="DQI53" s="2"/>
      <c r="DQJ53" s="2"/>
      <c r="DQK53" s="2"/>
      <c r="DQL53" s="2"/>
      <c r="DQM53" s="2"/>
      <c r="DQN53" s="2"/>
      <c r="DQO53" s="2"/>
      <c r="DQP53" s="2"/>
      <c r="DQQ53" s="2"/>
      <c r="DQR53" s="2"/>
      <c r="DQS53" s="2"/>
      <c r="DQT53" s="2"/>
      <c r="DQU53" s="2"/>
      <c r="DQV53" s="2"/>
      <c r="DQW53" s="2"/>
      <c r="DQX53" s="2"/>
      <c r="DQY53" s="2"/>
      <c r="DQZ53" s="2"/>
      <c r="DRA53" s="2"/>
      <c r="DRB53" s="2"/>
      <c r="DRC53" s="2"/>
      <c r="DRD53" s="2"/>
      <c r="DRE53" s="2"/>
      <c r="DRF53" s="2"/>
      <c r="DRG53" s="2"/>
      <c r="DRH53" s="2"/>
      <c r="DRI53" s="2"/>
      <c r="DRJ53" s="2"/>
      <c r="DRK53" s="2"/>
      <c r="DRL53" s="2"/>
      <c r="DRM53" s="2"/>
      <c r="DRN53" s="2"/>
      <c r="DRO53" s="2"/>
      <c r="DRP53" s="2"/>
      <c r="DRQ53" s="2"/>
      <c r="DRR53" s="2"/>
      <c r="DRS53" s="2"/>
      <c r="DRT53" s="2"/>
      <c r="DRU53" s="2"/>
      <c r="DRV53" s="2"/>
      <c r="DRW53" s="2"/>
      <c r="DRX53" s="2"/>
      <c r="DRY53" s="2"/>
      <c r="DRZ53" s="2"/>
      <c r="DSA53" s="2"/>
      <c r="DSB53" s="2"/>
      <c r="DSC53" s="2"/>
      <c r="DSD53" s="2"/>
      <c r="DSE53" s="2"/>
      <c r="DSF53" s="2"/>
      <c r="DSG53" s="2"/>
      <c r="DSH53" s="2"/>
      <c r="DSI53" s="2"/>
      <c r="DSJ53" s="2"/>
      <c r="DSK53" s="2"/>
      <c r="DSL53" s="2"/>
      <c r="DSM53" s="2"/>
      <c r="DSN53" s="2"/>
      <c r="DSO53" s="2"/>
      <c r="DSP53" s="2"/>
      <c r="DSQ53" s="2"/>
      <c r="DSR53" s="2"/>
      <c r="DSS53" s="2"/>
      <c r="DST53" s="2"/>
      <c r="DSU53" s="2"/>
      <c r="DSV53" s="2"/>
      <c r="DSW53" s="2"/>
      <c r="DSX53" s="2"/>
      <c r="DSY53" s="2"/>
      <c r="DSZ53" s="2"/>
      <c r="DTA53" s="2"/>
      <c r="DTB53" s="2"/>
      <c r="DTC53" s="2"/>
      <c r="DTD53" s="2"/>
      <c r="DTE53" s="2"/>
      <c r="DTF53" s="2"/>
      <c r="DTG53" s="2"/>
      <c r="DTH53" s="2"/>
      <c r="DTI53" s="2"/>
      <c r="DTJ53" s="2"/>
      <c r="DTK53" s="2"/>
      <c r="DTL53" s="2"/>
      <c r="DTM53" s="2"/>
      <c r="DTN53" s="2"/>
      <c r="DTO53" s="2"/>
      <c r="DTP53" s="2"/>
      <c r="DTQ53" s="2"/>
      <c r="DTR53" s="2"/>
      <c r="DTS53" s="2"/>
      <c r="DTT53" s="2"/>
      <c r="DTU53" s="2"/>
      <c r="DTV53" s="2"/>
      <c r="DTW53" s="2"/>
      <c r="DTX53" s="2"/>
      <c r="DTY53" s="2"/>
      <c r="DTZ53" s="2"/>
      <c r="DUA53" s="2"/>
      <c r="DUB53" s="2"/>
      <c r="DUC53" s="2"/>
      <c r="DUD53" s="2"/>
      <c r="DUE53" s="2"/>
      <c r="DUF53" s="2"/>
      <c r="DUG53" s="2"/>
      <c r="DUH53" s="2"/>
      <c r="DUI53" s="2"/>
      <c r="DUJ53" s="2"/>
      <c r="DUK53" s="2"/>
      <c r="DUL53" s="2"/>
      <c r="DUM53" s="2"/>
      <c r="DUN53" s="2"/>
      <c r="DUO53" s="2"/>
      <c r="DUP53" s="2"/>
      <c r="DUQ53" s="2"/>
      <c r="DUR53" s="2"/>
      <c r="DUS53" s="2"/>
      <c r="DUT53" s="2"/>
      <c r="DUU53" s="2"/>
      <c r="DUV53" s="2"/>
      <c r="DUW53" s="2"/>
      <c r="DUX53" s="2"/>
      <c r="DUY53" s="2"/>
      <c r="DUZ53" s="2"/>
      <c r="DVA53" s="2"/>
      <c r="DVB53" s="2"/>
      <c r="DVC53" s="2"/>
      <c r="DVD53" s="2"/>
      <c r="DVE53" s="2"/>
      <c r="DVF53" s="2"/>
      <c r="DVG53" s="2"/>
      <c r="DVH53" s="2"/>
      <c r="DVI53" s="2"/>
      <c r="DVJ53" s="2"/>
      <c r="DVK53" s="2"/>
      <c r="DVL53" s="2"/>
      <c r="DVM53" s="2"/>
      <c r="DVN53" s="2"/>
      <c r="DVO53" s="2"/>
      <c r="DVP53" s="2"/>
      <c r="DVQ53" s="2"/>
      <c r="DVR53" s="2"/>
      <c r="DVS53" s="2"/>
      <c r="DVT53" s="2"/>
      <c r="DVU53" s="2"/>
      <c r="DVV53" s="2"/>
      <c r="DVW53" s="2"/>
      <c r="DVX53" s="2"/>
      <c r="DVY53" s="2"/>
      <c r="DVZ53" s="2"/>
      <c r="DWA53" s="2"/>
      <c r="DWB53" s="2"/>
      <c r="DWC53" s="2"/>
      <c r="DWD53" s="2"/>
      <c r="DWE53" s="2"/>
      <c r="DWF53" s="2"/>
      <c r="DWG53" s="2"/>
      <c r="DWH53" s="2"/>
      <c r="DWI53" s="2"/>
      <c r="DWJ53" s="2"/>
      <c r="DWK53" s="2"/>
      <c r="DWL53" s="2"/>
      <c r="DWM53" s="2"/>
      <c r="DWN53" s="2"/>
      <c r="DWO53" s="2"/>
      <c r="DWP53" s="2"/>
      <c r="DWQ53" s="2"/>
      <c r="DWR53" s="2"/>
      <c r="DWS53" s="2"/>
      <c r="DWT53" s="2"/>
      <c r="DWU53" s="2"/>
      <c r="DWV53" s="2"/>
      <c r="DWW53" s="2"/>
      <c r="DWX53" s="2"/>
      <c r="DWY53" s="2"/>
      <c r="DWZ53" s="2"/>
      <c r="DXA53" s="2"/>
      <c r="DXB53" s="2"/>
      <c r="DXC53" s="2"/>
      <c r="DXD53" s="2"/>
      <c r="DXE53" s="2"/>
      <c r="DXF53" s="2"/>
      <c r="DXG53" s="2"/>
      <c r="DXH53" s="2"/>
      <c r="DXI53" s="2"/>
      <c r="DXJ53" s="2"/>
      <c r="DXK53" s="2"/>
      <c r="DXL53" s="2"/>
      <c r="DXM53" s="2"/>
      <c r="DXN53" s="2"/>
      <c r="DXO53" s="2"/>
      <c r="DXP53" s="2"/>
      <c r="DXQ53" s="2"/>
      <c r="DXR53" s="2"/>
      <c r="DXS53" s="2"/>
      <c r="DXT53" s="2"/>
      <c r="DXU53" s="2"/>
      <c r="DXV53" s="2"/>
      <c r="DXW53" s="2"/>
      <c r="DXX53" s="2"/>
      <c r="DXY53" s="2"/>
      <c r="DXZ53" s="2"/>
      <c r="DYA53" s="2"/>
      <c r="DYB53" s="2"/>
      <c r="DYC53" s="2"/>
      <c r="DYD53" s="2"/>
      <c r="DYE53" s="2"/>
      <c r="DYF53" s="2"/>
      <c r="DYG53" s="2"/>
      <c r="DYH53" s="2"/>
      <c r="DYI53" s="2"/>
      <c r="DYJ53" s="2"/>
      <c r="DYK53" s="2"/>
      <c r="DYL53" s="2"/>
      <c r="DYM53" s="2"/>
      <c r="DYN53" s="2"/>
      <c r="DYO53" s="2"/>
      <c r="DYP53" s="2"/>
      <c r="DYQ53" s="2"/>
      <c r="DYR53" s="2"/>
      <c r="DYS53" s="2"/>
      <c r="DYT53" s="2"/>
      <c r="DYU53" s="2"/>
      <c r="DYV53" s="2"/>
      <c r="DYW53" s="2"/>
      <c r="DYX53" s="2"/>
      <c r="DYY53" s="2"/>
      <c r="DYZ53" s="2"/>
      <c r="DZA53" s="2"/>
      <c r="DZB53" s="2"/>
      <c r="DZC53" s="2"/>
      <c r="DZD53" s="2"/>
      <c r="DZE53" s="2"/>
      <c r="DZF53" s="2"/>
      <c r="DZG53" s="2"/>
      <c r="DZH53" s="2"/>
      <c r="DZI53" s="2"/>
      <c r="DZJ53" s="2"/>
      <c r="DZK53" s="2"/>
      <c r="DZL53" s="2"/>
      <c r="DZM53" s="2"/>
      <c r="DZN53" s="2"/>
      <c r="DZO53" s="2"/>
      <c r="DZP53" s="2"/>
      <c r="DZQ53" s="2"/>
      <c r="DZR53" s="2"/>
      <c r="DZS53" s="2"/>
      <c r="DZT53" s="2"/>
      <c r="DZU53" s="2"/>
      <c r="DZV53" s="2"/>
      <c r="DZW53" s="2"/>
      <c r="DZX53" s="2"/>
      <c r="DZY53" s="2"/>
      <c r="DZZ53" s="2"/>
      <c r="EAA53" s="2"/>
      <c r="EAB53" s="2"/>
      <c r="EAC53" s="2"/>
      <c r="EAD53" s="2"/>
      <c r="EAE53" s="2"/>
      <c r="EAF53" s="2"/>
      <c r="EAG53" s="2"/>
      <c r="EAH53" s="2"/>
      <c r="EAI53" s="2"/>
      <c r="EAJ53" s="2"/>
      <c r="EAK53" s="2"/>
      <c r="EAL53" s="2"/>
      <c r="EAM53" s="2"/>
      <c r="EAN53" s="2"/>
      <c r="EAO53" s="2"/>
      <c r="EAP53" s="2"/>
      <c r="EAQ53" s="2"/>
      <c r="EAR53" s="2"/>
      <c r="EAS53" s="2"/>
      <c r="EAT53" s="2"/>
      <c r="EAU53" s="2"/>
      <c r="EAV53" s="2"/>
      <c r="EAW53" s="2"/>
      <c r="EAX53" s="2"/>
      <c r="EAY53" s="2"/>
      <c r="EAZ53" s="2"/>
      <c r="EBA53" s="2"/>
      <c r="EBB53" s="2"/>
      <c r="EBC53" s="2"/>
      <c r="EBD53" s="2"/>
      <c r="EBE53" s="2"/>
      <c r="EBF53" s="2"/>
      <c r="EBG53" s="2"/>
      <c r="EBH53" s="2"/>
      <c r="EBI53" s="2"/>
      <c r="EBJ53" s="2"/>
      <c r="EBK53" s="2"/>
      <c r="EBL53" s="2"/>
      <c r="EBM53" s="2"/>
      <c r="EBN53" s="2"/>
      <c r="EBO53" s="2"/>
      <c r="EBP53" s="2"/>
      <c r="EBQ53" s="2"/>
      <c r="EBR53" s="2"/>
      <c r="EBS53" s="2"/>
      <c r="EBT53" s="2"/>
      <c r="EBU53" s="2"/>
      <c r="EBV53" s="2"/>
      <c r="EBW53" s="2"/>
      <c r="EBX53" s="2"/>
      <c r="EBY53" s="2"/>
      <c r="EBZ53" s="2"/>
      <c r="ECA53" s="2"/>
      <c r="ECB53" s="2"/>
      <c r="ECC53" s="2"/>
      <c r="ECD53" s="2"/>
      <c r="ECE53" s="2"/>
      <c r="ECF53" s="2"/>
      <c r="ECG53" s="2"/>
      <c r="ECH53" s="2"/>
      <c r="ECI53" s="2"/>
      <c r="ECJ53" s="2"/>
      <c r="ECK53" s="2"/>
      <c r="ECL53" s="2"/>
      <c r="ECM53" s="2"/>
      <c r="ECN53" s="2"/>
      <c r="ECO53" s="2"/>
      <c r="ECP53" s="2"/>
      <c r="ECQ53" s="2"/>
      <c r="ECR53" s="2"/>
      <c r="ECS53" s="2"/>
      <c r="ECT53" s="2"/>
      <c r="ECU53" s="2"/>
      <c r="ECV53" s="2"/>
      <c r="ECW53" s="2"/>
      <c r="ECX53" s="2"/>
      <c r="ECY53" s="2"/>
      <c r="ECZ53" s="2"/>
      <c r="EDA53" s="2"/>
      <c r="EDB53" s="2"/>
      <c r="EDC53" s="2"/>
      <c r="EDD53" s="2"/>
      <c r="EDE53" s="2"/>
      <c r="EDF53" s="2"/>
      <c r="EDG53" s="2"/>
      <c r="EDH53" s="2"/>
      <c r="EDI53" s="2"/>
      <c r="EDJ53" s="2"/>
      <c r="EDK53" s="2"/>
      <c r="EDL53" s="2"/>
      <c r="EDM53" s="2"/>
      <c r="EDN53" s="2"/>
      <c r="EDO53" s="2"/>
      <c r="EDP53" s="2"/>
      <c r="EDQ53" s="2"/>
      <c r="EDR53" s="2"/>
      <c r="EDS53" s="2"/>
      <c r="EDT53" s="2"/>
      <c r="EDU53" s="2"/>
      <c r="EDV53" s="2"/>
      <c r="EDW53" s="2"/>
      <c r="EDX53" s="2"/>
      <c r="EDY53" s="2"/>
      <c r="EDZ53" s="2"/>
      <c r="EEA53" s="2"/>
      <c r="EEB53" s="2"/>
      <c r="EEC53" s="2"/>
      <c r="EED53" s="2"/>
      <c r="EEE53" s="2"/>
      <c r="EEF53" s="2"/>
      <c r="EEG53" s="2"/>
      <c r="EEH53" s="2"/>
      <c r="EEI53" s="2"/>
      <c r="EEJ53" s="2"/>
      <c r="EEK53" s="2"/>
      <c r="EEL53" s="2"/>
      <c r="EEM53" s="2"/>
      <c r="EEN53" s="2"/>
      <c r="EEO53" s="2"/>
      <c r="EEP53" s="2"/>
      <c r="EEQ53" s="2"/>
      <c r="EER53" s="2"/>
      <c r="EES53" s="2"/>
      <c r="EET53" s="2"/>
      <c r="EEU53" s="2"/>
      <c r="EEV53" s="2"/>
      <c r="EEW53" s="2"/>
      <c r="EEX53" s="2"/>
      <c r="EEY53" s="2"/>
      <c r="EEZ53" s="2"/>
      <c r="EFA53" s="2"/>
      <c r="EFB53" s="2"/>
      <c r="EFC53" s="2"/>
      <c r="EFD53" s="2"/>
      <c r="EFE53" s="2"/>
      <c r="EFF53" s="2"/>
      <c r="EFG53" s="2"/>
      <c r="EFH53" s="2"/>
      <c r="EFI53" s="2"/>
      <c r="EFJ53" s="2"/>
      <c r="EFK53" s="2"/>
      <c r="EFL53" s="2"/>
      <c r="EFM53" s="2"/>
      <c r="EFN53" s="2"/>
      <c r="EFO53" s="2"/>
      <c r="EFP53" s="2"/>
      <c r="EFQ53" s="2"/>
      <c r="EFR53" s="2"/>
      <c r="EFS53" s="2"/>
      <c r="EFT53" s="2"/>
      <c r="EFU53" s="2"/>
      <c r="EFV53" s="2"/>
      <c r="EFW53" s="2"/>
      <c r="EFX53" s="2"/>
      <c r="EFY53" s="2"/>
      <c r="EFZ53" s="2"/>
      <c r="EGA53" s="2"/>
      <c r="EGB53" s="2"/>
      <c r="EGC53" s="2"/>
      <c r="EGD53" s="2"/>
      <c r="EGE53" s="2"/>
      <c r="EGF53" s="2"/>
      <c r="EGG53" s="2"/>
      <c r="EGH53" s="2"/>
      <c r="EGI53" s="2"/>
      <c r="EGJ53" s="2"/>
      <c r="EGK53" s="2"/>
      <c r="EGL53" s="2"/>
      <c r="EGM53" s="2"/>
      <c r="EGN53" s="2"/>
      <c r="EGO53" s="2"/>
      <c r="EGP53" s="2"/>
      <c r="EGQ53" s="2"/>
      <c r="EGR53" s="2"/>
      <c r="EGS53" s="2"/>
      <c r="EGT53" s="2"/>
      <c r="EGU53" s="2"/>
      <c r="EGV53" s="2"/>
      <c r="EGW53" s="2"/>
      <c r="EGX53" s="2"/>
      <c r="EGY53" s="2"/>
      <c r="EGZ53" s="2"/>
      <c r="EHA53" s="2"/>
      <c r="EHB53" s="2"/>
      <c r="EHC53" s="2"/>
      <c r="EHD53" s="2"/>
      <c r="EHE53" s="2"/>
      <c r="EHF53" s="2"/>
      <c r="EHG53" s="2"/>
      <c r="EHH53" s="2"/>
      <c r="EHI53" s="2"/>
      <c r="EHJ53" s="2"/>
      <c r="EHK53" s="2"/>
      <c r="EHL53" s="2"/>
      <c r="EHM53" s="2"/>
      <c r="EHN53" s="2"/>
      <c r="EHO53" s="2"/>
      <c r="EHP53" s="2"/>
      <c r="EHQ53" s="2"/>
      <c r="EHR53" s="2"/>
      <c r="EHS53" s="2"/>
      <c r="EHT53" s="2"/>
      <c r="EHU53" s="2"/>
      <c r="EHV53" s="2"/>
      <c r="EHW53" s="2"/>
      <c r="EHX53" s="2"/>
      <c r="EHY53" s="2"/>
      <c r="EHZ53" s="2"/>
      <c r="EIA53" s="2"/>
      <c r="EIB53" s="2"/>
      <c r="EIC53" s="2"/>
      <c r="EID53" s="2"/>
      <c r="EIE53" s="2"/>
      <c r="EIF53" s="2"/>
      <c r="EIG53" s="2"/>
      <c r="EIH53" s="2"/>
      <c r="EII53" s="2"/>
      <c r="EIJ53" s="2"/>
      <c r="EIK53" s="2"/>
      <c r="EIL53" s="2"/>
      <c r="EIM53" s="2"/>
      <c r="EIN53" s="2"/>
      <c r="EIO53" s="2"/>
      <c r="EIP53" s="2"/>
      <c r="EIQ53" s="2"/>
      <c r="EIR53" s="2"/>
      <c r="EIS53" s="2"/>
      <c r="EIT53" s="2"/>
      <c r="EIU53" s="2"/>
      <c r="EIV53" s="2"/>
      <c r="EIW53" s="2"/>
      <c r="EIX53" s="2"/>
      <c r="EIY53" s="2"/>
      <c r="EIZ53" s="2"/>
      <c r="EJA53" s="2"/>
      <c r="EJB53" s="2"/>
      <c r="EJC53" s="2"/>
      <c r="EJD53" s="2"/>
      <c r="EJE53" s="2"/>
      <c r="EJF53" s="2"/>
      <c r="EJG53" s="2"/>
      <c r="EJH53" s="2"/>
      <c r="EJI53" s="2"/>
      <c r="EJJ53" s="2"/>
      <c r="EJK53" s="2"/>
      <c r="EJL53" s="2"/>
      <c r="EJM53" s="2"/>
      <c r="EJN53" s="2"/>
      <c r="EJO53" s="2"/>
      <c r="EJP53" s="2"/>
      <c r="EJQ53" s="2"/>
      <c r="EJR53" s="2"/>
      <c r="EJS53" s="2"/>
      <c r="EJT53" s="2"/>
      <c r="EJU53" s="2"/>
      <c r="EJV53" s="2"/>
      <c r="EJW53" s="2"/>
      <c r="EJX53" s="2"/>
      <c r="EJY53" s="2"/>
      <c r="EJZ53" s="2"/>
      <c r="EKA53" s="2"/>
      <c r="EKB53" s="2"/>
      <c r="EKC53" s="2"/>
      <c r="EKD53" s="2"/>
      <c r="EKE53" s="2"/>
      <c r="EKF53" s="2"/>
      <c r="EKG53" s="2"/>
      <c r="EKH53" s="2"/>
      <c r="EKI53" s="2"/>
      <c r="EKJ53" s="2"/>
      <c r="EKK53" s="2"/>
      <c r="EKL53" s="2"/>
      <c r="EKM53" s="2"/>
      <c r="EKN53" s="2"/>
      <c r="EKO53" s="2"/>
      <c r="EKP53" s="2"/>
      <c r="EKQ53" s="2"/>
      <c r="EKR53" s="2"/>
      <c r="EKS53" s="2"/>
      <c r="EKT53" s="2"/>
      <c r="EKU53" s="2"/>
      <c r="EKV53" s="2"/>
      <c r="EKW53" s="2"/>
      <c r="EKX53" s="2"/>
      <c r="EKY53" s="2"/>
      <c r="EKZ53" s="2"/>
      <c r="ELA53" s="2"/>
      <c r="ELB53" s="2"/>
      <c r="ELC53" s="2"/>
      <c r="ELD53" s="2"/>
      <c r="ELE53" s="2"/>
      <c r="ELF53" s="2"/>
      <c r="ELG53" s="2"/>
      <c r="ELH53" s="2"/>
      <c r="ELI53" s="2"/>
      <c r="ELJ53" s="2"/>
      <c r="ELK53" s="2"/>
      <c r="ELL53" s="2"/>
      <c r="ELM53" s="2"/>
      <c r="ELN53" s="2"/>
      <c r="ELO53" s="2"/>
      <c r="ELP53" s="2"/>
      <c r="ELQ53" s="2"/>
      <c r="ELR53" s="2"/>
      <c r="ELS53" s="2"/>
      <c r="ELT53" s="2"/>
      <c r="ELU53" s="2"/>
      <c r="ELV53" s="2"/>
      <c r="ELW53" s="2"/>
      <c r="ELX53" s="2"/>
      <c r="ELY53" s="2"/>
      <c r="ELZ53" s="2"/>
      <c r="EMA53" s="2"/>
      <c r="EMB53" s="2"/>
      <c r="EMC53" s="2"/>
      <c r="EMD53" s="2"/>
      <c r="EME53" s="2"/>
      <c r="EMF53" s="2"/>
      <c r="EMG53" s="2"/>
      <c r="EMH53" s="2"/>
      <c r="EMI53" s="2"/>
      <c r="EMJ53" s="2"/>
      <c r="EMK53" s="2"/>
      <c r="EML53" s="2"/>
      <c r="EMM53" s="2"/>
      <c r="EMN53" s="2"/>
      <c r="EMO53" s="2"/>
      <c r="EMP53" s="2"/>
      <c r="EMQ53" s="2"/>
      <c r="EMR53" s="2"/>
      <c r="EMS53" s="2"/>
      <c r="EMT53" s="2"/>
      <c r="EMU53" s="2"/>
      <c r="EMV53" s="2"/>
      <c r="EMW53" s="2"/>
      <c r="EMX53" s="2"/>
      <c r="EMY53" s="2"/>
      <c r="EMZ53" s="2"/>
      <c r="ENA53" s="2"/>
      <c r="ENB53" s="2"/>
      <c r="ENC53" s="2"/>
      <c r="END53" s="2"/>
      <c r="ENE53" s="2"/>
      <c r="ENF53" s="2"/>
      <c r="ENG53" s="2"/>
      <c r="ENH53" s="2"/>
      <c r="ENI53" s="2"/>
      <c r="ENJ53" s="2"/>
      <c r="ENK53" s="2"/>
      <c r="ENL53" s="2"/>
      <c r="ENM53" s="2"/>
      <c r="ENN53" s="2"/>
      <c r="ENO53" s="2"/>
      <c r="ENP53" s="2"/>
      <c r="ENQ53" s="2"/>
      <c r="ENR53" s="2"/>
      <c r="ENS53" s="2"/>
      <c r="ENT53" s="2"/>
      <c r="ENU53" s="2"/>
      <c r="ENV53" s="2"/>
      <c r="ENW53" s="2"/>
      <c r="ENX53" s="2"/>
      <c r="ENY53" s="2"/>
      <c r="ENZ53" s="2"/>
      <c r="EOA53" s="2"/>
      <c r="EOB53" s="2"/>
      <c r="EOC53" s="2"/>
      <c r="EOD53" s="2"/>
      <c r="EOE53" s="2"/>
      <c r="EOF53" s="2"/>
      <c r="EOG53" s="2"/>
      <c r="EOH53" s="2"/>
      <c r="EOI53" s="2"/>
      <c r="EOJ53" s="2"/>
      <c r="EOK53" s="2"/>
      <c r="EOL53" s="2"/>
      <c r="EOM53" s="2"/>
      <c r="EON53" s="2"/>
      <c r="EOO53" s="2"/>
      <c r="EOP53" s="2"/>
      <c r="EOQ53" s="2"/>
      <c r="EOR53" s="2"/>
      <c r="EOS53" s="2"/>
      <c r="EOT53" s="2"/>
      <c r="EOU53" s="2"/>
      <c r="EOV53" s="2"/>
      <c r="EOW53" s="2"/>
      <c r="EOX53" s="2"/>
      <c r="EOY53" s="2"/>
      <c r="EOZ53" s="2"/>
      <c r="EPA53" s="2"/>
      <c r="EPB53" s="2"/>
      <c r="EPC53" s="2"/>
      <c r="EPD53" s="2"/>
      <c r="EPE53" s="2"/>
      <c r="EPF53" s="2"/>
      <c r="EPG53" s="2"/>
      <c r="EPH53" s="2"/>
      <c r="EPI53" s="2"/>
      <c r="EPJ53" s="2"/>
      <c r="EPK53" s="2"/>
      <c r="EPL53" s="2"/>
      <c r="EPM53" s="2"/>
      <c r="EPN53" s="2"/>
      <c r="EPO53" s="2"/>
      <c r="EPP53" s="2"/>
      <c r="EPQ53" s="2"/>
      <c r="EPR53" s="2"/>
      <c r="EPS53" s="2"/>
      <c r="EPT53" s="2"/>
      <c r="EPU53" s="2"/>
      <c r="EPV53" s="2"/>
      <c r="EPW53" s="2"/>
      <c r="EPX53" s="2"/>
      <c r="EPY53" s="2"/>
      <c r="EPZ53" s="2"/>
      <c r="EQA53" s="2"/>
      <c r="EQB53" s="2"/>
      <c r="EQC53" s="2"/>
      <c r="EQD53" s="2"/>
      <c r="EQE53" s="2"/>
      <c r="EQF53" s="2"/>
      <c r="EQG53" s="2"/>
      <c r="EQH53" s="2"/>
      <c r="EQI53" s="2"/>
      <c r="EQJ53" s="2"/>
      <c r="EQK53" s="2"/>
      <c r="EQL53" s="2"/>
      <c r="EQM53" s="2"/>
      <c r="EQN53" s="2"/>
      <c r="EQO53" s="2"/>
      <c r="EQP53" s="2"/>
      <c r="EQQ53" s="2"/>
      <c r="EQR53" s="2"/>
      <c r="EQS53" s="2"/>
      <c r="EQT53" s="2"/>
      <c r="EQU53" s="2"/>
      <c r="EQV53" s="2"/>
      <c r="EQW53" s="2"/>
      <c r="EQX53" s="2"/>
      <c r="EQY53" s="2"/>
      <c r="EQZ53" s="2"/>
      <c r="ERA53" s="2"/>
      <c r="ERB53" s="2"/>
      <c r="ERC53" s="2"/>
      <c r="ERD53" s="2"/>
      <c r="ERE53" s="2"/>
      <c r="ERF53" s="2"/>
      <c r="ERG53" s="2"/>
      <c r="ERH53" s="2"/>
      <c r="ERI53" s="2"/>
      <c r="ERJ53" s="2"/>
      <c r="ERK53" s="2"/>
      <c r="ERL53" s="2"/>
      <c r="ERM53" s="2"/>
      <c r="ERN53" s="2"/>
      <c r="ERO53" s="2"/>
      <c r="ERP53" s="2"/>
      <c r="ERQ53" s="2"/>
      <c r="ERR53" s="2"/>
      <c r="ERS53" s="2"/>
      <c r="ERT53" s="2"/>
      <c r="ERU53" s="2"/>
      <c r="ERV53" s="2"/>
      <c r="ERW53" s="2"/>
      <c r="ERX53" s="2"/>
      <c r="ERY53" s="2"/>
      <c r="ERZ53" s="2"/>
      <c r="ESA53" s="2"/>
      <c r="ESB53" s="2"/>
      <c r="ESC53" s="2"/>
      <c r="ESD53" s="2"/>
      <c r="ESE53" s="2"/>
      <c r="ESF53" s="2"/>
      <c r="ESG53" s="2"/>
      <c r="ESH53" s="2"/>
      <c r="ESI53" s="2"/>
      <c r="ESJ53" s="2"/>
      <c r="ESK53" s="2"/>
      <c r="ESL53" s="2"/>
      <c r="ESM53" s="2"/>
      <c r="ESN53" s="2"/>
      <c r="ESO53" s="2"/>
      <c r="ESP53" s="2"/>
      <c r="ESQ53" s="2"/>
      <c r="ESR53" s="2"/>
      <c r="ESS53" s="2"/>
      <c r="EST53" s="2"/>
      <c r="ESU53" s="2"/>
      <c r="ESV53" s="2"/>
      <c r="ESW53" s="2"/>
      <c r="ESX53" s="2"/>
      <c r="ESY53" s="2"/>
      <c r="ESZ53" s="2"/>
      <c r="ETA53" s="2"/>
      <c r="ETB53" s="2"/>
      <c r="ETC53" s="2"/>
      <c r="ETD53" s="2"/>
      <c r="ETE53" s="2"/>
      <c r="ETF53" s="2"/>
      <c r="ETG53" s="2"/>
      <c r="ETH53" s="2"/>
      <c r="ETI53" s="2"/>
      <c r="ETJ53" s="2"/>
      <c r="ETK53" s="2"/>
      <c r="ETL53" s="2"/>
      <c r="ETM53" s="2"/>
      <c r="ETN53" s="2"/>
      <c r="ETO53" s="2"/>
      <c r="ETP53" s="2"/>
      <c r="ETQ53" s="2"/>
      <c r="ETR53" s="2"/>
      <c r="ETS53" s="2"/>
      <c r="ETT53" s="2"/>
      <c r="ETU53" s="2"/>
      <c r="ETV53" s="2"/>
      <c r="ETW53" s="2"/>
      <c r="ETX53" s="2"/>
      <c r="ETY53" s="2"/>
      <c r="ETZ53" s="2"/>
      <c r="EUA53" s="2"/>
      <c r="EUB53" s="2"/>
      <c r="EUC53" s="2"/>
      <c r="EUD53" s="2"/>
      <c r="EUE53" s="2"/>
      <c r="EUF53" s="2"/>
      <c r="EUG53" s="2"/>
      <c r="EUH53" s="2"/>
      <c r="EUI53" s="2"/>
      <c r="EUJ53" s="2"/>
      <c r="EUK53" s="2"/>
      <c r="EUL53" s="2"/>
      <c r="EUM53" s="2"/>
      <c r="EUN53" s="2"/>
      <c r="EUO53" s="2"/>
      <c r="EUP53" s="2"/>
      <c r="EUQ53" s="2"/>
      <c r="EUR53" s="2"/>
      <c r="EUS53" s="2"/>
      <c r="EUT53" s="2"/>
      <c r="EUU53" s="2"/>
      <c r="EUV53" s="2"/>
      <c r="EUW53" s="2"/>
      <c r="EUX53" s="2"/>
      <c r="EUY53" s="2"/>
      <c r="EUZ53" s="2"/>
      <c r="EVA53" s="2"/>
      <c r="EVB53" s="2"/>
      <c r="EVC53" s="2"/>
      <c r="EVD53" s="2"/>
      <c r="EVE53" s="2"/>
      <c r="EVF53" s="2"/>
      <c r="EVG53" s="2"/>
      <c r="EVH53" s="2"/>
      <c r="EVI53" s="2"/>
      <c r="EVJ53" s="2"/>
      <c r="EVK53" s="2"/>
      <c r="EVL53" s="2"/>
      <c r="EVM53" s="2"/>
      <c r="EVN53" s="2"/>
      <c r="EVO53" s="2"/>
      <c r="EVP53" s="2"/>
      <c r="EVQ53" s="2"/>
      <c r="EVR53" s="2"/>
      <c r="EVS53" s="2"/>
      <c r="EVT53" s="2"/>
      <c r="EVU53" s="2"/>
      <c r="EVV53" s="2"/>
      <c r="EVW53" s="2"/>
      <c r="EVX53" s="2"/>
      <c r="EVY53" s="2"/>
      <c r="EVZ53" s="2"/>
      <c r="EWA53" s="2"/>
      <c r="EWB53" s="2"/>
      <c r="EWC53" s="2"/>
      <c r="EWD53" s="2"/>
      <c r="EWE53" s="2"/>
      <c r="EWF53" s="2"/>
      <c r="EWG53" s="2"/>
      <c r="EWH53" s="2"/>
      <c r="EWI53" s="2"/>
      <c r="EWJ53" s="2"/>
      <c r="EWK53" s="2"/>
      <c r="EWL53" s="2"/>
      <c r="EWM53" s="2"/>
      <c r="EWN53" s="2"/>
      <c r="EWO53" s="2"/>
      <c r="EWP53" s="2"/>
      <c r="EWQ53" s="2"/>
      <c r="EWR53" s="2"/>
      <c r="EWS53" s="2"/>
      <c r="EWT53" s="2"/>
      <c r="EWU53" s="2"/>
      <c r="EWV53" s="2"/>
      <c r="EWW53" s="2"/>
      <c r="EWX53" s="2"/>
      <c r="EWY53" s="2"/>
      <c r="EWZ53" s="2"/>
      <c r="EXA53" s="2"/>
      <c r="EXB53" s="2"/>
      <c r="EXC53" s="2"/>
      <c r="EXD53" s="2"/>
      <c r="EXE53" s="2"/>
      <c r="EXF53" s="2"/>
      <c r="EXG53" s="2"/>
      <c r="EXH53" s="2"/>
      <c r="EXI53" s="2"/>
      <c r="EXJ53" s="2"/>
      <c r="EXK53" s="2"/>
      <c r="EXL53" s="2"/>
      <c r="EXM53" s="2"/>
      <c r="EXN53" s="2"/>
      <c r="EXO53" s="2"/>
      <c r="EXP53" s="2"/>
      <c r="EXQ53" s="2"/>
      <c r="EXR53" s="2"/>
      <c r="EXS53" s="2"/>
      <c r="EXT53" s="2"/>
      <c r="EXU53" s="2"/>
      <c r="EXV53" s="2"/>
      <c r="EXW53" s="2"/>
      <c r="EXX53" s="2"/>
      <c r="EXY53" s="2"/>
      <c r="EXZ53" s="2"/>
      <c r="EYA53" s="2"/>
      <c r="EYB53" s="2"/>
      <c r="EYC53" s="2"/>
      <c r="EYD53" s="2"/>
      <c r="EYE53" s="2"/>
      <c r="EYF53" s="2"/>
      <c r="EYG53" s="2"/>
      <c r="EYH53" s="2"/>
      <c r="EYI53" s="2"/>
      <c r="EYJ53" s="2"/>
      <c r="EYK53" s="2"/>
      <c r="EYL53" s="2"/>
      <c r="EYM53" s="2"/>
      <c r="EYN53" s="2"/>
      <c r="EYO53" s="2"/>
      <c r="EYP53" s="2"/>
      <c r="EYQ53" s="2"/>
      <c r="EYR53" s="2"/>
      <c r="EYS53" s="2"/>
      <c r="EYT53" s="2"/>
      <c r="EYU53" s="2"/>
      <c r="EYV53" s="2"/>
      <c r="EYW53" s="2"/>
      <c r="EYX53" s="2"/>
      <c r="EYY53" s="2"/>
      <c r="EYZ53" s="2"/>
      <c r="EZA53" s="2"/>
      <c r="EZB53" s="2"/>
      <c r="EZC53" s="2"/>
      <c r="EZD53" s="2"/>
      <c r="EZE53" s="2"/>
      <c r="EZF53" s="2"/>
      <c r="EZG53" s="2"/>
      <c r="EZH53" s="2"/>
      <c r="EZI53" s="2"/>
      <c r="EZJ53" s="2"/>
      <c r="EZK53" s="2"/>
      <c r="EZL53" s="2"/>
      <c r="EZM53" s="2"/>
      <c r="EZN53" s="2"/>
      <c r="EZO53" s="2"/>
      <c r="EZP53" s="2"/>
      <c r="EZQ53" s="2"/>
      <c r="EZR53" s="2"/>
      <c r="EZS53" s="2"/>
      <c r="EZT53" s="2"/>
      <c r="EZU53" s="2"/>
      <c r="EZV53" s="2"/>
      <c r="EZW53" s="2"/>
      <c r="EZX53" s="2"/>
      <c r="EZY53" s="2"/>
      <c r="EZZ53" s="2"/>
      <c r="FAA53" s="2"/>
      <c r="FAB53" s="2"/>
      <c r="FAC53" s="2"/>
      <c r="FAD53" s="2"/>
      <c r="FAE53" s="2"/>
      <c r="FAF53" s="2"/>
      <c r="FAG53" s="2"/>
      <c r="FAH53" s="2"/>
      <c r="FAI53" s="2"/>
      <c r="FAJ53" s="2"/>
      <c r="FAK53" s="2"/>
      <c r="FAL53" s="2"/>
      <c r="FAM53" s="2"/>
      <c r="FAN53" s="2"/>
      <c r="FAO53" s="2"/>
      <c r="FAP53" s="2"/>
      <c r="FAQ53" s="2"/>
      <c r="FAR53" s="2"/>
      <c r="FAS53" s="2"/>
      <c r="FAT53" s="2"/>
      <c r="FAU53" s="2"/>
      <c r="FAV53" s="2"/>
      <c r="FAW53" s="2"/>
      <c r="FAX53" s="2"/>
      <c r="FAY53" s="2"/>
      <c r="FAZ53" s="2"/>
      <c r="FBA53" s="2"/>
      <c r="FBB53" s="2"/>
      <c r="FBC53" s="2"/>
      <c r="FBD53" s="2"/>
      <c r="FBE53" s="2"/>
      <c r="FBF53" s="2"/>
      <c r="FBG53" s="2"/>
      <c r="FBH53" s="2"/>
      <c r="FBI53" s="2"/>
      <c r="FBJ53" s="2"/>
      <c r="FBK53" s="2"/>
      <c r="FBL53" s="2"/>
      <c r="FBM53" s="2"/>
      <c r="FBN53" s="2"/>
      <c r="FBO53" s="2"/>
      <c r="FBP53" s="2"/>
      <c r="FBQ53" s="2"/>
      <c r="FBR53" s="2"/>
      <c r="FBS53" s="2"/>
      <c r="FBT53" s="2"/>
      <c r="FBU53" s="2"/>
      <c r="FBV53" s="2"/>
      <c r="FBW53" s="2"/>
      <c r="FBX53" s="2"/>
      <c r="FBY53" s="2"/>
      <c r="FBZ53" s="2"/>
      <c r="FCA53" s="2"/>
      <c r="FCB53" s="2"/>
      <c r="FCC53" s="2"/>
      <c r="FCD53" s="2"/>
      <c r="FCE53" s="2"/>
      <c r="FCF53" s="2"/>
      <c r="FCG53" s="2"/>
      <c r="FCH53" s="2"/>
      <c r="FCI53" s="2"/>
      <c r="FCJ53" s="2"/>
      <c r="FCK53" s="2"/>
      <c r="FCL53" s="2"/>
      <c r="FCM53" s="2"/>
      <c r="FCN53" s="2"/>
      <c r="FCO53" s="2"/>
      <c r="FCP53" s="2"/>
      <c r="FCQ53" s="2"/>
      <c r="FCR53" s="2"/>
      <c r="FCS53" s="2"/>
      <c r="FCT53" s="2"/>
      <c r="FCU53" s="2"/>
      <c r="FCV53" s="2"/>
      <c r="FCW53" s="2"/>
      <c r="FCX53" s="2"/>
      <c r="FCY53" s="2"/>
      <c r="FCZ53" s="2"/>
      <c r="FDA53" s="2"/>
      <c r="FDB53" s="2"/>
      <c r="FDC53" s="2"/>
      <c r="FDD53" s="2"/>
      <c r="FDE53" s="2"/>
      <c r="FDF53" s="2"/>
      <c r="FDG53" s="2"/>
      <c r="FDH53" s="2"/>
      <c r="FDI53" s="2"/>
      <c r="FDJ53" s="2"/>
      <c r="FDK53" s="2"/>
      <c r="FDL53" s="2"/>
      <c r="FDM53" s="2"/>
      <c r="FDN53" s="2"/>
      <c r="FDO53" s="2"/>
      <c r="FDP53" s="2"/>
      <c r="FDQ53" s="2"/>
      <c r="FDR53" s="2"/>
      <c r="FDS53" s="2"/>
      <c r="FDT53" s="2"/>
      <c r="FDU53" s="2"/>
      <c r="FDV53" s="2"/>
      <c r="FDW53" s="2"/>
      <c r="FDX53" s="2"/>
      <c r="FDY53" s="2"/>
      <c r="FDZ53" s="2"/>
      <c r="FEA53" s="2"/>
      <c r="FEB53" s="2"/>
      <c r="FEC53" s="2"/>
      <c r="FED53" s="2"/>
      <c r="FEE53" s="2"/>
      <c r="FEF53" s="2"/>
      <c r="FEG53" s="2"/>
      <c r="FEH53" s="2"/>
      <c r="FEI53" s="2"/>
      <c r="FEJ53" s="2"/>
      <c r="FEK53" s="2"/>
      <c r="FEL53" s="2"/>
      <c r="FEM53" s="2"/>
      <c r="FEN53" s="2"/>
      <c r="FEO53" s="2"/>
      <c r="FEP53" s="2"/>
      <c r="FEQ53" s="2"/>
      <c r="FER53" s="2"/>
      <c r="FES53" s="2"/>
      <c r="FET53" s="2"/>
      <c r="FEU53" s="2"/>
      <c r="FEV53" s="2"/>
      <c r="FEW53" s="2"/>
      <c r="FEX53" s="2"/>
      <c r="FEY53" s="2"/>
      <c r="FEZ53" s="2"/>
      <c r="FFA53" s="2"/>
      <c r="FFB53" s="2"/>
      <c r="FFC53" s="2"/>
      <c r="FFD53" s="2"/>
      <c r="FFE53" s="2"/>
      <c r="FFF53" s="2"/>
      <c r="FFG53" s="2"/>
      <c r="FFH53" s="2"/>
      <c r="FFI53" s="2"/>
      <c r="FFJ53" s="2"/>
      <c r="FFK53" s="2"/>
      <c r="FFL53" s="2"/>
      <c r="FFM53" s="2"/>
      <c r="FFN53" s="2"/>
      <c r="FFO53" s="2"/>
      <c r="FFP53" s="2"/>
      <c r="FFQ53" s="2"/>
      <c r="FFR53" s="2"/>
      <c r="FFS53" s="2"/>
      <c r="FFT53" s="2"/>
      <c r="FFU53" s="2"/>
      <c r="FFV53" s="2"/>
      <c r="FFW53" s="2"/>
      <c r="FFX53" s="2"/>
      <c r="FFY53" s="2"/>
      <c r="FFZ53" s="2"/>
      <c r="FGA53" s="2"/>
      <c r="FGB53" s="2"/>
      <c r="FGC53" s="2"/>
      <c r="FGD53" s="2"/>
      <c r="FGE53" s="2"/>
      <c r="FGF53" s="2"/>
      <c r="FGG53" s="2"/>
      <c r="FGH53" s="2"/>
      <c r="FGI53" s="2"/>
      <c r="FGJ53" s="2"/>
      <c r="FGK53" s="2"/>
      <c r="FGL53" s="2"/>
      <c r="FGM53" s="2"/>
      <c r="FGN53" s="2"/>
      <c r="FGO53" s="2"/>
      <c r="FGP53" s="2"/>
      <c r="FGQ53" s="2"/>
      <c r="FGR53" s="2"/>
      <c r="FGS53" s="2"/>
      <c r="FGT53" s="2"/>
      <c r="FGU53" s="2"/>
      <c r="FGV53" s="2"/>
      <c r="FGW53" s="2"/>
      <c r="FGX53" s="2"/>
      <c r="FGY53" s="2"/>
      <c r="FGZ53" s="2"/>
      <c r="FHA53" s="2"/>
      <c r="FHB53" s="2"/>
      <c r="FHC53" s="2"/>
      <c r="FHD53" s="2"/>
      <c r="FHE53" s="2"/>
      <c r="FHF53" s="2"/>
      <c r="FHG53" s="2"/>
      <c r="FHH53" s="2"/>
      <c r="FHI53" s="2"/>
      <c r="FHJ53" s="2"/>
      <c r="FHK53" s="2"/>
      <c r="FHL53" s="2"/>
      <c r="FHM53" s="2"/>
      <c r="FHN53" s="2"/>
      <c r="FHO53" s="2"/>
      <c r="FHP53" s="2"/>
      <c r="FHQ53" s="2"/>
      <c r="FHR53" s="2"/>
      <c r="FHS53" s="2"/>
      <c r="FHT53" s="2"/>
      <c r="FHU53" s="2"/>
      <c r="FHV53" s="2"/>
      <c r="FHW53" s="2"/>
      <c r="FHX53" s="2"/>
      <c r="FHY53" s="2"/>
      <c r="FHZ53" s="2"/>
      <c r="FIA53" s="2"/>
      <c r="FIB53" s="2"/>
      <c r="FIC53" s="2"/>
      <c r="FID53" s="2"/>
      <c r="FIE53" s="2"/>
      <c r="FIF53" s="2"/>
      <c r="FIG53" s="2"/>
      <c r="FIH53" s="2"/>
      <c r="FII53" s="2"/>
      <c r="FIJ53" s="2"/>
      <c r="FIK53" s="2"/>
      <c r="FIL53" s="2"/>
      <c r="FIM53" s="2"/>
      <c r="FIN53" s="2"/>
      <c r="FIO53" s="2"/>
      <c r="FIP53" s="2"/>
      <c r="FIQ53" s="2"/>
      <c r="FIR53" s="2"/>
      <c r="FIS53" s="2"/>
      <c r="FIT53" s="2"/>
      <c r="FIU53" s="2"/>
      <c r="FIV53" s="2"/>
      <c r="FIW53" s="2"/>
      <c r="FIX53" s="2"/>
      <c r="FIY53" s="2"/>
      <c r="FIZ53" s="2"/>
      <c r="FJA53" s="2"/>
      <c r="FJB53" s="2"/>
      <c r="FJC53" s="2"/>
      <c r="FJD53" s="2"/>
      <c r="FJE53" s="2"/>
      <c r="FJF53" s="2"/>
      <c r="FJG53" s="2"/>
      <c r="FJH53" s="2"/>
      <c r="FJI53" s="2"/>
      <c r="FJJ53" s="2"/>
      <c r="FJK53" s="2"/>
      <c r="FJL53" s="2"/>
      <c r="FJM53" s="2"/>
      <c r="FJN53" s="2"/>
      <c r="FJO53" s="2"/>
      <c r="FJP53" s="2"/>
      <c r="FJQ53" s="2"/>
      <c r="FJR53" s="2"/>
      <c r="FJS53" s="2"/>
      <c r="FJT53" s="2"/>
      <c r="FJU53" s="2"/>
      <c r="FJV53" s="2"/>
      <c r="FJW53" s="2"/>
      <c r="FJX53" s="2"/>
      <c r="FJY53" s="2"/>
      <c r="FJZ53" s="2"/>
      <c r="FKA53" s="2"/>
      <c r="FKB53" s="2"/>
      <c r="FKC53" s="2"/>
      <c r="FKD53" s="2"/>
      <c r="FKE53" s="2"/>
      <c r="FKF53" s="2"/>
      <c r="FKG53" s="2"/>
      <c r="FKH53" s="2"/>
      <c r="FKI53" s="2"/>
      <c r="FKJ53" s="2"/>
      <c r="FKK53" s="2"/>
      <c r="FKL53" s="2"/>
      <c r="FKM53" s="2"/>
      <c r="FKN53" s="2"/>
      <c r="FKO53" s="2"/>
      <c r="FKP53" s="2"/>
      <c r="FKQ53" s="2"/>
      <c r="FKR53" s="2"/>
      <c r="FKS53" s="2"/>
      <c r="FKT53" s="2"/>
      <c r="FKU53" s="2"/>
      <c r="FKV53" s="2"/>
      <c r="FKW53" s="2"/>
      <c r="FKX53" s="2"/>
      <c r="FKY53" s="2"/>
      <c r="FKZ53" s="2"/>
      <c r="FLA53" s="2"/>
      <c r="FLB53" s="2"/>
      <c r="FLC53" s="2"/>
      <c r="FLD53" s="2"/>
      <c r="FLE53" s="2"/>
      <c r="FLF53" s="2"/>
      <c r="FLG53" s="2"/>
      <c r="FLH53" s="2"/>
      <c r="FLI53" s="2"/>
      <c r="FLJ53" s="2"/>
      <c r="FLK53" s="2"/>
      <c r="FLL53" s="2"/>
      <c r="FLM53" s="2"/>
      <c r="FLN53" s="2"/>
      <c r="FLO53" s="2"/>
      <c r="FLP53" s="2"/>
      <c r="FLQ53" s="2"/>
      <c r="FLR53" s="2"/>
      <c r="FLS53" s="2"/>
      <c r="FLT53" s="2"/>
      <c r="FLU53" s="2"/>
      <c r="FLV53" s="2"/>
      <c r="FLW53" s="2"/>
      <c r="FLX53" s="2"/>
      <c r="FLY53" s="2"/>
      <c r="FLZ53" s="2"/>
      <c r="FMA53" s="2"/>
      <c r="FMB53" s="2"/>
      <c r="FMC53" s="2"/>
      <c r="FMD53" s="2"/>
      <c r="FME53" s="2"/>
      <c r="FMF53" s="2"/>
      <c r="FMG53" s="2"/>
      <c r="FMH53" s="2"/>
      <c r="FMI53" s="2"/>
      <c r="FMJ53" s="2"/>
      <c r="FMK53" s="2"/>
      <c r="FML53" s="2"/>
      <c r="FMM53" s="2"/>
      <c r="FMN53" s="2"/>
      <c r="FMO53" s="2"/>
      <c r="FMP53" s="2"/>
      <c r="FMQ53" s="2"/>
      <c r="FMR53" s="2"/>
      <c r="FMS53" s="2"/>
      <c r="FMT53" s="2"/>
      <c r="FMU53" s="2"/>
      <c r="FMV53" s="2"/>
      <c r="FMW53" s="2"/>
      <c r="FMX53" s="2"/>
      <c r="FMY53" s="2"/>
      <c r="FMZ53" s="2"/>
      <c r="FNA53" s="2"/>
      <c r="FNB53" s="2"/>
      <c r="FNC53" s="2"/>
      <c r="FND53" s="2"/>
      <c r="FNE53" s="2"/>
      <c r="FNF53" s="2"/>
      <c r="FNG53" s="2"/>
      <c r="FNH53" s="2"/>
      <c r="FNI53" s="2"/>
      <c r="FNJ53" s="2"/>
      <c r="FNK53" s="2"/>
      <c r="FNL53" s="2"/>
      <c r="FNM53" s="2"/>
      <c r="FNN53" s="2"/>
      <c r="FNO53" s="2"/>
      <c r="FNP53" s="2"/>
      <c r="FNQ53" s="2"/>
      <c r="FNR53" s="2"/>
      <c r="FNS53" s="2"/>
      <c r="FNT53" s="2"/>
      <c r="FNU53" s="2"/>
      <c r="FNV53" s="2"/>
      <c r="FNW53" s="2"/>
      <c r="FNX53" s="2"/>
      <c r="FNY53" s="2"/>
      <c r="FNZ53" s="2"/>
      <c r="FOA53" s="2"/>
      <c r="FOB53" s="2"/>
      <c r="FOC53" s="2"/>
      <c r="FOD53" s="2"/>
      <c r="FOE53" s="2"/>
      <c r="FOF53" s="2"/>
      <c r="FOG53" s="2"/>
      <c r="FOH53" s="2"/>
      <c r="FOI53" s="2"/>
      <c r="FOJ53" s="2"/>
      <c r="FOK53" s="2"/>
      <c r="FOL53" s="2"/>
      <c r="FOM53" s="2"/>
      <c r="FON53" s="2"/>
      <c r="FOO53" s="2"/>
      <c r="FOP53" s="2"/>
      <c r="FOQ53" s="2"/>
      <c r="FOR53" s="2"/>
      <c r="FOS53" s="2"/>
      <c r="FOT53" s="2"/>
      <c r="FOU53" s="2"/>
      <c r="FOV53" s="2"/>
      <c r="FOW53" s="2"/>
      <c r="FOX53" s="2"/>
      <c r="FOY53" s="2"/>
      <c r="FOZ53" s="2"/>
      <c r="FPA53" s="2"/>
      <c r="FPB53" s="2"/>
      <c r="FPC53" s="2"/>
      <c r="FPD53" s="2"/>
      <c r="FPE53" s="2"/>
      <c r="FPF53" s="2"/>
      <c r="FPG53" s="2"/>
      <c r="FPH53" s="2"/>
      <c r="FPI53" s="2"/>
      <c r="FPJ53" s="2"/>
      <c r="FPK53" s="2"/>
      <c r="FPL53" s="2"/>
      <c r="FPM53" s="2"/>
      <c r="FPN53" s="2"/>
      <c r="FPO53" s="2"/>
      <c r="FPP53" s="2"/>
      <c r="FPQ53" s="2"/>
      <c r="FPR53" s="2"/>
      <c r="FPS53" s="2"/>
      <c r="FPT53" s="2"/>
      <c r="FPU53" s="2"/>
      <c r="FPV53" s="2"/>
      <c r="FPW53" s="2"/>
      <c r="FPX53" s="2"/>
      <c r="FPY53" s="2"/>
      <c r="FPZ53" s="2"/>
      <c r="FQA53" s="2"/>
      <c r="FQB53" s="2"/>
      <c r="FQC53" s="2"/>
      <c r="FQD53" s="2"/>
      <c r="FQE53" s="2"/>
      <c r="FQF53" s="2"/>
      <c r="FQG53" s="2"/>
      <c r="FQH53" s="2"/>
      <c r="FQI53" s="2"/>
      <c r="FQJ53" s="2"/>
      <c r="FQK53" s="2"/>
      <c r="FQL53" s="2"/>
      <c r="FQM53" s="2"/>
      <c r="FQN53" s="2"/>
      <c r="FQO53" s="2"/>
      <c r="FQP53" s="2"/>
      <c r="FQQ53" s="2"/>
      <c r="FQR53" s="2"/>
      <c r="FQS53" s="2"/>
      <c r="FQT53" s="2"/>
      <c r="FQU53" s="2"/>
      <c r="FQV53" s="2"/>
      <c r="FQW53" s="2"/>
      <c r="FQX53" s="2"/>
      <c r="FQY53" s="2"/>
      <c r="FQZ53" s="2"/>
      <c r="FRA53" s="2"/>
      <c r="FRB53" s="2"/>
      <c r="FRC53" s="2"/>
      <c r="FRD53" s="2"/>
      <c r="FRE53" s="2"/>
      <c r="FRF53" s="2"/>
      <c r="FRG53" s="2"/>
      <c r="FRH53" s="2"/>
      <c r="FRI53" s="2"/>
      <c r="FRJ53" s="2"/>
      <c r="FRK53" s="2"/>
      <c r="FRL53" s="2"/>
      <c r="FRM53" s="2"/>
      <c r="FRN53" s="2"/>
      <c r="FRO53" s="2"/>
      <c r="FRP53" s="2"/>
      <c r="FRQ53" s="2"/>
      <c r="FRR53" s="2"/>
      <c r="FRS53" s="2"/>
      <c r="FRT53" s="2"/>
      <c r="FRU53" s="2"/>
      <c r="FRV53" s="2"/>
      <c r="FRW53" s="2"/>
      <c r="FRX53" s="2"/>
      <c r="FRY53" s="2"/>
      <c r="FRZ53" s="2"/>
      <c r="FSA53" s="2"/>
      <c r="FSB53" s="2"/>
      <c r="FSC53" s="2"/>
      <c r="FSD53" s="2"/>
      <c r="FSE53" s="2"/>
      <c r="FSF53" s="2"/>
      <c r="FSG53" s="2"/>
      <c r="FSH53" s="2"/>
      <c r="FSI53" s="2"/>
      <c r="FSJ53" s="2"/>
      <c r="FSK53" s="2"/>
      <c r="FSL53" s="2"/>
      <c r="FSM53" s="2"/>
      <c r="FSN53" s="2"/>
      <c r="FSO53" s="2"/>
      <c r="FSP53" s="2"/>
      <c r="FSQ53" s="2"/>
      <c r="FSR53" s="2"/>
      <c r="FSS53" s="2"/>
      <c r="FST53" s="2"/>
      <c r="FSU53" s="2"/>
      <c r="FSV53" s="2"/>
      <c r="FSW53" s="2"/>
      <c r="FSX53" s="2"/>
      <c r="FSY53" s="2"/>
      <c r="FSZ53" s="2"/>
      <c r="FTA53" s="2"/>
      <c r="FTB53" s="2"/>
      <c r="FTC53" s="2"/>
      <c r="FTD53" s="2"/>
      <c r="FTE53" s="2"/>
      <c r="FTF53" s="2"/>
      <c r="FTG53" s="2"/>
      <c r="FTH53" s="2"/>
      <c r="FTI53" s="2"/>
      <c r="FTJ53" s="2"/>
      <c r="FTK53" s="2"/>
      <c r="FTL53" s="2"/>
      <c r="FTM53" s="2"/>
      <c r="FTN53" s="2"/>
      <c r="FTO53" s="2"/>
      <c r="FTP53" s="2"/>
      <c r="FTQ53" s="2"/>
      <c r="FTR53" s="2"/>
      <c r="FTS53" s="2"/>
      <c r="FTT53" s="2"/>
      <c r="FTU53" s="2"/>
      <c r="FTV53" s="2"/>
      <c r="FTW53" s="2"/>
      <c r="FTX53" s="2"/>
      <c r="FTY53" s="2"/>
      <c r="FTZ53" s="2"/>
      <c r="FUA53" s="2"/>
      <c r="FUB53" s="2"/>
      <c r="FUC53" s="2"/>
      <c r="FUD53" s="2"/>
      <c r="FUE53" s="2"/>
      <c r="FUF53" s="2"/>
      <c r="FUG53" s="2"/>
      <c r="FUH53" s="2"/>
      <c r="FUI53" s="2"/>
      <c r="FUJ53" s="2"/>
      <c r="FUK53" s="2"/>
      <c r="FUL53" s="2"/>
      <c r="FUM53" s="2"/>
      <c r="FUN53" s="2"/>
      <c r="FUO53" s="2"/>
      <c r="FUP53" s="2"/>
      <c r="FUQ53" s="2"/>
      <c r="FUR53" s="2"/>
      <c r="FUS53" s="2"/>
      <c r="FUT53" s="2"/>
      <c r="FUU53" s="2"/>
      <c r="FUV53" s="2"/>
      <c r="FUW53" s="2"/>
      <c r="FUX53" s="2"/>
      <c r="FUY53" s="2"/>
      <c r="FUZ53" s="2"/>
      <c r="FVA53" s="2"/>
      <c r="FVB53" s="2"/>
      <c r="FVC53" s="2"/>
      <c r="FVD53" s="2"/>
      <c r="FVE53" s="2"/>
      <c r="FVF53" s="2"/>
      <c r="FVG53" s="2"/>
      <c r="FVH53" s="2"/>
      <c r="FVI53" s="2"/>
      <c r="FVJ53" s="2"/>
      <c r="FVK53" s="2"/>
      <c r="FVL53" s="2"/>
      <c r="FVM53" s="2"/>
      <c r="FVN53" s="2"/>
      <c r="FVO53" s="2"/>
      <c r="FVP53" s="2"/>
      <c r="FVQ53" s="2"/>
      <c r="FVR53" s="2"/>
      <c r="FVS53" s="2"/>
      <c r="FVT53" s="2"/>
      <c r="FVU53" s="2"/>
      <c r="FVV53" s="2"/>
      <c r="FVW53" s="2"/>
      <c r="FVX53" s="2"/>
      <c r="FVY53" s="2"/>
      <c r="FVZ53" s="2"/>
      <c r="FWA53" s="2"/>
      <c r="FWB53" s="2"/>
      <c r="FWC53" s="2"/>
      <c r="FWD53" s="2"/>
      <c r="FWE53" s="2"/>
      <c r="FWF53" s="2"/>
      <c r="FWG53" s="2"/>
      <c r="FWH53" s="2"/>
      <c r="FWI53" s="2"/>
      <c r="FWJ53" s="2"/>
      <c r="FWK53" s="2"/>
      <c r="FWL53" s="2"/>
      <c r="FWM53" s="2"/>
      <c r="FWN53" s="2"/>
      <c r="FWO53" s="2"/>
      <c r="FWP53" s="2"/>
      <c r="FWQ53" s="2"/>
      <c r="FWR53" s="2"/>
      <c r="FWS53" s="2"/>
      <c r="FWT53" s="2"/>
      <c r="FWU53" s="2"/>
      <c r="FWV53" s="2"/>
      <c r="FWW53" s="2"/>
      <c r="FWX53" s="2"/>
      <c r="FWY53" s="2"/>
      <c r="FWZ53" s="2"/>
      <c r="FXA53" s="2"/>
      <c r="FXB53" s="2"/>
      <c r="FXC53" s="2"/>
      <c r="FXD53" s="2"/>
      <c r="FXE53" s="2"/>
      <c r="FXF53" s="2"/>
      <c r="FXG53" s="2"/>
      <c r="FXH53" s="2"/>
      <c r="FXI53" s="2"/>
      <c r="FXJ53" s="2"/>
      <c r="FXK53" s="2"/>
      <c r="FXL53" s="2"/>
      <c r="FXM53" s="2"/>
      <c r="FXN53" s="2"/>
      <c r="FXO53" s="2"/>
      <c r="FXP53" s="2"/>
      <c r="FXQ53" s="2"/>
      <c r="FXR53" s="2"/>
      <c r="FXS53" s="2"/>
      <c r="FXT53" s="2"/>
      <c r="FXU53" s="2"/>
      <c r="FXV53" s="2"/>
      <c r="FXW53" s="2"/>
      <c r="FXX53" s="2"/>
      <c r="FXY53" s="2"/>
      <c r="FXZ53" s="2"/>
      <c r="FYA53" s="2"/>
      <c r="FYB53" s="2"/>
      <c r="FYC53" s="2"/>
      <c r="FYD53" s="2"/>
      <c r="FYE53" s="2"/>
      <c r="FYF53" s="2"/>
      <c r="FYG53" s="2"/>
      <c r="FYH53" s="2"/>
      <c r="FYI53" s="2"/>
      <c r="FYJ53" s="2"/>
      <c r="FYK53" s="2"/>
      <c r="FYL53" s="2"/>
      <c r="FYM53" s="2"/>
      <c r="FYN53" s="2"/>
      <c r="FYO53" s="2"/>
      <c r="FYP53" s="2"/>
      <c r="FYQ53" s="2"/>
      <c r="FYR53" s="2"/>
      <c r="FYS53" s="2"/>
      <c r="FYT53" s="2"/>
      <c r="FYU53" s="2"/>
      <c r="FYV53" s="2"/>
      <c r="FYW53" s="2"/>
      <c r="FYX53" s="2"/>
      <c r="FYY53" s="2"/>
      <c r="FYZ53" s="2"/>
      <c r="FZA53" s="2"/>
      <c r="FZB53" s="2"/>
      <c r="FZC53" s="2"/>
      <c r="FZD53" s="2"/>
      <c r="FZE53" s="2"/>
      <c r="FZF53" s="2"/>
      <c r="FZG53" s="2"/>
      <c r="FZH53" s="2"/>
      <c r="FZI53" s="2"/>
      <c r="FZJ53" s="2"/>
      <c r="FZK53" s="2"/>
      <c r="FZL53" s="2"/>
      <c r="FZM53" s="2"/>
      <c r="FZN53" s="2"/>
      <c r="FZO53" s="2"/>
      <c r="FZP53" s="2"/>
      <c r="FZQ53" s="2"/>
      <c r="FZR53" s="2"/>
      <c r="FZS53" s="2"/>
      <c r="FZT53" s="2"/>
      <c r="FZU53" s="2"/>
      <c r="FZV53" s="2"/>
      <c r="FZW53" s="2"/>
      <c r="FZX53" s="2"/>
      <c r="FZY53" s="2"/>
      <c r="FZZ53" s="2"/>
      <c r="GAA53" s="2"/>
      <c r="GAB53" s="2"/>
      <c r="GAC53" s="2"/>
      <c r="GAD53" s="2"/>
      <c r="GAE53" s="2"/>
      <c r="GAF53" s="2"/>
      <c r="GAG53" s="2"/>
      <c r="GAH53" s="2"/>
      <c r="GAI53" s="2"/>
      <c r="GAJ53" s="2"/>
      <c r="GAK53" s="2"/>
      <c r="GAL53" s="2"/>
      <c r="GAM53" s="2"/>
      <c r="GAN53" s="2"/>
      <c r="GAO53" s="2"/>
      <c r="GAP53" s="2"/>
      <c r="GAQ53" s="2"/>
      <c r="GAR53" s="2"/>
      <c r="GAS53" s="2"/>
      <c r="GAT53" s="2"/>
      <c r="GAU53" s="2"/>
      <c r="GAV53" s="2"/>
      <c r="GAW53" s="2"/>
      <c r="GAX53" s="2"/>
      <c r="GAY53" s="2"/>
      <c r="GAZ53" s="2"/>
      <c r="GBA53" s="2"/>
      <c r="GBB53" s="2"/>
      <c r="GBC53" s="2"/>
      <c r="GBD53" s="2"/>
      <c r="GBE53" s="2"/>
      <c r="GBF53" s="2"/>
      <c r="GBG53" s="2"/>
      <c r="GBH53" s="2"/>
      <c r="GBI53" s="2"/>
      <c r="GBJ53" s="2"/>
      <c r="GBK53" s="2"/>
      <c r="GBL53" s="2"/>
      <c r="GBM53" s="2"/>
      <c r="GBN53" s="2"/>
      <c r="GBO53" s="2"/>
      <c r="GBP53" s="2"/>
      <c r="GBQ53" s="2"/>
      <c r="GBR53" s="2"/>
      <c r="GBS53" s="2"/>
      <c r="GBT53" s="2"/>
      <c r="GBU53" s="2"/>
      <c r="GBV53" s="2"/>
      <c r="GBW53" s="2"/>
      <c r="GBX53" s="2"/>
      <c r="GBY53" s="2"/>
      <c r="GBZ53" s="2"/>
      <c r="GCA53" s="2"/>
      <c r="GCB53" s="2"/>
      <c r="GCC53" s="2"/>
      <c r="GCD53" s="2"/>
      <c r="GCE53" s="2"/>
      <c r="GCF53" s="2"/>
      <c r="GCG53" s="2"/>
      <c r="GCH53" s="2"/>
      <c r="GCI53" s="2"/>
      <c r="GCJ53" s="2"/>
      <c r="GCK53" s="2"/>
      <c r="GCL53" s="2"/>
      <c r="GCM53" s="2"/>
      <c r="GCN53" s="2"/>
      <c r="GCO53" s="2"/>
      <c r="GCP53" s="2"/>
      <c r="GCQ53" s="2"/>
      <c r="GCR53" s="2"/>
      <c r="GCS53" s="2"/>
      <c r="GCT53" s="2"/>
      <c r="GCU53" s="2"/>
      <c r="GCV53" s="2"/>
      <c r="GCW53" s="2"/>
      <c r="GCX53" s="2"/>
      <c r="GCY53" s="2"/>
      <c r="GCZ53" s="2"/>
      <c r="GDA53" s="2"/>
      <c r="GDB53" s="2"/>
      <c r="GDC53" s="2"/>
      <c r="GDD53" s="2"/>
      <c r="GDE53" s="2"/>
      <c r="GDF53" s="2"/>
      <c r="GDG53" s="2"/>
      <c r="GDH53" s="2"/>
      <c r="GDI53" s="2"/>
      <c r="GDJ53" s="2"/>
      <c r="GDK53" s="2"/>
      <c r="GDL53" s="2"/>
      <c r="GDM53" s="2"/>
      <c r="GDN53" s="2"/>
      <c r="GDO53" s="2"/>
      <c r="GDP53" s="2"/>
      <c r="GDQ53" s="2"/>
      <c r="GDR53" s="2"/>
      <c r="GDS53" s="2"/>
      <c r="GDT53" s="2"/>
      <c r="GDU53" s="2"/>
      <c r="GDV53" s="2"/>
      <c r="GDW53" s="2"/>
      <c r="GDX53" s="2"/>
      <c r="GDY53" s="2"/>
      <c r="GDZ53" s="2"/>
      <c r="GEA53" s="2"/>
      <c r="GEB53" s="2"/>
      <c r="GEC53" s="2"/>
      <c r="GED53" s="2"/>
      <c r="GEE53" s="2"/>
      <c r="GEF53" s="2"/>
      <c r="GEG53" s="2"/>
      <c r="GEH53" s="2"/>
      <c r="GEI53" s="2"/>
      <c r="GEJ53" s="2"/>
      <c r="GEK53" s="2"/>
      <c r="GEL53" s="2"/>
      <c r="GEM53" s="2"/>
      <c r="GEN53" s="2"/>
      <c r="GEO53" s="2"/>
      <c r="GEP53" s="2"/>
      <c r="GEQ53" s="2"/>
      <c r="GER53" s="2"/>
      <c r="GES53" s="2"/>
      <c r="GET53" s="2"/>
      <c r="GEU53" s="2"/>
      <c r="GEV53" s="2"/>
      <c r="GEW53" s="2"/>
      <c r="GEX53" s="2"/>
      <c r="GEY53" s="2"/>
      <c r="GEZ53" s="2"/>
      <c r="GFA53" s="2"/>
      <c r="GFB53" s="2"/>
      <c r="GFC53" s="2"/>
      <c r="GFD53" s="2"/>
      <c r="GFE53" s="2"/>
      <c r="GFF53" s="2"/>
      <c r="GFG53" s="2"/>
      <c r="GFH53" s="2"/>
      <c r="GFI53" s="2"/>
      <c r="GFJ53" s="2"/>
      <c r="GFK53" s="2"/>
      <c r="GFL53" s="2"/>
      <c r="GFM53" s="2"/>
      <c r="GFN53" s="2"/>
      <c r="GFO53" s="2"/>
      <c r="GFP53" s="2"/>
      <c r="GFQ53" s="2"/>
      <c r="GFR53" s="2"/>
      <c r="GFS53" s="2"/>
      <c r="GFT53" s="2"/>
      <c r="GFU53" s="2"/>
      <c r="GFV53" s="2"/>
      <c r="GFW53" s="2"/>
      <c r="GFX53" s="2"/>
      <c r="GFY53" s="2"/>
      <c r="GFZ53" s="2"/>
      <c r="GGA53" s="2"/>
      <c r="GGB53" s="2"/>
      <c r="GGC53" s="2"/>
      <c r="GGD53" s="2"/>
      <c r="GGE53" s="2"/>
      <c r="GGF53" s="2"/>
      <c r="GGG53" s="2"/>
      <c r="GGH53" s="2"/>
      <c r="GGI53" s="2"/>
      <c r="GGJ53" s="2"/>
      <c r="GGK53" s="2"/>
      <c r="GGL53" s="2"/>
      <c r="GGM53" s="2"/>
      <c r="GGN53" s="2"/>
      <c r="GGO53" s="2"/>
      <c r="GGP53" s="2"/>
      <c r="GGQ53" s="2"/>
      <c r="GGR53" s="2"/>
      <c r="GGS53" s="2"/>
      <c r="GGT53" s="2"/>
      <c r="GGU53" s="2"/>
      <c r="GGV53" s="2"/>
      <c r="GGW53" s="2"/>
      <c r="GGX53" s="2"/>
      <c r="GGY53" s="2"/>
      <c r="GGZ53" s="2"/>
      <c r="GHA53" s="2"/>
      <c r="GHB53" s="2"/>
      <c r="GHC53" s="2"/>
      <c r="GHD53" s="2"/>
      <c r="GHE53" s="2"/>
      <c r="GHF53" s="2"/>
      <c r="GHG53" s="2"/>
      <c r="GHH53" s="2"/>
      <c r="GHI53" s="2"/>
      <c r="GHJ53" s="2"/>
      <c r="GHK53" s="2"/>
      <c r="GHL53" s="2"/>
      <c r="GHM53" s="2"/>
      <c r="GHN53" s="2"/>
      <c r="GHO53" s="2"/>
      <c r="GHP53" s="2"/>
      <c r="GHQ53" s="2"/>
      <c r="GHR53" s="2"/>
      <c r="GHS53" s="2"/>
      <c r="GHT53" s="2"/>
      <c r="GHU53" s="2"/>
      <c r="GHV53" s="2"/>
      <c r="GHW53" s="2"/>
      <c r="GHX53" s="2"/>
      <c r="GHY53" s="2"/>
      <c r="GHZ53" s="2"/>
      <c r="GIA53" s="2"/>
      <c r="GIB53" s="2"/>
      <c r="GIC53" s="2"/>
      <c r="GID53" s="2"/>
      <c r="GIE53" s="2"/>
      <c r="GIF53" s="2"/>
      <c r="GIG53" s="2"/>
      <c r="GIH53" s="2"/>
      <c r="GII53" s="2"/>
      <c r="GIJ53" s="2"/>
      <c r="GIK53" s="2"/>
      <c r="GIL53" s="2"/>
      <c r="GIM53" s="2"/>
      <c r="GIN53" s="2"/>
      <c r="GIO53" s="2"/>
      <c r="GIP53" s="2"/>
      <c r="GIQ53" s="2"/>
      <c r="GIR53" s="2"/>
      <c r="GIS53" s="2"/>
      <c r="GIT53" s="2"/>
      <c r="GIU53" s="2"/>
      <c r="GIV53" s="2"/>
      <c r="GIW53" s="2"/>
      <c r="GIX53" s="2"/>
      <c r="GIY53" s="2"/>
      <c r="GIZ53" s="2"/>
      <c r="GJA53" s="2"/>
      <c r="GJB53" s="2"/>
      <c r="GJC53" s="2"/>
      <c r="GJD53" s="2"/>
      <c r="GJE53" s="2"/>
      <c r="GJF53" s="2"/>
      <c r="GJG53" s="2"/>
      <c r="GJH53" s="2"/>
      <c r="GJI53" s="2"/>
      <c r="GJJ53" s="2"/>
      <c r="GJK53" s="2"/>
      <c r="GJL53" s="2"/>
      <c r="GJM53" s="2"/>
      <c r="GJN53" s="2"/>
      <c r="GJO53" s="2"/>
      <c r="GJP53" s="2"/>
      <c r="GJQ53" s="2"/>
      <c r="GJR53" s="2"/>
      <c r="GJS53" s="2"/>
      <c r="GJT53" s="2"/>
      <c r="GJU53" s="2"/>
      <c r="GJV53" s="2"/>
      <c r="GJW53" s="2"/>
      <c r="GJX53" s="2"/>
      <c r="GJY53" s="2"/>
      <c r="GJZ53" s="2"/>
      <c r="GKA53" s="2"/>
      <c r="GKB53" s="2"/>
      <c r="GKC53" s="2"/>
      <c r="GKD53" s="2"/>
      <c r="GKE53" s="2"/>
      <c r="GKF53" s="2"/>
      <c r="GKG53" s="2"/>
      <c r="GKH53" s="2"/>
      <c r="GKI53" s="2"/>
      <c r="GKJ53" s="2"/>
      <c r="GKK53" s="2"/>
      <c r="GKL53" s="2"/>
      <c r="GKM53" s="2"/>
      <c r="GKN53" s="2"/>
      <c r="GKO53" s="2"/>
      <c r="GKP53" s="2"/>
      <c r="GKQ53" s="2"/>
      <c r="GKR53" s="2"/>
      <c r="GKS53" s="2"/>
      <c r="GKT53" s="2"/>
      <c r="GKU53" s="2"/>
      <c r="GKV53" s="2"/>
      <c r="GKW53" s="2"/>
      <c r="GKX53" s="2"/>
      <c r="GKY53" s="2"/>
      <c r="GKZ53" s="2"/>
      <c r="GLA53" s="2"/>
      <c r="GLB53" s="2"/>
      <c r="GLC53" s="2"/>
      <c r="GLD53" s="2"/>
      <c r="GLE53" s="2"/>
      <c r="GLF53" s="2"/>
      <c r="GLG53" s="2"/>
      <c r="GLH53" s="2"/>
      <c r="GLI53" s="2"/>
      <c r="GLJ53" s="2"/>
      <c r="GLK53" s="2"/>
      <c r="GLL53" s="2"/>
      <c r="GLM53" s="2"/>
      <c r="GLN53" s="2"/>
      <c r="GLO53" s="2"/>
      <c r="GLP53" s="2"/>
      <c r="GLQ53" s="2"/>
      <c r="GLR53" s="2"/>
      <c r="GLS53" s="2"/>
      <c r="GLT53" s="2"/>
      <c r="GLU53" s="2"/>
      <c r="GLV53" s="2"/>
      <c r="GLW53" s="2"/>
      <c r="GLX53" s="2"/>
      <c r="GLY53" s="2"/>
      <c r="GLZ53" s="2"/>
      <c r="GMA53" s="2"/>
      <c r="GMB53" s="2"/>
      <c r="GMC53" s="2"/>
      <c r="GMD53" s="2"/>
      <c r="GME53" s="2"/>
      <c r="GMF53" s="2"/>
      <c r="GMG53" s="2"/>
      <c r="GMH53" s="2"/>
      <c r="GMI53" s="2"/>
      <c r="GMJ53" s="2"/>
      <c r="GMK53" s="2"/>
      <c r="GML53" s="2"/>
      <c r="GMM53" s="2"/>
      <c r="GMN53" s="2"/>
      <c r="GMO53" s="2"/>
      <c r="GMP53" s="2"/>
      <c r="GMQ53" s="2"/>
      <c r="GMR53" s="2"/>
      <c r="GMS53" s="2"/>
      <c r="GMT53" s="2"/>
      <c r="GMU53" s="2"/>
      <c r="GMV53" s="2"/>
      <c r="GMW53" s="2"/>
      <c r="GMX53" s="2"/>
      <c r="GMY53" s="2"/>
      <c r="GMZ53" s="2"/>
      <c r="GNA53" s="2"/>
      <c r="GNB53" s="2"/>
      <c r="GNC53" s="2"/>
      <c r="GND53" s="2"/>
      <c r="GNE53" s="2"/>
      <c r="GNF53" s="2"/>
      <c r="GNG53" s="2"/>
      <c r="GNH53" s="2"/>
      <c r="GNI53" s="2"/>
      <c r="GNJ53" s="2"/>
      <c r="GNK53" s="2"/>
      <c r="GNL53" s="2"/>
      <c r="GNM53" s="2"/>
      <c r="GNN53" s="2"/>
      <c r="GNO53" s="2"/>
      <c r="GNP53" s="2"/>
      <c r="GNQ53" s="2"/>
      <c r="GNR53" s="2"/>
      <c r="GNS53" s="2"/>
      <c r="GNT53" s="2"/>
      <c r="GNU53" s="2"/>
      <c r="GNV53" s="2"/>
      <c r="GNW53" s="2"/>
      <c r="GNX53" s="2"/>
      <c r="GNY53" s="2"/>
      <c r="GNZ53" s="2"/>
      <c r="GOA53" s="2"/>
      <c r="GOB53" s="2"/>
      <c r="GOC53" s="2"/>
      <c r="GOD53" s="2"/>
      <c r="GOE53" s="2"/>
      <c r="GOF53" s="2"/>
      <c r="GOG53" s="2"/>
      <c r="GOH53" s="2"/>
      <c r="GOI53" s="2"/>
      <c r="GOJ53" s="2"/>
      <c r="GOK53" s="2"/>
      <c r="GOL53" s="2"/>
      <c r="GOM53" s="2"/>
      <c r="GON53" s="2"/>
      <c r="GOO53" s="2"/>
      <c r="GOP53" s="2"/>
      <c r="GOQ53" s="2"/>
      <c r="GOR53" s="2"/>
      <c r="GOS53" s="2"/>
      <c r="GOT53" s="2"/>
      <c r="GOU53" s="2"/>
      <c r="GOV53" s="2"/>
      <c r="GOW53" s="2"/>
      <c r="GOX53" s="2"/>
      <c r="GOY53" s="2"/>
      <c r="GOZ53" s="2"/>
      <c r="GPA53" s="2"/>
      <c r="GPB53" s="2"/>
      <c r="GPC53" s="2"/>
      <c r="GPD53" s="2"/>
      <c r="GPE53" s="2"/>
      <c r="GPF53" s="2"/>
      <c r="GPG53" s="2"/>
      <c r="GPH53" s="2"/>
      <c r="GPI53" s="2"/>
      <c r="GPJ53" s="2"/>
      <c r="GPK53" s="2"/>
      <c r="GPL53" s="2"/>
      <c r="GPM53" s="2"/>
      <c r="GPN53" s="2"/>
      <c r="GPO53" s="2"/>
      <c r="GPP53" s="2"/>
      <c r="GPQ53" s="2"/>
      <c r="GPR53" s="2"/>
      <c r="GPS53" s="2"/>
      <c r="GPT53" s="2"/>
      <c r="GPU53" s="2"/>
      <c r="GPV53" s="2"/>
      <c r="GPW53" s="2"/>
      <c r="GPX53" s="2"/>
      <c r="GPY53" s="2"/>
      <c r="GPZ53" s="2"/>
      <c r="GQA53" s="2"/>
      <c r="GQB53" s="2"/>
      <c r="GQC53" s="2"/>
      <c r="GQD53" s="2"/>
      <c r="GQE53" s="2"/>
      <c r="GQF53" s="2"/>
      <c r="GQG53" s="2"/>
      <c r="GQH53" s="2"/>
      <c r="GQI53" s="2"/>
      <c r="GQJ53" s="2"/>
      <c r="GQK53" s="2"/>
      <c r="GQL53" s="2"/>
      <c r="GQM53" s="2"/>
      <c r="GQN53" s="2"/>
      <c r="GQO53" s="2"/>
      <c r="GQP53" s="2"/>
      <c r="GQQ53" s="2"/>
      <c r="GQR53" s="2"/>
      <c r="GQS53" s="2"/>
      <c r="GQT53" s="2"/>
      <c r="GQU53" s="2"/>
      <c r="GQV53" s="2"/>
      <c r="GQW53" s="2"/>
      <c r="GQX53" s="2"/>
      <c r="GQY53" s="2"/>
      <c r="GQZ53" s="2"/>
      <c r="GRA53" s="2"/>
      <c r="GRB53" s="2"/>
      <c r="GRC53" s="2"/>
      <c r="GRD53" s="2"/>
      <c r="GRE53" s="2"/>
      <c r="GRF53" s="2"/>
      <c r="GRG53" s="2"/>
      <c r="GRH53" s="2"/>
      <c r="GRI53" s="2"/>
      <c r="GRJ53" s="2"/>
      <c r="GRK53" s="2"/>
      <c r="GRL53" s="2"/>
      <c r="GRM53" s="2"/>
      <c r="GRN53" s="2"/>
      <c r="GRO53" s="2"/>
      <c r="GRP53" s="2"/>
      <c r="GRQ53" s="2"/>
      <c r="GRR53" s="2"/>
      <c r="GRS53" s="2"/>
      <c r="GRT53" s="2"/>
      <c r="GRU53" s="2"/>
      <c r="GRV53" s="2"/>
      <c r="GRW53" s="2"/>
      <c r="GRX53" s="2"/>
      <c r="GRY53" s="2"/>
      <c r="GRZ53" s="2"/>
      <c r="GSA53" s="2"/>
      <c r="GSB53" s="2"/>
      <c r="GSC53" s="2"/>
      <c r="GSD53" s="2"/>
      <c r="GSE53" s="2"/>
      <c r="GSF53" s="2"/>
      <c r="GSG53" s="2"/>
      <c r="GSH53" s="2"/>
      <c r="GSI53" s="2"/>
      <c r="GSJ53" s="2"/>
      <c r="GSK53" s="2"/>
      <c r="GSL53" s="2"/>
      <c r="GSM53" s="2"/>
      <c r="GSN53" s="2"/>
      <c r="GSO53" s="2"/>
      <c r="GSP53" s="2"/>
      <c r="GSQ53" s="2"/>
      <c r="GSR53" s="2"/>
      <c r="GSS53" s="2"/>
      <c r="GST53" s="2"/>
      <c r="GSU53" s="2"/>
      <c r="GSV53" s="2"/>
      <c r="GSW53" s="2"/>
      <c r="GSX53" s="2"/>
      <c r="GSY53" s="2"/>
      <c r="GSZ53" s="2"/>
      <c r="GTA53" s="2"/>
      <c r="GTB53" s="2"/>
      <c r="GTC53" s="2"/>
      <c r="GTD53" s="2"/>
      <c r="GTE53" s="2"/>
      <c r="GTF53" s="2"/>
      <c r="GTG53" s="2"/>
      <c r="GTH53" s="2"/>
      <c r="GTI53" s="2"/>
      <c r="GTJ53" s="2"/>
      <c r="GTK53" s="2"/>
      <c r="GTL53" s="2"/>
      <c r="GTM53" s="2"/>
      <c r="GTN53" s="2"/>
      <c r="GTO53" s="2"/>
      <c r="GTP53" s="2"/>
      <c r="GTQ53" s="2"/>
      <c r="GTR53" s="2"/>
      <c r="GTS53" s="2"/>
      <c r="GTT53" s="2"/>
      <c r="GTU53" s="2"/>
      <c r="GTV53" s="2"/>
      <c r="GTW53" s="2"/>
      <c r="GTX53" s="2"/>
      <c r="GTY53" s="2"/>
      <c r="GTZ53" s="2"/>
      <c r="GUA53" s="2"/>
      <c r="GUB53" s="2"/>
      <c r="GUC53" s="2"/>
      <c r="GUD53" s="2"/>
      <c r="GUE53" s="2"/>
      <c r="GUF53" s="2"/>
      <c r="GUG53" s="2"/>
      <c r="GUH53" s="2"/>
      <c r="GUI53" s="2"/>
      <c r="GUJ53" s="2"/>
      <c r="GUK53" s="2"/>
      <c r="GUL53" s="2"/>
      <c r="GUM53" s="2"/>
      <c r="GUN53" s="2"/>
      <c r="GUO53" s="2"/>
      <c r="GUP53" s="2"/>
      <c r="GUQ53" s="2"/>
      <c r="GUR53" s="2"/>
      <c r="GUS53" s="2"/>
      <c r="GUT53" s="2"/>
      <c r="GUU53" s="2"/>
      <c r="GUV53" s="2"/>
      <c r="GUW53" s="2"/>
      <c r="GUX53" s="2"/>
      <c r="GUY53" s="2"/>
      <c r="GUZ53" s="2"/>
      <c r="GVA53" s="2"/>
      <c r="GVB53" s="2"/>
      <c r="GVC53" s="2"/>
      <c r="GVD53" s="2"/>
      <c r="GVE53" s="2"/>
      <c r="GVF53" s="2"/>
      <c r="GVG53" s="2"/>
      <c r="GVH53" s="2"/>
      <c r="GVI53" s="2"/>
      <c r="GVJ53" s="2"/>
      <c r="GVK53" s="2"/>
      <c r="GVL53" s="2"/>
      <c r="GVM53" s="2"/>
      <c r="GVN53" s="2"/>
      <c r="GVO53" s="2"/>
      <c r="GVP53" s="2"/>
      <c r="GVQ53" s="2"/>
      <c r="GVR53" s="2"/>
      <c r="GVS53" s="2"/>
      <c r="GVT53" s="2"/>
      <c r="GVU53" s="2"/>
      <c r="GVV53" s="2"/>
      <c r="GVW53" s="2"/>
      <c r="GVX53" s="2"/>
      <c r="GVY53" s="2"/>
      <c r="GVZ53" s="2"/>
      <c r="GWA53" s="2"/>
      <c r="GWB53" s="2"/>
      <c r="GWC53" s="2"/>
      <c r="GWD53" s="2"/>
      <c r="GWE53" s="2"/>
      <c r="GWF53" s="2"/>
      <c r="GWG53" s="2"/>
      <c r="GWH53" s="2"/>
      <c r="GWI53" s="2"/>
      <c r="GWJ53" s="2"/>
      <c r="GWK53" s="2"/>
      <c r="GWL53" s="2"/>
      <c r="GWM53" s="2"/>
      <c r="GWN53" s="2"/>
      <c r="GWO53" s="2"/>
      <c r="GWP53" s="2"/>
      <c r="GWQ53" s="2"/>
      <c r="GWR53" s="2"/>
      <c r="GWS53" s="2"/>
      <c r="GWT53" s="2"/>
      <c r="GWU53" s="2"/>
      <c r="GWV53" s="2"/>
      <c r="GWW53" s="2"/>
      <c r="GWX53" s="2"/>
      <c r="GWY53" s="2"/>
      <c r="GWZ53" s="2"/>
      <c r="GXA53" s="2"/>
      <c r="GXB53" s="2"/>
      <c r="GXC53" s="2"/>
      <c r="GXD53" s="2"/>
      <c r="GXE53" s="2"/>
      <c r="GXF53" s="2"/>
      <c r="GXG53" s="2"/>
      <c r="GXH53" s="2"/>
      <c r="GXI53" s="2"/>
      <c r="GXJ53" s="2"/>
      <c r="GXK53" s="2"/>
      <c r="GXL53" s="2"/>
      <c r="GXM53" s="2"/>
      <c r="GXN53" s="2"/>
      <c r="GXO53" s="2"/>
      <c r="GXP53" s="2"/>
      <c r="GXQ53" s="2"/>
      <c r="GXR53" s="2"/>
      <c r="GXS53" s="2"/>
      <c r="GXT53" s="2"/>
      <c r="GXU53" s="2"/>
      <c r="GXV53" s="2"/>
      <c r="GXW53" s="2"/>
      <c r="GXX53" s="2"/>
      <c r="GXY53" s="2"/>
      <c r="GXZ53" s="2"/>
      <c r="GYA53" s="2"/>
      <c r="GYB53" s="2"/>
      <c r="GYC53" s="2"/>
      <c r="GYD53" s="2"/>
      <c r="GYE53" s="2"/>
      <c r="GYF53" s="2"/>
      <c r="GYG53" s="2"/>
      <c r="GYH53" s="2"/>
      <c r="GYI53" s="2"/>
      <c r="GYJ53" s="2"/>
      <c r="GYK53" s="2"/>
      <c r="GYL53" s="2"/>
      <c r="GYM53" s="2"/>
      <c r="GYN53" s="2"/>
      <c r="GYO53" s="2"/>
      <c r="GYP53" s="2"/>
      <c r="GYQ53" s="2"/>
      <c r="GYR53" s="2"/>
      <c r="GYS53" s="2"/>
      <c r="GYT53" s="2"/>
      <c r="GYU53" s="2"/>
      <c r="GYV53" s="2"/>
      <c r="GYW53" s="2"/>
      <c r="GYX53" s="2"/>
      <c r="GYY53" s="2"/>
      <c r="GYZ53" s="2"/>
      <c r="GZA53" s="2"/>
      <c r="GZB53" s="2"/>
      <c r="GZC53" s="2"/>
      <c r="GZD53" s="2"/>
      <c r="GZE53" s="2"/>
      <c r="GZF53" s="2"/>
      <c r="GZG53" s="2"/>
      <c r="GZH53" s="2"/>
      <c r="GZI53" s="2"/>
      <c r="GZJ53" s="2"/>
      <c r="GZK53" s="2"/>
      <c r="GZL53" s="2"/>
      <c r="GZM53" s="2"/>
      <c r="GZN53" s="2"/>
      <c r="GZO53" s="2"/>
      <c r="GZP53" s="2"/>
      <c r="GZQ53" s="2"/>
      <c r="GZR53" s="2"/>
      <c r="GZS53" s="2"/>
      <c r="GZT53" s="2"/>
      <c r="GZU53" s="2"/>
      <c r="GZV53" s="2"/>
      <c r="GZW53" s="2"/>
      <c r="GZX53" s="2"/>
      <c r="GZY53" s="2"/>
      <c r="GZZ53" s="2"/>
      <c r="HAA53" s="2"/>
      <c r="HAB53" s="2"/>
      <c r="HAC53" s="2"/>
      <c r="HAD53" s="2"/>
      <c r="HAE53" s="2"/>
      <c r="HAF53" s="2"/>
      <c r="HAG53" s="2"/>
      <c r="HAH53" s="2"/>
      <c r="HAI53" s="2"/>
      <c r="HAJ53" s="2"/>
      <c r="HAK53" s="2"/>
      <c r="HAL53" s="2"/>
      <c r="HAM53" s="2"/>
      <c r="HAN53" s="2"/>
      <c r="HAO53" s="2"/>
      <c r="HAP53" s="2"/>
      <c r="HAQ53" s="2"/>
      <c r="HAR53" s="2"/>
      <c r="HAS53" s="2"/>
      <c r="HAT53" s="2"/>
      <c r="HAU53" s="2"/>
      <c r="HAV53" s="2"/>
      <c r="HAW53" s="2"/>
      <c r="HAX53" s="2"/>
      <c r="HAY53" s="2"/>
      <c r="HAZ53" s="2"/>
      <c r="HBA53" s="2"/>
      <c r="HBB53" s="2"/>
      <c r="HBC53" s="2"/>
      <c r="HBD53" s="2"/>
      <c r="HBE53" s="2"/>
      <c r="HBF53" s="2"/>
      <c r="HBG53" s="2"/>
      <c r="HBH53" s="2"/>
      <c r="HBI53" s="2"/>
      <c r="HBJ53" s="2"/>
      <c r="HBK53" s="2"/>
      <c r="HBL53" s="2"/>
      <c r="HBM53" s="2"/>
      <c r="HBN53" s="2"/>
      <c r="HBO53" s="2"/>
      <c r="HBP53" s="2"/>
      <c r="HBQ53" s="2"/>
      <c r="HBR53" s="2"/>
      <c r="HBS53" s="2"/>
      <c r="HBT53" s="2"/>
      <c r="HBU53" s="2"/>
      <c r="HBV53" s="2"/>
      <c r="HBW53" s="2"/>
      <c r="HBX53" s="2"/>
      <c r="HBY53" s="2"/>
      <c r="HBZ53" s="2"/>
      <c r="HCA53" s="2"/>
      <c r="HCB53" s="2"/>
      <c r="HCC53" s="2"/>
      <c r="HCD53" s="2"/>
      <c r="HCE53" s="2"/>
      <c r="HCF53" s="2"/>
      <c r="HCG53" s="2"/>
      <c r="HCH53" s="2"/>
      <c r="HCI53" s="2"/>
      <c r="HCJ53" s="2"/>
      <c r="HCK53" s="2"/>
      <c r="HCL53" s="2"/>
      <c r="HCM53" s="2"/>
      <c r="HCN53" s="2"/>
      <c r="HCO53" s="2"/>
      <c r="HCP53" s="2"/>
      <c r="HCQ53" s="2"/>
      <c r="HCR53" s="2"/>
      <c r="HCS53" s="2"/>
      <c r="HCT53" s="2"/>
      <c r="HCU53" s="2"/>
      <c r="HCV53" s="2"/>
      <c r="HCW53" s="2"/>
      <c r="HCX53" s="2"/>
      <c r="HCY53" s="2"/>
      <c r="HCZ53" s="2"/>
      <c r="HDA53" s="2"/>
      <c r="HDB53" s="2"/>
      <c r="HDC53" s="2"/>
      <c r="HDD53" s="2"/>
      <c r="HDE53" s="2"/>
      <c r="HDF53" s="2"/>
      <c r="HDG53" s="2"/>
      <c r="HDH53" s="2"/>
      <c r="HDI53" s="2"/>
      <c r="HDJ53" s="2"/>
      <c r="HDK53" s="2"/>
      <c r="HDL53" s="2"/>
      <c r="HDM53" s="2"/>
      <c r="HDN53" s="2"/>
      <c r="HDO53" s="2"/>
      <c r="HDP53" s="2"/>
      <c r="HDQ53" s="2"/>
      <c r="HDR53" s="2"/>
      <c r="HDS53" s="2"/>
      <c r="HDT53" s="2"/>
      <c r="HDU53" s="2"/>
      <c r="HDV53" s="2"/>
      <c r="HDW53" s="2"/>
      <c r="HDX53" s="2"/>
      <c r="HDY53" s="2"/>
      <c r="HDZ53" s="2"/>
      <c r="HEA53" s="2"/>
      <c r="HEB53" s="2"/>
      <c r="HEC53" s="2"/>
      <c r="HED53" s="2"/>
      <c r="HEE53" s="2"/>
      <c r="HEF53" s="2"/>
      <c r="HEG53" s="2"/>
      <c r="HEH53" s="2"/>
      <c r="HEI53" s="2"/>
      <c r="HEJ53" s="2"/>
      <c r="HEK53" s="2"/>
      <c r="HEL53" s="2"/>
      <c r="HEM53" s="2"/>
      <c r="HEN53" s="2"/>
      <c r="HEO53" s="2"/>
      <c r="HEP53" s="2"/>
      <c r="HEQ53" s="2"/>
      <c r="HER53" s="2"/>
      <c r="HES53" s="2"/>
      <c r="HET53" s="2"/>
      <c r="HEU53" s="2"/>
      <c r="HEV53" s="2"/>
      <c r="HEW53" s="2"/>
      <c r="HEX53" s="2"/>
      <c r="HEY53" s="2"/>
      <c r="HEZ53" s="2"/>
      <c r="HFA53" s="2"/>
      <c r="HFB53" s="2"/>
      <c r="HFC53" s="2"/>
      <c r="HFD53" s="2"/>
      <c r="HFE53" s="2"/>
      <c r="HFF53" s="2"/>
      <c r="HFG53" s="2"/>
      <c r="HFH53" s="2"/>
      <c r="HFI53" s="2"/>
      <c r="HFJ53" s="2"/>
      <c r="HFK53" s="2"/>
      <c r="HFL53" s="2"/>
      <c r="HFM53" s="2"/>
      <c r="HFN53" s="2"/>
      <c r="HFO53" s="2"/>
      <c r="HFP53" s="2"/>
      <c r="HFQ53" s="2"/>
      <c r="HFR53" s="2"/>
      <c r="HFS53" s="2"/>
      <c r="HFT53" s="2"/>
      <c r="HFU53" s="2"/>
      <c r="HFV53" s="2"/>
      <c r="HFW53" s="2"/>
      <c r="HFX53" s="2"/>
      <c r="HFY53" s="2"/>
      <c r="HFZ53" s="2"/>
      <c r="HGA53" s="2"/>
      <c r="HGB53" s="2"/>
      <c r="HGC53" s="2"/>
      <c r="HGD53" s="2"/>
      <c r="HGE53" s="2"/>
      <c r="HGF53" s="2"/>
      <c r="HGG53" s="2"/>
      <c r="HGH53" s="2"/>
      <c r="HGI53" s="2"/>
      <c r="HGJ53" s="2"/>
      <c r="HGK53" s="2"/>
      <c r="HGL53" s="2"/>
      <c r="HGM53" s="2"/>
      <c r="HGN53" s="2"/>
      <c r="HGO53" s="2"/>
      <c r="HGP53" s="2"/>
      <c r="HGQ53" s="2"/>
      <c r="HGR53" s="2"/>
      <c r="HGS53" s="2"/>
      <c r="HGT53" s="2"/>
      <c r="HGU53" s="2"/>
      <c r="HGV53" s="2"/>
      <c r="HGW53" s="2"/>
      <c r="HGX53" s="2"/>
      <c r="HGY53" s="2"/>
      <c r="HGZ53" s="2"/>
      <c r="HHA53" s="2"/>
      <c r="HHB53" s="2"/>
      <c r="HHC53" s="2"/>
      <c r="HHD53" s="2"/>
      <c r="HHE53" s="2"/>
      <c r="HHF53" s="2"/>
      <c r="HHG53" s="2"/>
      <c r="HHH53" s="2"/>
      <c r="HHI53" s="2"/>
      <c r="HHJ53" s="2"/>
      <c r="HHK53" s="2"/>
      <c r="HHL53" s="2"/>
      <c r="HHM53" s="2"/>
      <c r="HHN53" s="2"/>
      <c r="HHO53" s="2"/>
      <c r="HHP53" s="2"/>
      <c r="HHQ53" s="2"/>
      <c r="HHR53" s="2"/>
      <c r="HHS53" s="2"/>
      <c r="HHT53" s="2"/>
      <c r="HHU53" s="2"/>
      <c r="HHV53" s="2"/>
      <c r="HHW53" s="2"/>
      <c r="HHX53" s="2"/>
      <c r="HHY53" s="2"/>
      <c r="HHZ53" s="2"/>
      <c r="HIA53" s="2"/>
      <c r="HIB53" s="2"/>
      <c r="HIC53" s="2"/>
      <c r="HID53" s="2"/>
      <c r="HIE53" s="2"/>
      <c r="HIF53" s="2"/>
      <c r="HIG53" s="2"/>
      <c r="HIH53" s="2"/>
      <c r="HII53" s="2"/>
      <c r="HIJ53" s="2"/>
      <c r="HIK53" s="2"/>
      <c r="HIL53" s="2"/>
      <c r="HIM53" s="2"/>
      <c r="HIN53" s="2"/>
      <c r="HIO53" s="2"/>
      <c r="HIP53" s="2"/>
      <c r="HIQ53" s="2"/>
      <c r="HIR53" s="2"/>
      <c r="HIS53" s="2"/>
      <c r="HIT53" s="2"/>
      <c r="HIU53" s="2"/>
      <c r="HIV53" s="2"/>
      <c r="HIW53" s="2"/>
      <c r="HIX53" s="2"/>
      <c r="HIY53" s="2"/>
      <c r="HIZ53" s="2"/>
      <c r="HJA53" s="2"/>
      <c r="HJB53" s="2"/>
      <c r="HJC53" s="2"/>
      <c r="HJD53" s="2"/>
      <c r="HJE53" s="2"/>
      <c r="HJF53" s="2"/>
      <c r="HJG53" s="2"/>
      <c r="HJH53" s="2"/>
      <c r="HJI53" s="2"/>
      <c r="HJJ53" s="2"/>
      <c r="HJK53" s="2"/>
      <c r="HJL53" s="2"/>
      <c r="HJM53" s="2"/>
      <c r="HJN53" s="2"/>
      <c r="HJO53" s="2"/>
      <c r="HJP53" s="2"/>
      <c r="HJQ53" s="2"/>
      <c r="HJR53" s="2"/>
      <c r="HJS53" s="2"/>
      <c r="HJT53" s="2"/>
      <c r="HJU53" s="2"/>
      <c r="HJV53" s="2"/>
      <c r="HJW53" s="2"/>
      <c r="HJX53" s="2"/>
      <c r="HJY53" s="2"/>
      <c r="HJZ53" s="2"/>
      <c r="HKA53" s="2"/>
      <c r="HKB53" s="2"/>
      <c r="HKC53" s="2"/>
      <c r="HKD53" s="2"/>
      <c r="HKE53" s="2"/>
      <c r="HKF53" s="2"/>
      <c r="HKG53" s="2"/>
      <c r="HKH53" s="2"/>
      <c r="HKI53" s="2"/>
      <c r="HKJ53" s="2"/>
      <c r="HKK53" s="2"/>
      <c r="HKL53" s="2"/>
      <c r="HKM53" s="2"/>
      <c r="HKN53" s="2"/>
      <c r="HKO53" s="2"/>
      <c r="HKP53" s="2"/>
      <c r="HKQ53" s="2"/>
      <c r="HKR53" s="2"/>
      <c r="HKS53" s="2"/>
      <c r="HKT53" s="2"/>
      <c r="HKU53" s="2"/>
      <c r="HKV53" s="2"/>
      <c r="HKW53" s="2"/>
      <c r="HKX53" s="2"/>
      <c r="HKY53" s="2"/>
      <c r="HKZ53" s="2"/>
      <c r="HLA53" s="2"/>
      <c r="HLB53" s="2"/>
      <c r="HLC53" s="2"/>
      <c r="HLD53" s="2"/>
      <c r="HLE53" s="2"/>
      <c r="HLF53" s="2"/>
      <c r="HLG53" s="2"/>
      <c r="HLH53" s="2"/>
      <c r="HLI53" s="2"/>
      <c r="HLJ53" s="2"/>
      <c r="HLK53" s="2"/>
      <c r="HLL53" s="2"/>
      <c r="HLM53" s="2"/>
      <c r="HLN53" s="2"/>
      <c r="HLO53" s="2"/>
      <c r="HLP53" s="2"/>
      <c r="HLQ53" s="2"/>
      <c r="HLR53" s="2"/>
      <c r="HLS53" s="2"/>
      <c r="HLT53" s="2"/>
      <c r="HLU53" s="2"/>
      <c r="HLV53" s="2"/>
      <c r="HLW53" s="2"/>
      <c r="HLX53" s="2"/>
      <c r="HLY53" s="2"/>
      <c r="HLZ53" s="2"/>
      <c r="HMA53" s="2"/>
      <c r="HMB53" s="2"/>
      <c r="HMC53" s="2"/>
      <c r="HMD53" s="2"/>
      <c r="HME53" s="2"/>
      <c r="HMF53" s="2"/>
      <c r="HMG53" s="2"/>
      <c r="HMH53" s="2"/>
      <c r="HMI53" s="2"/>
      <c r="HMJ53" s="2"/>
      <c r="HMK53" s="2"/>
      <c r="HML53" s="2"/>
      <c r="HMM53" s="2"/>
      <c r="HMN53" s="2"/>
      <c r="HMO53" s="2"/>
      <c r="HMP53" s="2"/>
      <c r="HMQ53" s="2"/>
      <c r="HMR53" s="2"/>
      <c r="HMS53" s="2"/>
      <c r="HMT53" s="2"/>
      <c r="HMU53" s="2"/>
      <c r="HMV53" s="2"/>
      <c r="HMW53" s="2"/>
      <c r="HMX53" s="2"/>
      <c r="HMY53" s="2"/>
      <c r="HMZ53" s="2"/>
      <c r="HNA53" s="2"/>
      <c r="HNB53" s="2"/>
      <c r="HNC53" s="2"/>
      <c r="HND53" s="2"/>
      <c r="HNE53" s="2"/>
      <c r="HNF53" s="2"/>
      <c r="HNG53" s="2"/>
      <c r="HNH53" s="2"/>
      <c r="HNI53" s="2"/>
      <c r="HNJ53" s="2"/>
      <c r="HNK53" s="2"/>
      <c r="HNL53" s="2"/>
      <c r="HNM53" s="2"/>
      <c r="HNN53" s="2"/>
      <c r="HNO53" s="2"/>
      <c r="HNP53" s="2"/>
      <c r="HNQ53" s="2"/>
      <c r="HNR53" s="2"/>
      <c r="HNS53" s="2"/>
      <c r="HNT53" s="2"/>
      <c r="HNU53" s="2"/>
      <c r="HNV53" s="2"/>
      <c r="HNW53" s="2"/>
      <c r="HNX53" s="2"/>
      <c r="HNY53" s="2"/>
      <c r="HNZ53" s="2"/>
      <c r="HOA53" s="2"/>
      <c r="HOB53" s="2"/>
      <c r="HOC53" s="2"/>
      <c r="HOD53" s="2"/>
      <c r="HOE53" s="2"/>
      <c r="HOF53" s="2"/>
      <c r="HOG53" s="2"/>
      <c r="HOH53" s="2"/>
      <c r="HOI53" s="2"/>
      <c r="HOJ53" s="2"/>
      <c r="HOK53" s="2"/>
      <c r="HOL53" s="2"/>
      <c r="HOM53" s="2"/>
      <c r="HON53" s="2"/>
      <c r="HOO53" s="2"/>
      <c r="HOP53" s="2"/>
      <c r="HOQ53" s="2"/>
      <c r="HOR53" s="2"/>
      <c r="HOS53" s="2"/>
      <c r="HOT53" s="2"/>
      <c r="HOU53" s="2"/>
      <c r="HOV53" s="2"/>
      <c r="HOW53" s="2"/>
      <c r="HOX53" s="2"/>
      <c r="HOY53" s="2"/>
      <c r="HOZ53" s="2"/>
      <c r="HPA53" s="2"/>
      <c r="HPB53" s="2"/>
      <c r="HPC53" s="2"/>
      <c r="HPD53" s="2"/>
      <c r="HPE53" s="2"/>
      <c r="HPF53" s="2"/>
      <c r="HPG53" s="2"/>
      <c r="HPH53" s="2"/>
      <c r="HPI53" s="2"/>
      <c r="HPJ53" s="2"/>
      <c r="HPK53" s="2"/>
      <c r="HPL53" s="2"/>
      <c r="HPM53" s="2"/>
      <c r="HPN53" s="2"/>
      <c r="HPO53" s="2"/>
      <c r="HPP53" s="2"/>
      <c r="HPQ53" s="2"/>
      <c r="HPR53" s="2"/>
      <c r="HPS53" s="2"/>
      <c r="HPT53" s="2"/>
      <c r="HPU53" s="2"/>
      <c r="HPV53" s="2"/>
      <c r="HPW53" s="2"/>
      <c r="HPX53" s="2"/>
      <c r="HPY53" s="2"/>
      <c r="HPZ53" s="2"/>
      <c r="HQA53" s="2"/>
      <c r="HQB53" s="2"/>
      <c r="HQC53" s="2"/>
      <c r="HQD53" s="2"/>
      <c r="HQE53" s="2"/>
      <c r="HQF53" s="2"/>
      <c r="HQG53" s="2"/>
      <c r="HQH53" s="2"/>
      <c r="HQI53" s="2"/>
      <c r="HQJ53" s="2"/>
      <c r="HQK53" s="2"/>
      <c r="HQL53" s="2"/>
      <c r="HQM53" s="2"/>
      <c r="HQN53" s="2"/>
      <c r="HQO53" s="2"/>
      <c r="HQP53" s="2"/>
      <c r="HQQ53" s="2"/>
      <c r="HQR53" s="2"/>
      <c r="HQS53" s="2"/>
      <c r="HQT53" s="2"/>
      <c r="HQU53" s="2"/>
      <c r="HQV53" s="2"/>
      <c r="HQW53" s="2"/>
      <c r="HQX53" s="2"/>
      <c r="HQY53" s="2"/>
      <c r="HQZ53" s="2"/>
      <c r="HRA53" s="2"/>
      <c r="HRB53" s="2"/>
      <c r="HRC53" s="2"/>
      <c r="HRD53" s="2"/>
      <c r="HRE53" s="2"/>
      <c r="HRF53" s="2"/>
      <c r="HRG53" s="2"/>
      <c r="HRH53" s="2"/>
      <c r="HRI53" s="2"/>
      <c r="HRJ53" s="2"/>
      <c r="HRK53" s="2"/>
      <c r="HRL53" s="2"/>
      <c r="HRM53" s="2"/>
      <c r="HRN53" s="2"/>
      <c r="HRO53" s="2"/>
      <c r="HRP53" s="2"/>
      <c r="HRQ53" s="2"/>
      <c r="HRR53" s="2"/>
      <c r="HRS53" s="2"/>
      <c r="HRT53" s="2"/>
      <c r="HRU53" s="2"/>
      <c r="HRV53" s="2"/>
      <c r="HRW53" s="2"/>
      <c r="HRX53" s="2"/>
      <c r="HRY53" s="2"/>
      <c r="HRZ53" s="2"/>
      <c r="HSA53" s="2"/>
      <c r="HSB53" s="2"/>
      <c r="HSC53" s="2"/>
      <c r="HSD53" s="2"/>
      <c r="HSE53" s="2"/>
      <c r="HSF53" s="2"/>
      <c r="HSG53" s="2"/>
      <c r="HSH53" s="2"/>
      <c r="HSI53" s="2"/>
      <c r="HSJ53" s="2"/>
      <c r="HSK53" s="2"/>
      <c r="HSL53" s="2"/>
      <c r="HSM53" s="2"/>
      <c r="HSN53" s="2"/>
      <c r="HSO53" s="2"/>
      <c r="HSP53" s="2"/>
      <c r="HSQ53" s="2"/>
      <c r="HSR53" s="2"/>
      <c r="HSS53" s="2"/>
      <c r="HST53" s="2"/>
      <c r="HSU53" s="2"/>
      <c r="HSV53" s="2"/>
      <c r="HSW53" s="2"/>
      <c r="HSX53" s="2"/>
      <c r="HSY53" s="2"/>
      <c r="HSZ53" s="2"/>
      <c r="HTA53" s="2"/>
      <c r="HTB53" s="2"/>
      <c r="HTC53" s="2"/>
      <c r="HTD53" s="2"/>
      <c r="HTE53" s="2"/>
      <c r="HTF53" s="2"/>
      <c r="HTG53" s="2"/>
      <c r="HTH53" s="2"/>
      <c r="HTI53" s="2"/>
      <c r="HTJ53" s="2"/>
      <c r="HTK53" s="2"/>
      <c r="HTL53" s="2"/>
      <c r="HTM53" s="2"/>
      <c r="HTN53" s="2"/>
      <c r="HTO53" s="2"/>
      <c r="HTP53" s="2"/>
      <c r="HTQ53" s="2"/>
      <c r="HTR53" s="2"/>
      <c r="HTS53" s="2"/>
      <c r="HTT53" s="2"/>
      <c r="HTU53" s="2"/>
      <c r="HTV53" s="2"/>
      <c r="HTW53" s="2"/>
      <c r="HTX53" s="2"/>
      <c r="HTY53" s="2"/>
      <c r="HTZ53" s="2"/>
      <c r="HUA53" s="2"/>
      <c r="HUB53" s="2"/>
      <c r="HUC53" s="2"/>
      <c r="HUD53" s="2"/>
      <c r="HUE53" s="2"/>
      <c r="HUF53" s="2"/>
      <c r="HUG53" s="2"/>
      <c r="HUH53" s="2"/>
      <c r="HUI53" s="2"/>
      <c r="HUJ53" s="2"/>
      <c r="HUK53" s="2"/>
      <c r="HUL53" s="2"/>
      <c r="HUM53" s="2"/>
      <c r="HUN53" s="2"/>
      <c r="HUO53" s="2"/>
      <c r="HUP53" s="2"/>
      <c r="HUQ53" s="2"/>
      <c r="HUR53" s="2"/>
      <c r="HUS53" s="2"/>
      <c r="HUT53" s="2"/>
      <c r="HUU53" s="2"/>
      <c r="HUV53" s="2"/>
      <c r="HUW53" s="2"/>
      <c r="HUX53" s="2"/>
      <c r="HUY53" s="2"/>
      <c r="HUZ53" s="2"/>
      <c r="HVA53" s="2"/>
      <c r="HVB53" s="2"/>
      <c r="HVC53" s="2"/>
      <c r="HVD53" s="2"/>
      <c r="HVE53" s="2"/>
      <c r="HVF53" s="2"/>
      <c r="HVG53" s="2"/>
      <c r="HVH53" s="2"/>
      <c r="HVI53" s="2"/>
      <c r="HVJ53" s="2"/>
      <c r="HVK53" s="2"/>
      <c r="HVL53" s="2"/>
      <c r="HVM53" s="2"/>
      <c r="HVN53" s="2"/>
      <c r="HVO53" s="2"/>
      <c r="HVP53" s="2"/>
      <c r="HVQ53" s="2"/>
      <c r="HVR53" s="2"/>
      <c r="HVS53" s="2"/>
      <c r="HVT53" s="2"/>
      <c r="HVU53" s="2"/>
      <c r="HVV53" s="2"/>
      <c r="HVW53" s="2"/>
      <c r="HVX53" s="2"/>
      <c r="HVY53" s="2"/>
      <c r="HVZ53" s="2"/>
      <c r="HWA53" s="2"/>
      <c r="HWB53" s="2"/>
      <c r="HWC53" s="2"/>
      <c r="HWD53" s="2"/>
      <c r="HWE53" s="2"/>
      <c r="HWF53" s="2"/>
      <c r="HWG53" s="2"/>
      <c r="HWH53" s="2"/>
      <c r="HWI53" s="2"/>
      <c r="HWJ53" s="2"/>
      <c r="HWK53" s="2"/>
      <c r="HWL53" s="2"/>
      <c r="HWM53" s="2"/>
      <c r="HWN53" s="2"/>
      <c r="HWO53" s="2"/>
      <c r="HWP53" s="2"/>
      <c r="HWQ53" s="2"/>
      <c r="HWR53" s="2"/>
      <c r="HWS53" s="2"/>
      <c r="HWT53" s="2"/>
      <c r="HWU53" s="2"/>
      <c r="HWV53" s="2"/>
      <c r="HWW53" s="2"/>
      <c r="HWX53" s="2"/>
      <c r="HWY53" s="2"/>
      <c r="HWZ53" s="2"/>
      <c r="HXA53" s="2"/>
      <c r="HXB53" s="2"/>
      <c r="HXC53" s="2"/>
      <c r="HXD53" s="2"/>
      <c r="HXE53" s="2"/>
      <c r="HXF53" s="2"/>
      <c r="HXG53" s="2"/>
      <c r="HXH53" s="2"/>
      <c r="HXI53" s="2"/>
      <c r="HXJ53" s="2"/>
      <c r="HXK53" s="2"/>
      <c r="HXL53" s="2"/>
      <c r="HXM53" s="2"/>
      <c r="HXN53" s="2"/>
      <c r="HXO53" s="2"/>
      <c r="HXP53" s="2"/>
      <c r="HXQ53" s="2"/>
      <c r="HXR53" s="2"/>
      <c r="HXS53" s="2"/>
      <c r="HXT53" s="2"/>
      <c r="HXU53" s="2"/>
      <c r="HXV53" s="2"/>
      <c r="HXW53" s="2"/>
      <c r="HXX53" s="2"/>
      <c r="HXY53" s="2"/>
      <c r="HXZ53" s="2"/>
      <c r="HYA53" s="2"/>
      <c r="HYB53" s="2"/>
      <c r="HYC53" s="2"/>
      <c r="HYD53" s="2"/>
      <c r="HYE53" s="2"/>
      <c r="HYF53" s="2"/>
      <c r="HYG53" s="2"/>
      <c r="HYH53" s="2"/>
      <c r="HYI53" s="2"/>
      <c r="HYJ53" s="2"/>
      <c r="HYK53" s="2"/>
      <c r="HYL53" s="2"/>
      <c r="HYM53" s="2"/>
      <c r="HYN53" s="2"/>
      <c r="HYO53" s="2"/>
      <c r="HYP53" s="2"/>
      <c r="HYQ53" s="2"/>
      <c r="HYR53" s="2"/>
      <c r="HYS53" s="2"/>
      <c r="HYT53" s="2"/>
      <c r="HYU53" s="2"/>
      <c r="HYV53" s="2"/>
      <c r="HYW53" s="2"/>
      <c r="HYX53" s="2"/>
      <c r="HYY53" s="2"/>
      <c r="HYZ53" s="2"/>
      <c r="HZA53" s="2"/>
      <c r="HZB53" s="2"/>
      <c r="HZC53" s="2"/>
      <c r="HZD53" s="2"/>
      <c r="HZE53" s="2"/>
      <c r="HZF53" s="2"/>
      <c r="HZG53" s="2"/>
      <c r="HZH53" s="2"/>
      <c r="HZI53" s="2"/>
      <c r="HZJ53" s="2"/>
      <c r="HZK53" s="2"/>
      <c r="HZL53" s="2"/>
      <c r="HZM53" s="2"/>
      <c r="HZN53" s="2"/>
      <c r="HZO53" s="2"/>
      <c r="HZP53" s="2"/>
      <c r="HZQ53" s="2"/>
      <c r="HZR53" s="2"/>
      <c r="HZS53" s="2"/>
      <c r="HZT53" s="2"/>
      <c r="HZU53" s="2"/>
      <c r="HZV53" s="2"/>
      <c r="HZW53" s="2"/>
      <c r="HZX53" s="2"/>
      <c r="HZY53" s="2"/>
      <c r="HZZ53" s="2"/>
      <c r="IAA53" s="2"/>
      <c r="IAB53" s="2"/>
      <c r="IAC53" s="2"/>
      <c r="IAD53" s="2"/>
      <c r="IAE53" s="2"/>
      <c r="IAF53" s="2"/>
      <c r="IAG53" s="2"/>
      <c r="IAH53" s="2"/>
      <c r="IAI53" s="2"/>
      <c r="IAJ53" s="2"/>
      <c r="IAK53" s="2"/>
      <c r="IAL53" s="2"/>
      <c r="IAM53" s="2"/>
      <c r="IAN53" s="2"/>
      <c r="IAO53" s="2"/>
      <c r="IAP53" s="2"/>
      <c r="IAQ53" s="2"/>
      <c r="IAR53" s="2"/>
      <c r="IAS53" s="2"/>
      <c r="IAT53" s="2"/>
      <c r="IAU53" s="2"/>
      <c r="IAV53" s="2"/>
      <c r="IAW53" s="2"/>
      <c r="IAX53" s="2"/>
      <c r="IAY53" s="2"/>
      <c r="IAZ53" s="2"/>
      <c r="IBA53" s="2"/>
      <c r="IBB53" s="2"/>
      <c r="IBC53" s="2"/>
      <c r="IBD53" s="2"/>
      <c r="IBE53" s="2"/>
      <c r="IBF53" s="2"/>
      <c r="IBG53" s="2"/>
      <c r="IBH53" s="2"/>
      <c r="IBI53" s="2"/>
      <c r="IBJ53" s="2"/>
      <c r="IBK53" s="2"/>
      <c r="IBL53" s="2"/>
      <c r="IBM53" s="2"/>
      <c r="IBN53" s="2"/>
      <c r="IBO53" s="2"/>
      <c r="IBP53" s="2"/>
      <c r="IBQ53" s="2"/>
      <c r="IBR53" s="2"/>
      <c r="IBS53" s="2"/>
      <c r="IBT53" s="2"/>
      <c r="IBU53" s="2"/>
      <c r="IBV53" s="2"/>
      <c r="IBW53" s="2"/>
      <c r="IBX53" s="2"/>
      <c r="IBY53" s="2"/>
      <c r="IBZ53" s="2"/>
      <c r="ICA53" s="2"/>
      <c r="ICB53" s="2"/>
      <c r="ICC53" s="2"/>
      <c r="ICD53" s="2"/>
      <c r="ICE53" s="2"/>
      <c r="ICF53" s="2"/>
      <c r="ICG53" s="2"/>
      <c r="ICH53" s="2"/>
      <c r="ICI53" s="2"/>
      <c r="ICJ53" s="2"/>
      <c r="ICK53" s="2"/>
      <c r="ICL53" s="2"/>
      <c r="ICM53" s="2"/>
      <c r="ICN53" s="2"/>
      <c r="ICO53" s="2"/>
      <c r="ICP53" s="2"/>
      <c r="ICQ53" s="2"/>
      <c r="ICR53" s="2"/>
      <c r="ICS53" s="2"/>
      <c r="ICT53" s="2"/>
      <c r="ICU53" s="2"/>
      <c r="ICV53" s="2"/>
      <c r="ICW53" s="2"/>
      <c r="ICX53" s="2"/>
      <c r="ICY53" s="2"/>
      <c r="ICZ53" s="2"/>
      <c r="IDA53" s="2"/>
      <c r="IDB53" s="2"/>
      <c r="IDC53" s="2"/>
      <c r="IDD53" s="2"/>
      <c r="IDE53" s="2"/>
      <c r="IDF53" s="2"/>
      <c r="IDG53" s="2"/>
      <c r="IDH53" s="2"/>
      <c r="IDI53" s="2"/>
      <c r="IDJ53" s="2"/>
      <c r="IDK53" s="2"/>
      <c r="IDL53" s="2"/>
      <c r="IDM53" s="2"/>
      <c r="IDN53" s="2"/>
      <c r="IDO53" s="2"/>
      <c r="IDP53" s="2"/>
      <c r="IDQ53" s="2"/>
      <c r="IDR53" s="2"/>
      <c r="IDS53" s="2"/>
      <c r="IDT53" s="2"/>
      <c r="IDU53" s="2"/>
      <c r="IDV53" s="2"/>
      <c r="IDW53" s="2"/>
      <c r="IDX53" s="2"/>
      <c r="IDY53" s="2"/>
      <c r="IDZ53" s="2"/>
      <c r="IEA53" s="2"/>
      <c r="IEB53" s="2"/>
      <c r="IEC53" s="2"/>
      <c r="IED53" s="2"/>
      <c r="IEE53" s="2"/>
      <c r="IEF53" s="2"/>
      <c r="IEG53" s="2"/>
      <c r="IEH53" s="2"/>
      <c r="IEI53" s="2"/>
      <c r="IEJ53" s="2"/>
      <c r="IEK53" s="2"/>
      <c r="IEL53" s="2"/>
      <c r="IEM53" s="2"/>
      <c r="IEN53" s="2"/>
      <c r="IEO53" s="2"/>
      <c r="IEP53" s="2"/>
      <c r="IEQ53" s="2"/>
      <c r="IER53" s="2"/>
      <c r="IES53" s="2"/>
      <c r="IET53" s="2"/>
      <c r="IEU53" s="2"/>
      <c r="IEV53" s="2"/>
      <c r="IEW53" s="2"/>
      <c r="IEX53" s="2"/>
      <c r="IEY53" s="2"/>
      <c r="IEZ53" s="2"/>
      <c r="IFA53" s="2"/>
      <c r="IFB53" s="2"/>
      <c r="IFC53" s="2"/>
      <c r="IFD53" s="2"/>
      <c r="IFE53" s="2"/>
      <c r="IFF53" s="2"/>
      <c r="IFG53" s="2"/>
      <c r="IFH53" s="2"/>
      <c r="IFI53" s="2"/>
      <c r="IFJ53" s="2"/>
      <c r="IFK53" s="2"/>
      <c r="IFL53" s="2"/>
      <c r="IFM53" s="2"/>
      <c r="IFN53" s="2"/>
      <c r="IFO53" s="2"/>
      <c r="IFP53" s="2"/>
      <c r="IFQ53" s="2"/>
      <c r="IFR53" s="2"/>
      <c r="IFS53" s="2"/>
      <c r="IFT53" s="2"/>
      <c r="IFU53" s="2"/>
      <c r="IFV53" s="2"/>
      <c r="IFW53" s="2"/>
      <c r="IFX53" s="2"/>
      <c r="IFY53" s="2"/>
      <c r="IFZ53" s="2"/>
      <c r="IGA53" s="2"/>
      <c r="IGB53" s="2"/>
      <c r="IGC53" s="2"/>
      <c r="IGD53" s="2"/>
      <c r="IGE53" s="2"/>
      <c r="IGF53" s="2"/>
      <c r="IGG53" s="2"/>
      <c r="IGH53" s="2"/>
      <c r="IGI53" s="2"/>
      <c r="IGJ53" s="2"/>
      <c r="IGK53" s="2"/>
      <c r="IGL53" s="2"/>
      <c r="IGM53" s="2"/>
      <c r="IGN53" s="2"/>
      <c r="IGO53" s="2"/>
      <c r="IGP53" s="2"/>
      <c r="IGQ53" s="2"/>
      <c r="IGR53" s="2"/>
      <c r="IGS53" s="2"/>
      <c r="IGT53" s="2"/>
      <c r="IGU53" s="2"/>
      <c r="IGV53" s="2"/>
      <c r="IGW53" s="2"/>
      <c r="IGX53" s="2"/>
      <c r="IGY53" s="2"/>
      <c r="IGZ53" s="2"/>
      <c r="IHA53" s="2"/>
      <c r="IHB53" s="2"/>
      <c r="IHC53" s="2"/>
      <c r="IHD53" s="2"/>
      <c r="IHE53" s="2"/>
      <c r="IHF53" s="2"/>
      <c r="IHG53" s="2"/>
      <c r="IHH53" s="2"/>
      <c r="IHI53" s="2"/>
      <c r="IHJ53" s="2"/>
      <c r="IHK53" s="2"/>
      <c r="IHL53" s="2"/>
      <c r="IHM53" s="2"/>
      <c r="IHN53" s="2"/>
      <c r="IHO53" s="2"/>
      <c r="IHP53" s="2"/>
      <c r="IHQ53" s="2"/>
      <c r="IHR53" s="2"/>
      <c r="IHS53" s="2"/>
      <c r="IHT53" s="2"/>
      <c r="IHU53" s="2"/>
      <c r="IHV53" s="2"/>
      <c r="IHW53" s="2"/>
      <c r="IHX53" s="2"/>
      <c r="IHY53" s="2"/>
      <c r="IHZ53" s="2"/>
      <c r="IIA53" s="2"/>
      <c r="IIB53" s="2"/>
      <c r="IIC53" s="2"/>
      <c r="IID53" s="2"/>
      <c r="IIE53" s="2"/>
      <c r="IIF53" s="2"/>
      <c r="IIG53" s="2"/>
      <c r="IIH53" s="2"/>
      <c r="III53" s="2"/>
      <c r="IIJ53" s="2"/>
      <c r="IIK53" s="2"/>
      <c r="IIL53" s="2"/>
      <c r="IIM53" s="2"/>
      <c r="IIN53" s="2"/>
      <c r="IIO53" s="2"/>
      <c r="IIP53" s="2"/>
      <c r="IIQ53" s="2"/>
      <c r="IIR53" s="2"/>
      <c r="IIS53" s="2"/>
      <c r="IIT53" s="2"/>
      <c r="IIU53" s="2"/>
      <c r="IIV53" s="2"/>
      <c r="IIW53" s="2"/>
      <c r="IIX53" s="2"/>
      <c r="IIY53" s="2"/>
      <c r="IIZ53" s="2"/>
      <c r="IJA53" s="2"/>
      <c r="IJB53" s="2"/>
      <c r="IJC53" s="2"/>
      <c r="IJD53" s="2"/>
      <c r="IJE53" s="2"/>
      <c r="IJF53" s="2"/>
      <c r="IJG53" s="2"/>
      <c r="IJH53" s="2"/>
      <c r="IJI53" s="2"/>
      <c r="IJJ53" s="2"/>
      <c r="IJK53" s="2"/>
      <c r="IJL53" s="2"/>
      <c r="IJM53" s="2"/>
      <c r="IJN53" s="2"/>
      <c r="IJO53" s="2"/>
      <c r="IJP53" s="2"/>
      <c r="IJQ53" s="2"/>
      <c r="IJR53" s="2"/>
      <c r="IJS53" s="2"/>
      <c r="IJT53" s="2"/>
      <c r="IJU53" s="2"/>
      <c r="IJV53" s="2"/>
      <c r="IJW53" s="2"/>
      <c r="IJX53" s="2"/>
      <c r="IJY53" s="2"/>
      <c r="IJZ53" s="2"/>
      <c r="IKA53" s="2"/>
      <c r="IKB53" s="2"/>
      <c r="IKC53" s="2"/>
      <c r="IKD53" s="2"/>
      <c r="IKE53" s="2"/>
      <c r="IKF53" s="2"/>
      <c r="IKG53" s="2"/>
      <c r="IKH53" s="2"/>
      <c r="IKI53" s="2"/>
      <c r="IKJ53" s="2"/>
      <c r="IKK53" s="2"/>
      <c r="IKL53" s="2"/>
      <c r="IKM53" s="2"/>
      <c r="IKN53" s="2"/>
      <c r="IKO53" s="2"/>
      <c r="IKP53" s="2"/>
      <c r="IKQ53" s="2"/>
      <c r="IKR53" s="2"/>
      <c r="IKS53" s="2"/>
      <c r="IKT53" s="2"/>
      <c r="IKU53" s="2"/>
      <c r="IKV53" s="2"/>
      <c r="IKW53" s="2"/>
      <c r="IKX53" s="2"/>
      <c r="IKY53" s="2"/>
      <c r="IKZ53" s="2"/>
      <c r="ILA53" s="2"/>
      <c r="ILB53" s="2"/>
      <c r="ILC53" s="2"/>
      <c r="ILD53" s="2"/>
      <c r="ILE53" s="2"/>
      <c r="ILF53" s="2"/>
      <c r="ILG53" s="2"/>
      <c r="ILH53" s="2"/>
      <c r="ILI53" s="2"/>
      <c r="ILJ53" s="2"/>
      <c r="ILK53" s="2"/>
      <c r="ILL53" s="2"/>
      <c r="ILM53" s="2"/>
      <c r="ILN53" s="2"/>
      <c r="ILO53" s="2"/>
      <c r="ILP53" s="2"/>
      <c r="ILQ53" s="2"/>
      <c r="ILR53" s="2"/>
      <c r="ILS53" s="2"/>
      <c r="ILT53" s="2"/>
      <c r="ILU53" s="2"/>
      <c r="ILV53" s="2"/>
      <c r="ILW53" s="2"/>
      <c r="ILX53" s="2"/>
      <c r="ILY53" s="2"/>
      <c r="ILZ53" s="2"/>
      <c r="IMA53" s="2"/>
      <c r="IMB53" s="2"/>
      <c r="IMC53" s="2"/>
      <c r="IMD53" s="2"/>
      <c r="IME53" s="2"/>
      <c r="IMF53" s="2"/>
      <c r="IMG53" s="2"/>
      <c r="IMH53" s="2"/>
      <c r="IMI53" s="2"/>
      <c r="IMJ53" s="2"/>
      <c r="IMK53" s="2"/>
      <c r="IML53" s="2"/>
      <c r="IMM53" s="2"/>
      <c r="IMN53" s="2"/>
      <c r="IMO53" s="2"/>
      <c r="IMP53" s="2"/>
      <c r="IMQ53" s="2"/>
      <c r="IMR53" s="2"/>
      <c r="IMS53" s="2"/>
      <c r="IMT53" s="2"/>
      <c r="IMU53" s="2"/>
      <c r="IMV53" s="2"/>
      <c r="IMW53" s="2"/>
      <c r="IMX53" s="2"/>
      <c r="IMY53" s="2"/>
      <c r="IMZ53" s="2"/>
      <c r="INA53" s="2"/>
      <c r="INB53" s="2"/>
      <c r="INC53" s="2"/>
      <c r="IND53" s="2"/>
      <c r="INE53" s="2"/>
      <c r="INF53" s="2"/>
      <c r="ING53" s="2"/>
      <c r="INH53" s="2"/>
      <c r="INI53" s="2"/>
      <c r="INJ53" s="2"/>
      <c r="INK53" s="2"/>
      <c r="INL53" s="2"/>
      <c r="INM53" s="2"/>
      <c r="INN53" s="2"/>
      <c r="INO53" s="2"/>
      <c r="INP53" s="2"/>
      <c r="INQ53" s="2"/>
      <c r="INR53" s="2"/>
      <c r="INS53" s="2"/>
      <c r="INT53" s="2"/>
      <c r="INU53" s="2"/>
      <c r="INV53" s="2"/>
      <c r="INW53" s="2"/>
      <c r="INX53" s="2"/>
      <c r="INY53" s="2"/>
      <c r="INZ53" s="2"/>
      <c r="IOA53" s="2"/>
      <c r="IOB53" s="2"/>
      <c r="IOC53" s="2"/>
      <c r="IOD53" s="2"/>
      <c r="IOE53" s="2"/>
      <c r="IOF53" s="2"/>
      <c r="IOG53" s="2"/>
      <c r="IOH53" s="2"/>
      <c r="IOI53" s="2"/>
      <c r="IOJ53" s="2"/>
      <c r="IOK53" s="2"/>
      <c r="IOL53" s="2"/>
      <c r="IOM53" s="2"/>
      <c r="ION53" s="2"/>
      <c r="IOO53" s="2"/>
      <c r="IOP53" s="2"/>
      <c r="IOQ53" s="2"/>
      <c r="IOR53" s="2"/>
      <c r="IOS53" s="2"/>
      <c r="IOT53" s="2"/>
      <c r="IOU53" s="2"/>
      <c r="IOV53" s="2"/>
      <c r="IOW53" s="2"/>
      <c r="IOX53" s="2"/>
      <c r="IOY53" s="2"/>
      <c r="IOZ53" s="2"/>
      <c r="IPA53" s="2"/>
      <c r="IPB53" s="2"/>
      <c r="IPC53" s="2"/>
      <c r="IPD53" s="2"/>
      <c r="IPE53" s="2"/>
      <c r="IPF53" s="2"/>
      <c r="IPG53" s="2"/>
      <c r="IPH53" s="2"/>
      <c r="IPI53" s="2"/>
      <c r="IPJ53" s="2"/>
      <c r="IPK53" s="2"/>
      <c r="IPL53" s="2"/>
      <c r="IPM53" s="2"/>
      <c r="IPN53" s="2"/>
      <c r="IPO53" s="2"/>
      <c r="IPP53" s="2"/>
      <c r="IPQ53" s="2"/>
      <c r="IPR53" s="2"/>
      <c r="IPS53" s="2"/>
      <c r="IPT53" s="2"/>
      <c r="IPU53" s="2"/>
      <c r="IPV53" s="2"/>
      <c r="IPW53" s="2"/>
      <c r="IPX53" s="2"/>
      <c r="IPY53" s="2"/>
      <c r="IPZ53" s="2"/>
      <c r="IQA53" s="2"/>
      <c r="IQB53" s="2"/>
      <c r="IQC53" s="2"/>
      <c r="IQD53" s="2"/>
      <c r="IQE53" s="2"/>
      <c r="IQF53" s="2"/>
      <c r="IQG53" s="2"/>
      <c r="IQH53" s="2"/>
      <c r="IQI53" s="2"/>
      <c r="IQJ53" s="2"/>
      <c r="IQK53" s="2"/>
      <c r="IQL53" s="2"/>
      <c r="IQM53" s="2"/>
      <c r="IQN53" s="2"/>
      <c r="IQO53" s="2"/>
      <c r="IQP53" s="2"/>
      <c r="IQQ53" s="2"/>
      <c r="IQR53" s="2"/>
      <c r="IQS53" s="2"/>
      <c r="IQT53" s="2"/>
      <c r="IQU53" s="2"/>
      <c r="IQV53" s="2"/>
      <c r="IQW53" s="2"/>
      <c r="IQX53" s="2"/>
      <c r="IQY53" s="2"/>
      <c r="IQZ53" s="2"/>
      <c r="IRA53" s="2"/>
      <c r="IRB53" s="2"/>
      <c r="IRC53" s="2"/>
      <c r="IRD53" s="2"/>
      <c r="IRE53" s="2"/>
      <c r="IRF53" s="2"/>
      <c r="IRG53" s="2"/>
      <c r="IRH53" s="2"/>
      <c r="IRI53" s="2"/>
      <c r="IRJ53" s="2"/>
      <c r="IRK53" s="2"/>
      <c r="IRL53" s="2"/>
      <c r="IRM53" s="2"/>
      <c r="IRN53" s="2"/>
      <c r="IRO53" s="2"/>
      <c r="IRP53" s="2"/>
      <c r="IRQ53" s="2"/>
      <c r="IRR53" s="2"/>
      <c r="IRS53" s="2"/>
      <c r="IRT53" s="2"/>
      <c r="IRU53" s="2"/>
      <c r="IRV53" s="2"/>
      <c r="IRW53" s="2"/>
      <c r="IRX53" s="2"/>
      <c r="IRY53" s="2"/>
      <c r="IRZ53" s="2"/>
      <c r="ISA53" s="2"/>
      <c r="ISB53" s="2"/>
      <c r="ISC53" s="2"/>
      <c r="ISD53" s="2"/>
      <c r="ISE53" s="2"/>
      <c r="ISF53" s="2"/>
      <c r="ISG53" s="2"/>
      <c r="ISH53" s="2"/>
      <c r="ISI53" s="2"/>
      <c r="ISJ53" s="2"/>
      <c r="ISK53" s="2"/>
      <c r="ISL53" s="2"/>
      <c r="ISM53" s="2"/>
      <c r="ISN53" s="2"/>
      <c r="ISO53" s="2"/>
      <c r="ISP53" s="2"/>
      <c r="ISQ53" s="2"/>
      <c r="ISR53" s="2"/>
      <c r="ISS53" s="2"/>
      <c r="IST53" s="2"/>
      <c r="ISU53" s="2"/>
      <c r="ISV53" s="2"/>
      <c r="ISW53" s="2"/>
      <c r="ISX53" s="2"/>
      <c r="ISY53" s="2"/>
      <c r="ISZ53" s="2"/>
      <c r="ITA53" s="2"/>
      <c r="ITB53" s="2"/>
      <c r="ITC53" s="2"/>
      <c r="ITD53" s="2"/>
      <c r="ITE53" s="2"/>
      <c r="ITF53" s="2"/>
      <c r="ITG53" s="2"/>
      <c r="ITH53" s="2"/>
      <c r="ITI53" s="2"/>
      <c r="ITJ53" s="2"/>
      <c r="ITK53" s="2"/>
      <c r="ITL53" s="2"/>
      <c r="ITM53" s="2"/>
      <c r="ITN53" s="2"/>
      <c r="ITO53" s="2"/>
      <c r="ITP53" s="2"/>
      <c r="ITQ53" s="2"/>
      <c r="ITR53" s="2"/>
      <c r="ITS53" s="2"/>
      <c r="ITT53" s="2"/>
      <c r="ITU53" s="2"/>
      <c r="ITV53" s="2"/>
      <c r="ITW53" s="2"/>
      <c r="ITX53" s="2"/>
      <c r="ITY53" s="2"/>
      <c r="ITZ53" s="2"/>
      <c r="IUA53" s="2"/>
      <c r="IUB53" s="2"/>
      <c r="IUC53" s="2"/>
      <c r="IUD53" s="2"/>
      <c r="IUE53" s="2"/>
      <c r="IUF53" s="2"/>
      <c r="IUG53" s="2"/>
      <c r="IUH53" s="2"/>
      <c r="IUI53" s="2"/>
      <c r="IUJ53" s="2"/>
      <c r="IUK53" s="2"/>
      <c r="IUL53" s="2"/>
      <c r="IUM53" s="2"/>
      <c r="IUN53" s="2"/>
      <c r="IUO53" s="2"/>
      <c r="IUP53" s="2"/>
      <c r="IUQ53" s="2"/>
      <c r="IUR53" s="2"/>
      <c r="IUS53" s="2"/>
      <c r="IUT53" s="2"/>
      <c r="IUU53" s="2"/>
      <c r="IUV53" s="2"/>
      <c r="IUW53" s="2"/>
      <c r="IUX53" s="2"/>
      <c r="IUY53" s="2"/>
      <c r="IUZ53" s="2"/>
      <c r="IVA53" s="2"/>
      <c r="IVB53" s="2"/>
      <c r="IVC53" s="2"/>
      <c r="IVD53" s="2"/>
      <c r="IVE53" s="2"/>
      <c r="IVF53" s="2"/>
      <c r="IVG53" s="2"/>
      <c r="IVH53" s="2"/>
      <c r="IVI53" s="2"/>
      <c r="IVJ53" s="2"/>
      <c r="IVK53" s="2"/>
      <c r="IVL53" s="2"/>
      <c r="IVM53" s="2"/>
      <c r="IVN53" s="2"/>
      <c r="IVO53" s="2"/>
      <c r="IVP53" s="2"/>
      <c r="IVQ53" s="2"/>
      <c r="IVR53" s="2"/>
      <c r="IVS53" s="2"/>
      <c r="IVT53" s="2"/>
      <c r="IVU53" s="2"/>
      <c r="IVV53" s="2"/>
      <c r="IVW53" s="2"/>
      <c r="IVX53" s="2"/>
      <c r="IVY53" s="2"/>
      <c r="IVZ53" s="2"/>
      <c r="IWA53" s="2"/>
      <c r="IWB53" s="2"/>
      <c r="IWC53" s="2"/>
      <c r="IWD53" s="2"/>
      <c r="IWE53" s="2"/>
      <c r="IWF53" s="2"/>
      <c r="IWG53" s="2"/>
      <c r="IWH53" s="2"/>
      <c r="IWI53" s="2"/>
      <c r="IWJ53" s="2"/>
      <c r="IWK53" s="2"/>
      <c r="IWL53" s="2"/>
      <c r="IWM53" s="2"/>
      <c r="IWN53" s="2"/>
      <c r="IWO53" s="2"/>
      <c r="IWP53" s="2"/>
      <c r="IWQ53" s="2"/>
      <c r="IWR53" s="2"/>
      <c r="IWS53" s="2"/>
      <c r="IWT53" s="2"/>
      <c r="IWU53" s="2"/>
      <c r="IWV53" s="2"/>
      <c r="IWW53" s="2"/>
      <c r="IWX53" s="2"/>
      <c r="IWY53" s="2"/>
      <c r="IWZ53" s="2"/>
      <c r="IXA53" s="2"/>
      <c r="IXB53" s="2"/>
      <c r="IXC53" s="2"/>
      <c r="IXD53" s="2"/>
      <c r="IXE53" s="2"/>
      <c r="IXF53" s="2"/>
      <c r="IXG53" s="2"/>
      <c r="IXH53" s="2"/>
      <c r="IXI53" s="2"/>
      <c r="IXJ53" s="2"/>
      <c r="IXK53" s="2"/>
      <c r="IXL53" s="2"/>
      <c r="IXM53" s="2"/>
      <c r="IXN53" s="2"/>
      <c r="IXO53" s="2"/>
      <c r="IXP53" s="2"/>
      <c r="IXQ53" s="2"/>
      <c r="IXR53" s="2"/>
      <c r="IXS53" s="2"/>
      <c r="IXT53" s="2"/>
      <c r="IXU53" s="2"/>
      <c r="IXV53" s="2"/>
      <c r="IXW53" s="2"/>
      <c r="IXX53" s="2"/>
      <c r="IXY53" s="2"/>
      <c r="IXZ53" s="2"/>
      <c r="IYA53" s="2"/>
      <c r="IYB53" s="2"/>
      <c r="IYC53" s="2"/>
      <c r="IYD53" s="2"/>
      <c r="IYE53" s="2"/>
      <c r="IYF53" s="2"/>
      <c r="IYG53" s="2"/>
      <c r="IYH53" s="2"/>
      <c r="IYI53" s="2"/>
      <c r="IYJ53" s="2"/>
      <c r="IYK53" s="2"/>
      <c r="IYL53" s="2"/>
      <c r="IYM53" s="2"/>
      <c r="IYN53" s="2"/>
      <c r="IYO53" s="2"/>
      <c r="IYP53" s="2"/>
      <c r="IYQ53" s="2"/>
      <c r="IYR53" s="2"/>
      <c r="IYS53" s="2"/>
      <c r="IYT53" s="2"/>
      <c r="IYU53" s="2"/>
      <c r="IYV53" s="2"/>
      <c r="IYW53" s="2"/>
      <c r="IYX53" s="2"/>
      <c r="IYY53" s="2"/>
      <c r="IYZ53" s="2"/>
      <c r="IZA53" s="2"/>
      <c r="IZB53" s="2"/>
      <c r="IZC53" s="2"/>
      <c r="IZD53" s="2"/>
      <c r="IZE53" s="2"/>
      <c r="IZF53" s="2"/>
      <c r="IZG53" s="2"/>
      <c r="IZH53" s="2"/>
      <c r="IZI53" s="2"/>
      <c r="IZJ53" s="2"/>
      <c r="IZK53" s="2"/>
      <c r="IZL53" s="2"/>
      <c r="IZM53" s="2"/>
      <c r="IZN53" s="2"/>
      <c r="IZO53" s="2"/>
      <c r="IZP53" s="2"/>
      <c r="IZQ53" s="2"/>
      <c r="IZR53" s="2"/>
      <c r="IZS53" s="2"/>
      <c r="IZT53" s="2"/>
      <c r="IZU53" s="2"/>
      <c r="IZV53" s="2"/>
      <c r="IZW53" s="2"/>
      <c r="IZX53" s="2"/>
      <c r="IZY53" s="2"/>
      <c r="IZZ53" s="2"/>
      <c r="JAA53" s="2"/>
      <c r="JAB53" s="2"/>
      <c r="JAC53" s="2"/>
      <c r="JAD53" s="2"/>
      <c r="JAE53" s="2"/>
      <c r="JAF53" s="2"/>
      <c r="JAG53" s="2"/>
      <c r="JAH53" s="2"/>
      <c r="JAI53" s="2"/>
      <c r="JAJ53" s="2"/>
      <c r="JAK53" s="2"/>
      <c r="JAL53" s="2"/>
      <c r="JAM53" s="2"/>
      <c r="JAN53" s="2"/>
      <c r="JAO53" s="2"/>
      <c r="JAP53" s="2"/>
      <c r="JAQ53" s="2"/>
      <c r="JAR53" s="2"/>
      <c r="JAS53" s="2"/>
      <c r="JAT53" s="2"/>
      <c r="JAU53" s="2"/>
      <c r="JAV53" s="2"/>
      <c r="JAW53" s="2"/>
      <c r="JAX53" s="2"/>
      <c r="JAY53" s="2"/>
      <c r="JAZ53" s="2"/>
      <c r="JBA53" s="2"/>
      <c r="JBB53" s="2"/>
      <c r="JBC53" s="2"/>
      <c r="JBD53" s="2"/>
      <c r="JBE53" s="2"/>
      <c r="JBF53" s="2"/>
      <c r="JBG53" s="2"/>
      <c r="JBH53" s="2"/>
      <c r="JBI53" s="2"/>
      <c r="JBJ53" s="2"/>
      <c r="JBK53" s="2"/>
      <c r="JBL53" s="2"/>
      <c r="JBM53" s="2"/>
      <c r="JBN53" s="2"/>
      <c r="JBO53" s="2"/>
      <c r="JBP53" s="2"/>
      <c r="JBQ53" s="2"/>
      <c r="JBR53" s="2"/>
      <c r="JBS53" s="2"/>
      <c r="JBT53" s="2"/>
      <c r="JBU53" s="2"/>
      <c r="JBV53" s="2"/>
      <c r="JBW53" s="2"/>
      <c r="JBX53" s="2"/>
      <c r="JBY53" s="2"/>
      <c r="JBZ53" s="2"/>
      <c r="JCA53" s="2"/>
      <c r="JCB53" s="2"/>
      <c r="JCC53" s="2"/>
      <c r="JCD53" s="2"/>
      <c r="JCE53" s="2"/>
      <c r="JCF53" s="2"/>
      <c r="JCG53" s="2"/>
      <c r="JCH53" s="2"/>
      <c r="JCI53" s="2"/>
      <c r="JCJ53" s="2"/>
      <c r="JCK53" s="2"/>
      <c r="JCL53" s="2"/>
      <c r="JCM53" s="2"/>
      <c r="JCN53" s="2"/>
      <c r="JCO53" s="2"/>
      <c r="JCP53" s="2"/>
      <c r="JCQ53" s="2"/>
      <c r="JCR53" s="2"/>
      <c r="JCS53" s="2"/>
      <c r="JCT53" s="2"/>
      <c r="JCU53" s="2"/>
      <c r="JCV53" s="2"/>
      <c r="JCW53" s="2"/>
      <c r="JCX53" s="2"/>
      <c r="JCY53" s="2"/>
      <c r="JCZ53" s="2"/>
      <c r="JDA53" s="2"/>
      <c r="JDB53" s="2"/>
      <c r="JDC53" s="2"/>
      <c r="JDD53" s="2"/>
      <c r="JDE53" s="2"/>
      <c r="JDF53" s="2"/>
      <c r="JDG53" s="2"/>
      <c r="JDH53" s="2"/>
      <c r="JDI53" s="2"/>
      <c r="JDJ53" s="2"/>
      <c r="JDK53" s="2"/>
      <c r="JDL53" s="2"/>
      <c r="JDM53" s="2"/>
      <c r="JDN53" s="2"/>
      <c r="JDO53" s="2"/>
      <c r="JDP53" s="2"/>
      <c r="JDQ53" s="2"/>
      <c r="JDR53" s="2"/>
      <c r="JDS53" s="2"/>
      <c r="JDT53" s="2"/>
      <c r="JDU53" s="2"/>
      <c r="JDV53" s="2"/>
      <c r="JDW53" s="2"/>
      <c r="JDX53" s="2"/>
      <c r="JDY53" s="2"/>
      <c r="JDZ53" s="2"/>
      <c r="JEA53" s="2"/>
      <c r="JEB53" s="2"/>
      <c r="JEC53" s="2"/>
      <c r="JED53" s="2"/>
      <c r="JEE53" s="2"/>
      <c r="JEF53" s="2"/>
      <c r="JEG53" s="2"/>
      <c r="JEH53" s="2"/>
      <c r="JEI53" s="2"/>
      <c r="JEJ53" s="2"/>
      <c r="JEK53" s="2"/>
      <c r="JEL53" s="2"/>
      <c r="JEM53" s="2"/>
      <c r="JEN53" s="2"/>
      <c r="JEO53" s="2"/>
      <c r="JEP53" s="2"/>
      <c r="JEQ53" s="2"/>
      <c r="JER53" s="2"/>
      <c r="JES53" s="2"/>
      <c r="JET53" s="2"/>
      <c r="JEU53" s="2"/>
      <c r="JEV53" s="2"/>
      <c r="JEW53" s="2"/>
      <c r="JEX53" s="2"/>
      <c r="JEY53" s="2"/>
      <c r="JEZ53" s="2"/>
      <c r="JFA53" s="2"/>
      <c r="JFB53" s="2"/>
      <c r="JFC53" s="2"/>
      <c r="JFD53" s="2"/>
      <c r="JFE53" s="2"/>
      <c r="JFF53" s="2"/>
      <c r="JFG53" s="2"/>
      <c r="JFH53" s="2"/>
      <c r="JFI53" s="2"/>
      <c r="JFJ53" s="2"/>
      <c r="JFK53" s="2"/>
      <c r="JFL53" s="2"/>
      <c r="JFM53" s="2"/>
      <c r="JFN53" s="2"/>
      <c r="JFO53" s="2"/>
      <c r="JFP53" s="2"/>
      <c r="JFQ53" s="2"/>
      <c r="JFR53" s="2"/>
      <c r="JFS53" s="2"/>
      <c r="JFT53" s="2"/>
      <c r="JFU53" s="2"/>
      <c r="JFV53" s="2"/>
      <c r="JFW53" s="2"/>
      <c r="JFX53" s="2"/>
      <c r="JFY53" s="2"/>
      <c r="JFZ53" s="2"/>
      <c r="JGA53" s="2"/>
      <c r="JGB53" s="2"/>
      <c r="JGC53" s="2"/>
      <c r="JGD53" s="2"/>
      <c r="JGE53" s="2"/>
      <c r="JGF53" s="2"/>
      <c r="JGG53" s="2"/>
      <c r="JGH53" s="2"/>
      <c r="JGI53" s="2"/>
      <c r="JGJ53" s="2"/>
      <c r="JGK53" s="2"/>
      <c r="JGL53" s="2"/>
      <c r="JGM53" s="2"/>
      <c r="JGN53" s="2"/>
      <c r="JGO53" s="2"/>
      <c r="JGP53" s="2"/>
      <c r="JGQ53" s="2"/>
      <c r="JGR53" s="2"/>
      <c r="JGS53" s="2"/>
      <c r="JGT53" s="2"/>
      <c r="JGU53" s="2"/>
      <c r="JGV53" s="2"/>
      <c r="JGW53" s="2"/>
      <c r="JGX53" s="2"/>
      <c r="JGY53" s="2"/>
      <c r="JGZ53" s="2"/>
      <c r="JHA53" s="2"/>
      <c r="JHB53" s="2"/>
      <c r="JHC53" s="2"/>
      <c r="JHD53" s="2"/>
      <c r="JHE53" s="2"/>
      <c r="JHF53" s="2"/>
      <c r="JHG53" s="2"/>
      <c r="JHH53" s="2"/>
      <c r="JHI53" s="2"/>
      <c r="JHJ53" s="2"/>
      <c r="JHK53" s="2"/>
      <c r="JHL53" s="2"/>
      <c r="JHM53" s="2"/>
      <c r="JHN53" s="2"/>
      <c r="JHO53" s="2"/>
      <c r="JHP53" s="2"/>
      <c r="JHQ53" s="2"/>
      <c r="JHR53" s="2"/>
      <c r="JHS53" s="2"/>
      <c r="JHT53" s="2"/>
      <c r="JHU53" s="2"/>
      <c r="JHV53" s="2"/>
      <c r="JHW53" s="2"/>
      <c r="JHX53" s="2"/>
      <c r="JHY53" s="2"/>
      <c r="JHZ53" s="2"/>
      <c r="JIA53" s="2"/>
      <c r="JIB53" s="2"/>
      <c r="JIC53" s="2"/>
      <c r="JID53" s="2"/>
      <c r="JIE53" s="2"/>
      <c r="JIF53" s="2"/>
      <c r="JIG53" s="2"/>
      <c r="JIH53" s="2"/>
      <c r="JII53" s="2"/>
      <c r="JIJ53" s="2"/>
      <c r="JIK53" s="2"/>
      <c r="JIL53" s="2"/>
      <c r="JIM53" s="2"/>
      <c r="JIN53" s="2"/>
      <c r="JIO53" s="2"/>
      <c r="JIP53" s="2"/>
      <c r="JIQ53" s="2"/>
      <c r="JIR53" s="2"/>
      <c r="JIS53" s="2"/>
      <c r="JIT53" s="2"/>
      <c r="JIU53" s="2"/>
      <c r="JIV53" s="2"/>
      <c r="JIW53" s="2"/>
      <c r="JIX53" s="2"/>
      <c r="JIY53" s="2"/>
      <c r="JIZ53" s="2"/>
      <c r="JJA53" s="2"/>
      <c r="JJB53" s="2"/>
      <c r="JJC53" s="2"/>
      <c r="JJD53" s="2"/>
      <c r="JJE53" s="2"/>
      <c r="JJF53" s="2"/>
      <c r="JJG53" s="2"/>
      <c r="JJH53" s="2"/>
      <c r="JJI53" s="2"/>
      <c r="JJJ53" s="2"/>
      <c r="JJK53" s="2"/>
      <c r="JJL53" s="2"/>
      <c r="JJM53" s="2"/>
      <c r="JJN53" s="2"/>
      <c r="JJO53" s="2"/>
      <c r="JJP53" s="2"/>
      <c r="JJQ53" s="2"/>
      <c r="JJR53" s="2"/>
      <c r="JJS53" s="2"/>
      <c r="JJT53" s="2"/>
      <c r="JJU53" s="2"/>
      <c r="JJV53" s="2"/>
      <c r="JJW53" s="2"/>
      <c r="JJX53" s="2"/>
      <c r="JJY53" s="2"/>
      <c r="JJZ53" s="2"/>
      <c r="JKA53" s="2"/>
      <c r="JKB53" s="2"/>
      <c r="JKC53" s="2"/>
      <c r="JKD53" s="2"/>
      <c r="JKE53" s="2"/>
      <c r="JKF53" s="2"/>
      <c r="JKG53" s="2"/>
      <c r="JKH53" s="2"/>
      <c r="JKI53" s="2"/>
      <c r="JKJ53" s="2"/>
      <c r="JKK53" s="2"/>
      <c r="JKL53" s="2"/>
      <c r="JKM53" s="2"/>
      <c r="JKN53" s="2"/>
      <c r="JKO53" s="2"/>
      <c r="JKP53" s="2"/>
      <c r="JKQ53" s="2"/>
      <c r="JKR53" s="2"/>
      <c r="JKS53" s="2"/>
      <c r="JKT53" s="2"/>
      <c r="JKU53" s="2"/>
      <c r="JKV53" s="2"/>
      <c r="JKW53" s="2"/>
      <c r="JKX53" s="2"/>
      <c r="JKY53" s="2"/>
      <c r="JKZ53" s="2"/>
      <c r="JLA53" s="2"/>
      <c r="JLB53" s="2"/>
      <c r="JLC53" s="2"/>
      <c r="JLD53" s="2"/>
      <c r="JLE53" s="2"/>
      <c r="JLF53" s="2"/>
      <c r="JLG53" s="2"/>
      <c r="JLH53" s="2"/>
      <c r="JLI53" s="2"/>
      <c r="JLJ53" s="2"/>
      <c r="JLK53" s="2"/>
      <c r="JLL53" s="2"/>
      <c r="JLM53" s="2"/>
      <c r="JLN53" s="2"/>
      <c r="JLO53" s="2"/>
      <c r="JLP53" s="2"/>
      <c r="JLQ53" s="2"/>
      <c r="JLR53" s="2"/>
      <c r="JLS53" s="2"/>
      <c r="JLT53" s="2"/>
      <c r="JLU53" s="2"/>
      <c r="JLV53" s="2"/>
      <c r="JLW53" s="2"/>
      <c r="JLX53" s="2"/>
      <c r="JLY53" s="2"/>
      <c r="JLZ53" s="2"/>
      <c r="JMA53" s="2"/>
      <c r="JMB53" s="2"/>
      <c r="JMC53" s="2"/>
      <c r="JMD53" s="2"/>
      <c r="JME53" s="2"/>
      <c r="JMF53" s="2"/>
      <c r="JMG53" s="2"/>
      <c r="JMH53" s="2"/>
      <c r="JMI53" s="2"/>
      <c r="JMJ53" s="2"/>
      <c r="JMK53" s="2"/>
      <c r="JML53" s="2"/>
      <c r="JMM53" s="2"/>
      <c r="JMN53" s="2"/>
      <c r="JMO53" s="2"/>
      <c r="JMP53" s="2"/>
      <c r="JMQ53" s="2"/>
      <c r="JMR53" s="2"/>
      <c r="JMS53" s="2"/>
      <c r="JMT53" s="2"/>
      <c r="JMU53" s="2"/>
      <c r="JMV53" s="2"/>
      <c r="JMW53" s="2"/>
      <c r="JMX53" s="2"/>
      <c r="JMY53" s="2"/>
      <c r="JMZ53" s="2"/>
      <c r="JNA53" s="2"/>
      <c r="JNB53" s="2"/>
      <c r="JNC53" s="2"/>
      <c r="JND53" s="2"/>
      <c r="JNE53" s="2"/>
      <c r="JNF53" s="2"/>
      <c r="JNG53" s="2"/>
      <c r="JNH53" s="2"/>
      <c r="JNI53" s="2"/>
      <c r="JNJ53" s="2"/>
      <c r="JNK53" s="2"/>
      <c r="JNL53" s="2"/>
      <c r="JNM53" s="2"/>
      <c r="JNN53" s="2"/>
      <c r="JNO53" s="2"/>
      <c r="JNP53" s="2"/>
      <c r="JNQ53" s="2"/>
      <c r="JNR53" s="2"/>
      <c r="JNS53" s="2"/>
      <c r="JNT53" s="2"/>
      <c r="JNU53" s="2"/>
      <c r="JNV53" s="2"/>
      <c r="JNW53" s="2"/>
      <c r="JNX53" s="2"/>
      <c r="JNY53" s="2"/>
      <c r="JNZ53" s="2"/>
      <c r="JOA53" s="2"/>
      <c r="JOB53" s="2"/>
      <c r="JOC53" s="2"/>
      <c r="JOD53" s="2"/>
      <c r="JOE53" s="2"/>
      <c r="JOF53" s="2"/>
      <c r="JOG53" s="2"/>
      <c r="JOH53" s="2"/>
      <c r="JOI53" s="2"/>
      <c r="JOJ53" s="2"/>
      <c r="JOK53" s="2"/>
      <c r="JOL53" s="2"/>
      <c r="JOM53" s="2"/>
      <c r="JON53" s="2"/>
      <c r="JOO53" s="2"/>
      <c r="JOP53" s="2"/>
      <c r="JOQ53" s="2"/>
      <c r="JOR53" s="2"/>
      <c r="JOS53" s="2"/>
      <c r="JOT53" s="2"/>
      <c r="JOU53" s="2"/>
      <c r="JOV53" s="2"/>
      <c r="JOW53" s="2"/>
      <c r="JOX53" s="2"/>
      <c r="JOY53" s="2"/>
      <c r="JOZ53" s="2"/>
      <c r="JPA53" s="2"/>
      <c r="JPB53" s="2"/>
      <c r="JPC53" s="2"/>
      <c r="JPD53" s="2"/>
      <c r="JPE53" s="2"/>
      <c r="JPF53" s="2"/>
      <c r="JPG53" s="2"/>
      <c r="JPH53" s="2"/>
      <c r="JPI53" s="2"/>
      <c r="JPJ53" s="2"/>
      <c r="JPK53" s="2"/>
      <c r="JPL53" s="2"/>
      <c r="JPM53" s="2"/>
      <c r="JPN53" s="2"/>
      <c r="JPO53" s="2"/>
      <c r="JPP53" s="2"/>
      <c r="JPQ53" s="2"/>
      <c r="JPR53" s="2"/>
      <c r="JPS53" s="2"/>
      <c r="JPT53" s="2"/>
      <c r="JPU53" s="2"/>
      <c r="JPV53" s="2"/>
      <c r="JPW53" s="2"/>
      <c r="JPX53" s="2"/>
      <c r="JPY53" s="2"/>
      <c r="JPZ53" s="2"/>
      <c r="JQA53" s="2"/>
      <c r="JQB53" s="2"/>
      <c r="JQC53" s="2"/>
      <c r="JQD53" s="2"/>
      <c r="JQE53" s="2"/>
      <c r="JQF53" s="2"/>
      <c r="JQG53" s="2"/>
      <c r="JQH53" s="2"/>
      <c r="JQI53" s="2"/>
      <c r="JQJ53" s="2"/>
      <c r="JQK53" s="2"/>
      <c r="JQL53" s="2"/>
      <c r="JQM53" s="2"/>
      <c r="JQN53" s="2"/>
      <c r="JQO53" s="2"/>
      <c r="JQP53" s="2"/>
      <c r="JQQ53" s="2"/>
      <c r="JQR53" s="2"/>
      <c r="JQS53" s="2"/>
      <c r="JQT53" s="2"/>
      <c r="JQU53" s="2"/>
      <c r="JQV53" s="2"/>
      <c r="JQW53" s="2"/>
      <c r="JQX53" s="2"/>
      <c r="JQY53" s="2"/>
      <c r="JQZ53" s="2"/>
      <c r="JRA53" s="2"/>
      <c r="JRB53" s="2"/>
      <c r="JRC53" s="2"/>
      <c r="JRD53" s="2"/>
      <c r="JRE53" s="2"/>
      <c r="JRF53" s="2"/>
      <c r="JRG53" s="2"/>
      <c r="JRH53" s="2"/>
      <c r="JRI53" s="2"/>
      <c r="JRJ53" s="2"/>
      <c r="JRK53" s="2"/>
      <c r="JRL53" s="2"/>
      <c r="JRM53" s="2"/>
      <c r="JRN53" s="2"/>
      <c r="JRO53" s="2"/>
      <c r="JRP53" s="2"/>
      <c r="JRQ53" s="2"/>
      <c r="JRR53" s="2"/>
      <c r="JRS53" s="2"/>
      <c r="JRT53" s="2"/>
      <c r="JRU53" s="2"/>
      <c r="JRV53" s="2"/>
      <c r="JRW53" s="2"/>
      <c r="JRX53" s="2"/>
      <c r="JRY53" s="2"/>
      <c r="JRZ53" s="2"/>
      <c r="JSA53" s="2"/>
      <c r="JSB53" s="2"/>
      <c r="JSC53" s="2"/>
      <c r="JSD53" s="2"/>
      <c r="JSE53" s="2"/>
      <c r="JSF53" s="2"/>
      <c r="JSG53" s="2"/>
      <c r="JSH53" s="2"/>
      <c r="JSI53" s="2"/>
      <c r="JSJ53" s="2"/>
      <c r="JSK53" s="2"/>
      <c r="JSL53" s="2"/>
      <c r="JSM53" s="2"/>
      <c r="JSN53" s="2"/>
      <c r="JSO53" s="2"/>
      <c r="JSP53" s="2"/>
      <c r="JSQ53" s="2"/>
      <c r="JSR53" s="2"/>
      <c r="JSS53" s="2"/>
      <c r="JST53" s="2"/>
      <c r="JSU53" s="2"/>
      <c r="JSV53" s="2"/>
      <c r="JSW53" s="2"/>
      <c r="JSX53" s="2"/>
      <c r="JSY53" s="2"/>
      <c r="JSZ53" s="2"/>
      <c r="JTA53" s="2"/>
      <c r="JTB53" s="2"/>
      <c r="JTC53" s="2"/>
      <c r="JTD53" s="2"/>
      <c r="JTE53" s="2"/>
      <c r="JTF53" s="2"/>
      <c r="JTG53" s="2"/>
      <c r="JTH53" s="2"/>
      <c r="JTI53" s="2"/>
      <c r="JTJ53" s="2"/>
      <c r="JTK53" s="2"/>
      <c r="JTL53" s="2"/>
      <c r="JTM53" s="2"/>
      <c r="JTN53" s="2"/>
      <c r="JTO53" s="2"/>
      <c r="JTP53" s="2"/>
      <c r="JTQ53" s="2"/>
      <c r="JTR53" s="2"/>
      <c r="JTS53" s="2"/>
      <c r="JTT53" s="2"/>
      <c r="JTU53" s="2"/>
      <c r="JTV53" s="2"/>
      <c r="JTW53" s="2"/>
      <c r="JTX53" s="2"/>
      <c r="JTY53" s="2"/>
      <c r="JTZ53" s="2"/>
      <c r="JUA53" s="2"/>
      <c r="JUB53" s="2"/>
      <c r="JUC53" s="2"/>
      <c r="JUD53" s="2"/>
      <c r="JUE53" s="2"/>
      <c r="JUF53" s="2"/>
      <c r="JUG53" s="2"/>
      <c r="JUH53" s="2"/>
      <c r="JUI53" s="2"/>
      <c r="JUJ53" s="2"/>
      <c r="JUK53" s="2"/>
      <c r="JUL53" s="2"/>
      <c r="JUM53" s="2"/>
      <c r="JUN53" s="2"/>
      <c r="JUO53" s="2"/>
      <c r="JUP53" s="2"/>
      <c r="JUQ53" s="2"/>
      <c r="JUR53" s="2"/>
      <c r="JUS53" s="2"/>
      <c r="JUT53" s="2"/>
      <c r="JUU53" s="2"/>
      <c r="JUV53" s="2"/>
      <c r="JUW53" s="2"/>
      <c r="JUX53" s="2"/>
      <c r="JUY53" s="2"/>
      <c r="JUZ53" s="2"/>
      <c r="JVA53" s="2"/>
      <c r="JVB53" s="2"/>
      <c r="JVC53" s="2"/>
      <c r="JVD53" s="2"/>
      <c r="JVE53" s="2"/>
      <c r="JVF53" s="2"/>
      <c r="JVG53" s="2"/>
      <c r="JVH53" s="2"/>
      <c r="JVI53" s="2"/>
      <c r="JVJ53" s="2"/>
      <c r="JVK53" s="2"/>
      <c r="JVL53" s="2"/>
      <c r="JVM53" s="2"/>
      <c r="JVN53" s="2"/>
      <c r="JVO53" s="2"/>
      <c r="JVP53" s="2"/>
      <c r="JVQ53" s="2"/>
      <c r="JVR53" s="2"/>
      <c r="JVS53" s="2"/>
      <c r="JVT53" s="2"/>
      <c r="JVU53" s="2"/>
      <c r="JVV53" s="2"/>
      <c r="JVW53" s="2"/>
      <c r="JVX53" s="2"/>
      <c r="JVY53" s="2"/>
      <c r="JVZ53" s="2"/>
      <c r="JWA53" s="2"/>
      <c r="JWB53" s="2"/>
      <c r="JWC53" s="2"/>
      <c r="JWD53" s="2"/>
      <c r="JWE53" s="2"/>
      <c r="JWF53" s="2"/>
      <c r="JWG53" s="2"/>
      <c r="JWH53" s="2"/>
      <c r="JWI53" s="2"/>
      <c r="JWJ53" s="2"/>
      <c r="JWK53" s="2"/>
      <c r="JWL53" s="2"/>
      <c r="JWM53" s="2"/>
      <c r="JWN53" s="2"/>
      <c r="JWO53" s="2"/>
      <c r="JWP53" s="2"/>
      <c r="JWQ53" s="2"/>
      <c r="JWR53" s="2"/>
      <c r="JWS53" s="2"/>
      <c r="JWT53" s="2"/>
      <c r="JWU53" s="2"/>
      <c r="JWV53" s="2"/>
      <c r="JWW53" s="2"/>
      <c r="JWX53" s="2"/>
      <c r="JWY53" s="2"/>
      <c r="JWZ53" s="2"/>
      <c r="JXA53" s="2"/>
      <c r="JXB53" s="2"/>
      <c r="JXC53" s="2"/>
      <c r="JXD53" s="2"/>
      <c r="JXE53" s="2"/>
      <c r="JXF53" s="2"/>
      <c r="JXG53" s="2"/>
      <c r="JXH53" s="2"/>
      <c r="JXI53" s="2"/>
      <c r="JXJ53" s="2"/>
      <c r="JXK53" s="2"/>
      <c r="JXL53" s="2"/>
      <c r="JXM53" s="2"/>
      <c r="JXN53" s="2"/>
      <c r="JXO53" s="2"/>
      <c r="JXP53" s="2"/>
      <c r="JXQ53" s="2"/>
      <c r="JXR53" s="2"/>
      <c r="JXS53" s="2"/>
      <c r="JXT53" s="2"/>
      <c r="JXU53" s="2"/>
      <c r="JXV53" s="2"/>
      <c r="JXW53" s="2"/>
      <c r="JXX53" s="2"/>
      <c r="JXY53" s="2"/>
      <c r="JXZ53" s="2"/>
      <c r="JYA53" s="2"/>
      <c r="JYB53" s="2"/>
      <c r="JYC53" s="2"/>
      <c r="JYD53" s="2"/>
      <c r="JYE53" s="2"/>
      <c r="JYF53" s="2"/>
      <c r="JYG53" s="2"/>
      <c r="JYH53" s="2"/>
      <c r="JYI53" s="2"/>
      <c r="JYJ53" s="2"/>
      <c r="JYK53" s="2"/>
      <c r="JYL53" s="2"/>
      <c r="JYM53" s="2"/>
      <c r="JYN53" s="2"/>
      <c r="JYO53" s="2"/>
      <c r="JYP53" s="2"/>
      <c r="JYQ53" s="2"/>
      <c r="JYR53" s="2"/>
      <c r="JYS53" s="2"/>
      <c r="JYT53" s="2"/>
      <c r="JYU53" s="2"/>
      <c r="JYV53" s="2"/>
      <c r="JYW53" s="2"/>
      <c r="JYX53" s="2"/>
      <c r="JYY53" s="2"/>
      <c r="JYZ53" s="2"/>
      <c r="JZA53" s="2"/>
      <c r="JZB53" s="2"/>
      <c r="JZC53" s="2"/>
      <c r="JZD53" s="2"/>
      <c r="JZE53" s="2"/>
      <c r="JZF53" s="2"/>
      <c r="JZG53" s="2"/>
      <c r="JZH53" s="2"/>
      <c r="JZI53" s="2"/>
      <c r="JZJ53" s="2"/>
      <c r="JZK53" s="2"/>
      <c r="JZL53" s="2"/>
      <c r="JZM53" s="2"/>
      <c r="JZN53" s="2"/>
      <c r="JZO53" s="2"/>
      <c r="JZP53" s="2"/>
      <c r="JZQ53" s="2"/>
      <c r="JZR53" s="2"/>
      <c r="JZS53" s="2"/>
      <c r="JZT53" s="2"/>
      <c r="JZU53" s="2"/>
      <c r="JZV53" s="2"/>
      <c r="JZW53" s="2"/>
      <c r="JZX53" s="2"/>
      <c r="JZY53" s="2"/>
      <c r="JZZ53" s="2"/>
      <c r="KAA53" s="2"/>
      <c r="KAB53" s="2"/>
      <c r="KAC53" s="2"/>
      <c r="KAD53" s="2"/>
      <c r="KAE53" s="2"/>
      <c r="KAF53" s="2"/>
      <c r="KAG53" s="2"/>
      <c r="KAH53" s="2"/>
      <c r="KAI53" s="2"/>
      <c r="KAJ53" s="2"/>
      <c r="KAK53" s="2"/>
      <c r="KAL53" s="2"/>
      <c r="KAM53" s="2"/>
      <c r="KAN53" s="2"/>
      <c r="KAO53" s="2"/>
      <c r="KAP53" s="2"/>
      <c r="KAQ53" s="2"/>
      <c r="KAR53" s="2"/>
      <c r="KAS53" s="2"/>
      <c r="KAT53" s="2"/>
      <c r="KAU53" s="2"/>
      <c r="KAV53" s="2"/>
      <c r="KAW53" s="2"/>
      <c r="KAX53" s="2"/>
      <c r="KAY53" s="2"/>
      <c r="KAZ53" s="2"/>
      <c r="KBA53" s="2"/>
      <c r="KBB53" s="2"/>
      <c r="KBC53" s="2"/>
      <c r="KBD53" s="2"/>
      <c r="KBE53" s="2"/>
      <c r="KBF53" s="2"/>
      <c r="KBG53" s="2"/>
      <c r="KBH53" s="2"/>
      <c r="KBI53" s="2"/>
      <c r="KBJ53" s="2"/>
      <c r="KBK53" s="2"/>
      <c r="KBL53" s="2"/>
      <c r="KBM53" s="2"/>
      <c r="KBN53" s="2"/>
      <c r="KBO53" s="2"/>
      <c r="KBP53" s="2"/>
      <c r="KBQ53" s="2"/>
      <c r="KBR53" s="2"/>
      <c r="KBS53" s="2"/>
      <c r="KBT53" s="2"/>
      <c r="KBU53" s="2"/>
      <c r="KBV53" s="2"/>
      <c r="KBW53" s="2"/>
      <c r="KBX53" s="2"/>
      <c r="KBY53" s="2"/>
      <c r="KBZ53" s="2"/>
      <c r="KCA53" s="2"/>
      <c r="KCB53" s="2"/>
      <c r="KCC53" s="2"/>
      <c r="KCD53" s="2"/>
      <c r="KCE53" s="2"/>
      <c r="KCF53" s="2"/>
      <c r="KCG53" s="2"/>
      <c r="KCH53" s="2"/>
      <c r="KCI53" s="2"/>
      <c r="KCJ53" s="2"/>
      <c r="KCK53" s="2"/>
      <c r="KCL53" s="2"/>
      <c r="KCM53" s="2"/>
      <c r="KCN53" s="2"/>
      <c r="KCO53" s="2"/>
      <c r="KCP53" s="2"/>
      <c r="KCQ53" s="2"/>
      <c r="KCR53" s="2"/>
      <c r="KCS53" s="2"/>
      <c r="KCT53" s="2"/>
      <c r="KCU53" s="2"/>
      <c r="KCV53" s="2"/>
      <c r="KCW53" s="2"/>
      <c r="KCX53" s="2"/>
      <c r="KCY53" s="2"/>
      <c r="KCZ53" s="2"/>
      <c r="KDA53" s="2"/>
      <c r="KDB53" s="2"/>
      <c r="KDC53" s="2"/>
      <c r="KDD53" s="2"/>
      <c r="KDE53" s="2"/>
      <c r="KDF53" s="2"/>
      <c r="KDG53" s="2"/>
      <c r="KDH53" s="2"/>
      <c r="KDI53" s="2"/>
      <c r="KDJ53" s="2"/>
      <c r="KDK53" s="2"/>
      <c r="KDL53" s="2"/>
      <c r="KDM53" s="2"/>
      <c r="KDN53" s="2"/>
      <c r="KDO53" s="2"/>
      <c r="KDP53" s="2"/>
      <c r="KDQ53" s="2"/>
      <c r="KDR53" s="2"/>
      <c r="KDS53" s="2"/>
      <c r="KDT53" s="2"/>
      <c r="KDU53" s="2"/>
      <c r="KDV53" s="2"/>
      <c r="KDW53" s="2"/>
      <c r="KDX53" s="2"/>
      <c r="KDY53" s="2"/>
      <c r="KDZ53" s="2"/>
      <c r="KEA53" s="2"/>
      <c r="KEB53" s="2"/>
      <c r="KEC53" s="2"/>
      <c r="KED53" s="2"/>
      <c r="KEE53" s="2"/>
      <c r="KEF53" s="2"/>
      <c r="KEG53" s="2"/>
      <c r="KEH53" s="2"/>
      <c r="KEI53" s="2"/>
      <c r="KEJ53" s="2"/>
      <c r="KEK53" s="2"/>
      <c r="KEL53" s="2"/>
      <c r="KEM53" s="2"/>
      <c r="KEN53" s="2"/>
      <c r="KEO53" s="2"/>
      <c r="KEP53" s="2"/>
      <c r="KEQ53" s="2"/>
      <c r="KER53" s="2"/>
      <c r="KES53" s="2"/>
      <c r="KET53" s="2"/>
      <c r="KEU53" s="2"/>
      <c r="KEV53" s="2"/>
      <c r="KEW53" s="2"/>
      <c r="KEX53" s="2"/>
      <c r="KEY53" s="2"/>
      <c r="KEZ53" s="2"/>
      <c r="KFA53" s="2"/>
      <c r="KFB53" s="2"/>
      <c r="KFC53" s="2"/>
      <c r="KFD53" s="2"/>
      <c r="KFE53" s="2"/>
      <c r="KFF53" s="2"/>
      <c r="KFG53" s="2"/>
      <c r="KFH53" s="2"/>
      <c r="KFI53" s="2"/>
      <c r="KFJ53" s="2"/>
      <c r="KFK53" s="2"/>
      <c r="KFL53" s="2"/>
      <c r="KFM53" s="2"/>
      <c r="KFN53" s="2"/>
      <c r="KFO53" s="2"/>
      <c r="KFP53" s="2"/>
      <c r="KFQ53" s="2"/>
      <c r="KFR53" s="2"/>
      <c r="KFS53" s="2"/>
      <c r="KFT53" s="2"/>
      <c r="KFU53" s="2"/>
      <c r="KFV53" s="2"/>
      <c r="KFW53" s="2"/>
      <c r="KFX53" s="2"/>
      <c r="KFY53" s="2"/>
      <c r="KFZ53" s="2"/>
      <c r="KGA53" s="2"/>
      <c r="KGB53" s="2"/>
      <c r="KGC53" s="2"/>
      <c r="KGD53" s="2"/>
      <c r="KGE53" s="2"/>
      <c r="KGF53" s="2"/>
      <c r="KGG53" s="2"/>
      <c r="KGH53" s="2"/>
      <c r="KGI53" s="2"/>
      <c r="KGJ53" s="2"/>
      <c r="KGK53" s="2"/>
      <c r="KGL53" s="2"/>
      <c r="KGM53" s="2"/>
      <c r="KGN53" s="2"/>
      <c r="KGO53" s="2"/>
      <c r="KGP53" s="2"/>
      <c r="KGQ53" s="2"/>
      <c r="KGR53" s="2"/>
      <c r="KGS53" s="2"/>
      <c r="KGT53" s="2"/>
      <c r="KGU53" s="2"/>
      <c r="KGV53" s="2"/>
      <c r="KGW53" s="2"/>
      <c r="KGX53" s="2"/>
      <c r="KGY53" s="2"/>
      <c r="KGZ53" s="2"/>
      <c r="KHA53" s="2"/>
      <c r="KHB53" s="2"/>
      <c r="KHC53" s="2"/>
      <c r="KHD53" s="2"/>
      <c r="KHE53" s="2"/>
      <c r="KHF53" s="2"/>
      <c r="KHG53" s="2"/>
      <c r="KHH53" s="2"/>
      <c r="KHI53" s="2"/>
      <c r="KHJ53" s="2"/>
      <c r="KHK53" s="2"/>
      <c r="KHL53" s="2"/>
      <c r="KHM53" s="2"/>
      <c r="KHN53" s="2"/>
      <c r="KHO53" s="2"/>
      <c r="KHP53" s="2"/>
      <c r="KHQ53" s="2"/>
      <c r="KHR53" s="2"/>
      <c r="KHS53" s="2"/>
      <c r="KHT53" s="2"/>
      <c r="KHU53" s="2"/>
      <c r="KHV53" s="2"/>
      <c r="KHW53" s="2"/>
      <c r="KHX53" s="2"/>
      <c r="KHY53" s="2"/>
      <c r="KHZ53" s="2"/>
      <c r="KIA53" s="2"/>
      <c r="KIB53" s="2"/>
      <c r="KIC53" s="2"/>
      <c r="KID53" s="2"/>
      <c r="KIE53" s="2"/>
      <c r="KIF53" s="2"/>
      <c r="KIG53" s="2"/>
      <c r="KIH53" s="2"/>
      <c r="KII53" s="2"/>
      <c r="KIJ53" s="2"/>
      <c r="KIK53" s="2"/>
      <c r="KIL53" s="2"/>
      <c r="KIM53" s="2"/>
      <c r="KIN53" s="2"/>
      <c r="KIO53" s="2"/>
      <c r="KIP53" s="2"/>
      <c r="KIQ53" s="2"/>
      <c r="KIR53" s="2"/>
      <c r="KIS53" s="2"/>
      <c r="KIT53" s="2"/>
      <c r="KIU53" s="2"/>
      <c r="KIV53" s="2"/>
      <c r="KIW53" s="2"/>
      <c r="KIX53" s="2"/>
      <c r="KIY53" s="2"/>
      <c r="KIZ53" s="2"/>
      <c r="KJA53" s="2"/>
      <c r="KJB53" s="2"/>
      <c r="KJC53" s="2"/>
      <c r="KJD53" s="2"/>
      <c r="KJE53" s="2"/>
      <c r="KJF53" s="2"/>
      <c r="KJG53" s="2"/>
      <c r="KJH53" s="2"/>
      <c r="KJI53" s="2"/>
      <c r="KJJ53" s="2"/>
      <c r="KJK53" s="2"/>
      <c r="KJL53" s="2"/>
      <c r="KJM53" s="2"/>
      <c r="KJN53" s="2"/>
      <c r="KJO53" s="2"/>
      <c r="KJP53" s="2"/>
      <c r="KJQ53" s="2"/>
      <c r="KJR53" s="2"/>
      <c r="KJS53" s="2"/>
      <c r="KJT53" s="2"/>
      <c r="KJU53" s="2"/>
      <c r="KJV53" s="2"/>
      <c r="KJW53" s="2"/>
      <c r="KJX53" s="2"/>
      <c r="KJY53" s="2"/>
      <c r="KJZ53" s="2"/>
      <c r="KKA53" s="2"/>
      <c r="KKB53" s="2"/>
      <c r="KKC53" s="2"/>
      <c r="KKD53" s="2"/>
      <c r="KKE53" s="2"/>
      <c r="KKF53" s="2"/>
      <c r="KKG53" s="2"/>
      <c r="KKH53" s="2"/>
      <c r="KKI53" s="2"/>
      <c r="KKJ53" s="2"/>
      <c r="KKK53" s="2"/>
      <c r="KKL53" s="2"/>
      <c r="KKM53" s="2"/>
      <c r="KKN53" s="2"/>
      <c r="KKO53" s="2"/>
      <c r="KKP53" s="2"/>
      <c r="KKQ53" s="2"/>
      <c r="KKR53" s="2"/>
      <c r="KKS53" s="2"/>
      <c r="KKT53" s="2"/>
      <c r="KKU53" s="2"/>
      <c r="KKV53" s="2"/>
      <c r="KKW53" s="2"/>
      <c r="KKX53" s="2"/>
      <c r="KKY53" s="2"/>
      <c r="KKZ53" s="2"/>
      <c r="KLA53" s="2"/>
      <c r="KLB53" s="2"/>
      <c r="KLC53" s="2"/>
      <c r="KLD53" s="2"/>
      <c r="KLE53" s="2"/>
      <c r="KLF53" s="2"/>
      <c r="KLG53" s="2"/>
      <c r="KLH53" s="2"/>
      <c r="KLI53" s="2"/>
      <c r="KLJ53" s="2"/>
      <c r="KLK53" s="2"/>
      <c r="KLL53" s="2"/>
      <c r="KLM53" s="2"/>
      <c r="KLN53" s="2"/>
      <c r="KLO53" s="2"/>
      <c r="KLP53" s="2"/>
      <c r="KLQ53" s="2"/>
      <c r="KLR53" s="2"/>
      <c r="KLS53" s="2"/>
      <c r="KLT53" s="2"/>
      <c r="KLU53" s="2"/>
      <c r="KLV53" s="2"/>
      <c r="KLW53" s="2"/>
      <c r="KLX53" s="2"/>
      <c r="KLY53" s="2"/>
      <c r="KLZ53" s="2"/>
      <c r="KMA53" s="2"/>
      <c r="KMB53" s="2"/>
      <c r="KMC53" s="2"/>
      <c r="KMD53" s="2"/>
      <c r="KME53" s="2"/>
      <c r="KMF53" s="2"/>
      <c r="KMG53" s="2"/>
      <c r="KMH53" s="2"/>
      <c r="KMI53" s="2"/>
      <c r="KMJ53" s="2"/>
      <c r="KMK53" s="2"/>
      <c r="KML53" s="2"/>
      <c r="KMM53" s="2"/>
      <c r="KMN53" s="2"/>
      <c r="KMO53" s="2"/>
      <c r="KMP53" s="2"/>
      <c r="KMQ53" s="2"/>
      <c r="KMR53" s="2"/>
      <c r="KMS53" s="2"/>
      <c r="KMT53" s="2"/>
      <c r="KMU53" s="2"/>
      <c r="KMV53" s="2"/>
      <c r="KMW53" s="2"/>
      <c r="KMX53" s="2"/>
      <c r="KMY53" s="2"/>
      <c r="KMZ53" s="2"/>
      <c r="KNA53" s="2"/>
      <c r="KNB53" s="2"/>
      <c r="KNC53" s="2"/>
      <c r="KND53" s="2"/>
      <c r="KNE53" s="2"/>
      <c r="KNF53" s="2"/>
      <c r="KNG53" s="2"/>
      <c r="KNH53" s="2"/>
      <c r="KNI53" s="2"/>
      <c r="KNJ53" s="2"/>
      <c r="KNK53" s="2"/>
      <c r="KNL53" s="2"/>
      <c r="KNM53" s="2"/>
      <c r="KNN53" s="2"/>
      <c r="KNO53" s="2"/>
      <c r="KNP53" s="2"/>
      <c r="KNQ53" s="2"/>
      <c r="KNR53" s="2"/>
      <c r="KNS53" s="2"/>
      <c r="KNT53" s="2"/>
      <c r="KNU53" s="2"/>
      <c r="KNV53" s="2"/>
      <c r="KNW53" s="2"/>
      <c r="KNX53" s="2"/>
      <c r="KNY53" s="2"/>
      <c r="KNZ53" s="2"/>
      <c r="KOA53" s="2"/>
      <c r="KOB53" s="2"/>
      <c r="KOC53" s="2"/>
      <c r="KOD53" s="2"/>
      <c r="KOE53" s="2"/>
      <c r="KOF53" s="2"/>
      <c r="KOG53" s="2"/>
      <c r="KOH53" s="2"/>
      <c r="KOI53" s="2"/>
      <c r="KOJ53" s="2"/>
      <c r="KOK53" s="2"/>
      <c r="KOL53" s="2"/>
      <c r="KOM53" s="2"/>
      <c r="KON53" s="2"/>
      <c r="KOO53" s="2"/>
      <c r="KOP53" s="2"/>
      <c r="KOQ53" s="2"/>
      <c r="KOR53" s="2"/>
      <c r="KOS53" s="2"/>
      <c r="KOT53" s="2"/>
      <c r="KOU53" s="2"/>
      <c r="KOV53" s="2"/>
      <c r="KOW53" s="2"/>
      <c r="KOX53" s="2"/>
      <c r="KOY53" s="2"/>
      <c r="KOZ53" s="2"/>
      <c r="KPA53" s="2"/>
      <c r="KPB53" s="2"/>
      <c r="KPC53" s="2"/>
      <c r="KPD53" s="2"/>
      <c r="KPE53" s="2"/>
      <c r="KPF53" s="2"/>
      <c r="KPG53" s="2"/>
      <c r="KPH53" s="2"/>
      <c r="KPI53" s="2"/>
      <c r="KPJ53" s="2"/>
      <c r="KPK53" s="2"/>
      <c r="KPL53" s="2"/>
      <c r="KPM53" s="2"/>
      <c r="KPN53" s="2"/>
      <c r="KPO53" s="2"/>
      <c r="KPP53" s="2"/>
      <c r="KPQ53" s="2"/>
      <c r="KPR53" s="2"/>
      <c r="KPS53" s="2"/>
      <c r="KPT53" s="2"/>
      <c r="KPU53" s="2"/>
      <c r="KPV53" s="2"/>
      <c r="KPW53" s="2"/>
      <c r="KPX53" s="2"/>
      <c r="KPY53" s="2"/>
      <c r="KPZ53" s="2"/>
      <c r="KQA53" s="2"/>
      <c r="KQB53" s="2"/>
      <c r="KQC53" s="2"/>
      <c r="KQD53" s="2"/>
      <c r="KQE53" s="2"/>
      <c r="KQF53" s="2"/>
      <c r="KQG53" s="2"/>
      <c r="KQH53" s="2"/>
      <c r="KQI53" s="2"/>
      <c r="KQJ53" s="2"/>
      <c r="KQK53" s="2"/>
      <c r="KQL53" s="2"/>
      <c r="KQM53" s="2"/>
      <c r="KQN53" s="2"/>
      <c r="KQO53" s="2"/>
      <c r="KQP53" s="2"/>
      <c r="KQQ53" s="2"/>
      <c r="KQR53" s="2"/>
      <c r="KQS53" s="2"/>
      <c r="KQT53" s="2"/>
      <c r="KQU53" s="2"/>
      <c r="KQV53" s="2"/>
      <c r="KQW53" s="2"/>
      <c r="KQX53" s="2"/>
      <c r="KQY53" s="2"/>
      <c r="KQZ53" s="2"/>
      <c r="KRA53" s="2"/>
      <c r="KRB53" s="2"/>
      <c r="KRC53" s="2"/>
      <c r="KRD53" s="2"/>
      <c r="KRE53" s="2"/>
      <c r="KRF53" s="2"/>
      <c r="KRG53" s="2"/>
      <c r="KRH53" s="2"/>
      <c r="KRI53" s="2"/>
      <c r="KRJ53" s="2"/>
      <c r="KRK53" s="2"/>
      <c r="KRL53" s="2"/>
      <c r="KRM53" s="2"/>
      <c r="KRN53" s="2"/>
      <c r="KRO53" s="2"/>
      <c r="KRP53" s="2"/>
      <c r="KRQ53" s="2"/>
      <c r="KRR53" s="2"/>
      <c r="KRS53" s="2"/>
      <c r="KRT53" s="2"/>
      <c r="KRU53" s="2"/>
      <c r="KRV53" s="2"/>
      <c r="KRW53" s="2"/>
      <c r="KRX53" s="2"/>
      <c r="KRY53" s="2"/>
      <c r="KRZ53" s="2"/>
      <c r="KSA53" s="2"/>
      <c r="KSB53" s="2"/>
      <c r="KSC53" s="2"/>
      <c r="KSD53" s="2"/>
      <c r="KSE53" s="2"/>
      <c r="KSF53" s="2"/>
      <c r="KSG53" s="2"/>
      <c r="KSH53" s="2"/>
      <c r="KSI53" s="2"/>
      <c r="KSJ53" s="2"/>
      <c r="KSK53" s="2"/>
      <c r="KSL53" s="2"/>
      <c r="KSM53" s="2"/>
      <c r="KSN53" s="2"/>
      <c r="KSO53" s="2"/>
      <c r="KSP53" s="2"/>
      <c r="KSQ53" s="2"/>
      <c r="KSR53" s="2"/>
      <c r="KSS53" s="2"/>
      <c r="KST53" s="2"/>
      <c r="KSU53" s="2"/>
      <c r="KSV53" s="2"/>
      <c r="KSW53" s="2"/>
      <c r="KSX53" s="2"/>
      <c r="KSY53" s="2"/>
      <c r="KSZ53" s="2"/>
      <c r="KTA53" s="2"/>
      <c r="KTB53" s="2"/>
      <c r="KTC53" s="2"/>
      <c r="KTD53" s="2"/>
      <c r="KTE53" s="2"/>
      <c r="KTF53" s="2"/>
      <c r="KTG53" s="2"/>
      <c r="KTH53" s="2"/>
      <c r="KTI53" s="2"/>
      <c r="KTJ53" s="2"/>
      <c r="KTK53" s="2"/>
      <c r="KTL53" s="2"/>
      <c r="KTM53" s="2"/>
      <c r="KTN53" s="2"/>
      <c r="KTO53" s="2"/>
      <c r="KTP53" s="2"/>
      <c r="KTQ53" s="2"/>
      <c r="KTR53" s="2"/>
      <c r="KTS53" s="2"/>
      <c r="KTT53" s="2"/>
      <c r="KTU53" s="2"/>
      <c r="KTV53" s="2"/>
      <c r="KTW53" s="2"/>
      <c r="KTX53" s="2"/>
      <c r="KTY53" s="2"/>
      <c r="KTZ53" s="2"/>
      <c r="KUA53" s="2"/>
      <c r="KUB53" s="2"/>
      <c r="KUC53" s="2"/>
      <c r="KUD53" s="2"/>
      <c r="KUE53" s="2"/>
      <c r="KUF53" s="2"/>
      <c r="KUG53" s="2"/>
      <c r="KUH53" s="2"/>
      <c r="KUI53" s="2"/>
      <c r="KUJ53" s="2"/>
      <c r="KUK53" s="2"/>
      <c r="KUL53" s="2"/>
      <c r="KUM53" s="2"/>
      <c r="KUN53" s="2"/>
      <c r="KUO53" s="2"/>
      <c r="KUP53" s="2"/>
      <c r="KUQ53" s="2"/>
      <c r="KUR53" s="2"/>
      <c r="KUS53" s="2"/>
      <c r="KUT53" s="2"/>
      <c r="KUU53" s="2"/>
      <c r="KUV53" s="2"/>
      <c r="KUW53" s="2"/>
      <c r="KUX53" s="2"/>
      <c r="KUY53" s="2"/>
      <c r="KUZ53" s="2"/>
      <c r="KVA53" s="2"/>
      <c r="KVB53" s="2"/>
      <c r="KVC53" s="2"/>
      <c r="KVD53" s="2"/>
      <c r="KVE53" s="2"/>
      <c r="KVF53" s="2"/>
      <c r="KVG53" s="2"/>
      <c r="KVH53" s="2"/>
      <c r="KVI53" s="2"/>
      <c r="KVJ53" s="2"/>
      <c r="KVK53" s="2"/>
      <c r="KVL53" s="2"/>
      <c r="KVM53" s="2"/>
      <c r="KVN53" s="2"/>
      <c r="KVO53" s="2"/>
      <c r="KVP53" s="2"/>
      <c r="KVQ53" s="2"/>
      <c r="KVR53" s="2"/>
      <c r="KVS53" s="2"/>
      <c r="KVT53" s="2"/>
      <c r="KVU53" s="2"/>
      <c r="KVV53" s="2"/>
      <c r="KVW53" s="2"/>
      <c r="KVX53" s="2"/>
      <c r="KVY53" s="2"/>
      <c r="KVZ53" s="2"/>
      <c r="KWA53" s="2"/>
      <c r="KWB53" s="2"/>
      <c r="KWC53" s="2"/>
      <c r="KWD53" s="2"/>
      <c r="KWE53" s="2"/>
      <c r="KWF53" s="2"/>
      <c r="KWG53" s="2"/>
      <c r="KWH53" s="2"/>
      <c r="KWI53" s="2"/>
      <c r="KWJ53" s="2"/>
      <c r="KWK53" s="2"/>
      <c r="KWL53" s="2"/>
      <c r="KWM53" s="2"/>
      <c r="KWN53" s="2"/>
      <c r="KWO53" s="2"/>
      <c r="KWP53" s="2"/>
      <c r="KWQ53" s="2"/>
      <c r="KWR53" s="2"/>
      <c r="KWS53" s="2"/>
      <c r="KWT53" s="2"/>
      <c r="KWU53" s="2"/>
      <c r="KWV53" s="2"/>
      <c r="KWW53" s="2"/>
      <c r="KWX53" s="2"/>
      <c r="KWY53" s="2"/>
      <c r="KWZ53" s="2"/>
      <c r="KXA53" s="2"/>
      <c r="KXB53" s="2"/>
      <c r="KXC53" s="2"/>
      <c r="KXD53" s="2"/>
      <c r="KXE53" s="2"/>
      <c r="KXF53" s="2"/>
      <c r="KXG53" s="2"/>
      <c r="KXH53" s="2"/>
      <c r="KXI53" s="2"/>
      <c r="KXJ53" s="2"/>
      <c r="KXK53" s="2"/>
      <c r="KXL53" s="2"/>
      <c r="KXM53" s="2"/>
      <c r="KXN53" s="2"/>
      <c r="KXO53" s="2"/>
      <c r="KXP53" s="2"/>
      <c r="KXQ53" s="2"/>
      <c r="KXR53" s="2"/>
      <c r="KXS53" s="2"/>
      <c r="KXT53" s="2"/>
      <c r="KXU53" s="2"/>
      <c r="KXV53" s="2"/>
      <c r="KXW53" s="2"/>
      <c r="KXX53" s="2"/>
      <c r="KXY53" s="2"/>
      <c r="KXZ53" s="2"/>
      <c r="KYA53" s="2"/>
      <c r="KYB53" s="2"/>
      <c r="KYC53" s="2"/>
      <c r="KYD53" s="2"/>
      <c r="KYE53" s="2"/>
      <c r="KYF53" s="2"/>
      <c r="KYG53" s="2"/>
      <c r="KYH53" s="2"/>
      <c r="KYI53" s="2"/>
      <c r="KYJ53" s="2"/>
      <c r="KYK53" s="2"/>
      <c r="KYL53" s="2"/>
      <c r="KYM53" s="2"/>
      <c r="KYN53" s="2"/>
      <c r="KYO53" s="2"/>
      <c r="KYP53" s="2"/>
      <c r="KYQ53" s="2"/>
      <c r="KYR53" s="2"/>
      <c r="KYS53" s="2"/>
      <c r="KYT53" s="2"/>
      <c r="KYU53" s="2"/>
      <c r="KYV53" s="2"/>
      <c r="KYW53" s="2"/>
      <c r="KYX53" s="2"/>
      <c r="KYY53" s="2"/>
      <c r="KYZ53" s="2"/>
      <c r="KZA53" s="2"/>
      <c r="KZB53" s="2"/>
      <c r="KZC53" s="2"/>
      <c r="KZD53" s="2"/>
      <c r="KZE53" s="2"/>
      <c r="KZF53" s="2"/>
      <c r="KZG53" s="2"/>
      <c r="KZH53" s="2"/>
      <c r="KZI53" s="2"/>
      <c r="KZJ53" s="2"/>
      <c r="KZK53" s="2"/>
      <c r="KZL53" s="2"/>
      <c r="KZM53" s="2"/>
      <c r="KZN53" s="2"/>
      <c r="KZO53" s="2"/>
      <c r="KZP53" s="2"/>
      <c r="KZQ53" s="2"/>
      <c r="KZR53" s="2"/>
      <c r="KZS53" s="2"/>
      <c r="KZT53" s="2"/>
      <c r="KZU53" s="2"/>
      <c r="KZV53" s="2"/>
      <c r="KZW53" s="2"/>
      <c r="KZX53" s="2"/>
      <c r="KZY53" s="2"/>
      <c r="KZZ53" s="2"/>
      <c r="LAA53" s="2"/>
      <c r="LAB53" s="2"/>
      <c r="LAC53" s="2"/>
      <c r="LAD53" s="2"/>
      <c r="LAE53" s="2"/>
      <c r="LAF53" s="2"/>
      <c r="LAG53" s="2"/>
      <c r="LAH53" s="2"/>
      <c r="LAI53" s="2"/>
      <c r="LAJ53" s="2"/>
      <c r="LAK53" s="2"/>
      <c r="LAL53" s="2"/>
      <c r="LAM53" s="2"/>
      <c r="LAN53" s="2"/>
      <c r="LAO53" s="2"/>
      <c r="LAP53" s="2"/>
      <c r="LAQ53" s="2"/>
      <c r="LAR53" s="2"/>
      <c r="LAS53" s="2"/>
      <c r="LAT53" s="2"/>
      <c r="LAU53" s="2"/>
      <c r="LAV53" s="2"/>
      <c r="LAW53" s="2"/>
      <c r="LAX53" s="2"/>
      <c r="LAY53" s="2"/>
      <c r="LAZ53" s="2"/>
      <c r="LBA53" s="2"/>
      <c r="LBB53" s="2"/>
      <c r="LBC53" s="2"/>
      <c r="LBD53" s="2"/>
      <c r="LBE53" s="2"/>
      <c r="LBF53" s="2"/>
      <c r="LBG53" s="2"/>
      <c r="LBH53" s="2"/>
      <c r="LBI53" s="2"/>
      <c r="LBJ53" s="2"/>
      <c r="LBK53" s="2"/>
      <c r="LBL53" s="2"/>
      <c r="LBM53" s="2"/>
      <c r="LBN53" s="2"/>
      <c r="LBO53" s="2"/>
      <c r="LBP53" s="2"/>
      <c r="LBQ53" s="2"/>
      <c r="LBR53" s="2"/>
      <c r="LBS53" s="2"/>
      <c r="LBT53" s="2"/>
      <c r="LBU53" s="2"/>
      <c r="LBV53" s="2"/>
      <c r="LBW53" s="2"/>
      <c r="LBX53" s="2"/>
      <c r="LBY53" s="2"/>
      <c r="LBZ53" s="2"/>
      <c r="LCA53" s="2"/>
      <c r="LCB53" s="2"/>
      <c r="LCC53" s="2"/>
      <c r="LCD53" s="2"/>
      <c r="LCE53" s="2"/>
      <c r="LCF53" s="2"/>
      <c r="LCG53" s="2"/>
      <c r="LCH53" s="2"/>
      <c r="LCI53" s="2"/>
      <c r="LCJ53" s="2"/>
      <c r="LCK53" s="2"/>
      <c r="LCL53" s="2"/>
      <c r="LCM53" s="2"/>
      <c r="LCN53" s="2"/>
      <c r="LCO53" s="2"/>
      <c r="LCP53" s="2"/>
      <c r="LCQ53" s="2"/>
      <c r="LCR53" s="2"/>
      <c r="LCS53" s="2"/>
      <c r="LCT53" s="2"/>
      <c r="LCU53" s="2"/>
      <c r="LCV53" s="2"/>
      <c r="LCW53" s="2"/>
      <c r="LCX53" s="2"/>
      <c r="LCY53" s="2"/>
      <c r="LCZ53" s="2"/>
      <c r="LDA53" s="2"/>
      <c r="LDB53" s="2"/>
      <c r="LDC53" s="2"/>
      <c r="LDD53" s="2"/>
      <c r="LDE53" s="2"/>
      <c r="LDF53" s="2"/>
      <c r="LDG53" s="2"/>
      <c r="LDH53" s="2"/>
      <c r="LDI53" s="2"/>
      <c r="LDJ53" s="2"/>
      <c r="LDK53" s="2"/>
      <c r="LDL53" s="2"/>
      <c r="LDM53" s="2"/>
      <c r="LDN53" s="2"/>
      <c r="LDO53" s="2"/>
      <c r="LDP53" s="2"/>
      <c r="LDQ53" s="2"/>
      <c r="LDR53" s="2"/>
      <c r="LDS53" s="2"/>
      <c r="LDT53" s="2"/>
      <c r="LDU53" s="2"/>
      <c r="LDV53" s="2"/>
      <c r="LDW53" s="2"/>
      <c r="LDX53" s="2"/>
      <c r="LDY53" s="2"/>
      <c r="LDZ53" s="2"/>
      <c r="LEA53" s="2"/>
      <c r="LEB53" s="2"/>
      <c r="LEC53" s="2"/>
      <c r="LED53" s="2"/>
      <c r="LEE53" s="2"/>
      <c r="LEF53" s="2"/>
      <c r="LEG53" s="2"/>
      <c r="LEH53" s="2"/>
      <c r="LEI53" s="2"/>
      <c r="LEJ53" s="2"/>
      <c r="LEK53" s="2"/>
      <c r="LEL53" s="2"/>
      <c r="LEM53" s="2"/>
      <c r="LEN53" s="2"/>
      <c r="LEO53" s="2"/>
      <c r="LEP53" s="2"/>
      <c r="LEQ53" s="2"/>
      <c r="LER53" s="2"/>
      <c r="LES53" s="2"/>
      <c r="LET53" s="2"/>
      <c r="LEU53" s="2"/>
      <c r="LEV53" s="2"/>
      <c r="LEW53" s="2"/>
      <c r="LEX53" s="2"/>
      <c r="LEY53" s="2"/>
      <c r="LEZ53" s="2"/>
      <c r="LFA53" s="2"/>
      <c r="LFB53" s="2"/>
      <c r="LFC53" s="2"/>
      <c r="LFD53" s="2"/>
      <c r="LFE53" s="2"/>
      <c r="LFF53" s="2"/>
      <c r="LFG53" s="2"/>
      <c r="LFH53" s="2"/>
      <c r="LFI53" s="2"/>
      <c r="LFJ53" s="2"/>
      <c r="LFK53" s="2"/>
      <c r="LFL53" s="2"/>
      <c r="LFM53" s="2"/>
      <c r="LFN53" s="2"/>
      <c r="LFO53" s="2"/>
      <c r="LFP53" s="2"/>
      <c r="LFQ53" s="2"/>
      <c r="LFR53" s="2"/>
      <c r="LFS53" s="2"/>
      <c r="LFT53" s="2"/>
      <c r="LFU53" s="2"/>
      <c r="LFV53" s="2"/>
      <c r="LFW53" s="2"/>
      <c r="LFX53" s="2"/>
      <c r="LFY53" s="2"/>
      <c r="LFZ53" s="2"/>
      <c r="LGA53" s="2"/>
      <c r="LGB53" s="2"/>
      <c r="LGC53" s="2"/>
      <c r="LGD53" s="2"/>
      <c r="LGE53" s="2"/>
      <c r="LGF53" s="2"/>
      <c r="LGG53" s="2"/>
      <c r="LGH53" s="2"/>
      <c r="LGI53" s="2"/>
      <c r="LGJ53" s="2"/>
      <c r="LGK53" s="2"/>
      <c r="LGL53" s="2"/>
      <c r="LGM53" s="2"/>
      <c r="LGN53" s="2"/>
      <c r="LGO53" s="2"/>
      <c r="LGP53" s="2"/>
      <c r="LGQ53" s="2"/>
      <c r="LGR53" s="2"/>
      <c r="LGS53" s="2"/>
      <c r="LGT53" s="2"/>
      <c r="LGU53" s="2"/>
      <c r="LGV53" s="2"/>
      <c r="LGW53" s="2"/>
      <c r="LGX53" s="2"/>
      <c r="LGY53" s="2"/>
      <c r="LGZ53" s="2"/>
      <c r="LHA53" s="2"/>
      <c r="LHB53" s="2"/>
      <c r="LHC53" s="2"/>
      <c r="LHD53" s="2"/>
      <c r="LHE53" s="2"/>
      <c r="LHF53" s="2"/>
      <c r="LHG53" s="2"/>
      <c r="LHH53" s="2"/>
      <c r="LHI53" s="2"/>
      <c r="LHJ53" s="2"/>
      <c r="LHK53" s="2"/>
      <c r="LHL53" s="2"/>
      <c r="LHM53" s="2"/>
      <c r="LHN53" s="2"/>
      <c r="LHO53" s="2"/>
      <c r="LHP53" s="2"/>
      <c r="LHQ53" s="2"/>
      <c r="LHR53" s="2"/>
      <c r="LHS53" s="2"/>
      <c r="LHT53" s="2"/>
      <c r="LHU53" s="2"/>
      <c r="LHV53" s="2"/>
      <c r="LHW53" s="2"/>
      <c r="LHX53" s="2"/>
      <c r="LHY53" s="2"/>
      <c r="LHZ53" s="2"/>
      <c r="LIA53" s="2"/>
      <c r="LIB53" s="2"/>
      <c r="LIC53" s="2"/>
      <c r="LID53" s="2"/>
      <c r="LIE53" s="2"/>
      <c r="LIF53" s="2"/>
      <c r="LIG53" s="2"/>
      <c r="LIH53" s="2"/>
      <c r="LII53" s="2"/>
      <c r="LIJ53" s="2"/>
      <c r="LIK53" s="2"/>
      <c r="LIL53" s="2"/>
      <c r="LIM53" s="2"/>
      <c r="LIN53" s="2"/>
      <c r="LIO53" s="2"/>
      <c r="LIP53" s="2"/>
      <c r="LIQ53" s="2"/>
      <c r="LIR53" s="2"/>
      <c r="LIS53" s="2"/>
      <c r="LIT53" s="2"/>
      <c r="LIU53" s="2"/>
      <c r="LIV53" s="2"/>
      <c r="LIW53" s="2"/>
      <c r="LIX53" s="2"/>
      <c r="LIY53" s="2"/>
      <c r="LIZ53" s="2"/>
      <c r="LJA53" s="2"/>
      <c r="LJB53" s="2"/>
      <c r="LJC53" s="2"/>
      <c r="LJD53" s="2"/>
      <c r="LJE53" s="2"/>
      <c r="LJF53" s="2"/>
      <c r="LJG53" s="2"/>
      <c r="LJH53" s="2"/>
      <c r="LJI53" s="2"/>
      <c r="LJJ53" s="2"/>
      <c r="LJK53" s="2"/>
      <c r="LJL53" s="2"/>
      <c r="LJM53" s="2"/>
      <c r="LJN53" s="2"/>
      <c r="LJO53" s="2"/>
      <c r="LJP53" s="2"/>
      <c r="LJQ53" s="2"/>
      <c r="LJR53" s="2"/>
      <c r="LJS53" s="2"/>
      <c r="LJT53" s="2"/>
      <c r="LJU53" s="2"/>
      <c r="LJV53" s="2"/>
      <c r="LJW53" s="2"/>
      <c r="LJX53" s="2"/>
      <c r="LJY53" s="2"/>
      <c r="LJZ53" s="2"/>
      <c r="LKA53" s="2"/>
      <c r="LKB53" s="2"/>
      <c r="LKC53" s="2"/>
      <c r="LKD53" s="2"/>
      <c r="LKE53" s="2"/>
      <c r="LKF53" s="2"/>
      <c r="LKG53" s="2"/>
      <c r="LKH53" s="2"/>
      <c r="LKI53" s="2"/>
      <c r="LKJ53" s="2"/>
      <c r="LKK53" s="2"/>
      <c r="LKL53" s="2"/>
      <c r="LKM53" s="2"/>
      <c r="LKN53" s="2"/>
      <c r="LKO53" s="2"/>
      <c r="LKP53" s="2"/>
      <c r="LKQ53" s="2"/>
      <c r="LKR53" s="2"/>
      <c r="LKS53" s="2"/>
      <c r="LKT53" s="2"/>
      <c r="LKU53" s="2"/>
      <c r="LKV53" s="2"/>
      <c r="LKW53" s="2"/>
      <c r="LKX53" s="2"/>
      <c r="LKY53" s="2"/>
      <c r="LKZ53" s="2"/>
      <c r="LLA53" s="2"/>
      <c r="LLB53" s="2"/>
      <c r="LLC53" s="2"/>
      <c r="LLD53" s="2"/>
      <c r="LLE53" s="2"/>
      <c r="LLF53" s="2"/>
      <c r="LLG53" s="2"/>
      <c r="LLH53" s="2"/>
      <c r="LLI53" s="2"/>
      <c r="LLJ53" s="2"/>
      <c r="LLK53" s="2"/>
      <c r="LLL53" s="2"/>
      <c r="LLM53" s="2"/>
      <c r="LLN53" s="2"/>
      <c r="LLO53" s="2"/>
      <c r="LLP53" s="2"/>
      <c r="LLQ53" s="2"/>
      <c r="LLR53" s="2"/>
      <c r="LLS53" s="2"/>
      <c r="LLT53" s="2"/>
      <c r="LLU53" s="2"/>
      <c r="LLV53" s="2"/>
      <c r="LLW53" s="2"/>
      <c r="LLX53" s="2"/>
      <c r="LLY53" s="2"/>
      <c r="LLZ53" s="2"/>
      <c r="LMA53" s="2"/>
      <c r="LMB53" s="2"/>
      <c r="LMC53" s="2"/>
      <c r="LMD53" s="2"/>
      <c r="LME53" s="2"/>
      <c r="LMF53" s="2"/>
      <c r="LMG53" s="2"/>
      <c r="LMH53" s="2"/>
      <c r="LMI53" s="2"/>
      <c r="LMJ53" s="2"/>
      <c r="LMK53" s="2"/>
      <c r="LML53" s="2"/>
      <c r="LMM53" s="2"/>
      <c r="LMN53" s="2"/>
      <c r="LMO53" s="2"/>
      <c r="LMP53" s="2"/>
      <c r="LMQ53" s="2"/>
      <c r="LMR53" s="2"/>
      <c r="LMS53" s="2"/>
      <c r="LMT53" s="2"/>
      <c r="LMU53" s="2"/>
      <c r="LMV53" s="2"/>
      <c r="LMW53" s="2"/>
      <c r="LMX53" s="2"/>
      <c r="LMY53" s="2"/>
      <c r="LMZ53" s="2"/>
      <c r="LNA53" s="2"/>
      <c r="LNB53" s="2"/>
      <c r="LNC53" s="2"/>
      <c r="LND53" s="2"/>
      <c r="LNE53" s="2"/>
      <c r="LNF53" s="2"/>
      <c r="LNG53" s="2"/>
      <c r="LNH53" s="2"/>
      <c r="LNI53" s="2"/>
      <c r="LNJ53" s="2"/>
      <c r="LNK53" s="2"/>
      <c r="LNL53" s="2"/>
      <c r="LNM53" s="2"/>
      <c r="LNN53" s="2"/>
      <c r="LNO53" s="2"/>
      <c r="LNP53" s="2"/>
      <c r="LNQ53" s="2"/>
      <c r="LNR53" s="2"/>
      <c r="LNS53" s="2"/>
      <c r="LNT53" s="2"/>
      <c r="LNU53" s="2"/>
      <c r="LNV53" s="2"/>
      <c r="LNW53" s="2"/>
      <c r="LNX53" s="2"/>
      <c r="LNY53" s="2"/>
      <c r="LNZ53" s="2"/>
      <c r="LOA53" s="2"/>
      <c r="LOB53" s="2"/>
      <c r="LOC53" s="2"/>
      <c r="LOD53" s="2"/>
      <c r="LOE53" s="2"/>
      <c r="LOF53" s="2"/>
      <c r="LOG53" s="2"/>
      <c r="LOH53" s="2"/>
      <c r="LOI53" s="2"/>
      <c r="LOJ53" s="2"/>
      <c r="LOK53" s="2"/>
      <c r="LOL53" s="2"/>
      <c r="LOM53" s="2"/>
      <c r="LON53" s="2"/>
      <c r="LOO53" s="2"/>
      <c r="LOP53" s="2"/>
      <c r="LOQ53" s="2"/>
      <c r="LOR53" s="2"/>
      <c r="LOS53" s="2"/>
      <c r="LOT53" s="2"/>
      <c r="LOU53" s="2"/>
      <c r="LOV53" s="2"/>
      <c r="LOW53" s="2"/>
      <c r="LOX53" s="2"/>
      <c r="LOY53" s="2"/>
      <c r="LOZ53" s="2"/>
      <c r="LPA53" s="2"/>
      <c r="LPB53" s="2"/>
      <c r="LPC53" s="2"/>
      <c r="LPD53" s="2"/>
      <c r="LPE53" s="2"/>
      <c r="LPF53" s="2"/>
      <c r="LPG53" s="2"/>
      <c r="LPH53" s="2"/>
      <c r="LPI53" s="2"/>
      <c r="LPJ53" s="2"/>
      <c r="LPK53" s="2"/>
      <c r="LPL53" s="2"/>
      <c r="LPM53" s="2"/>
      <c r="LPN53" s="2"/>
      <c r="LPO53" s="2"/>
      <c r="LPP53" s="2"/>
      <c r="LPQ53" s="2"/>
      <c r="LPR53" s="2"/>
      <c r="LPS53" s="2"/>
      <c r="LPT53" s="2"/>
      <c r="LPU53" s="2"/>
      <c r="LPV53" s="2"/>
      <c r="LPW53" s="2"/>
      <c r="LPX53" s="2"/>
      <c r="LPY53" s="2"/>
      <c r="LPZ53" s="2"/>
      <c r="LQA53" s="2"/>
      <c r="LQB53" s="2"/>
      <c r="LQC53" s="2"/>
      <c r="LQD53" s="2"/>
      <c r="LQE53" s="2"/>
      <c r="LQF53" s="2"/>
      <c r="LQG53" s="2"/>
      <c r="LQH53" s="2"/>
      <c r="LQI53" s="2"/>
      <c r="LQJ53" s="2"/>
      <c r="LQK53" s="2"/>
      <c r="LQL53" s="2"/>
      <c r="LQM53" s="2"/>
      <c r="LQN53" s="2"/>
      <c r="LQO53" s="2"/>
      <c r="LQP53" s="2"/>
      <c r="LQQ53" s="2"/>
      <c r="LQR53" s="2"/>
      <c r="LQS53" s="2"/>
      <c r="LQT53" s="2"/>
      <c r="LQU53" s="2"/>
      <c r="LQV53" s="2"/>
      <c r="LQW53" s="2"/>
      <c r="LQX53" s="2"/>
      <c r="LQY53" s="2"/>
      <c r="LQZ53" s="2"/>
      <c r="LRA53" s="2"/>
      <c r="LRB53" s="2"/>
      <c r="LRC53" s="2"/>
      <c r="LRD53" s="2"/>
      <c r="LRE53" s="2"/>
      <c r="LRF53" s="2"/>
      <c r="LRG53" s="2"/>
      <c r="LRH53" s="2"/>
      <c r="LRI53" s="2"/>
      <c r="LRJ53" s="2"/>
      <c r="LRK53" s="2"/>
      <c r="LRL53" s="2"/>
      <c r="LRM53" s="2"/>
      <c r="LRN53" s="2"/>
      <c r="LRO53" s="2"/>
      <c r="LRP53" s="2"/>
      <c r="LRQ53" s="2"/>
      <c r="LRR53" s="2"/>
      <c r="LRS53" s="2"/>
      <c r="LRT53" s="2"/>
      <c r="LRU53" s="2"/>
      <c r="LRV53" s="2"/>
      <c r="LRW53" s="2"/>
      <c r="LRX53" s="2"/>
      <c r="LRY53" s="2"/>
      <c r="LRZ53" s="2"/>
      <c r="LSA53" s="2"/>
      <c r="LSB53" s="2"/>
      <c r="LSC53" s="2"/>
      <c r="LSD53" s="2"/>
      <c r="LSE53" s="2"/>
      <c r="LSF53" s="2"/>
      <c r="LSG53" s="2"/>
      <c r="LSH53" s="2"/>
      <c r="LSI53" s="2"/>
      <c r="LSJ53" s="2"/>
      <c r="LSK53" s="2"/>
      <c r="LSL53" s="2"/>
      <c r="LSM53" s="2"/>
      <c r="LSN53" s="2"/>
      <c r="LSO53" s="2"/>
      <c r="LSP53" s="2"/>
      <c r="LSQ53" s="2"/>
      <c r="LSR53" s="2"/>
      <c r="LSS53" s="2"/>
      <c r="LST53" s="2"/>
      <c r="LSU53" s="2"/>
      <c r="LSV53" s="2"/>
      <c r="LSW53" s="2"/>
      <c r="LSX53" s="2"/>
      <c r="LSY53" s="2"/>
      <c r="LSZ53" s="2"/>
      <c r="LTA53" s="2"/>
      <c r="LTB53" s="2"/>
      <c r="LTC53" s="2"/>
      <c r="LTD53" s="2"/>
      <c r="LTE53" s="2"/>
      <c r="LTF53" s="2"/>
      <c r="LTG53" s="2"/>
      <c r="LTH53" s="2"/>
      <c r="LTI53" s="2"/>
      <c r="LTJ53" s="2"/>
      <c r="LTK53" s="2"/>
      <c r="LTL53" s="2"/>
      <c r="LTM53" s="2"/>
      <c r="LTN53" s="2"/>
      <c r="LTO53" s="2"/>
      <c r="LTP53" s="2"/>
      <c r="LTQ53" s="2"/>
      <c r="LTR53" s="2"/>
      <c r="LTS53" s="2"/>
      <c r="LTT53" s="2"/>
      <c r="LTU53" s="2"/>
      <c r="LTV53" s="2"/>
      <c r="LTW53" s="2"/>
      <c r="LTX53" s="2"/>
      <c r="LTY53" s="2"/>
      <c r="LTZ53" s="2"/>
      <c r="LUA53" s="2"/>
      <c r="LUB53" s="2"/>
      <c r="LUC53" s="2"/>
      <c r="LUD53" s="2"/>
      <c r="LUE53" s="2"/>
      <c r="LUF53" s="2"/>
      <c r="LUG53" s="2"/>
      <c r="LUH53" s="2"/>
      <c r="LUI53" s="2"/>
      <c r="LUJ53" s="2"/>
      <c r="LUK53" s="2"/>
      <c r="LUL53" s="2"/>
      <c r="LUM53" s="2"/>
      <c r="LUN53" s="2"/>
      <c r="LUO53" s="2"/>
      <c r="LUP53" s="2"/>
      <c r="LUQ53" s="2"/>
      <c r="LUR53" s="2"/>
      <c r="LUS53" s="2"/>
      <c r="LUT53" s="2"/>
      <c r="LUU53" s="2"/>
      <c r="LUV53" s="2"/>
      <c r="LUW53" s="2"/>
      <c r="LUX53" s="2"/>
      <c r="LUY53" s="2"/>
      <c r="LUZ53" s="2"/>
      <c r="LVA53" s="2"/>
      <c r="LVB53" s="2"/>
      <c r="LVC53" s="2"/>
      <c r="LVD53" s="2"/>
      <c r="LVE53" s="2"/>
      <c r="LVF53" s="2"/>
      <c r="LVG53" s="2"/>
      <c r="LVH53" s="2"/>
      <c r="LVI53" s="2"/>
      <c r="LVJ53" s="2"/>
      <c r="LVK53" s="2"/>
      <c r="LVL53" s="2"/>
      <c r="LVM53" s="2"/>
      <c r="LVN53" s="2"/>
      <c r="LVO53" s="2"/>
      <c r="LVP53" s="2"/>
      <c r="LVQ53" s="2"/>
      <c r="LVR53" s="2"/>
      <c r="LVS53" s="2"/>
      <c r="LVT53" s="2"/>
      <c r="LVU53" s="2"/>
      <c r="LVV53" s="2"/>
      <c r="LVW53" s="2"/>
      <c r="LVX53" s="2"/>
      <c r="LVY53" s="2"/>
      <c r="LVZ53" s="2"/>
      <c r="LWA53" s="2"/>
      <c r="LWB53" s="2"/>
      <c r="LWC53" s="2"/>
      <c r="LWD53" s="2"/>
      <c r="LWE53" s="2"/>
      <c r="LWF53" s="2"/>
      <c r="LWG53" s="2"/>
      <c r="LWH53" s="2"/>
      <c r="LWI53" s="2"/>
      <c r="LWJ53" s="2"/>
      <c r="LWK53" s="2"/>
      <c r="LWL53" s="2"/>
      <c r="LWM53" s="2"/>
      <c r="LWN53" s="2"/>
      <c r="LWO53" s="2"/>
      <c r="LWP53" s="2"/>
      <c r="LWQ53" s="2"/>
      <c r="LWR53" s="2"/>
      <c r="LWS53" s="2"/>
      <c r="LWT53" s="2"/>
      <c r="LWU53" s="2"/>
      <c r="LWV53" s="2"/>
      <c r="LWW53" s="2"/>
      <c r="LWX53" s="2"/>
      <c r="LWY53" s="2"/>
      <c r="LWZ53" s="2"/>
      <c r="LXA53" s="2"/>
      <c r="LXB53" s="2"/>
      <c r="LXC53" s="2"/>
      <c r="LXD53" s="2"/>
      <c r="LXE53" s="2"/>
      <c r="LXF53" s="2"/>
      <c r="LXG53" s="2"/>
      <c r="LXH53" s="2"/>
      <c r="LXI53" s="2"/>
      <c r="LXJ53" s="2"/>
      <c r="LXK53" s="2"/>
      <c r="LXL53" s="2"/>
      <c r="LXM53" s="2"/>
      <c r="LXN53" s="2"/>
      <c r="LXO53" s="2"/>
      <c r="LXP53" s="2"/>
      <c r="LXQ53" s="2"/>
      <c r="LXR53" s="2"/>
      <c r="LXS53" s="2"/>
      <c r="LXT53" s="2"/>
      <c r="LXU53" s="2"/>
      <c r="LXV53" s="2"/>
      <c r="LXW53" s="2"/>
      <c r="LXX53" s="2"/>
      <c r="LXY53" s="2"/>
      <c r="LXZ53" s="2"/>
      <c r="LYA53" s="2"/>
      <c r="LYB53" s="2"/>
      <c r="LYC53" s="2"/>
      <c r="LYD53" s="2"/>
      <c r="LYE53" s="2"/>
      <c r="LYF53" s="2"/>
      <c r="LYG53" s="2"/>
      <c r="LYH53" s="2"/>
      <c r="LYI53" s="2"/>
      <c r="LYJ53" s="2"/>
      <c r="LYK53" s="2"/>
      <c r="LYL53" s="2"/>
      <c r="LYM53" s="2"/>
      <c r="LYN53" s="2"/>
      <c r="LYO53" s="2"/>
      <c r="LYP53" s="2"/>
      <c r="LYQ53" s="2"/>
      <c r="LYR53" s="2"/>
      <c r="LYS53" s="2"/>
      <c r="LYT53" s="2"/>
      <c r="LYU53" s="2"/>
      <c r="LYV53" s="2"/>
      <c r="LYW53" s="2"/>
      <c r="LYX53" s="2"/>
      <c r="LYY53" s="2"/>
      <c r="LYZ53" s="2"/>
      <c r="LZA53" s="2"/>
      <c r="LZB53" s="2"/>
      <c r="LZC53" s="2"/>
      <c r="LZD53" s="2"/>
      <c r="LZE53" s="2"/>
      <c r="LZF53" s="2"/>
      <c r="LZG53" s="2"/>
      <c r="LZH53" s="2"/>
      <c r="LZI53" s="2"/>
      <c r="LZJ53" s="2"/>
      <c r="LZK53" s="2"/>
      <c r="LZL53" s="2"/>
      <c r="LZM53" s="2"/>
      <c r="LZN53" s="2"/>
      <c r="LZO53" s="2"/>
      <c r="LZP53" s="2"/>
      <c r="LZQ53" s="2"/>
      <c r="LZR53" s="2"/>
      <c r="LZS53" s="2"/>
      <c r="LZT53" s="2"/>
      <c r="LZU53" s="2"/>
      <c r="LZV53" s="2"/>
      <c r="LZW53" s="2"/>
      <c r="LZX53" s="2"/>
      <c r="LZY53" s="2"/>
      <c r="LZZ53" s="2"/>
      <c r="MAA53" s="2"/>
      <c r="MAB53" s="2"/>
      <c r="MAC53" s="2"/>
      <c r="MAD53" s="2"/>
      <c r="MAE53" s="2"/>
      <c r="MAF53" s="2"/>
      <c r="MAG53" s="2"/>
      <c r="MAH53" s="2"/>
      <c r="MAI53" s="2"/>
      <c r="MAJ53" s="2"/>
      <c r="MAK53" s="2"/>
      <c r="MAL53" s="2"/>
      <c r="MAM53" s="2"/>
      <c r="MAN53" s="2"/>
      <c r="MAO53" s="2"/>
      <c r="MAP53" s="2"/>
      <c r="MAQ53" s="2"/>
      <c r="MAR53" s="2"/>
      <c r="MAS53" s="2"/>
      <c r="MAT53" s="2"/>
      <c r="MAU53" s="2"/>
      <c r="MAV53" s="2"/>
      <c r="MAW53" s="2"/>
      <c r="MAX53" s="2"/>
      <c r="MAY53" s="2"/>
      <c r="MAZ53" s="2"/>
      <c r="MBA53" s="2"/>
      <c r="MBB53" s="2"/>
      <c r="MBC53" s="2"/>
      <c r="MBD53" s="2"/>
      <c r="MBE53" s="2"/>
      <c r="MBF53" s="2"/>
      <c r="MBG53" s="2"/>
      <c r="MBH53" s="2"/>
      <c r="MBI53" s="2"/>
      <c r="MBJ53" s="2"/>
      <c r="MBK53" s="2"/>
      <c r="MBL53" s="2"/>
      <c r="MBM53" s="2"/>
      <c r="MBN53" s="2"/>
      <c r="MBO53" s="2"/>
      <c r="MBP53" s="2"/>
      <c r="MBQ53" s="2"/>
      <c r="MBR53" s="2"/>
      <c r="MBS53" s="2"/>
      <c r="MBT53" s="2"/>
      <c r="MBU53" s="2"/>
      <c r="MBV53" s="2"/>
      <c r="MBW53" s="2"/>
      <c r="MBX53" s="2"/>
      <c r="MBY53" s="2"/>
      <c r="MBZ53" s="2"/>
      <c r="MCA53" s="2"/>
      <c r="MCB53" s="2"/>
      <c r="MCC53" s="2"/>
      <c r="MCD53" s="2"/>
      <c r="MCE53" s="2"/>
      <c r="MCF53" s="2"/>
      <c r="MCG53" s="2"/>
      <c r="MCH53" s="2"/>
      <c r="MCI53" s="2"/>
      <c r="MCJ53" s="2"/>
      <c r="MCK53" s="2"/>
      <c r="MCL53" s="2"/>
      <c r="MCM53" s="2"/>
      <c r="MCN53" s="2"/>
      <c r="MCO53" s="2"/>
      <c r="MCP53" s="2"/>
      <c r="MCQ53" s="2"/>
      <c r="MCR53" s="2"/>
      <c r="MCS53" s="2"/>
      <c r="MCT53" s="2"/>
      <c r="MCU53" s="2"/>
      <c r="MCV53" s="2"/>
      <c r="MCW53" s="2"/>
      <c r="MCX53" s="2"/>
      <c r="MCY53" s="2"/>
      <c r="MCZ53" s="2"/>
      <c r="MDA53" s="2"/>
      <c r="MDB53" s="2"/>
      <c r="MDC53" s="2"/>
      <c r="MDD53" s="2"/>
      <c r="MDE53" s="2"/>
      <c r="MDF53" s="2"/>
      <c r="MDG53" s="2"/>
      <c r="MDH53" s="2"/>
      <c r="MDI53" s="2"/>
      <c r="MDJ53" s="2"/>
      <c r="MDK53" s="2"/>
      <c r="MDL53" s="2"/>
      <c r="MDM53" s="2"/>
      <c r="MDN53" s="2"/>
      <c r="MDO53" s="2"/>
      <c r="MDP53" s="2"/>
      <c r="MDQ53" s="2"/>
      <c r="MDR53" s="2"/>
      <c r="MDS53" s="2"/>
      <c r="MDT53" s="2"/>
      <c r="MDU53" s="2"/>
      <c r="MDV53" s="2"/>
      <c r="MDW53" s="2"/>
      <c r="MDX53" s="2"/>
      <c r="MDY53" s="2"/>
      <c r="MDZ53" s="2"/>
      <c r="MEA53" s="2"/>
      <c r="MEB53" s="2"/>
      <c r="MEC53" s="2"/>
      <c r="MED53" s="2"/>
      <c r="MEE53" s="2"/>
      <c r="MEF53" s="2"/>
      <c r="MEG53" s="2"/>
      <c r="MEH53" s="2"/>
      <c r="MEI53" s="2"/>
      <c r="MEJ53" s="2"/>
      <c r="MEK53" s="2"/>
      <c r="MEL53" s="2"/>
      <c r="MEM53" s="2"/>
      <c r="MEN53" s="2"/>
      <c r="MEO53" s="2"/>
      <c r="MEP53" s="2"/>
      <c r="MEQ53" s="2"/>
      <c r="MER53" s="2"/>
      <c r="MES53" s="2"/>
      <c r="MET53" s="2"/>
      <c r="MEU53" s="2"/>
      <c r="MEV53" s="2"/>
      <c r="MEW53" s="2"/>
      <c r="MEX53" s="2"/>
      <c r="MEY53" s="2"/>
      <c r="MEZ53" s="2"/>
      <c r="MFA53" s="2"/>
      <c r="MFB53" s="2"/>
      <c r="MFC53" s="2"/>
      <c r="MFD53" s="2"/>
      <c r="MFE53" s="2"/>
      <c r="MFF53" s="2"/>
      <c r="MFG53" s="2"/>
      <c r="MFH53" s="2"/>
      <c r="MFI53" s="2"/>
      <c r="MFJ53" s="2"/>
      <c r="MFK53" s="2"/>
      <c r="MFL53" s="2"/>
      <c r="MFM53" s="2"/>
      <c r="MFN53" s="2"/>
      <c r="MFO53" s="2"/>
      <c r="MFP53" s="2"/>
      <c r="MFQ53" s="2"/>
      <c r="MFR53" s="2"/>
      <c r="MFS53" s="2"/>
      <c r="MFT53" s="2"/>
      <c r="MFU53" s="2"/>
      <c r="MFV53" s="2"/>
      <c r="MFW53" s="2"/>
      <c r="MFX53" s="2"/>
      <c r="MFY53" s="2"/>
      <c r="MFZ53" s="2"/>
      <c r="MGA53" s="2"/>
      <c r="MGB53" s="2"/>
      <c r="MGC53" s="2"/>
      <c r="MGD53" s="2"/>
      <c r="MGE53" s="2"/>
      <c r="MGF53" s="2"/>
      <c r="MGG53" s="2"/>
      <c r="MGH53" s="2"/>
      <c r="MGI53" s="2"/>
      <c r="MGJ53" s="2"/>
      <c r="MGK53" s="2"/>
      <c r="MGL53" s="2"/>
      <c r="MGM53" s="2"/>
      <c r="MGN53" s="2"/>
      <c r="MGO53" s="2"/>
      <c r="MGP53" s="2"/>
      <c r="MGQ53" s="2"/>
      <c r="MGR53" s="2"/>
      <c r="MGS53" s="2"/>
      <c r="MGT53" s="2"/>
      <c r="MGU53" s="2"/>
      <c r="MGV53" s="2"/>
      <c r="MGW53" s="2"/>
      <c r="MGX53" s="2"/>
      <c r="MGY53" s="2"/>
      <c r="MGZ53" s="2"/>
      <c r="MHA53" s="2"/>
      <c r="MHB53" s="2"/>
      <c r="MHC53" s="2"/>
      <c r="MHD53" s="2"/>
      <c r="MHE53" s="2"/>
      <c r="MHF53" s="2"/>
      <c r="MHG53" s="2"/>
      <c r="MHH53" s="2"/>
      <c r="MHI53" s="2"/>
      <c r="MHJ53" s="2"/>
      <c r="MHK53" s="2"/>
      <c r="MHL53" s="2"/>
      <c r="MHM53" s="2"/>
      <c r="MHN53" s="2"/>
      <c r="MHO53" s="2"/>
      <c r="MHP53" s="2"/>
      <c r="MHQ53" s="2"/>
      <c r="MHR53" s="2"/>
      <c r="MHS53" s="2"/>
      <c r="MHT53" s="2"/>
      <c r="MHU53" s="2"/>
      <c r="MHV53" s="2"/>
      <c r="MHW53" s="2"/>
      <c r="MHX53" s="2"/>
      <c r="MHY53" s="2"/>
      <c r="MHZ53" s="2"/>
      <c r="MIA53" s="2"/>
      <c r="MIB53" s="2"/>
      <c r="MIC53" s="2"/>
      <c r="MID53" s="2"/>
      <c r="MIE53" s="2"/>
      <c r="MIF53" s="2"/>
      <c r="MIG53" s="2"/>
      <c r="MIH53" s="2"/>
      <c r="MII53" s="2"/>
      <c r="MIJ53" s="2"/>
      <c r="MIK53" s="2"/>
      <c r="MIL53" s="2"/>
      <c r="MIM53" s="2"/>
      <c r="MIN53" s="2"/>
      <c r="MIO53" s="2"/>
      <c r="MIP53" s="2"/>
      <c r="MIQ53" s="2"/>
      <c r="MIR53" s="2"/>
      <c r="MIS53" s="2"/>
      <c r="MIT53" s="2"/>
      <c r="MIU53" s="2"/>
      <c r="MIV53" s="2"/>
      <c r="MIW53" s="2"/>
      <c r="MIX53" s="2"/>
      <c r="MIY53" s="2"/>
      <c r="MIZ53" s="2"/>
      <c r="MJA53" s="2"/>
      <c r="MJB53" s="2"/>
      <c r="MJC53" s="2"/>
      <c r="MJD53" s="2"/>
      <c r="MJE53" s="2"/>
      <c r="MJF53" s="2"/>
      <c r="MJG53" s="2"/>
      <c r="MJH53" s="2"/>
      <c r="MJI53" s="2"/>
      <c r="MJJ53" s="2"/>
      <c r="MJK53" s="2"/>
      <c r="MJL53" s="2"/>
      <c r="MJM53" s="2"/>
      <c r="MJN53" s="2"/>
      <c r="MJO53" s="2"/>
      <c r="MJP53" s="2"/>
      <c r="MJQ53" s="2"/>
      <c r="MJR53" s="2"/>
      <c r="MJS53" s="2"/>
      <c r="MJT53" s="2"/>
      <c r="MJU53" s="2"/>
      <c r="MJV53" s="2"/>
      <c r="MJW53" s="2"/>
      <c r="MJX53" s="2"/>
      <c r="MJY53" s="2"/>
      <c r="MJZ53" s="2"/>
      <c r="MKA53" s="2"/>
      <c r="MKB53" s="2"/>
      <c r="MKC53" s="2"/>
      <c r="MKD53" s="2"/>
      <c r="MKE53" s="2"/>
      <c r="MKF53" s="2"/>
      <c r="MKG53" s="2"/>
      <c r="MKH53" s="2"/>
      <c r="MKI53" s="2"/>
      <c r="MKJ53" s="2"/>
      <c r="MKK53" s="2"/>
      <c r="MKL53" s="2"/>
      <c r="MKM53" s="2"/>
      <c r="MKN53" s="2"/>
      <c r="MKO53" s="2"/>
      <c r="MKP53" s="2"/>
      <c r="MKQ53" s="2"/>
      <c r="MKR53" s="2"/>
      <c r="MKS53" s="2"/>
      <c r="MKT53" s="2"/>
      <c r="MKU53" s="2"/>
      <c r="MKV53" s="2"/>
      <c r="MKW53" s="2"/>
      <c r="MKX53" s="2"/>
      <c r="MKY53" s="2"/>
      <c r="MKZ53" s="2"/>
      <c r="MLA53" s="2"/>
      <c r="MLB53" s="2"/>
      <c r="MLC53" s="2"/>
      <c r="MLD53" s="2"/>
      <c r="MLE53" s="2"/>
      <c r="MLF53" s="2"/>
      <c r="MLG53" s="2"/>
      <c r="MLH53" s="2"/>
      <c r="MLI53" s="2"/>
      <c r="MLJ53" s="2"/>
      <c r="MLK53" s="2"/>
      <c r="MLL53" s="2"/>
      <c r="MLM53" s="2"/>
      <c r="MLN53" s="2"/>
      <c r="MLO53" s="2"/>
      <c r="MLP53" s="2"/>
      <c r="MLQ53" s="2"/>
      <c r="MLR53" s="2"/>
      <c r="MLS53" s="2"/>
      <c r="MLT53" s="2"/>
      <c r="MLU53" s="2"/>
      <c r="MLV53" s="2"/>
      <c r="MLW53" s="2"/>
      <c r="MLX53" s="2"/>
      <c r="MLY53" s="2"/>
      <c r="MLZ53" s="2"/>
      <c r="MMA53" s="2"/>
      <c r="MMB53" s="2"/>
      <c r="MMC53" s="2"/>
      <c r="MMD53" s="2"/>
      <c r="MME53" s="2"/>
      <c r="MMF53" s="2"/>
      <c r="MMG53" s="2"/>
      <c r="MMH53" s="2"/>
      <c r="MMI53" s="2"/>
      <c r="MMJ53" s="2"/>
      <c r="MMK53" s="2"/>
      <c r="MML53" s="2"/>
      <c r="MMM53" s="2"/>
      <c r="MMN53" s="2"/>
      <c r="MMO53" s="2"/>
      <c r="MMP53" s="2"/>
      <c r="MMQ53" s="2"/>
      <c r="MMR53" s="2"/>
      <c r="MMS53" s="2"/>
      <c r="MMT53" s="2"/>
      <c r="MMU53" s="2"/>
      <c r="MMV53" s="2"/>
      <c r="MMW53" s="2"/>
      <c r="MMX53" s="2"/>
      <c r="MMY53" s="2"/>
      <c r="MMZ53" s="2"/>
      <c r="MNA53" s="2"/>
      <c r="MNB53" s="2"/>
      <c r="MNC53" s="2"/>
      <c r="MND53" s="2"/>
      <c r="MNE53" s="2"/>
      <c r="MNF53" s="2"/>
      <c r="MNG53" s="2"/>
      <c r="MNH53" s="2"/>
      <c r="MNI53" s="2"/>
      <c r="MNJ53" s="2"/>
      <c r="MNK53" s="2"/>
      <c r="MNL53" s="2"/>
      <c r="MNM53" s="2"/>
      <c r="MNN53" s="2"/>
      <c r="MNO53" s="2"/>
      <c r="MNP53" s="2"/>
      <c r="MNQ53" s="2"/>
      <c r="MNR53" s="2"/>
      <c r="MNS53" s="2"/>
      <c r="MNT53" s="2"/>
      <c r="MNU53" s="2"/>
      <c r="MNV53" s="2"/>
      <c r="MNW53" s="2"/>
      <c r="MNX53" s="2"/>
      <c r="MNY53" s="2"/>
      <c r="MNZ53" s="2"/>
      <c r="MOA53" s="2"/>
      <c r="MOB53" s="2"/>
      <c r="MOC53" s="2"/>
      <c r="MOD53" s="2"/>
      <c r="MOE53" s="2"/>
      <c r="MOF53" s="2"/>
      <c r="MOG53" s="2"/>
      <c r="MOH53" s="2"/>
      <c r="MOI53" s="2"/>
      <c r="MOJ53" s="2"/>
      <c r="MOK53" s="2"/>
      <c r="MOL53" s="2"/>
      <c r="MOM53" s="2"/>
      <c r="MON53" s="2"/>
      <c r="MOO53" s="2"/>
      <c r="MOP53" s="2"/>
      <c r="MOQ53" s="2"/>
      <c r="MOR53" s="2"/>
      <c r="MOS53" s="2"/>
      <c r="MOT53" s="2"/>
      <c r="MOU53" s="2"/>
      <c r="MOV53" s="2"/>
      <c r="MOW53" s="2"/>
      <c r="MOX53" s="2"/>
      <c r="MOY53" s="2"/>
      <c r="MOZ53" s="2"/>
      <c r="MPA53" s="2"/>
      <c r="MPB53" s="2"/>
      <c r="MPC53" s="2"/>
      <c r="MPD53" s="2"/>
      <c r="MPE53" s="2"/>
      <c r="MPF53" s="2"/>
      <c r="MPG53" s="2"/>
      <c r="MPH53" s="2"/>
      <c r="MPI53" s="2"/>
      <c r="MPJ53" s="2"/>
      <c r="MPK53" s="2"/>
      <c r="MPL53" s="2"/>
      <c r="MPM53" s="2"/>
      <c r="MPN53" s="2"/>
      <c r="MPO53" s="2"/>
      <c r="MPP53" s="2"/>
      <c r="MPQ53" s="2"/>
      <c r="MPR53" s="2"/>
      <c r="MPS53" s="2"/>
      <c r="MPT53" s="2"/>
      <c r="MPU53" s="2"/>
      <c r="MPV53" s="2"/>
      <c r="MPW53" s="2"/>
      <c r="MPX53" s="2"/>
      <c r="MPY53" s="2"/>
      <c r="MPZ53" s="2"/>
      <c r="MQA53" s="2"/>
      <c r="MQB53" s="2"/>
      <c r="MQC53" s="2"/>
      <c r="MQD53" s="2"/>
      <c r="MQE53" s="2"/>
      <c r="MQF53" s="2"/>
      <c r="MQG53" s="2"/>
      <c r="MQH53" s="2"/>
      <c r="MQI53" s="2"/>
      <c r="MQJ53" s="2"/>
      <c r="MQK53" s="2"/>
      <c r="MQL53" s="2"/>
      <c r="MQM53" s="2"/>
      <c r="MQN53" s="2"/>
      <c r="MQO53" s="2"/>
      <c r="MQP53" s="2"/>
      <c r="MQQ53" s="2"/>
      <c r="MQR53" s="2"/>
      <c r="MQS53" s="2"/>
      <c r="MQT53" s="2"/>
      <c r="MQU53" s="2"/>
      <c r="MQV53" s="2"/>
      <c r="MQW53" s="2"/>
      <c r="MQX53" s="2"/>
      <c r="MQY53" s="2"/>
      <c r="MQZ53" s="2"/>
      <c r="MRA53" s="2"/>
      <c r="MRB53" s="2"/>
      <c r="MRC53" s="2"/>
      <c r="MRD53" s="2"/>
      <c r="MRE53" s="2"/>
      <c r="MRF53" s="2"/>
      <c r="MRG53" s="2"/>
      <c r="MRH53" s="2"/>
      <c r="MRI53" s="2"/>
      <c r="MRJ53" s="2"/>
      <c r="MRK53" s="2"/>
      <c r="MRL53" s="2"/>
      <c r="MRM53" s="2"/>
      <c r="MRN53" s="2"/>
      <c r="MRO53" s="2"/>
      <c r="MRP53" s="2"/>
      <c r="MRQ53" s="2"/>
      <c r="MRR53" s="2"/>
      <c r="MRS53" s="2"/>
      <c r="MRT53" s="2"/>
      <c r="MRU53" s="2"/>
      <c r="MRV53" s="2"/>
      <c r="MRW53" s="2"/>
      <c r="MRX53" s="2"/>
      <c r="MRY53" s="2"/>
      <c r="MRZ53" s="2"/>
      <c r="MSA53" s="2"/>
      <c r="MSB53" s="2"/>
      <c r="MSC53" s="2"/>
      <c r="MSD53" s="2"/>
      <c r="MSE53" s="2"/>
      <c r="MSF53" s="2"/>
      <c r="MSG53" s="2"/>
      <c r="MSH53" s="2"/>
      <c r="MSI53" s="2"/>
      <c r="MSJ53" s="2"/>
      <c r="MSK53" s="2"/>
      <c r="MSL53" s="2"/>
      <c r="MSM53" s="2"/>
      <c r="MSN53" s="2"/>
      <c r="MSO53" s="2"/>
      <c r="MSP53" s="2"/>
      <c r="MSQ53" s="2"/>
      <c r="MSR53" s="2"/>
      <c r="MSS53" s="2"/>
      <c r="MST53" s="2"/>
      <c r="MSU53" s="2"/>
      <c r="MSV53" s="2"/>
      <c r="MSW53" s="2"/>
      <c r="MSX53" s="2"/>
      <c r="MSY53" s="2"/>
      <c r="MSZ53" s="2"/>
      <c r="MTA53" s="2"/>
      <c r="MTB53" s="2"/>
      <c r="MTC53" s="2"/>
      <c r="MTD53" s="2"/>
      <c r="MTE53" s="2"/>
      <c r="MTF53" s="2"/>
      <c r="MTG53" s="2"/>
      <c r="MTH53" s="2"/>
      <c r="MTI53" s="2"/>
      <c r="MTJ53" s="2"/>
      <c r="MTK53" s="2"/>
      <c r="MTL53" s="2"/>
      <c r="MTM53" s="2"/>
      <c r="MTN53" s="2"/>
      <c r="MTO53" s="2"/>
      <c r="MTP53" s="2"/>
      <c r="MTQ53" s="2"/>
      <c r="MTR53" s="2"/>
      <c r="MTS53" s="2"/>
      <c r="MTT53" s="2"/>
      <c r="MTU53" s="2"/>
      <c r="MTV53" s="2"/>
      <c r="MTW53" s="2"/>
      <c r="MTX53" s="2"/>
      <c r="MTY53" s="2"/>
      <c r="MTZ53" s="2"/>
      <c r="MUA53" s="2"/>
      <c r="MUB53" s="2"/>
      <c r="MUC53" s="2"/>
      <c r="MUD53" s="2"/>
      <c r="MUE53" s="2"/>
      <c r="MUF53" s="2"/>
      <c r="MUG53" s="2"/>
      <c r="MUH53" s="2"/>
      <c r="MUI53" s="2"/>
      <c r="MUJ53" s="2"/>
      <c r="MUK53" s="2"/>
      <c r="MUL53" s="2"/>
      <c r="MUM53" s="2"/>
      <c r="MUN53" s="2"/>
      <c r="MUO53" s="2"/>
      <c r="MUP53" s="2"/>
      <c r="MUQ53" s="2"/>
      <c r="MUR53" s="2"/>
      <c r="MUS53" s="2"/>
      <c r="MUT53" s="2"/>
      <c r="MUU53" s="2"/>
      <c r="MUV53" s="2"/>
      <c r="MUW53" s="2"/>
      <c r="MUX53" s="2"/>
      <c r="MUY53" s="2"/>
      <c r="MUZ53" s="2"/>
      <c r="MVA53" s="2"/>
      <c r="MVB53" s="2"/>
      <c r="MVC53" s="2"/>
      <c r="MVD53" s="2"/>
      <c r="MVE53" s="2"/>
      <c r="MVF53" s="2"/>
      <c r="MVG53" s="2"/>
      <c r="MVH53" s="2"/>
      <c r="MVI53" s="2"/>
      <c r="MVJ53" s="2"/>
      <c r="MVK53" s="2"/>
      <c r="MVL53" s="2"/>
      <c r="MVM53" s="2"/>
      <c r="MVN53" s="2"/>
      <c r="MVO53" s="2"/>
      <c r="MVP53" s="2"/>
      <c r="MVQ53" s="2"/>
      <c r="MVR53" s="2"/>
      <c r="MVS53" s="2"/>
      <c r="MVT53" s="2"/>
      <c r="MVU53" s="2"/>
      <c r="MVV53" s="2"/>
      <c r="MVW53" s="2"/>
      <c r="MVX53" s="2"/>
      <c r="MVY53" s="2"/>
      <c r="MVZ53" s="2"/>
      <c r="MWA53" s="2"/>
      <c r="MWB53" s="2"/>
      <c r="MWC53" s="2"/>
      <c r="MWD53" s="2"/>
      <c r="MWE53" s="2"/>
      <c r="MWF53" s="2"/>
      <c r="MWG53" s="2"/>
      <c r="MWH53" s="2"/>
      <c r="MWI53" s="2"/>
      <c r="MWJ53" s="2"/>
      <c r="MWK53" s="2"/>
      <c r="MWL53" s="2"/>
      <c r="MWM53" s="2"/>
      <c r="MWN53" s="2"/>
      <c r="MWO53" s="2"/>
      <c r="MWP53" s="2"/>
      <c r="MWQ53" s="2"/>
      <c r="MWR53" s="2"/>
      <c r="MWS53" s="2"/>
      <c r="MWT53" s="2"/>
      <c r="MWU53" s="2"/>
      <c r="MWV53" s="2"/>
      <c r="MWW53" s="2"/>
      <c r="MWX53" s="2"/>
      <c r="MWY53" s="2"/>
      <c r="MWZ53" s="2"/>
      <c r="MXA53" s="2"/>
      <c r="MXB53" s="2"/>
      <c r="MXC53" s="2"/>
      <c r="MXD53" s="2"/>
      <c r="MXE53" s="2"/>
      <c r="MXF53" s="2"/>
      <c r="MXG53" s="2"/>
      <c r="MXH53" s="2"/>
      <c r="MXI53" s="2"/>
      <c r="MXJ53" s="2"/>
      <c r="MXK53" s="2"/>
      <c r="MXL53" s="2"/>
      <c r="MXM53" s="2"/>
      <c r="MXN53" s="2"/>
      <c r="MXO53" s="2"/>
      <c r="MXP53" s="2"/>
      <c r="MXQ53" s="2"/>
      <c r="MXR53" s="2"/>
      <c r="MXS53" s="2"/>
      <c r="MXT53" s="2"/>
      <c r="MXU53" s="2"/>
      <c r="MXV53" s="2"/>
      <c r="MXW53" s="2"/>
      <c r="MXX53" s="2"/>
      <c r="MXY53" s="2"/>
      <c r="MXZ53" s="2"/>
      <c r="MYA53" s="2"/>
      <c r="MYB53" s="2"/>
      <c r="MYC53" s="2"/>
      <c r="MYD53" s="2"/>
      <c r="MYE53" s="2"/>
      <c r="MYF53" s="2"/>
      <c r="MYG53" s="2"/>
      <c r="MYH53" s="2"/>
      <c r="MYI53" s="2"/>
      <c r="MYJ53" s="2"/>
      <c r="MYK53" s="2"/>
      <c r="MYL53" s="2"/>
      <c r="MYM53" s="2"/>
      <c r="MYN53" s="2"/>
      <c r="MYO53" s="2"/>
      <c r="MYP53" s="2"/>
      <c r="MYQ53" s="2"/>
      <c r="MYR53" s="2"/>
      <c r="MYS53" s="2"/>
      <c r="MYT53" s="2"/>
      <c r="MYU53" s="2"/>
      <c r="MYV53" s="2"/>
      <c r="MYW53" s="2"/>
      <c r="MYX53" s="2"/>
      <c r="MYY53" s="2"/>
      <c r="MYZ53" s="2"/>
      <c r="MZA53" s="2"/>
      <c r="MZB53" s="2"/>
      <c r="MZC53" s="2"/>
      <c r="MZD53" s="2"/>
      <c r="MZE53" s="2"/>
      <c r="MZF53" s="2"/>
      <c r="MZG53" s="2"/>
      <c r="MZH53" s="2"/>
      <c r="MZI53" s="2"/>
      <c r="MZJ53" s="2"/>
      <c r="MZK53" s="2"/>
      <c r="MZL53" s="2"/>
      <c r="MZM53" s="2"/>
      <c r="MZN53" s="2"/>
      <c r="MZO53" s="2"/>
      <c r="MZP53" s="2"/>
      <c r="MZQ53" s="2"/>
      <c r="MZR53" s="2"/>
      <c r="MZS53" s="2"/>
      <c r="MZT53" s="2"/>
      <c r="MZU53" s="2"/>
      <c r="MZV53" s="2"/>
      <c r="MZW53" s="2"/>
      <c r="MZX53" s="2"/>
      <c r="MZY53" s="2"/>
      <c r="MZZ53" s="2"/>
      <c r="NAA53" s="2"/>
      <c r="NAB53" s="2"/>
      <c r="NAC53" s="2"/>
      <c r="NAD53" s="2"/>
      <c r="NAE53" s="2"/>
      <c r="NAF53" s="2"/>
      <c r="NAG53" s="2"/>
      <c r="NAH53" s="2"/>
      <c r="NAI53" s="2"/>
      <c r="NAJ53" s="2"/>
      <c r="NAK53" s="2"/>
      <c r="NAL53" s="2"/>
      <c r="NAM53" s="2"/>
      <c r="NAN53" s="2"/>
      <c r="NAO53" s="2"/>
      <c r="NAP53" s="2"/>
      <c r="NAQ53" s="2"/>
      <c r="NAR53" s="2"/>
      <c r="NAS53" s="2"/>
      <c r="NAT53" s="2"/>
      <c r="NAU53" s="2"/>
      <c r="NAV53" s="2"/>
      <c r="NAW53" s="2"/>
      <c r="NAX53" s="2"/>
      <c r="NAY53" s="2"/>
      <c r="NAZ53" s="2"/>
      <c r="NBA53" s="2"/>
      <c r="NBB53" s="2"/>
      <c r="NBC53" s="2"/>
      <c r="NBD53" s="2"/>
      <c r="NBE53" s="2"/>
      <c r="NBF53" s="2"/>
      <c r="NBG53" s="2"/>
      <c r="NBH53" s="2"/>
      <c r="NBI53" s="2"/>
      <c r="NBJ53" s="2"/>
      <c r="NBK53" s="2"/>
      <c r="NBL53" s="2"/>
      <c r="NBM53" s="2"/>
      <c r="NBN53" s="2"/>
      <c r="NBO53" s="2"/>
      <c r="NBP53" s="2"/>
      <c r="NBQ53" s="2"/>
      <c r="NBR53" s="2"/>
      <c r="NBS53" s="2"/>
      <c r="NBT53" s="2"/>
      <c r="NBU53" s="2"/>
      <c r="NBV53" s="2"/>
      <c r="NBW53" s="2"/>
      <c r="NBX53" s="2"/>
      <c r="NBY53" s="2"/>
      <c r="NBZ53" s="2"/>
      <c r="NCA53" s="2"/>
      <c r="NCB53" s="2"/>
      <c r="NCC53" s="2"/>
      <c r="NCD53" s="2"/>
      <c r="NCE53" s="2"/>
      <c r="NCF53" s="2"/>
      <c r="NCG53" s="2"/>
      <c r="NCH53" s="2"/>
      <c r="NCI53" s="2"/>
      <c r="NCJ53" s="2"/>
      <c r="NCK53" s="2"/>
      <c r="NCL53" s="2"/>
      <c r="NCM53" s="2"/>
      <c r="NCN53" s="2"/>
      <c r="NCO53" s="2"/>
      <c r="NCP53" s="2"/>
      <c r="NCQ53" s="2"/>
      <c r="NCR53" s="2"/>
      <c r="NCS53" s="2"/>
      <c r="NCT53" s="2"/>
      <c r="NCU53" s="2"/>
      <c r="NCV53" s="2"/>
      <c r="NCW53" s="2"/>
      <c r="NCX53" s="2"/>
      <c r="NCY53" s="2"/>
      <c r="NCZ53" s="2"/>
      <c r="NDA53" s="2"/>
      <c r="NDB53" s="2"/>
      <c r="NDC53" s="2"/>
      <c r="NDD53" s="2"/>
      <c r="NDE53" s="2"/>
      <c r="NDF53" s="2"/>
      <c r="NDG53" s="2"/>
      <c r="NDH53" s="2"/>
      <c r="NDI53" s="2"/>
      <c r="NDJ53" s="2"/>
      <c r="NDK53" s="2"/>
      <c r="NDL53" s="2"/>
      <c r="NDM53" s="2"/>
      <c r="NDN53" s="2"/>
      <c r="NDO53" s="2"/>
      <c r="NDP53" s="2"/>
      <c r="NDQ53" s="2"/>
      <c r="NDR53" s="2"/>
      <c r="NDS53" s="2"/>
      <c r="NDT53" s="2"/>
      <c r="NDU53" s="2"/>
      <c r="NDV53" s="2"/>
      <c r="NDW53" s="2"/>
      <c r="NDX53" s="2"/>
      <c r="NDY53" s="2"/>
      <c r="NDZ53" s="2"/>
      <c r="NEA53" s="2"/>
      <c r="NEB53" s="2"/>
      <c r="NEC53" s="2"/>
      <c r="NED53" s="2"/>
      <c r="NEE53" s="2"/>
      <c r="NEF53" s="2"/>
      <c r="NEG53" s="2"/>
      <c r="NEH53" s="2"/>
      <c r="NEI53" s="2"/>
      <c r="NEJ53" s="2"/>
      <c r="NEK53" s="2"/>
      <c r="NEL53" s="2"/>
      <c r="NEM53" s="2"/>
      <c r="NEN53" s="2"/>
      <c r="NEO53" s="2"/>
      <c r="NEP53" s="2"/>
      <c r="NEQ53" s="2"/>
      <c r="NER53" s="2"/>
      <c r="NES53" s="2"/>
      <c r="NET53" s="2"/>
      <c r="NEU53" s="2"/>
      <c r="NEV53" s="2"/>
      <c r="NEW53" s="2"/>
      <c r="NEX53" s="2"/>
      <c r="NEY53" s="2"/>
      <c r="NEZ53" s="2"/>
      <c r="NFA53" s="2"/>
      <c r="NFB53" s="2"/>
      <c r="NFC53" s="2"/>
      <c r="NFD53" s="2"/>
      <c r="NFE53" s="2"/>
      <c r="NFF53" s="2"/>
      <c r="NFG53" s="2"/>
      <c r="NFH53" s="2"/>
      <c r="NFI53" s="2"/>
      <c r="NFJ53" s="2"/>
      <c r="NFK53" s="2"/>
      <c r="NFL53" s="2"/>
      <c r="NFM53" s="2"/>
      <c r="NFN53" s="2"/>
      <c r="NFO53" s="2"/>
      <c r="NFP53" s="2"/>
      <c r="NFQ53" s="2"/>
      <c r="NFR53" s="2"/>
      <c r="NFS53" s="2"/>
      <c r="NFT53" s="2"/>
      <c r="NFU53" s="2"/>
      <c r="NFV53" s="2"/>
      <c r="NFW53" s="2"/>
      <c r="NFX53" s="2"/>
      <c r="NFY53" s="2"/>
      <c r="NFZ53" s="2"/>
      <c r="NGA53" s="2"/>
      <c r="NGB53" s="2"/>
      <c r="NGC53" s="2"/>
      <c r="NGD53" s="2"/>
      <c r="NGE53" s="2"/>
      <c r="NGF53" s="2"/>
      <c r="NGG53" s="2"/>
      <c r="NGH53" s="2"/>
      <c r="NGI53" s="2"/>
      <c r="NGJ53" s="2"/>
      <c r="NGK53" s="2"/>
      <c r="NGL53" s="2"/>
      <c r="NGM53" s="2"/>
      <c r="NGN53" s="2"/>
      <c r="NGO53" s="2"/>
      <c r="NGP53" s="2"/>
      <c r="NGQ53" s="2"/>
      <c r="NGR53" s="2"/>
      <c r="NGS53" s="2"/>
      <c r="NGT53" s="2"/>
      <c r="NGU53" s="2"/>
      <c r="NGV53" s="2"/>
      <c r="NGW53" s="2"/>
      <c r="NGX53" s="2"/>
      <c r="NGY53" s="2"/>
      <c r="NGZ53" s="2"/>
      <c r="NHA53" s="2"/>
      <c r="NHB53" s="2"/>
      <c r="NHC53" s="2"/>
      <c r="NHD53" s="2"/>
      <c r="NHE53" s="2"/>
      <c r="NHF53" s="2"/>
      <c r="NHG53" s="2"/>
      <c r="NHH53" s="2"/>
      <c r="NHI53" s="2"/>
      <c r="NHJ53" s="2"/>
      <c r="NHK53" s="2"/>
      <c r="NHL53" s="2"/>
      <c r="NHM53" s="2"/>
      <c r="NHN53" s="2"/>
      <c r="NHO53" s="2"/>
      <c r="NHP53" s="2"/>
      <c r="NHQ53" s="2"/>
      <c r="NHR53" s="2"/>
      <c r="NHS53" s="2"/>
      <c r="NHT53" s="2"/>
      <c r="NHU53" s="2"/>
      <c r="NHV53" s="2"/>
      <c r="NHW53" s="2"/>
      <c r="NHX53" s="2"/>
      <c r="NHY53" s="2"/>
      <c r="NHZ53" s="2"/>
      <c r="NIA53" s="2"/>
      <c r="NIB53" s="2"/>
      <c r="NIC53" s="2"/>
      <c r="NID53" s="2"/>
      <c r="NIE53" s="2"/>
      <c r="NIF53" s="2"/>
      <c r="NIG53" s="2"/>
      <c r="NIH53" s="2"/>
      <c r="NII53" s="2"/>
      <c r="NIJ53" s="2"/>
      <c r="NIK53" s="2"/>
      <c r="NIL53" s="2"/>
      <c r="NIM53" s="2"/>
      <c r="NIN53" s="2"/>
      <c r="NIO53" s="2"/>
      <c r="NIP53" s="2"/>
      <c r="NIQ53" s="2"/>
      <c r="NIR53" s="2"/>
      <c r="NIS53" s="2"/>
      <c r="NIT53" s="2"/>
      <c r="NIU53" s="2"/>
      <c r="NIV53" s="2"/>
      <c r="NIW53" s="2"/>
      <c r="NIX53" s="2"/>
      <c r="NIY53" s="2"/>
      <c r="NIZ53" s="2"/>
      <c r="NJA53" s="2"/>
      <c r="NJB53" s="2"/>
      <c r="NJC53" s="2"/>
      <c r="NJD53" s="2"/>
      <c r="NJE53" s="2"/>
      <c r="NJF53" s="2"/>
      <c r="NJG53" s="2"/>
      <c r="NJH53" s="2"/>
      <c r="NJI53" s="2"/>
      <c r="NJJ53" s="2"/>
      <c r="NJK53" s="2"/>
      <c r="NJL53" s="2"/>
      <c r="NJM53" s="2"/>
      <c r="NJN53" s="2"/>
      <c r="NJO53" s="2"/>
      <c r="NJP53" s="2"/>
      <c r="NJQ53" s="2"/>
      <c r="NJR53" s="2"/>
      <c r="NJS53" s="2"/>
      <c r="NJT53" s="2"/>
      <c r="NJU53" s="2"/>
      <c r="NJV53" s="2"/>
      <c r="NJW53" s="2"/>
      <c r="NJX53" s="2"/>
      <c r="NJY53" s="2"/>
      <c r="NJZ53" s="2"/>
      <c r="NKA53" s="2"/>
      <c r="NKB53" s="2"/>
      <c r="NKC53" s="2"/>
      <c r="NKD53" s="2"/>
      <c r="NKE53" s="2"/>
      <c r="NKF53" s="2"/>
      <c r="NKG53" s="2"/>
      <c r="NKH53" s="2"/>
      <c r="NKI53" s="2"/>
      <c r="NKJ53" s="2"/>
      <c r="NKK53" s="2"/>
      <c r="NKL53" s="2"/>
      <c r="NKM53" s="2"/>
      <c r="NKN53" s="2"/>
      <c r="NKO53" s="2"/>
      <c r="NKP53" s="2"/>
      <c r="NKQ53" s="2"/>
      <c r="NKR53" s="2"/>
      <c r="NKS53" s="2"/>
      <c r="NKT53" s="2"/>
      <c r="NKU53" s="2"/>
      <c r="NKV53" s="2"/>
      <c r="NKW53" s="2"/>
      <c r="NKX53" s="2"/>
      <c r="NKY53" s="2"/>
      <c r="NKZ53" s="2"/>
      <c r="NLA53" s="2"/>
      <c r="NLB53" s="2"/>
      <c r="NLC53" s="2"/>
      <c r="NLD53" s="2"/>
      <c r="NLE53" s="2"/>
      <c r="NLF53" s="2"/>
      <c r="NLG53" s="2"/>
      <c r="NLH53" s="2"/>
      <c r="NLI53" s="2"/>
      <c r="NLJ53" s="2"/>
      <c r="NLK53" s="2"/>
      <c r="NLL53" s="2"/>
      <c r="NLM53" s="2"/>
      <c r="NLN53" s="2"/>
      <c r="NLO53" s="2"/>
      <c r="NLP53" s="2"/>
      <c r="NLQ53" s="2"/>
      <c r="NLR53" s="2"/>
      <c r="NLS53" s="2"/>
      <c r="NLT53" s="2"/>
      <c r="NLU53" s="2"/>
      <c r="NLV53" s="2"/>
      <c r="NLW53" s="2"/>
      <c r="NLX53" s="2"/>
      <c r="NLY53" s="2"/>
      <c r="NLZ53" s="2"/>
      <c r="NMA53" s="2"/>
      <c r="NMB53" s="2"/>
      <c r="NMC53" s="2"/>
      <c r="NMD53" s="2"/>
      <c r="NME53" s="2"/>
      <c r="NMF53" s="2"/>
      <c r="NMG53" s="2"/>
      <c r="NMH53" s="2"/>
      <c r="NMI53" s="2"/>
      <c r="NMJ53" s="2"/>
      <c r="NMK53" s="2"/>
      <c r="NML53" s="2"/>
      <c r="NMM53" s="2"/>
      <c r="NMN53" s="2"/>
      <c r="NMO53" s="2"/>
      <c r="NMP53" s="2"/>
      <c r="NMQ53" s="2"/>
      <c r="NMR53" s="2"/>
      <c r="NMS53" s="2"/>
      <c r="NMT53" s="2"/>
      <c r="NMU53" s="2"/>
      <c r="NMV53" s="2"/>
      <c r="NMW53" s="2"/>
      <c r="NMX53" s="2"/>
      <c r="NMY53" s="2"/>
      <c r="NMZ53" s="2"/>
      <c r="NNA53" s="2"/>
      <c r="NNB53" s="2"/>
      <c r="NNC53" s="2"/>
      <c r="NND53" s="2"/>
      <c r="NNE53" s="2"/>
      <c r="NNF53" s="2"/>
      <c r="NNG53" s="2"/>
      <c r="NNH53" s="2"/>
      <c r="NNI53" s="2"/>
      <c r="NNJ53" s="2"/>
      <c r="NNK53" s="2"/>
      <c r="NNL53" s="2"/>
      <c r="NNM53" s="2"/>
      <c r="NNN53" s="2"/>
      <c r="NNO53" s="2"/>
      <c r="NNP53" s="2"/>
      <c r="NNQ53" s="2"/>
      <c r="NNR53" s="2"/>
      <c r="NNS53" s="2"/>
      <c r="NNT53" s="2"/>
      <c r="NNU53" s="2"/>
      <c r="NNV53" s="2"/>
      <c r="NNW53" s="2"/>
      <c r="NNX53" s="2"/>
      <c r="NNY53" s="2"/>
      <c r="NNZ53" s="2"/>
      <c r="NOA53" s="2"/>
      <c r="NOB53" s="2"/>
      <c r="NOC53" s="2"/>
      <c r="NOD53" s="2"/>
      <c r="NOE53" s="2"/>
      <c r="NOF53" s="2"/>
      <c r="NOG53" s="2"/>
      <c r="NOH53" s="2"/>
      <c r="NOI53" s="2"/>
      <c r="NOJ53" s="2"/>
      <c r="NOK53" s="2"/>
      <c r="NOL53" s="2"/>
      <c r="NOM53" s="2"/>
      <c r="NON53" s="2"/>
      <c r="NOO53" s="2"/>
      <c r="NOP53" s="2"/>
      <c r="NOQ53" s="2"/>
      <c r="NOR53" s="2"/>
      <c r="NOS53" s="2"/>
      <c r="NOT53" s="2"/>
      <c r="NOU53" s="2"/>
      <c r="NOV53" s="2"/>
      <c r="NOW53" s="2"/>
      <c r="NOX53" s="2"/>
      <c r="NOY53" s="2"/>
      <c r="NOZ53" s="2"/>
      <c r="NPA53" s="2"/>
      <c r="NPB53" s="2"/>
      <c r="NPC53" s="2"/>
      <c r="NPD53" s="2"/>
      <c r="NPE53" s="2"/>
      <c r="NPF53" s="2"/>
      <c r="NPG53" s="2"/>
      <c r="NPH53" s="2"/>
      <c r="NPI53" s="2"/>
      <c r="NPJ53" s="2"/>
      <c r="NPK53" s="2"/>
      <c r="NPL53" s="2"/>
      <c r="NPM53" s="2"/>
      <c r="NPN53" s="2"/>
      <c r="NPO53" s="2"/>
      <c r="NPP53" s="2"/>
      <c r="NPQ53" s="2"/>
      <c r="NPR53" s="2"/>
      <c r="NPS53" s="2"/>
      <c r="NPT53" s="2"/>
      <c r="NPU53" s="2"/>
      <c r="NPV53" s="2"/>
      <c r="NPW53" s="2"/>
      <c r="NPX53" s="2"/>
      <c r="NPY53" s="2"/>
      <c r="NPZ53" s="2"/>
      <c r="NQA53" s="2"/>
      <c r="NQB53" s="2"/>
      <c r="NQC53" s="2"/>
      <c r="NQD53" s="2"/>
      <c r="NQE53" s="2"/>
      <c r="NQF53" s="2"/>
      <c r="NQG53" s="2"/>
      <c r="NQH53" s="2"/>
      <c r="NQI53" s="2"/>
      <c r="NQJ53" s="2"/>
      <c r="NQK53" s="2"/>
      <c r="NQL53" s="2"/>
      <c r="NQM53" s="2"/>
      <c r="NQN53" s="2"/>
      <c r="NQO53" s="2"/>
      <c r="NQP53" s="2"/>
      <c r="NQQ53" s="2"/>
      <c r="NQR53" s="2"/>
      <c r="NQS53" s="2"/>
      <c r="NQT53" s="2"/>
      <c r="NQU53" s="2"/>
      <c r="NQV53" s="2"/>
      <c r="NQW53" s="2"/>
      <c r="NQX53" s="2"/>
      <c r="NQY53" s="2"/>
      <c r="NQZ53" s="2"/>
      <c r="NRA53" s="2"/>
      <c r="NRB53" s="2"/>
      <c r="NRC53" s="2"/>
      <c r="NRD53" s="2"/>
      <c r="NRE53" s="2"/>
      <c r="NRF53" s="2"/>
      <c r="NRG53" s="2"/>
      <c r="NRH53" s="2"/>
      <c r="NRI53" s="2"/>
      <c r="NRJ53" s="2"/>
      <c r="NRK53" s="2"/>
      <c r="NRL53" s="2"/>
      <c r="NRM53" s="2"/>
      <c r="NRN53" s="2"/>
      <c r="NRO53" s="2"/>
      <c r="NRP53" s="2"/>
      <c r="NRQ53" s="2"/>
      <c r="NRR53" s="2"/>
      <c r="NRS53" s="2"/>
      <c r="NRT53" s="2"/>
      <c r="NRU53" s="2"/>
      <c r="NRV53" s="2"/>
      <c r="NRW53" s="2"/>
      <c r="NRX53" s="2"/>
      <c r="NRY53" s="2"/>
      <c r="NRZ53" s="2"/>
      <c r="NSA53" s="2"/>
      <c r="NSB53" s="2"/>
      <c r="NSC53" s="2"/>
      <c r="NSD53" s="2"/>
      <c r="NSE53" s="2"/>
      <c r="NSF53" s="2"/>
      <c r="NSG53" s="2"/>
      <c r="NSH53" s="2"/>
      <c r="NSI53" s="2"/>
      <c r="NSJ53" s="2"/>
      <c r="NSK53" s="2"/>
      <c r="NSL53" s="2"/>
      <c r="NSM53" s="2"/>
      <c r="NSN53" s="2"/>
      <c r="NSO53" s="2"/>
      <c r="NSP53" s="2"/>
      <c r="NSQ53" s="2"/>
      <c r="NSR53" s="2"/>
      <c r="NSS53" s="2"/>
      <c r="NST53" s="2"/>
      <c r="NSU53" s="2"/>
      <c r="NSV53" s="2"/>
      <c r="NSW53" s="2"/>
      <c r="NSX53" s="2"/>
      <c r="NSY53" s="2"/>
      <c r="NSZ53" s="2"/>
      <c r="NTA53" s="2"/>
      <c r="NTB53" s="2"/>
      <c r="NTC53" s="2"/>
      <c r="NTD53" s="2"/>
      <c r="NTE53" s="2"/>
      <c r="NTF53" s="2"/>
      <c r="NTG53" s="2"/>
      <c r="NTH53" s="2"/>
      <c r="NTI53" s="2"/>
      <c r="NTJ53" s="2"/>
      <c r="NTK53" s="2"/>
      <c r="NTL53" s="2"/>
      <c r="NTM53" s="2"/>
      <c r="NTN53" s="2"/>
      <c r="NTO53" s="2"/>
      <c r="NTP53" s="2"/>
      <c r="NTQ53" s="2"/>
      <c r="NTR53" s="2"/>
      <c r="NTS53" s="2"/>
      <c r="NTT53" s="2"/>
      <c r="NTU53" s="2"/>
      <c r="NTV53" s="2"/>
      <c r="NTW53" s="2"/>
      <c r="NTX53" s="2"/>
      <c r="NTY53" s="2"/>
      <c r="NTZ53" s="2"/>
      <c r="NUA53" s="2"/>
      <c r="NUB53" s="2"/>
      <c r="NUC53" s="2"/>
      <c r="NUD53" s="2"/>
      <c r="NUE53" s="2"/>
      <c r="NUF53" s="2"/>
      <c r="NUG53" s="2"/>
      <c r="NUH53" s="2"/>
      <c r="NUI53" s="2"/>
      <c r="NUJ53" s="2"/>
      <c r="NUK53" s="2"/>
      <c r="NUL53" s="2"/>
      <c r="NUM53" s="2"/>
      <c r="NUN53" s="2"/>
      <c r="NUO53" s="2"/>
      <c r="NUP53" s="2"/>
      <c r="NUQ53" s="2"/>
      <c r="NUR53" s="2"/>
      <c r="NUS53" s="2"/>
      <c r="NUT53" s="2"/>
      <c r="NUU53" s="2"/>
      <c r="NUV53" s="2"/>
      <c r="NUW53" s="2"/>
      <c r="NUX53" s="2"/>
      <c r="NUY53" s="2"/>
      <c r="NUZ53" s="2"/>
      <c r="NVA53" s="2"/>
      <c r="NVB53" s="2"/>
      <c r="NVC53" s="2"/>
      <c r="NVD53" s="2"/>
      <c r="NVE53" s="2"/>
      <c r="NVF53" s="2"/>
      <c r="NVG53" s="2"/>
      <c r="NVH53" s="2"/>
      <c r="NVI53" s="2"/>
      <c r="NVJ53" s="2"/>
      <c r="NVK53" s="2"/>
      <c r="NVL53" s="2"/>
      <c r="NVM53" s="2"/>
      <c r="NVN53" s="2"/>
      <c r="NVO53" s="2"/>
      <c r="NVP53" s="2"/>
      <c r="NVQ53" s="2"/>
      <c r="NVR53" s="2"/>
      <c r="NVS53" s="2"/>
      <c r="NVT53" s="2"/>
      <c r="NVU53" s="2"/>
      <c r="NVV53" s="2"/>
      <c r="NVW53" s="2"/>
      <c r="NVX53" s="2"/>
      <c r="NVY53" s="2"/>
      <c r="NVZ53" s="2"/>
      <c r="NWA53" s="2"/>
      <c r="NWB53" s="2"/>
      <c r="NWC53" s="2"/>
      <c r="NWD53" s="2"/>
      <c r="NWE53" s="2"/>
      <c r="NWF53" s="2"/>
      <c r="NWG53" s="2"/>
      <c r="NWH53" s="2"/>
      <c r="NWI53" s="2"/>
      <c r="NWJ53" s="2"/>
      <c r="NWK53" s="2"/>
      <c r="NWL53" s="2"/>
      <c r="NWM53" s="2"/>
      <c r="NWN53" s="2"/>
      <c r="NWO53" s="2"/>
      <c r="NWP53" s="2"/>
      <c r="NWQ53" s="2"/>
      <c r="NWR53" s="2"/>
      <c r="NWS53" s="2"/>
      <c r="NWT53" s="2"/>
      <c r="NWU53" s="2"/>
      <c r="NWV53" s="2"/>
      <c r="NWW53" s="2"/>
      <c r="NWX53" s="2"/>
      <c r="NWY53" s="2"/>
      <c r="NWZ53" s="2"/>
      <c r="NXA53" s="2"/>
      <c r="NXB53" s="2"/>
      <c r="NXC53" s="2"/>
      <c r="NXD53" s="2"/>
      <c r="NXE53" s="2"/>
      <c r="NXF53" s="2"/>
      <c r="NXG53" s="2"/>
      <c r="NXH53" s="2"/>
      <c r="NXI53" s="2"/>
      <c r="NXJ53" s="2"/>
      <c r="NXK53" s="2"/>
      <c r="NXL53" s="2"/>
      <c r="NXM53" s="2"/>
      <c r="NXN53" s="2"/>
      <c r="NXO53" s="2"/>
      <c r="NXP53" s="2"/>
      <c r="NXQ53" s="2"/>
      <c r="NXR53" s="2"/>
      <c r="NXS53" s="2"/>
      <c r="NXT53" s="2"/>
      <c r="NXU53" s="2"/>
      <c r="NXV53" s="2"/>
      <c r="NXW53" s="2"/>
      <c r="NXX53" s="2"/>
      <c r="NXY53" s="2"/>
      <c r="NXZ53" s="2"/>
      <c r="NYA53" s="2"/>
      <c r="NYB53" s="2"/>
      <c r="NYC53" s="2"/>
      <c r="NYD53" s="2"/>
      <c r="NYE53" s="2"/>
      <c r="NYF53" s="2"/>
      <c r="NYG53" s="2"/>
      <c r="NYH53" s="2"/>
      <c r="NYI53" s="2"/>
      <c r="NYJ53" s="2"/>
      <c r="NYK53" s="2"/>
      <c r="NYL53" s="2"/>
      <c r="NYM53" s="2"/>
      <c r="NYN53" s="2"/>
      <c r="NYO53" s="2"/>
      <c r="NYP53" s="2"/>
      <c r="NYQ53" s="2"/>
      <c r="NYR53" s="2"/>
      <c r="NYS53" s="2"/>
      <c r="NYT53" s="2"/>
      <c r="NYU53" s="2"/>
      <c r="NYV53" s="2"/>
      <c r="NYW53" s="2"/>
      <c r="NYX53" s="2"/>
      <c r="NYY53" s="2"/>
      <c r="NYZ53" s="2"/>
      <c r="NZA53" s="2"/>
      <c r="NZB53" s="2"/>
      <c r="NZC53" s="2"/>
      <c r="NZD53" s="2"/>
      <c r="NZE53" s="2"/>
      <c r="NZF53" s="2"/>
      <c r="NZG53" s="2"/>
      <c r="NZH53" s="2"/>
      <c r="NZI53" s="2"/>
      <c r="NZJ53" s="2"/>
      <c r="NZK53" s="2"/>
      <c r="NZL53" s="2"/>
      <c r="NZM53" s="2"/>
      <c r="NZN53" s="2"/>
      <c r="NZO53" s="2"/>
      <c r="NZP53" s="2"/>
      <c r="NZQ53" s="2"/>
      <c r="NZR53" s="2"/>
      <c r="NZS53" s="2"/>
      <c r="NZT53" s="2"/>
      <c r="NZU53" s="2"/>
      <c r="NZV53" s="2"/>
      <c r="NZW53" s="2"/>
      <c r="NZX53" s="2"/>
      <c r="NZY53" s="2"/>
      <c r="NZZ53" s="2"/>
      <c r="OAA53" s="2"/>
      <c r="OAB53" s="2"/>
      <c r="OAC53" s="2"/>
      <c r="OAD53" s="2"/>
      <c r="OAE53" s="2"/>
      <c r="OAF53" s="2"/>
      <c r="OAG53" s="2"/>
      <c r="OAH53" s="2"/>
      <c r="OAI53" s="2"/>
      <c r="OAJ53" s="2"/>
      <c r="OAK53" s="2"/>
      <c r="OAL53" s="2"/>
      <c r="OAM53" s="2"/>
      <c r="OAN53" s="2"/>
      <c r="OAO53" s="2"/>
      <c r="OAP53" s="2"/>
      <c r="OAQ53" s="2"/>
      <c r="OAR53" s="2"/>
      <c r="OAS53" s="2"/>
      <c r="OAT53" s="2"/>
      <c r="OAU53" s="2"/>
      <c r="OAV53" s="2"/>
      <c r="OAW53" s="2"/>
      <c r="OAX53" s="2"/>
      <c r="OAY53" s="2"/>
      <c r="OAZ53" s="2"/>
      <c r="OBA53" s="2"/>
      <c r="OBB53" s="2"/>
      <c r="OBC53" s="2"/>
      <c r="OBD53" s="2"/>
      <c r="OBE53" s="2"/>
      <c r="OBF53" s="2"/>
      <c r="OBG53" s="2"/>
      <c r="OBH53" s="2"/>
      <c r="OBI53" s="2"/>
      <c r="OBJ53" s="2"/>
      <c r="OBK53" s="2"/>
      <c r="OBL53" s="2"/>
      <c r="OBM53" s="2"/>
      <c r="OBN53" s="2"/>
      <c r="OBO53" s="2"/>
      <c r="OBP53" s="2"/>
      <c r="OBQ53" s="2"/>
      <c r="OBR53" s="2"/>
      <c r="OBS53" s="2"/>
      <c r="OBT53" s="2"/>
      <c r="OBU53" s="2"/>
      <c r="OBV53" s="2"/>
      <c r="OBW53" s="2"/>
      <c r="OBX53" s="2"/>
      <c r="OBY53" s="2"/>
      <c r="OBZ53" s="2"/>
      <c r="OCA53" s="2"/>
      <c r="OCB53" s="2"/>
      <c r="OCC53" s="2"/>
      <c r="OCD53" s="2"/>
      <c r="OCE53" s="2"/>
      <c r="OCF53" s="2"/>
      <c r="OCG53" s="2"/>
      <c r="OCH53" s="2"/>
      <c r="OCI53" s="2"/>
      <c r="OCJ53" s="2"/>
      <c r="OCK53" s="2"/>
      <c r="OCL53" s="2"/>
      <c r="OCM53" s="2"/>
      <c r="OCN53" s="2"/>
      <c r="OCO53" s="2"/>
      <c r="OCP53" s="2"/>
      <c r="OCQ53" s="2"/>
      <c r="OCR53" s="2"/>
      <c r="OCS53" s="2"/>
      <c r="OCT53" s="2"/>
      <c r="OCU53" s="2"/>
      <c r="OCV53" s="2"/>
      <c r="OCW53" s="2"/>
      <c r="OCX53" s="2"/>
      <c r="OCY53" s="2"/>
      <c r="OCZ53" s="2"/>
      <c r="ODA53" s="2"/>
      <c r="ODB53" s="2"/>
      <c r="ODC53" s="2"/>
      <c r="ODD53" s="2"/>
      <c r="ODE53" s="2"/>
      <c r="ODF53" s="2"/>
      <c r="ODG53" s="2"/>
      <c r="ODH53" s="2"/>
      <c r="ODI53" s="2"/>
      <c r="ODJ53" s="2"/>
      <c r="ODK53" s="2"/>
      <c r="ODL53" s="2"/>
      <c r="ODM53" s="2"/>
      <c r="ODN53" s="2"/>
      <c r="ODO53" s="2"/>
      <c r="ODP53" s="2"/>
      <c r="ODQ53" s="2"/>
      <c r="ODR53" s="2"/>
      <c r="ODS53" s="2"/>
      <c r="ODT53" s="2"/>
      <c r="ODU53" s="2"/>
      <c r="ODV53" s="2"/>
      <c r="ODW53" s="2"/>
      <c r="ODX53" s="2"/>
      <c r="ODY53" s="2"/>
      <c r="ODZ53" s="2"/>
      <c r="OEA53" s="2"/>
      <c r="OEB53" s="2"/>
      <c r="OEC53" s="2"/>
      <c r="OED53" s="2"/>
      <c r="OEE53" s="2"/>
      <c r="OEF53" s="2"/>
      <c r="OEG53" s="2"/>
      <c r="OEH53" s="2"/>
      <c r="OEI53" s="2"/>
      <c r="OEJ53" s="2"/>
      <c r="OEK53" s="2"/>
      <c r="OEL53" s="2"/>
      <c r="OEM53" s="2"/>
      <c r="OEN53" s="2"/>
      <c r="OEO53" s="2"/>
      <c r="OEP53" s="2"/>
      <c r="OEQ53" s="2"/>
      <c r="OER53" s="2"/>
      <c r="OES53" s="2"/>
      <c r="OET53" s="2"/>
      <c r="OEU53" s="2"/>
      <c r="OEV53" s="2"/>
      <c r="OEW53" s="2"/>
      <c r="OEX53" s="2"/>
      <c r="OEY53" s="2"/>
      <c r="OEZ53" s="2"/>
      <c r="OFA53" s="2"/>
      <c r="OFB53" s="2"/>
      <c r="OFC53" s="2"/>
      <c r="OFD53" s="2"/>
      <c r="OFE53" s="2"/>
      <c r="OFF53" s="2"/>
      <c r="OFG53" s="2"/>
      <c r="OFH53" s="2"/>
      <c r="OFI53" s="2"/>
      <c r="OFJ53" s="2"/>
      <c r="OFK53" s="2"/>
      <c r="OFL53" s="2"/>
      <c r="OFM53" s="2"/>
      <c r="OFN53" s="2"/>
      <c r="OFO53" s="2"/>
      <c r="OFP53" s="2"/>
      <c r="OFQ53" s="2"/>
      <c r="OFR53" s="2"/>
      <c r="OFS53" s="2"/>
      <c r="OFT53" s="2"/>
      <c r="OFU53" s="2"/>
      <c r="OFV53" s="2"/>
      <c r="OFW53" s="2"/>
      <c r="OFX53" s="2"/>
      <c r="OFY53" s="2"/>
      <c r="OFZ53" s="2"/>
      <c r="OGA53" s="2"/>
      <c r="OGB53" s="2"/>
      <c r="OGC53" s="2"/>
      <c r="OGD53" s="2"/>
      <c r="OGE53" s="2"/>
      <c r="OGF53" s="2"/>
      <c r="OGG53" s="2"/>
      <c r="OGH53" s="2"/>
      <c r="OGI53" s="2"/>
      <c r="OGJ53" s="2"/>
      <c r="OGK53" s="2"/>
      <c r="OGL53" s="2"/>
      <c r="OGM53" s="2"/>
      <c r="OGN53" s="2"/>
      <c r="OGO53" s="2"/>
      <c r="OGP53" s="2"/>
      <c r="OGQ53" s="2"/>
      <c r="OGR53" s="2"/>
      <c r="OGS53" s="2"/>
      <c r="OGT53" s="2"/>
      <c r="OGU53" s="2"/>
      <c r="OGV53" s="2"/>
      <c r="OGW53" s="2"/>
      <c r="OGX53" s="2"/>
      <c r="OGY53" s="2"/>
      <c r="OGZ53" s="2"/>
      <c r="OHA53" s="2"/>
      <c r="OHB53" s="2"/>
      <c r="OHC53" s="2"/>
      <c r="OHD53" s="2"/>
      <c r="OHE53" s="2"/>
      <c r="OHF53" s="2"/>
      <c r="OHG53" s="2"/>
      <c r="OHH53" s="2"/>
      <c r="OHI53" s="2"/>
      <c r="OHJ53" s="2"/>
      <c r="OHK53" s="2"/>
      <c r="OHL53" s="2"/>
      <c r="OHM53" s="2"/>
      <c r="OHN53" s="2"/>
      <c r="OHO53" s="2"/>
      <c r="OHP53" s="2"/>
      <c r="OHQ53" s="2"/>
      <c r="OHR53" s="2"/>
      <c r="OHS53" s="2"/>
      <c r="OHT53" s="2"/>
      <c r="OHU53" s="2"/>
      <c r="OHV53" s="2"/>
      <c r="OHW53" s="2"/>
      <c r="OHX53" s="2"/>
      <c r="OHY53" s="2"/>
      <c r="OHZ53" s="2"/>
      <c r="OIA53" s="2"/>
      <c r="OIB53" s="2"/>
      <c r="OIC53" s="2"/>
      <c r="OID53" s="2"/>
      <c r="OIE53" s="2"/>
      <c r="OIF53" s="2"/>
      <c r="OIG53" s="2"/>
      <c r="OIH53" s="2"/>
      <c r="OII53" s="2"/>
      <c r="OIJ53" s="2"/>
      <c r="OIK53" s="2"/>
      <c r="OIL53" s="2"/>
      <c r="OIM53" s="2"/>
      <c r="OIN53" s="2"/>
      <c r="OIO53" s="2"/>
      <c r="OIP53" s="2"/>
      <c r="OIQ53" s="2"/>
      <c r="OIR53" s="2"/>
      <c r="OIS53" s="2"/>
      <c r="OIT53" s="2"/>
      <c r="OIU53" s="2"/>
      <c r="OIV53" s="2"/>
      <c r="OIW53" s="2"/>
      <c r="OIX53" s="2"/>
      <c r="OIY53" s="2"/>
      <c r="OIZ53" s="2"/>
      <c r="OJA53" s="2"/>
      <c r="OJB53" s="2"/>
      <c r="OJC53" s="2"/>
      <c r="OJD53" s="2"/>
      <c r="OJE53" s="2"/>
      <c r="OJF53" s="2"/>
      <c r="OJG53" s="2"/>
      <c r="OJH53" s="2"/>
      <c r="OJI53" s="2"/>
      <c r="OJJ53" s="2"/>
      <c r="OJK53" s="2"/>
      <c r="OJL53" s="2"/>
      <c r="OJM53" s="2"/>
      <c r="OJN53" s="2"/>
      <c r="OJO53" s="2"/>
      <c r="OJP53" s="2"/>
      <c r="OJQ53" s="2"/>
      <c r="OJR53" s="2"/>
      <c r="OJS53" s="2"/>
      <c r="OJT53" s="2"/>
      <c r="OJU53" s="2"/>
      <c r="OJV53" s="2"/>
      <c r="OJW53" s="2"/>
      <c r="OJX53" s="2"/>
      <c r="OJY53" s="2"/>
      <c r="OJZ53" s="2"/>
      <c r="OKA53" s="2"/>
      <c r="OKB53" s="2"/>
      <c r="OKC53" s="2"/>
      <c r="OKD53" s="2"/>
      <c r="OKE53" s="2"/>
      <c r="OKF53" s="2"/>
      <c r="OKG53" s="2"/>
      <c r="OKH53" s="2"/>
      <c r="OKI53" s="2"/>
      <c r="OKJ53" s="2"/>
      <c r="OKK53" s="2"/>
      <c r="OKL53" s="2"/>
      <c r="OKM53" s="2"/>
      <c r="OKN53" s="2"/>
      <c r="OKO53" s="2"/>
      <c r="OKP53" s="2"/>
      <c r="OKQ53" s="2"/>
      <c r="OKR53" s="2"/>
      <c r="OKS53" s="2"/>
      <c r="OKT53" s="2"/>
      <c r="OKU53" s="2"/>
      <c r="OKV53" s="2"/>
      <c r="OKW53" s="2"/>
      <c r="OKX53" s="2"/>
      <c r="OKY53" s="2"/>
      <c r="OKZ53" s="2"/>
      <c r="OLA53" s="2"/>
      <c r="OLB53" s="2"/>
      <c r="OLC53" s="2"/>
      <c r="OLD53" s="2"/>
      <c r="OLE53" s="2"/>
      <c r="OLF53" s="2"/>
      <c r="OLG53" s="2"/>
      <c r="OLH53" s="2"/>
      <c r="OLI53" s="2"/>
      <c r="OLJ53" s="2"/>
      <c r="OLK53" s="2"/>
      <c r="OLL53" s="2"/>
      <c r="OLM53" s="2"/>
      <c r="OLN53" s="2"/>
      <c r="OLO53" s="2"/>
      <c r="OLP53" s="2"/>
      <c r="OLQ53" s="2"/>
      <c r="OLR53" s="2"/>
      <c r="OLS53" s="2"/>
      <c r="OLT53" s="2"/>
      <c r="OLU53" s="2"/>
      <c r="OLV53" s="2"/>
      <c r="OLW53" s="2"/>
      <c r="OLX53" s="2"/>
      <c r="OLY53" s="2"/>
      <c r="OLZ53" s="2"/>
      <c r="OMA53" s="2"/>
      <c r="OMB53" s="2"/>
      <c r="OMC53" s="2"/>
      <c r="OMD53" s="2"/>
      <c r="OME53" s="2"/>
      <c r="OMF53" s="2"/>
      <c r="OMG53" s="2"/>
      <c r="OMH53" s="2"/>
      <c r="OMI53" s="2"/>
      <c r="OMJ53" s="2"/>
      <c r="OMK53" s="2"/>
      <c r="OML53" s="2"/>
      <c r="OMM53" s="2"/>
      <c r="OMN53" s="2"/>
      <c r="OMO53" s="2"/>
      <c r="OMP53" s="2"/>
      <c r="OMQ53" s="2"/>
      <c r="OMR53" s="2"/>
      <c r="OMS53" s="2"/>
      <c r="OMT53" s="2"/>
      <c r="OMU53" s="2"/>
      <c r="OMV53" s="2"/>
      <c r="OMW53" s="2"/>
      <c r="OMX53" s="2"/>
      <c r="OMY53" s="2"/>
      <c r="OMZ53" s="2"/>
      <c r="ONA53" s="2"/>
      <c r="ONB53" s="2"/>
      <c r="ONC53" s="2"/>
      <c r="OND53" s="2"/>
      <c r="ONE53" s="2"/>
      <c r="ONF53" s="2"/>
      <c r="ONG53" s="2"/>
      <c r="ONH53" s="2"/>
      <c r="ONI53" s="2"/>
      <c r="ONJ53" s="2"/>
      <c r="ONK53" s="2"/>
      <c r="ONL53" s="2"/>
      <c r="ONM53" s="2"/>
      <c r="ONN53" s="2"/>
      <c r="ONO53" s="2"/>
      <c r="ONP53" s="2"/>
      <c r="ONQ53" s="2"/>
      <c r="ONR53" s="2"/>
      <c r="ONS53" s="2"/>
      <c r="ONT53" s="2"/>
      <c r="ONU53" s="2"/>
      <c r="ONV53" s="2"/>
      <c r="ONW53" s="2"/>
      <c r="ONX53" s="2"/>
      <c r="ONY53" s="2"/>
      <c r="ONZ53" s="2"/>
      <c r="OOA53" s="2"/>
      <c r="OOB53" s="2"/>
      <c r="OOC53" s="2"/>
      <c r="OOD53" s="2"/>
      <c r="OOE53" s="2"/>
      <c r="OOF53" s="2"/>
      <c r="OOG53" s="2"/>
      <c r="OOH53" s="2"/>
      <c r="OOI53" s="2"/>
      <c r="OOJ53" s="2"/>
      <c r="OOK53" s="2"/>
      <c r="OOL53" s="2"/>
      <c r="OOM53" s="2"/>
      <c r="OON53" s="2"/>
      <c r="OOO53" s="2"/>
      <c r="OOP53" s="2"/>
      <c r="OOQ53" s="2"/>
      <c r="OOR53" s="2"/>
      <c r="OOS53" s="2"/>
      <c r="OOT53" s="2"/>
      <c r="OOU53" s="2"/>
      <c r="OOV53" s="2"/>
      <c r="OOW53" s="2"/>
      <c r="OOX53" s="2"/>
      <c r="OOY53" s="2"/>
      <c r="OOZ53" s="2"/>
      <c r="OPA53" s="2"/>
      <c r="OPB53" s="2"/>
      <c r="OPC53" s="2"/>
      <c r="OPD53" s="2"/>
      <c r="OPE53" s="2"/>
      <c r="OPF53" s="2"/>
      <c r="OPG53" s="2"/>
      <c r="OPH53" s="2"/>
      <c r="OPI53" s="2"/>
      <c r="OPJ53" s="2"/>
      <c r="OPK53" s="2"/>
      <c r="OPL53" s="2"/>
      <c r="OPM53" s="2"/>
      <c r="OPN53" s="2"/>
      <c r="OPO53" s="2"/>
      <c r="OPP53" s="2"/>
      <c r="OPQ53" s="2"/>
      <c r="OPR53" s="2"/>
      <c r="OPS53" s="2"/>
      <c r="OPT53" s="2"/>
      <c r="OPU53" s="2"/>
      <c r="OPV53" s="2"/>
      <c r="OPW53" s="2"/>
      <c r="OPX53" s="2"/>
      <c r="OPY53" s="2"/>
      <c r="OPZ53" s="2"/>
      <c r="OQA53" s="2"/>
      <c r="OQB53" s="2"/>
      <c r="OQC53" s="2"/>
      <c r="OQD53" s="2"/>
      <c r="OQE53" s="2"/>
      <c r="OQF53" s="2"/>
      <c r="OQG53" s="2"/>
      <c r="OQH53" s="2"/>
      <c r="OQI53" s="2"/>
      <c r="OQJ53" s="2"/>
      <c r="OQK53" s="2"/>
      <c r="OQL53" s="2"/>
      <c r="OQM53" s="2"/>
      <c r="OQN53" s="2"/>
      <c r="OQO53" s="2"/>
      <c r="OQP53" s="2"/>
      <c r="OQQ53" s="2"/>
      <c r="OQR53" s="2"/>
      <c r="OQS53" s="2"/>
      <c r="OQT53" s="2"/>
      <c r="OQU53" s="2"/>
      <c r="OQV53" s="2"/>
      <c r="OQW53" s="2"/>
      <c r="OQX53" s="2"/>
      <c r="OQY53" s="2"/>
      <c r="OQZ53" s="2"/>
      <c r="ORA53" s="2"/>
      <c r="ORB53" s="2"/>
      <c r="ORC53" s="2"/>
      <c r="ORD53" s="2"/>
      <c r="ORE53" s="2"/>
      <c r="ORF53" s="2"/>
      <c r="ORG53" s="2"/>
      <c r="ORH53" s="2"/>
      <c r="ORI53" s="2"/>
      <c r="ORJ53" s="2"/>
      <c r="ORK53" s="2"/>
      <c r="ORL53" s="2"/>
      <c r="ORM53" s="2"/>
      <c r="ORN53" s="2"/>
      <c r="ORO53" s="2"/>
      <c r="ORP53" s="2"/>
      <c r="ORQ53" s="2"/>
      <c r="ORR53" s="2"/>
      <c r="ORS53" s="2"/>
      <c r="ORT53" s="2"/>
      <c r="ORU53" s="2"/>
      <c r="ORV53" s="2"/>
      <c r="ORW53" s="2"/>
      <c r="ORX53" s="2"/>
      <c r="ORY53" s="2"/>
      <c r="ORZ53" s="2"/>
      <c r="OSA53" s="2"/>
      <c r="OSB53" s="2"/>
      <c r="OSC53" s="2"/>
      <c r="OSD53" s="2"/>
      <c r="OSE53" s="2"/>
      <c r="OSF53" s="2"/>
      <c r="OSG53" s="2"/>
      <c r="OSH53" s="2"/>
      <c r="OSI53" s="2"/>
      <c r="OSJ53" s="2"/>
      <c r="OSK53" s="2"/>
      <c r="OSL53" s="2"/>
      <c r="OSM53" s="2"/>
      <c r="OSN53" s="2"/>
      <c r="OSO53" s="2"/>
      <c r="OSP53" s="2"/>
      <c r="OSQ53" s="2"/>
      <c r="OSR53" s="2"/>
      <c r="OSS53" s="2"/>
      <c r="OST53" s="2"/>
      <c r="OSU53" s="2"/>
      <c r="OSV53" s="2"/>
      <c r="OSW53" s="2"/>
      <c r="OSX53" s="2"/>
      <c r="OSY53" s="2"/>
      <c r="OSZ53" s="2"/>
      <c r="OTA53" s="2"/>
      <c r="OTB53" s="2"/>
      <c r="OTC53" s="2"/>
      <c r="OTD53" s="2"/>
      <c r="OTE53" s="2"/>
      <c r="OTF53" s="2"/>
      <c r="OTG53" s="2"/>
      <c r="OTH53" s="2"/>
      <c r="OTI53" s="2"/>
      <c r="OTJ53" s="2"/>
      <c r="OTK53" s="2"/>
      <c r="OTL53" s="2"/>
      <c r="OTM53" s="2"/>
      <c r="OTN53" s="2"/>
      <c r="OTO53" s="2"/>
      <c r="OTP53" s="2"/>
      <c r="OTQ53" s="2"/>
      <c r="OTR53" s="2"/>
      <c r="OTS53" s="2"/>
      <c r="OTT53" s="2"/>
      <c r="OTU53" s="2"/>
      <c r="OTV53" s="2"/>
      <c r="OTW53" s="2"/>
      <c r="OTX53" s="2"/>
      <c r="OTY53" s="2"/>
      <c r="OTZ53" s="2"/>
      <c r="OUA53" s="2"/>
      <c r="OUB53" s="2"/>
      <c r="OUC53" s="2"/>
      <c r="OUD53" s="2"/>
      <c r="OUE53" s="2"/>
      <c r="OUF53" s="2"/>
      <c r="OUG53" s="2"/>
      <c r="OUH53" s="2"/>
      <c r="OUI53" s="2"/>
      <c r="OUJ53" s="2"/>
      <c r="OUK53" s="2"/>
      <c r="OUL53" s="2"/>
      <c r="OUM53" s="2"/>
      <c r="OUN53" s="2"/>
      <c r="OUO53" s="2"/>
      <c r="OUP53" s="2"/>
      <c r="OUQ53" s="2"/>
      <c r="OUR53" s="2"/>
      <c r="OUS53" s="2"/>
      <c r="OUT53" s="2"/>
      <c r="OUU53" s="2"/>
      <c r="OUV53" s="2"/>
      <c r="OUW53" s="2"/>
      <c r="OUX53" s="2"/>
      <c r="OUY53" s="2"/>
      <c r="OUZ53" s="2"/>
      <c r="OVA53" s="2"/>
      <c r="OVB53" s="2"/>
      <c r="OVC53" s="2"/>
      <c r="OVD53" s="2"/>
      <c r="OVE53" s="2"/>
      <c r="OVF53" s="2"/>
      <c r="OVG53" s="2"/>
      <c r="OVH53" s="2"/>
      <c r="OVI53" s="2"/>
      <c r="OVJ53" s="2"/>
      <c r="OVK53" s="2"/>
      <c r="OVL53" s="2"/>
      <c r="OVM53" s="2"/>
      <c r="OVN53" s="2"/>
      <c r="OVO53" s="2"/>
      <c r="OVP53" s="2"/>
      <c r="OVQ53" s="2"/>
      <c r="OVR53" s="2"/>
      <c r="OVS53" s="2"/>
      <c r="OVT53" s="2"/>
      <c r="OVU53" s="2"/>
      <c r="OVV53" s="2"/>
      <c r="OVW53" s="2"/>
      <c r="OVX53" s="2"/>
      <c r="OVY53" s="2"/>
      <c r="OVZ53" s="2"/>
      <c r="OWA53" s="2"/>
      <c r="OWB53" s="2"/>
      <c r="OWC53" s="2"/>
      <c r="OWD53" s="2"/>
      <c r="OWE53" s="2"/>
      <c r="OWF53" s="2"/>
      <c r="OWG53" s="2"/>
      <c r="OWH53" s="2"/>
      <c r="OWI53" s="2"/>
      <c r="OWJ53" s="2"/>
      <c r="OWK53" s="2"/>
      <c r="OWL53" s="2"/>
      <c r="OWM53" s="2"/>
      <c r="OWN53" s="2"/>
      <c r="OWO53" s="2"/>
      <c r="OWP53" s="2"/>
      <c r="OWQ53" s="2"/>
      <c r="OWR53" s="2"/>
      <c r="OWS53" s="2"/>
      <c r="OWT53" s="2"/>
      <c r="OWU53" s="2"/>
      <c r="OWV53" s="2"/>
      <c r="OWW53" s="2"/>
      <c r="OWX53" s="2"/>
      <c r="OWY53" s="2"/>
      <c r="OWZ53" s="2"/>
      <c r="OXA53" s="2"/>
      <c r="OXB53" s="2"/>
      <c r="OXC53" s="2"/>
      <c r="OXD53" s="2"/>
      <c r="OXE53" s="2"/>
      <c r="OXF53" s="2"/>
      <c r="OXG53" s="2"/>
      <c r="OXH53" s="2"/>
      <c r="OXI53" s="2"/>
      <c r="OXJ53" s="2"/>
      <c r="OXK53" s="2"/>
      <c r="OXL53" s="2"/>
      <c r="OXM53" s="2"/>
      <c r="OXN53" s="2"/>
      <c r="OXO53" s="2"/>
      <c r="OXP53" s="2"/>
      <c r="OXQ53" s="2"/>
      <c r="OXR53" s="2"/>
      <c r="OXS53" s="2"/>
      <c r="OXT53" s="2"/>
      <c r="OXU53" s="2"/>
      <c r="OXV53" s="2"/>
      <c r="OXW53" s="2"/>
      <c r="OXX53" s="2"/>
      <c r="OXY53" s="2"/>
      <c r="OXZ53" s="2"/>
      <c r="OYA53" s="2"/>
      <c r="OYB53" s="2"/>
      <c r="OYC53" s="2"/>
      <c r="OYD53" s="2"/>
      <c r="OYE53" s="2"/>
      <c r="OYF53" s="2"/>
      <c r="OYG53" s="2"/>
      <c r="OYH53" s="2"/>
      <c r="OYI53" s="2"/>
      <c r="OYJ53" s="2"/>
      <c r="OYK53" s="2"/>
      <c r="OYL53" s="2"/>
      <c r="OYM53" s="2"/>
      <c r="OYN53" s="2"/>
      <c r="OYO53" s="2"/>
      <c r="OYP53" s="2"/>
      <c r="OYQ53" s="2"/>
      <c r="OYR53" s="2"/>
      <c r="OYS53" s="2"/>
      <c r="OYT53" s="2"/>
      <c r="OYU53" s="2"/>
      <c r="OYV53" s="2"/>
      <c r="OYW53" s="2"/>
      <c r="OYX53" s="2"/>
      <c r="OYY53" s="2"/>
      <c r="OYZ53" s="2"/>
      <c r="OZA53" s="2"/>
      <c r="OZB53" s="2"/>
      <c r="OZC53" s="2"/>
      <c r="OZD53" s="2"/>
      <c r="OZE53" s="2"/>
      <c r="OZF53" s="2"/>
      <c r="OZG53" s="2"/>
      <c r="OZH53" s="2"/>
      <c r="OZI53" s="2"/>
      <c r="OZJ53" s="2"/>
      <c r="OZK53" s="2"/>
      <c r="OZL53" s="2"/>
      <c r="OZM53" s="2"/>
      <c r="OZN53" s="2"/>
      <c r="OZO53" s="2"/>
      <c r="OZP53" s="2"/>
      <c r="OZQ53" s="2"/>
      <c r="OZR53" s="2"/>
      <c r="OZS53" s="2"/>
      <c r="OZT53" s="2"/>
      <c r="OZU53" s="2"/>
      <c r="OZV53" s="2"/>
      <c r="OZW53" s="2"/>
      <c r="OZX53" s="2"/>
      <c r="OZY53" s="2"/>
      <c r="OZZ53" s="2"/>
      <c r="PAA53" s="2"/>
      <c r="PAB53" s="2"/>
      <c r="PAC53" s="2"/>
      <c r="PAD53" s="2"/>
      <c r="PAE53" s="2"/>
      <c r="PAF53" s="2"/>
      <c r="PAG53" s="2"/>
      <c r="PAH53" s="2"/>
      <c r="PAI53" s="2"/>
      <c r="PAJ53" s="2"/>
      <c r="PAK53" s="2"/>
      <c r="PAL53" s="2"/>
      <c r="PAM53" s="2"/>
      <c r="PAN53" s="2"/>
      <c r="PAO53" s="2"/>
      <c r="PAP53" s="2"/>
      <c r="PAQ53" s="2"/>
      <c r="PAR53" s="2"/>
      <c r="PAS53" s="2"/>
      <c r="PAT53" s="2"/>
      <c r="PAU53" s="2"/>
      <c r="PAV53" s="2"/>
      <c r="PAW53" s="2"/>
      <c r="PAX53" s="2"/>
      <c r="PAY53" s="2"/>
      <c r="PAZ53" s="2"/>
      <c r="PBA53" s="2"/>
      <c r="PBB53" s="2"/>
      <c r="PBC53" s="2"/>
      <c r="PBD53" s="2"/>
      <c r="PBE53" s="2"/>
      <c r="PBF53" s="2"/>
      <c r="PBG53" s="2"/>
      <c r="PBH53" s="2"/>
      <c r="PBI53" s="2"/>
      <c r="PBJ53" s="2"/>
      <c r="PBK53" s="2"/>
      <c r="PBL53" s="2"/>
      <c r="PBM53" s="2"/>
      <c r="PBN53" s="2"/>
      <c r="PBO53" s="2"/>
      <c r="PBP53" s="2"/>
      <c r="PBQ53" s="2"/>
      <c r="PBR53" s="2"/>
      <c r="PBS53" s="2"/>
      <c r="PBT53" s="2"/>
      <c r="PBU53" s="2"/>
      <c r="PBV53" s="2"/>
      <c r="PBW53" s="2"/>
      <c r="PBX53" s="2"/>
      <c r="PBY53" s="2"/>
      <c r="PBZ53" s="2"/>
      <c r="PCA53" s="2"/>
      <c r="PCB53" s="2"/>
      <c r="PCC53" s="2"/>
      <c r="PCD53" s="2"/>
      <c r="PCE53" s="2"/>
      <c r="PCF53" s="2"/>
      <c r="PCG53" s="2"/>
      <c r="PCH53" s="2"/>
      <c r="PCI53" s="2"/>
      <c r="PCJ53" s="2"/>
      <c r="PCK53" s="2"/>
      <c r="PCL53" s="2"/>
      <c r="PCM53" s="2"/>
      <c r="PCN53" s="2"/>
      <c r="PCO53" s="2"/>
      <c r="PCP53" s="2"/>
      <c r="PCQ53" s="2"/>
      <c r="PCR53" s="2"/>
      <c r="PCS53" s="2"/>
      <c r="PCT53" s="2"/>
      <c r="PCU53" s="2"/>
      <c r="PCV53" s="2"/>
      <c r="PCW53" s="2"/>
      <c r="PCX53" s="2"/>
      <c r="PCY53" s="2"/>
      <c r="PCZ53" s="2"/>
      <c r="PDA53" s="2"/>
      <c r="PDB53" s="2"/>
      <c r="PDC53" s="2"/>
      <c r="PDD53" s="2"/>
      <c r="PDE53" s="2"/>
      <c r="PDF53" s="2"/>
      <c r="PDG53" s="2"/>
      <c r="PDH53" s="2"/>
      <c r="PDI53" s="2"/>
      <c r="PDJ53" s="2"/>
      <c r="PDK53" s="2"/>
      <c r="PDL53" s="2"/>
      <c r="PDM53" s="2"/>
      <c r="PDN53" s="2"/>
      <c r="PDO53" s="2"/>
      <c r="PDP53" s="2"/>
      <c r="PDQ53" s="2"/>
      <c r="PDR53" s="2"/>
      <c r="PDS53" s="2"/>
      <c r="PDT53" s="2"/>
      <c r="PDU53" s="2"/>
      <c r="PDV53" s="2"/>
      <c r="PDW53" s="2"/>
      <c r="PDX53" s="2"/>
      <c r="PDY53" s="2"/>
      <c r="PDZ53" s="2"/>
      <c r="PEA53" s="2"/>
      <c r="PEB53" s="2"/>
      <c r="PEC53" s="2"/>
      <c r="PED53" s="2"/>
      <c r="PEE53" s="2"/>
      <c r="PEF53" s="2"/>
      <c r="PEG53" s="2"/>
      <c r="PEH53" s="2"/>
      <c r="PEI53" s="2"/>
      <c r="PEJ53" s="2"/>
      <c r="PEK53" s="2"/>
      <c r="PEL53" s="2"/>
      <c r="PEM53" s="2"/>
      <c r="PEN53" s="2"/>
      <c r="PEO53" s="2"/>
      <c r="PEP53" s="2"/>
      <c r="PEQ53" s="2"/>
      <c r="PER53" s="2"/>
      <c r="PES53" s="2"/>
      <c r="PET53" s="2"/>
      <c r="PEU53" s="2"/>
      <c r="PEV53" s="2"/>
      <c r="PEW53" s="2"/>
      <c r="PEX53" s="2"/>
      <c r="PEY53" s="2"/>
      <c r="PEZ53" s="2"/>
      <c r="PFA53" s="2"/>
      <c r="PFB53" s="2"/>
      <c r="PFC53" s="2"/>
      <c r="PFD53" s="2"/>
      <c r="PFE53" s="2"/>
      <c r="PFF53" s="2"/>
      <c r="PFG53" s="2"/>
      <c r="PFH53" s="2"/>
      <c r="PFI53" s="2"/>
      <c r="PFJ53" s="2"/>
      <c r="PFK53" s="2"/>
      <c r="PFL53" s="2"/>
      <c r="PFM53" s="2"/>
      <c r="PFN53" s="2"/>
      <c r="PFO53" s="2"/>
      <c r="PFP53" s="2"/>
      <c r="PFQ53" s="2"/>
      <c r="PFR53" s="2"/>
      <c r="PFS53" s="2"/>
      <c r="PFT53" s="2"/>
      <c r="PFU53" s="2"/>
      <c r="PFV53" s="2"/>
      <c r="PFW53" s="2"/>
      <c r="PFX53" s="2"/>
      <c r="PFY53" s="2"/>
      <c r="PFZ53" s="2"/>
      <c r="PGA53" s="2"/>
      <c r="PGB53" s="2"/>
      <c r="PGC53" s="2"/>
      <c r="PGD53" s="2"/>
      <c r="PGE53" s="2"/>
      <c r="PGF53" s="2"/>
      <c r="PGG53" s="2"/>
      <c r="PGH53" s="2"/>
      <c r="PGI53" s="2"/>
      <c r="PGJ53" s="2"/>
      <c r="PGK53" s="2"/>
      <c r="PGL53" s="2"/>
      <c r="PGM53" s="2"/>
      <c r="PGN53" s="2"/>
      <c r="PGO53" s="2"/>
      <c r="PGP53" s="2"/>
      <c r="PGQ53" s="2"/>
      <c r="PGR53" s="2"/>
      <c r="PGS53" s="2"/>
      <c r="PGT53" s="2"/>
      <c r="PGU53" s="2"/>
      <c r="PGV53" s="2"/>
      <c r="PGW53" s="2"/>
      <c r="PGX53" s="2"/>
      <c r="PGY53" s="2"/>
      <c r="PGZ53" s="2"/>
      <c r="PHA53" s="2"/>
      <c r="PHB53" s="2"/>
      <c r="PHC53" s="2"/>
      <c r="PHD53" s="2"/>
      <c r="PHE53" s="2"/>
      <c r="PHF53" s="2"/>
      <c r="PHG53" s="2"/>
      <c r="PHH53" s="2"/>
      <c r="PHI53" s="2"/>
      <c r="PHJ53" s="2"/>
      <c r="PHK53" s="2"/>
      <c r="PHL53" s="2"/>
      <c r="PHM53" s="2"/>
      <c r="PHN53" s="2"/>
      <c r="PHO53" s="2"/>
      <c r="PHP53" s="2"/>
      <c r="PHQ53" s="2"/>
      <c r="PHR53" s="2"/>
      <c r="PHS53" s="2"/>
      <c r="PHT53" s="2"/>
      <c r="PHU53" s="2"/>
      <c r="PHV53" s="2"/>
      <c r="PHW53" s="2"/>
      <c r="PHX53" s="2"/>
      <c r="PHY53" s="2"/>
      <c r="PHZ53" s="2"/>
      <c r="PIA53" s="2"/>
      <c r="PIB53" s="2"/>
      <c r="PIC53" s="2"/>
      <c r="PID53" s="2"/>
      <c r="PIE53" s="2"/>
      <c r="PIF53" s="2"/>
      <c r="PIG53" s="2"/>
      <c r="PIH53" s="2"/>
      <c r="PII53" s="2"/>
      <c r="PIJ53" s="2"/>
      <c r="PIK53" s="2"/>
      <c r="PIL53" s="2"/>
      <c r="PIM53" s="2"/>
      <c r="PIN53" s="2"/>
      <c r="PIO53" s="2"/>
      <c r="PIP53" s="2"/>
      <c r="PIQ53" s="2"/>
      <c r="PIR53" s="2"/>
      <c r="PIS53" s="2"/>
      <c r="PIT53" s="2"/>
      <c r="PIU53" s="2"/>
      <c r="PIV53" s="2"/>
      <c r="PIW53" s="2"/>
      <c r="PIX53" s="2"/>
      <c r="PIY53" s="2"/>
      <c r="PIZ53" s="2"/>
      <c r="PJA53" s="2"/>
      <c r="PJB53" s="2"/>
      <c r="PJC53" s="2"/>
      <c r="PJD53" s="2"/>
      <c r="PJE53" s="2"/>
      <c r="PJF53" s="2"/>
      <c r="PJG53" s="2"/>
      <c r="PJH53" s="2"/>
      <c r="PJI53" s="2"/>
      <c r="PJJ53" s="2"/>
      <c r="PJK53" s="2"/>
      <c r="PJL53" s="2"/>
      <c r="PJM53" s="2"/>
      <c r="PJN53" s="2"/>
      <c r="PJO53" s="2"/>
      <c r="PJP53" s="2"/>
      <c r="PJQ53" s="2"/>
      <c r="PJR53" s="2"/>
      <c r="PJS53" s="2"/>
      <c r="PJT53" s="2"/>
      <c r="PJU53" s="2"/>
      <c r="PJV53" s="2"/>
      <c r="PJW53" s="2"/>
      <c r="PJX53" s="2"/>
      <c r="PJY53" s="2"/>
      <c r="PJZ53" s="2"/>
      <c r="PKA53" s="2"/>
      <c r="PKB53" s="2"/>
      <c r="PKC53" s="2"/>
      <c r="PKD53" s="2"/>
      <c r="PKE53" s="2"/>
      <c r="PKF53" s="2"/>
      <c r="PKG53" s="2"/>
      <c r="PKH53" s="2"/>
      <c r="PKI53" s="2"/>
      <c r="PKJ53" s="2"/>
      <c r="PKK53" s="2"/>
      <c r="PKL53" s="2"/>
      <c r="PKM53" s="2"/>
      <c r="PKN53" s="2"/>
      <c r="PKO53" s="2"/>
      <c r="PKP53" s="2"/>
      <c r="PKQ53" s="2"/>
      <c r="PKR53" s="2"/>
      <c r="PKS53" s="2"/>
      <c r="PKT53" s="2"/>
      <c r="PKU53" s="2"/>
      <c r="PKV53" s="2"/>
      <c r="PKW53" s="2"/>
      <c r="PKX53" s="2"/>
      <c r="PKY53" s="2"/>
      <c r="PKZ53" s="2"/>
      <c r="PLA53" s="2"/>
      <c r="PLB53" s="2"/>
      <c r="PLC53" s="2"/>
      <c r="PLD53" s="2"/>
      <c r="PLE53" s="2"/>
      <c r="PLF53" s="2"/>
      <c r="PLG53" s="2"/>
      <c r="PLH53" s="2"/>
      <c r="PLI53" s="2"/>
      <c r="PLJ53" s="2"/>
      <c r="PLK53" s="2"/>
      <c r="PLL53" s="2"/>
      <c r="PLM53" s="2"/>
      <c r="PLN53" s="2"/>
      <c r="PLO53" s="2"/>
      <c r="PLP53" s="2"/>
      <c r="PLQ53" s="2"/>
      <c r="PLR53" s="2"/>
      <c r="PLS53" s="2"/>
      <c r="PLT53" s="2"/>
      <c r="PLU53" s="2"/>
      <c r="PLV53" s="2"/>
      <c r="PLW53" s="2"/>
      <c r="PLX53" s="2"/>
      <c r="PLY53" s="2"/>
      <c r="PLZ53" s="2"/>
      <c r="PMA53" s="2"/>
      <c r="PMB53" s="2"/>
      <c r="PMC53" s="2"/>
      <c r="PMD53" s="2"/>
      <c r="PME53" s="2"/>
      <c r="PMF53" s="2"/>
      <c r="PMG53" s="2"/>
      <c r="PMH53" s="2"/>
      <c r="PMI53" s="2"/>
      <c r="PMJ53" s="2"/>
      <c r="PMK53" s="2"/>
      <c r="PML53" s="2"/>
      <c r="PMM53" s="2"/>
      <c r="PMN53" s="2"/>
      <c r="PMO53" s="2"/>
      <c r="PMP53" s="2"/>
      <c r="PMQ53" s="2"/>
      <c r="PMR53" s="2"/>
      <c r="PMS53" s="2"/>
      <c r="PMT53" s="2"/>
      <c r="PMU53" s="2"/>
      <c r="PMV53" s="2"/>
      <c r="PMW53" s="2"/>
      <c r="PMX53" s="2"/>
      <c r="PMY53" s="2"/>
      <c r="PMZ53" s="2"/>
      <c r="PNA53" s="2"/>
      <c r="PNB53" s="2"/>
      <c r="PNC53" s="2"/>
      <c r="PND53" s="2"/>
      <c r="PNE53" s="2"/>
      <c r="PNF53" s="2"/>
      <c r="PNG53" s="2"/>
      <c r="PNH53" s="2"/>
      <c r="PNI53" s="2"/>
      <c r="PNJ53" s="2"/>
      <c r="PNK53" s="2"/>
      <c r="PNL53" s="2"/>
      <c r="PNM53" s="2"/>
      <c r="PNN53" s="2"/>
      <c r="PNO53" s="2"/>
      <c r="PNP53" s="2"/>
      <c r="PNQ53" s="2"/>
      <c r="PNR53" s="2"/>
      <c r="PNS53" s="2"/>
      <c r="PNT53" s="2"/>
      <c r="PNU53" s="2"/>
      <c r="PNV53" s="2"/>
      <c r="PNW53" s="2"/>
      <c r="PNX53" s="2"/>
      <c r="PNY53" s="2"/>
      <c r="PNZ53" s="2"/>
      <c r="POA53" s="2"/>
      <c r="POB53" s="2"/>
      <c r="POC53" s="2"/>
      <c r="POD53" s="2"/>
      <c r="POE53" s="2"/>
      <c r="POF53" s="2"/>
      <c r="POG53" s="2"/>
      <c r="POH53" s="2"/>
      <c r="POI53" s="2"/>
      <c r="POJ53" s="2"/>
      <c r="POK53" s="2"/>
      <c r="POL53" s="2"/>
      <c r="POM53" s="2"/>
      <c r="PON53" s="2"/>
      <c r="POO53" s="2"/>
      <c r="POP53" s="2"/>
      <c r="POQ53" s="2"/>
      <c r="POR53" s="2"/>
      <c r="POS53" s="2"/>
      <c r="POT53" s="2"/>
      <c r="POU53" s="2"/>
      <c r="POV53" s="2"/>
      <c r="POW53" s="2"/>
      <c r="POX53" s="2"/>
      <c r="POY53" s="2"/>
      <c r="POZ53" s="2"/>
      <c r="PPA53" s="2"/>
      <c r="PPB53" s="2"/>
      <c r="PPC53" s="2"/>
      <c r="PPD53" s="2"/>
      <c r="PPE53" s="2"/>
      <c r="PPF53" s="2"/>
      <c r="PPG53" s="2"/>
      <c r="PPH53" s="2"/>
      <c r="PPI53" s="2"/>
      <c r="PPJ53" s="2"/>
      <c r="PPK53" s="2"/>
      <c r="PPL53" s="2"/>
      <c r="PPM53" s="2"/>
      <c r="PPN53" s="2"/>
      <c r="PPO53" s="2"/>
      <c r="PPP53" s="2"/>
      <c r="PPQ53" s="2"/>
      <c r="PPR53" s="2"/>
      <c r="PPS53" s="2"/>
      <c r="PPT53" s="2"/>
      <c r="PPU53" s="2"/>
      <c r="PPV53" s="2"/>
      <c r="PPW53" s="2"/>
      <c r="PPX53" s="2"/>
      <c r="PPY53" s="2"/>
      <c r="PPZ53" s="2"/>
      <c r="PQA53" s="2"/>
      <c r="PQB53" s="2"/>
      <c r="PQC53" s="2"/>
      <c r="PQD53" s="2"/>
      <c r="PQE53" s="2"/>
      <c r="PQF53" s="2"/>
      <c r="PQG53" s="2"/>
      <c r="PQH53" s="2"/>
      <c r="PQI53" s="2"/>
      <c r="PQJ53" s="2"/>
      <c r="PQK53" s="2"/>
      <c r="PQL53" s="2"/>
      <c r="PQM53" s="2"/>
      <c r="PQN53" s="2"/>
      <c r="PQO53" s="2"/>
      <c r="PQP53" s="2"/>
      <c r="PQQ53" s="2"/>
      <c r="PQR53" s="2"/>
      <c r="PQS53" s="2"/>
      <c r="PQT53" s="2"/>
      <c r="PQU53" s="2"/>
      <c r="PQV53" s="2"/>
      <c r="PQW53" s="2"/>
      <c r="PQX53" s="2"/>
      <c r="PQY53" s="2"/>
      <c r="PQZ53" s="2"/>
      <c r="PRA53" s="2"/>
      <c r="PRB53" s="2"/>
      <c r="PRC53" s="2"/>
      <c r="PRD53" s="2"/>
      <c r="PRE53" s="2"/>
      <c r="PRF53" s="2"/>
      <c r="PRG53" s="2"/>
      <c r="PRH53" s="2"/>
      <c r="PRI53" s="2"/>
      <c r="PRJ53" s="2"/>
      <c r="PRK53" s="2"/>
      <c r="PRL53" s="2"/>
      <c r="PRM53" s="2"/>
      <c r="PRN53" s="2"/>
      <c r="PRO53" s="2"/>
      <c r="PRP53" s="2"/>
      <c r="PRQ53" s="2"/>
      <c r="PRR53" s="2"/>
      <c r="PRS53" s="2"/>
      <c r="PRT53" s="2"/>
      <c r="PRU53" s="2"/>
      <c r="PRV53" s="2"/>
      <c r="PRW53" s="2"/>
      <c r="PRX53" s="2"/>
      <c r="PRY53" s="2"/>
      <c r="PRZ53" s="2"/>
      <c r="PSA53" s="2"/>
      <c r="PSB53" s="2"/>
      <c r="PSC53" s="2"/>
      <c r="PSD53" s="2"/>
      <c r="PSE53" s="2"/>
      <c r="PSF53" s="2"/>
      <c r="PSG53" s="2"/>
      <c r="PSH53" s="2"/>
      <c r="PSI53" s="2"/>
      <c r="PSJ53" s="2"/>
      <c r="PSK53" s="2"/>
      <c r="PSL53" s="2"/>
      <c r="PSM53" s="2"/>
      <c r="PSN53" s="2"/>
      <c r="PSO53" s="2"/>
      <c r="PSP53" s="2"/>
      <c r="PSQ53" s="2"/>
      <c r="PSR53" s="2"/>
      <c r="PSS53" s="2"/>
      <c r="PST53" s="2"/>
      <c r="PSU53" s="2"/>
      <c r="PSV53" s="2"/>
      <c r="PSW53" s="2"/>
      <c r="PSX53" s="2"/>
      <c r="PSY53" s="2"/>
      <c r="PSZ53" s="2"/>
      <c r="PTA53" s="2"/>
      <c r="PTB53" s="2"/>
      <c r="PTC53" s="2"/>
      <c r="PTD53" s="2"/>
      <c r="PTE53" s="2"/>
      <c r="PTF53" s="2"/>
      <c r="PTG53" s="2"/>
      <c r="PTH53" s="2"/>
      <c r="PTI53" s="2"/>
      <c r="PTJ53" s="2"/>
      <c r="PTK53" s="2"/>
      <c r="PTL53" s="2"/>
      <c r="PTM53" s="2"/>
      <c r="PTN53" s="2"/>
      <c r="PTO53" s="2"/>
      <c r="PTP53" s="2"/>
      <c r="PTQ53" s="2"/>
      <c r="PTR53" s="2"/>
      <c r="PTS53" s="2"/>
      <c r="PTT53" s="2"/>
      <c r="PTU53" s="2"/>
      <c r="PTV53" s="2"/>
      <c r="PTW53" s="2"/>
      <c r="PTX53" s="2"/>
      <c r="PTY53" s="2"/>
      <c r="PTZ53" s="2"/>
      <c r="PUA53" s="2"/>
      <c r="PUB53" s="2"/>
      <c r="PUC53" s="2"/>
      <c r="PUD53" s="2"/>
      <c r="PUE53" s="2"/>
      <c r="PUF53" s="2"/>
      <c r="PUG53" s="2"/>
      <c r="PUH53" s="2"/>
      <c r="PUI53" s="2"/>
      <c r="PUJ53" s="2"/>
      <c r="PUK53" s="2"/>
      <c r="PUL53" s="2"/>
      <c r="PUM53" s="2"/>
      <c r="PUN53" s="2"/>
      <c r="PUO53" s="2"/>
      <c r="PUP53" s="2"/>
      <c r="PUQ53" s="2"/>
      <c r="PUR53" s="2"/>
      <c r="PUS53" s="2"/>
      <c r="PUT53" s="2"/>
      <c r="PUU53" s="2"/>
      <c r="PUV53" s="2"/>
      <c r="PUW53" s="2"/>
      <c r="PUX53" s="2"/>
      <c r="PUY53" s="2"/>
      <c r="PUZ53" s="2"/>
      <c r="PVA53" s="2"/>
      <c r="PVB53" s="2"/>
      <c r="PVC53" s="2"/>
      <c r="PVD53" s="2"/>
      <c r="PVE53" s="2"/>
      <c r="PVF53" s="2"/>
      <c r="PVG53" s="2"/>
      <c r="PVH53" s="2"/>
      <c r="PVI53" s="2"/>
      <c r="PVJ53" s="2"/>
      <c r="PVK53" s="2"/>
      <c r="PVL53" s="2"/>
      <c r="PVM53" s="2"/>
      <c r="PVN53" s="2"/>
      <c r="PVO53" s="2"/>
      <c r="PVP53" s="2"/>
      <c r="PVQ53" s="2"/>
      <c r="PVR53" s="2"/>
      <c r="PVS53" s="2"/>
      <c r="PVT53" s="2"/>
      <c r="PVU53" s="2"/>
      <c r="PVV53" s="2"/>
      <c r="PVW53" s="2"/>
      <c r="PVX53" s="2"/>
      <c r="PVY53" s="2"/>
      <c r="PVZ53" s="2"/>
      <c r="PWA53" s="2"/>
      <c r="PWB53" s="2"/>
      <c r="PWC53" s="2"/>
      <c r="PWD53" s="2"/>
      <c r="PWE53" s="2"/>
      <c r="PWF53" s="2"/>
      <c r="PWG53" s="2"/>
      <c r="PWH53" s="2"/>
      <c r="PWI53" s="2"/>
      <c r="PWJ53" s="2"/>
      <c r="PWK53" s="2"/>
      <c r="PWL53" s="2"/>
      <c r="PWM53" s="2"/>
      <c r="PWN53" s="2"/>
      <c r="PWO53" s="2"/>
      <c r="PWP53" s="2"/>
      <c r="PWQ53" s="2"/>
      <c r="PWR53" s="2"/>
      <c r="PWS53" s="2"/>
      <c r="PWT53" s="2"/>
      <c r="PWU53" s="2"/>
      <c r="PWV53" s="2"/>
      <c r="PWW53" s="2"/>
      <c r="PWX53" s="2"/>
      <c r="PWY53" s="2"/>
      <c r="PWZ53" s="2"/>
      <c r="PXA53" s="2"/>
      <c r="PXB53" s="2"/>
      <c r="PXC53" s="2"/>
      <c r="PXD53" s="2"/>
      <c r="PXE53" s="2"/>
      <c r="PXF53" s="2"/>
      <c r="PXG53" s="2"/>
      <c r="PXH53" s="2"/>
      <c r="PXI53" s="2"/>
      <c r="PXJ53" s="2"/>
      <c r="PXK53" s="2"/>
      <c r="PXL53" s="2"/>
      <c r="PXM53" s="2"/>
      <c r="PXN53" s="2"/>
      <c r="PXO53" s="2"/>
      <c r="PXP53" s="2"/>
      <c r="PXQ53" s="2"/>
      <c r="PXR53" s="2"/>
      <c r="PXS53" s="2"/>
      <c r="PXT53" s="2"/>
      <c r="PXU53" s="2"/>
      <c r="PXV53" s="2"/>
      <c r="PXW53" s="2"/>
      <c r="PXX53" s="2"/>
      <c r="PXY53" s="2"/>
      <c r="PXZ53" s="2"/>
      <c r="PYA53" s="2"/>
      <c r="PYB53" s="2"/>
      <c r="PYC53" s="2"/>
      <c r="PYD53" s="2"/>
      <c r="PYE53" s="2"/>
      <c r="PYF53" s="2"/>
      <c r="PYG53" s="2"/>
      <c r="PYH53" s="2"/>
      <c r="PYI53" s="2"/>
      <c r="PYJ53" s="2"/>
      <c r="PYK53" s="2"/>
      <c r="PYL53" s="2"/>
      <c r="PYM53" s="2"/>
      <c r="PYN53" s="2"/>
      <c r="PYO53" s="2"/>
      <c r="PYP53" s="2"/>
      <c r="PYQ53" s="2"/>
      <c r="PYR53" s="2"/>
      <c r="PYS53" s="2"/>
      <c r="PYT53" s="2"/>
      <c r="PYU53" s="2"/>
      <c r="PYV53" s="2"/>
      <c r="PYW53" s="2"/>
      <c r="PYX53" s="2"/>
      <c r="PYY53" s="2"/>
      <c r="PYZ53" s="2"/>
      <c r="PZA53" s="2"/>
      <c r="PZB53" s="2"/>
      <c r="PZC53" s="2"/>
      <c r="PZD53" s="2"/>
      <c r="PZE53" s="2"/>
      <c r="PZF53" s="2"/>
      <c r="PZG53" s="2"/>
      <c r="PZH53" s="2"/>
      <c r="PZI53" s="2"/>
      <c r="PZJ53" s="2"/>
      <c r="PZK53" s="2"/>
      <c r="PZL53" s="2"/>
      <c r="PZM53" s="2"/>
      <c r="PZN53" s="2"/>
      <c r="PZO53" s="2"/>
      <c r="PZP53" s="2"/>
      <c r="PZQ53" s="2"/>
      <c r="PZR53" s="2"/>
      <c r="PZS53" s="2"/>
      <c r="PZT53" s="2"/>
      <c r="PZU53" s="2"/>
      <c r="PZV53" s="2"/>
      <c r="PZW53" s="2"/>
      <c r="PZX53" s="2"/>
      <c r="PZY53" s="2"/>
      <c r="PZZ53" s="2"/>
      <c r="QAA53" s="2"/>
      <c r="QAB53" s="2"/>
      <c r="QAC53" s="2"/>
      <c r="QAD53" s="2"/>
      <c r="QAE53" s="2"/>
      <c r="QAF53" s="2"/>
      <c r="QAG53" s="2"/>
      <c r="QAH53" s="2"/>
      <c r="QAI53" s="2"/>
      <c r="QAJ53" s="2"/>
      <c r="QAK53" s="2"/>
      <c r="QAL53" s="2"/>
      <c r="QAM53" s="2"/>
      <c r="QAN53" s="2"/>
      <c r="QAO53" s="2"/>
      <c r="QAP53" s="2"/>
      <c r="QAQ53" s="2"/>
      <c r="QAR53" s="2"/>
      <c r="QAS53" s="2"/>
      <c r="QAT53" s="2"/>
      <c r="QAU53" s="2"/>
      <c r="QAV53" s="2"/>
      <c r="QAW53" s="2"/>
      <c r="QAX53" s="2"/>
      <c r="QAY53" s="2"/>
      <c r="QAZ53" s="2"/>
      <c r="QBA53" s="2"/>
      <c r="QBB53" s="2"/>
      <c r="QBC53" s="2"/>
      <c r="QBD53" s="2"/>
      <c r="QBE53" s="2"/>
      <c r="QBF53" s="2"/>
      <c r="QBG53" s="2"/>
      <c r="QBH53" s="2"/>
      <c r="QBI53" s="2"/>
      <c r="QBJ53" s="2"/>
      <c r="QBK53" s="2"/>
      <c r="QBL53" s="2"/>
      <c r="QBM53" s="2"/>
      <c r="QBN53" s="2"/>
      <c r="QBO53" s="2"/>
      <c r="QBP53" s="2"/>
      <c r="QBQ53" s="2"/>
      <c r="QBR53" s="2"/>
      <c r="QBS53" s="2"/>
      <c r="QBT53" s="2"/>
      <c r="QBU53" s="2"/>
      <c r="QBV53" s="2"/>
      <c r="QBW53" s="2"/>
      <c r="QBX53" s="2"/>
      <c r="QBY53" s="2"/>
      <c r="QBZ53" s="2"/>
      <c r="QCA53" s="2"/>
      <c r="QCB53" s="2"/>
      <c r="QCC53" s="2"/>
      <c r="QCD53" s="2"/>
      <c r="QCE53" s="2"/>
      <c r="QCF53" s="2"/>
      <c r="QCG53" s="2"/>
      <c r="QCH53" s="2"/>
      <c r="QCI53" s="2"/>
      <c r="QCJ53" s="2"/>
      <c r="QCK53" s="2"/>
      <c r="QCL53" s="2"/>
      <c r="QCM53" s="2"/>
      <c r="QCN53" s="2"/>
      <c r="QCO53" s="2"/>
      <c r="QCP53" s="2"/>
      <c r="QCQ53" s="2"/>
      <c r="QCR53" s="2"/>
      <c r="QCS53" s="2"/>
      <c r="QCT53" s="2"/>
      <c r="QCU53" s="2"/>
      <c r="QCV53" s="2"/>
      <c r="QCW53" s="2"/>
      <c r="QCX53" s="2"/>
      <c r="QCY53" s="2"/>
      <c r="QCZ53" s="2"/>
      <c r="QDA53" s="2"/>
      <c r="QDB53" s="2"/>
      <c r="QDC53" s="2"/>
      <c r="QDD53" s="2"/>
      <c r="QDE53" s="2"/>
      <c r="QDF53" s="2"/>
      <c r="QDG53" s="2"/>
      <c r="QDH53" s="2"/>
      <c r="QDI53" s="2"/>
      <c r="QDJ53" s="2"/>
      <c r="QDK53" s="2"/>
      <c r="QDL53" s="2"/>
      <c r="QDM53" s="2"/>
      <c r="QDN53" s="2"/>
      <c r="QDO53" s="2"/>
      <c r="QDP53" s="2"/>
      <c r="QDQ53" s="2"/>
      <c r="QDR53" s="2"/>
      <c r="QDS53" s="2"/>
      <c r="QDT53" s="2"/>
      <c r="QDU53" s="2"/>
      <c r="QDV53" s="2"/>
      <c r="QDW53" s="2"/>
      <c r="QDX53" s="2"/>
      <c r="QDY53" s="2"/>
      <c r="QDZ53" s="2"/>
      <c r="QEA53" s="2"/>
      <c r="QEB53" s="2"/>
      <c r="QEC53" s="2"/>
      <c r="QED53" s="2"/>
      <c r="QEE53" s="2"/>
      <c r="QEF53" s="2"/>
      <c r="QEG53" s="2"/>
      <c r="QEH53" s="2"/>
      <c r="QEI53" s="2"/>
      <c r="QEJ53" s="2"/>
      <c r="QEK53" s="2"/>
      <c r="QEL53" s="2"/>
      <c r="QEM53" s="2"/>
      <c r="QEN53" s="2"/>
      <c r="QEO53" s="2"/>
      <c r="QEP53" s="2"/>
      <c r="QEQ53" s="2"/>
      <c r="QER53" s="2"/>
      <c r="QES53" s="2"/>
      <c r="QET53" s="2"/>
      <c r="QEU53" s="2"/>
      <c r="QEV53" s="2"/>
      <c r="QEW53" s="2"/>
      <c r="QEX53" s="2"/>
      <c r="QEY53" s="2"/>
      <c r="QEZ53" s="2"/>
      <c r="QFA53" s="2"/>
      <c r="QFB53" s="2"/>
      <c r="QFC53" s="2"/>
      <c r="QFD53" s="2"/>
      <c r="QFE53" s="2"/>
      <c r="QFF53" s="2"/>
      <c r="QFG53" s="2"/>
      <c r="QFH53" s="2"/>
      <c r="QFI53" s="2"/>
      <c r="QFJ53" s="2"/>
      <c r="QFK53" s="2"/>
      <c r="QFL53" s="2"/>
      <c r="QFM53" s="2"/>
      <c r="QFN53" s="2"/>
      <c r="QFO53" s="2"/>
      <c r="QFP53" s="2"/>
      <c r="QFQ53" s="2"/>
      <c r="QFR53" s="2"/>
      <c r="QFS53" s="2"/>
      <c r="QFT53" s="2"/>
      <c r="QFU53" s="2"/>
      <c r="QFV53" s="2"/>
      <c r="QFW53" s="2"/>
      <c r="QFX53" s="2"/>
      <c r="QFY53" s="2"/>
      <c r="QFZ53" s="2"/>
      <c r="QGA53" s="2"/>
      <c r="QGB53" s="2"/>
      <c r="QGC53" s="2"/>
      <c r="QGD53" s="2"/>
      <c r="QGE53" s="2"/>
      <c r="QGF53" s="2"/>
      <c r="QGG53" s="2"/>
      <c r="QGH53" s="2"/>
      <c r="QGI53" s="2"/>
      <c r="QGJ53" s="2"/>
      <c r="QGK53" s="2"/>
      <c r="QGL53" s="2"/>
      <c r="QGM53" s="2"/>
      <c r="QGN53" s="2"/>
      <c r="QGO53" s="2"/>
      <c r="QGP53" s="2"/>
      <c r="QGQ53" s="2"/>
      <c r="QGR53" s="2"/>
      <c r="QGS53" s="2"/>
      <c r="QGT53" s="2"/>
      <c r="QGU53" s="2"/>
      <c r="QGV53" s="2"/>
      <c r="QGW53" s="2"/>
      <c r="QGX53" s="2"/>
      <c r="QGY53" s="2"/>
      <c r="QGZ53" s="2"/>
      <c r="QHA53" s="2"/>
      <c r="QHB53" s="2"/>
      <c r="QHC53" s="2"/>
      <c r="QHD53" s="2"/>
      <c r="QHE53" s="2"/>
      <c r="QHF53" s="2"/>
      <c r="QHG53" s="2"/>
      <c r="QHH53" s="2"/>
      <c r="QHI53" s="2"/>
      <c r="QHJ53" s="2"/>
      <c r="QHK53" s="2"/>
      <c r="QHL53" s="2"/>
      <c r="QHM53" s="2"/>
      <c r="QHN53" s="2"/>
      <c r="QHO53" s="2"/>
      <c r="QHP53" s="2"/>
      <c r="QHQ53" s="2"/>
      <c r="QHR53" s="2"/>
      <c r="QHS53" s="2"/>
      <c r="QHT53" s="2"/>
      <c r="QHU53" s="2"/>
      <c r="QHV53" s="2"/>
      <c r="QHW53" s="2"/>
      <c r="QHX53" s="2"/>
      <c r="QHY53" s="2"/>
      <c r="QHZ53" s="2"/>
      <c r="QIA53" s="2"/>
      <c r="QIB53" s="2"/>
      <c r="QIC53" s="2"/>
      <c r="QID53" s="2"/>
      <c r="QIE53" s="2"/>
      <c r="QIF53" s="2"/>
      <c r="QIG53" s="2"/>
      <c r="QIH53" s="2"/>
      <c r="QII53" s="2"/>
      <c r="QIJ53" s="2"/>
      <c r="QIK53" s="2"/>
      <c r="QIL53" s="2"/>
      <c r="QIM53" s="2"/>
      <c r="QIN53" s="2"/>
      <c r="QIO53" s="2"/>
      <c r="QIP53" s="2"/>
      <c r="QIQ53" s="2"/>
      <c r="QIR53" s="2"/>
      <c r="QIS53" s="2"/>
      <c r="QIT53" s="2"/>
      <c r="QIU53" s="2"/>
      <c r="QIV53" s="2"/>
      <c r="QIW53" s="2"/>
      <c r="QIX53" s="2"/>
      <c r="QIY53" s="2"/>
      <c r="QIZ53" s="2"/>
      <c r="QJA53" s="2"/>
      <c r="QJB53" s="2"/>
      <c r="QJC53" s="2"/>
      <c r="QJD53" s="2"/>
      <c r="QJE53" s="2"/>
      <c r="QJF53" s="2"/>
      <c r="QJG53" s="2"/>
      <c r="QJH53" s="2"/>
      <c r="QJI53" s="2"/>
      <c r="QJJ53" s="2"/>
      <c r="QJK53" s="2"/>
      <c r="QJL53" s="2"/>
      <c r="QJM53" s="2"/>
      <c r="QJN53" s="2"/>
      <c r="QJO53" s="2"/>
      <c r="QJP53" s="2"/>
      <c r="QJQ53" s="2"/>
      <c r="QJR53" s="2"/>
      <c r="QJS53" s="2"/>
      <c r="QJT53" s="2"/>
      <c r="QJU53" s="2"/>
      <c r="QJV53" s="2"/>
      <c r="QJW53" s="2"/>
      <c r="QJX53" s="2"/>
      <c r="QJY53" s="2"/>
      <c r="QJZ53" s="2"/>
      <c r="QKA53" s="2"/>
      <c r="QKB53" s="2"/>
      <c r="QKC53" s="2"/>
      <c r="QKD53" s="2"/>
      <c r="QKE53" s="2"/>
      <c r="QKF53" s="2"/>
      <c r="QKG53" s="2"/>
      <c r="QKH53" s="2"/>
      <c r="QKI53" s="2"/>
      <c r="QKJ53" s="2"/>
      <c r="QKK53" s="2"/>
      <c r="QKL53" s="2"/>
      <c r="QKM53" s="2"/>
      <c r="QKN53" s="2"/>
      <c r="QKO53" s="2"/>
      <c r="QKP53" s="2"/>
      <c r="QKQ53" s="2"/>
      <c r="QKR53" s="2"/>
      <c r="QKS53" s="2"/>
      <c r="QKT53" s="2"/>
      <c r="QKU53" s="2"/>
      <c r="QKV53" s="2"/>
      <c r="QKW53" s="2"/>
      <c r="QKX53" s="2"/>
      <c r="QKY53" s="2"/>
      <c r="QKZ53" s="2"/>
      <c r="QLA53" s="2"/>
      <c r="QLB53" s="2"/>
      <c r="QLC53" s="2"/>
      <c r="QLD53" s="2"/>
      <c r="QLE53" s="2"/>
      <c r="QLF53" s="2"/>
      <c r="QLG53" s="2"/>
      <c r="QLH53" s="2"/>
      <c r="QLI53" s="2"/>
      <c r="QLJ53" s="2"/>
      <c r="QLK53" s="2"/>
      <c r="QLL53" s="2"/>
      <c r="QLM53" s="2"/>
      <c r="QLN53" s="2"/>
      <c r="QLO53" s="2"/>
      <c r="QLP53" s="2"/>
      <c r="QLQ53" s="2"/>
      <c r="QLR53" s="2"/>
      <c r="QLS53" s="2"/>
      <c r="QLT53" s="2"/>
      <c r="QLU53" s="2"/>
      <c r="QLV53" s="2"/>
      <c r="QLW53" s="2"/>
      <c r="QLX53" s="2"/>
      <c r="QLY53" s="2"/>
      <c r="QLZ53" s="2"/>
      <c r="QMA53" s="2"/>
      <c r="QMB53" s="2"/>
      <c r="QMC53" s="2"/>
      <c r="QMD53" s="2"/>
      <c r="QME53" s="2"/>
      <c r="QMF53" s="2"/>
      <c r="QMG53" s="2"/>
      <c r="QMH53" s="2"/>
      <c r="QMI53" s="2"/>
      <c r="QMJ53" s="2"/>
      <c r="QMK53" s="2"/>
      <c r="QML53" s="2"/>
      <c r="QMM53" s="2"/>
      <c r="QMN53" s="2"/>
      <c r="QMO53" s="2"/>
      <c r="QMP53" s="2"/>
      <c r="QMQ53" s="2"/>
      <c r="QMR53" s="2"/>
      <c r="QMS53" s="2"/>
      <c r="QMT53" s="2"/>
      <c r="QMU53" s="2"/>
      <c r="QMV53" s="2"/>
      <c r="QMW53" s="2"/>
      <c r="QMX53" s="2"/>
      <c r="QMY53" s="2"/>
      <c r="QMZ53" s="2"/>
      <c r="QNA53" s="2"/>
      <c r="QNB53" s="2"/>
      <c r="QNC53" s="2"/>
      <c r="QND53" s="2"/>
      <c r="QNE53" s="2"/>
      <c r="QNF53" s="2"/>
      <c r="QNG53" s="2"/>
      <c r="QNH53" s="2"/>
      <c r="QNI53" s="2"/>
      <c r="QNJ53" s="2"/>
      <c r="QNK53" s="2"/>
      <c r="QNL53" s="2"/>
      <c r="QNM53" s="2"/>
      <c r="QNN53" s="2"/>
      <c r="QNO53" s="2"/>
      <c r="QNP53" s="2"/>
      <c r="QNQ53" s="2"/>
      <c r="QNR53" s="2"/>
      <c r="QNS53" s="2"/>
      <c r="QNT53" s="2"/>
      <c r="QNU53" s="2"/>
      <c r="QNV53" s="2"/>
      <c r="QNW53" s="2"/>
      <c r="QNX53" s="2"/>
      <c r="QNY53" s="2"/>
      <c r="QNZ53" s="2"/>
      <c r="QOA53" s="2"/>
      <c r="QOB53" s="2"/>
      <c r="QOC53" s="2"/>
      <c r="QOD53" s="2"/>
      <c r="QOE53" s="2"/>
      <c r="QOF53" s="2"/>
      <c r="QOG53" s="2"/>
      <c r="QOH53" s="2"/>
      <c r="QOI53" s="2"/>
      <c r="QOJ53" s="2"/>
      <c r="QOK53" s="2"/>
      <c r="QOL53" s="2"/>
      <c r="QOM53" s="2"/>
      <c r="QON53" s="2"/>
      <c r="QOO53" s="2"/>
      <c r="QOP53" s="2"/>
      <c r="QOQ53" s="2"/>
      <c r="QOR53" s="2"/>
      <c r="QOS53" s="2"/>
      <c r="QOT53" s="2"/>
      <c r="QOU53" s="2"/>
      <c r="QOV53" s="2"/>
      <c r="QOW53" s="2"/>
      <c r="QOX53" s="2"/>
      <c r="QOY53" s="2"/>
      <c r="QOZ53" s="2"/>
      <c r="QPA53" s="2"/>
      <c r="QPB53" s="2"/>
      <c r="QPC53" s="2"/>
      <c r="QPD53" s="2"/>
      <c r="QPE53" s="2"/>
      <c r="QPF53" s="2"/>
      <c r="QPG53" s="2"/>
      <c r="QPH53" s="2"/>
      <c r="QPI53" s="2"/>
      <c r="QPJ53" s="2"/>
      <c r="QPK53" s="2"/>
      <c r="QPL53" s="2"/>
      <c r="QPM53" s="2"/>
      <c r="QPN53" s="2"/>
      <c r="QPO53" s="2"/>
      <c r="QPP53" s="2"/>
      <c r="QPQ53" s="2"/>
      <c r="QPR53" s="2"/>
      <c r="QPS53" s="2"/>
      <c r="QPT53" s="2"/>
      <c r="QPU53" s="2"/>
      <c r="QPV53" s="2"/>
      <c r="QPW53" s="2"/>
      <c r="QPX53" s="2"/>
      <c r="QPY53" s="2"/>
      <c r="QPZ53" s="2"/>
      <c r="QQA53" s="2"/>
      <c r="QQB53" s="2"/>
      <c r="QQC53" s="2"/>
      <c r="QQD53" s="2"/>
      <c r="QQE53" s="2"/>
      <c r="QQF53" s="2"/>
      <c r="QQG53" s="2"/>
      <c r="QQH53" s="2"/>
      <c r="QQI53" s="2"/>
      <c r="QQJ53" s="2"/>
      <c r="QQK53" s="2"/>
      <c r="QQL53" s="2"/>
      <c r="QQM53" s="2"/>
      <c r="QQN53" s="2"/>
      <c r="QQO53" s="2"/>
      <c r="QQP53" s="2"/>
      <c r="QQQ53" s="2"/>
      <c r="QQR53" s="2"/>
      <c r="QQS53" s="2"/>
      <c r="QQT53" s="2"/>
      <c r="QQU53" s="2"/>
      <c r="QQV53" s="2"/>
      <c r="QQW53" s="2"/>
      <c r="QQX53" s="2"/>
      <c r="QQY53" s="2"/>
      <c r="QQZ53" s="2"/>
      <c r="QRA53" s="2"/>
      <c r="QRB53" s="2"/>
      <c r="QRC53" s="2"/>
      <c r="QRD53" s="2"/>
      <c r="QRE53" s="2"/>
      <c r="QRF53" s="2"/>
      <c r="QRG53" s="2"/>
      <c r="QRH53" s="2"/>
      <c r="QRI53" s="2"/>
      <c r="QRJ53" s="2"/>
      <c r="QRK53" s="2"/>
      <c r="QRL53" s="2"/>
      <c r="QRM53" s="2"/>
      <c r="QRN53" s="2"/>
      <c r="QRO53" s="2"/>
      <c r="QRP53" s="2"/>
      <c r="QRQ53" s="2"/>
      <c r="QRR53" s="2"/>
      <c r="QRS53" s="2"/>
      <c r="QRT53" s="2"/>
      <c r="QRU53" s="2"/>
      <c r="QRV53" s="2"/>
      <c r="QRW53" s="2"/>
      <c r="QRX53" s="2"/>
      <c r="QRY53" s="2"/>
      <c r="QRZ53" s="2"/>
      <c r="QSA53" s="2"/>
      <c r="QSB53" s="2"/>
      <c r="QSC53" s="2"/>
      <c r="QSD53" s="2"/>
      <c r="QSE53" s="2"/>
      <c r="QSF53" s="2"/>
      <c r="QSG53" s="2"/>
      <c r="QSH53" s="2"/>
      <c r="QSI53" s="2"/>
      <c r="QSJ53" s="2"/>
      <c r="QSK53" s="2"/>
      <c r="QSL53" s="2"/>
      <c r="QSM53" s="2"/>
      <c r="QSN53" s="2"/>
      <c r="QSO53" s="2"/>
      <c r="QSP53" s="2"/>
      <c r="QSQ53" s="2"/>
      <c r="QSR53" s="2"/>
      <c r="QSS53" s="2"/>
      <c r="QST53" s="2"/>
      <c r="QSU53" s="2"/>
      <c r="QSV53" s="2"/>
      <c r="QSW53" s="2"/>
      <c r="QSX53" s="2"/>
      <c r="QSY53" s="2"/>
      <c r="QSZ53" s="2"/>
      <c r="QTA53" s="2"/>
      <c r="QTB53" s="2"/>
      <c r="QTC53" s="2"/>
      <c r="QTD53" s="2"/>
      <c r="QTE53" s="2"/>
      <c r="QTF53" s="2"/>
      <c r="QTG53" s="2"/>
      <c r="QTH53" s="2"/>
      <c r="QTI53" s="2"/>
      <c r="QTJ53" s="2"/>
      <c r="QTK53" s="2"/>
      <c r="QTL53" s="2"/>
      <c r="QTM53" s="2"/>
      <c r="QTN53" s="2"/>
      <c r="QTO53" s="2"/>
      <c r="QTP53" s="2"/>
      <c r="QTQ53" s="2"/>
      <c r="QTR53" s="2"/>
      <c r="QTS53" s="2"/>
      <c r="QTT53" s="2"/>
      <c r="QTU53" s="2"/>
      <c r="QTV53" s="2"/>
      <c r="QTW53" s="2"/>
      <c r="QTX53" s="2"/>
      <c r="QTY53" s="2"/>
      <c r="QTZ53" s="2"/>
      <c r="QUA53" s="2"/>
      <c r="QUB53" s="2"/>
      <c r="QUC53" s="2"/>
      <c r="QUD53" s="2"/>
      <c r="QUE53" s="2"/>
      <c r="QUF53" s="2"/>
      <c r="QUG53" s="2"/>
      <c r="QUH53" s="2"/>
      <c r="QUI53" s="2"/>
      <c r="QUJ53" s="2"/>
      <c r="QUK53" s="2"/>
      <c r="QUL53" s="2"/>
      <c r="QUM53" s="2"/>
      <c r="QUN53" s="2"/>
      <c r="QUO53" s="2"/>
      <c r="QUP53" s="2"/>
      <c r="QUQ53" s="2"/>
      <c r="QUR53" s="2"/>
      <c r="QUS53" s="2"/>
      <c r="QUT53" s="2"/>
      <c r="QUU53" s="2"/>
      <c r="QUV53" s="2"/>
      <c r="QUW53" s="2"/>
      <c r="QUX53" s="2"/>
      <c r="QUY53" s="2"/>
      <c r="QUZ53" s="2"/>
      <c r="QVA53" s="2"/>
      <c r="QVB53" s="2"/>
      <c r="QVC53" s="2"/>
      <c r="QVD53" s="2"/>
      <c r="QVE53" s="2"/>
      <c r="QVF53" s="2"/>
      <c r="QVG53" s="2"/>
      <c r="QVH53" s="2"/>
      <c r="QVI53" s="2"/>
      <c r="QVJ53" s="2"/>
      <c r="QVK53" s="2"/>
      <c r="QVL53" s="2"/>
      <c r="QVM53" s="2"/>
      <c r="QVN53" s="2"/>
      <c r="QVO53" s="2"/>
      <c r="QVP53" s="2"/>
      <c r="QVQ53" s="2"/>
      <c r="QVR53" s="2"/>
      <c r="QVS53" s="2"/>
      <c r="QVT53" s="2"/>
      <c r="QVU53" s="2"/>
      <c r="QVV53" s="2"/>
      <c r="QVW53" s="2"/>
      <c r="QVX53" s="2"/>
      <c r="QVY53" s="2"/>
      <c r="QVZ53" s="2"/>
      <c r="QWA53" s="2"/>
      <c r="QWB53" s="2"/>
      <c r="QWC53" s="2"/>
      <c r="QWD53" s="2"/>
      <c r="QWE53" s="2"/>
      <c r="QWF53" s="2"/>
      <c r="QWG53" s="2"/>
      <c r="QWH53" s="2"/>
      <c r="QWI53" s="2"/>
      <c r="QWJ53" s="2"/>
      <c r="QWK53" s="2"/>
      <c r="QWL53" s="2"/>
      <c r="QWM53" s="2"/>
      <c r="QWN53" s="2"/>
      <c r="QWO53" s="2"/>
      <c r="QWP53" s="2"/>
      <c r="QWQ53" s="2"/>
      <c r="QWR53" s="2"/>
      <c r="QWS53" s="2"/>
      <c r="QWT53" s="2"/>
      <c r="QWU53" s="2"/>
      <c r="QWV53" s="2"/>
      <c r="QWW53" s="2"/>
      <c r="QWX53" s="2"/>
      <c r="QWY53" s="2"/>
      <c r="QWZ53" s="2"/>
      <c r="QXA53" s="2"/>
      <c r="QXB53" s="2"/>
      <c r="QXC53" s="2"/>
      <c r="QXD53" s="2"/>
      <c r="QXE53" s="2"/>
      <c r="QXF53" s="2"/>
      <c r="QXG53" s="2"/>
      <c r="QXH53" s="2"/>
      <c r="QXI53" s="2"/>
      <c r="QXJ53" s="2"/>
      <c r="QXK53" s="2"/>
      <c r="QXL53" s="2"/>
      <c r="QXM53" s="2"/>
      <c r="QXN53" s="2"/>
      <c r="QXO53" s="2"/>
      <c r="QXP53" s="2"/>
      <c r="QXQ53" s="2"/>
      <c r="QXR53" s="2"/>
      <c r="QXS53" s="2"/>
      <c r="QXT53" s="2"/>
      <c r="QXU53" s="2"/>
      <c r="QXV53" s="2"/>
      <c r="QXW53" s="2"/>
      <c r="QXX53" s="2"/>
      <c r="QXY53" s="2"/>
      <c r="QXZ53" s="2"/>
      <c r="QYA53" s="2"/>
      <c r="QYB53" s="2"/>
      <c r="QYC53" s="2"/>
      <c r="QYD53" s="2"/>
      <c r="QYE53" s="2"/>
      <c r="QYF53" s="2"/>
      <c r="QYG53" s="2"/>
      <c r="QYH53" s="2"/>
      <c r="QYI53" s="2"/>
      <c r="QYJ53" s="2"/>
      <c r="QYK53" s="2"/>
      <c r="QYL53" s="2"/>
      <c r="QYM53" s="2"/>
      <c r="QYN53" s="2"/>
      <c r="QYO53" s="2"/>
      <c r="QYP53" s="2"/>
      <c r="QYQ53" s="2"/>
      <c r="QYR53" s="2"/>
      <c r="QYS53" s="2"/>
      <c r="QYT53" s="2"/>
      <c r="QYU53" s="2"/>
      <c r="QYV53" s="2"/>
      <c r="QYW53" s="2"/>
      <c r="QYX53" s="2"/>
      <c r="QYY53" s="2"/>
      <c r="QYZ53" s="2"/>
      <c r="QZA53" s="2"/>
      <c r="QZB53" s="2"/>
      <c r="QZC53" s="2"/>
      <c r="QZD53" s="2"/>
      <c r="QZE53" s="2"/>
      <c r="QZF53" s="2"/>
      <c r="QZG53" s="2"/>
      <c r="QZH53" s="2"/>
      <c r="QZI53" s="2"/>
      <c r="QZJ53" s="2"/>
      <c r="QZK53" s="2"/>
      <c r="QZL53" s="2"/>
      <c r="QZM53" s="2"/>
      <c r="QZN53" s="2"/>
      <c r="QZO53" s="2"/>
      <c r="QZP53" s="2"/>
      <c r="QZQ53" s="2"/>
      <c r="QZR53" s="2"/>
      <c r="QZS53" s="2"/>
      <c r="QZT53" s="2"/>
      <c r="QZU53" s="2"/>
      <c r="QZV53" s="2"/>
      <c r="QZW53" s="2"/>
      <c r="QZX53" s="2"/>
      <c r="QZY53" s="2"/>
      <c r="QZZ53" s="2"/>
      <c r="RAA53" s="2"/>
      <c r="RAB53" s="2"/>
      <c r="RAC53" s="2"/>
      <c r="RAD53" s="2"/>
      <c r="RAE53" s="2"/>
      <c r="RAF53" s="2"/>
      <c r="RAG53" s="2"/>
      <c r="RAH53" s="2"/>
      <c r="RAI53" s="2"/>
      <c r="RAJ53" s="2"/>
      <c r="RAK53" s="2"/>
      <c r="RAL53" s="2"/>
      <c r="RAM53" s="2"/>
      <c r="RAN53" s="2"/>
      <c r="RAO53" s="2"/>
      <c r="RAP53" s="2"/>
      <c r="RAQ53" s="2"/>
      <c r="RAR53" s="2"/>
      <c r="RAS53" s="2"/>
      <c r="RAT53" s="2"/>
      <c r="RAU53" s="2"/>
      <c r="RAV53" s="2"/>
      <c r="RAW53" s="2"/>
      <c r="RAX53" s="2"/>
      <c r="RAY53" s="2"/>
      <c r="RAZ53" s="2"/>
      <c r="RBA53" s="2"/>
      <c r="RBB53" s="2"/>
      <c r="RBC53" s="2"/>
      <c r="RBD53" s="2"/>
      <c r="RBE53" s="2"/>
      <c r="RBF53" s="2"/>
      <c r="RBG53" s="2"/>
      <c r="RBH53" s="2"/>
      <c r="RBI53" s="2"/>
      <c r="RBJ53" s="2"/>
      <c r="RBK53" s="2"/>
      <c r="RBL53" s="2"/>
      <c r="RBM53" s="2"/>
      <c r="RBN53" s="2"/>
      <c r="RBO53" s="2"/>
      <c r="RBP53" s="2"/>
      <c r="RBQ53" s="2"/>
      <c r="RBR53" s="2"/>
      <c r="RBS53" s="2"/>
      <c r="RBT53" s="2"/>
      <c r="RBU53" s="2"/>
      <c r="RBV53" s="2"/>
      <c r="RBW53" s="2"/>
      <c r="RBX53" s="2"/>
      <c r="RBY53" s="2"/>
      <c r="RBZ53" s="2"/>
      <c r="RCA53" s="2"/>
      <c r="RCB53" s="2"/>
      <c r="RCC53" s="2"/>
      <c r="RCD53" s="2"/>
      <c r="RCE53" s="2"/>
      <c r="RCF53" s="2"/>
      <c r="RCG53" s="2"/>
      <c r="RCH53" s="2"/>
      <c r="RCI53" s="2"/>
      <c r="RCJ53" s="2"/>
      <c r="RCK53" s="2"/>
      <c r="RCL53" s="2"/>
      <c r="RCM53" s="2"/>
      <c r="RCN53" s="2"/>
      <c r="RCO53" s="2"/>
      <c r="RCP53" s="2"/>
      <c r="RCQ53" s="2"/>
      <c r="RCR53" s="2"/>
      <c r="RCS53" s="2"/>
      <c r="RCT53" s="2"/>
      <c r="RCU53" s="2"/>
      <c r="RCV53" s="2"/>
      <c r="RCW53" s="2"/>
      <c r="RCX53" s="2"/>
      <c r="RCY53" s="2"/>
      <c r="RCZ53" s="2"/>
      <c r="RDA53" s="2"/>
      <c r="RDB53" s="2"/>
      <c r="RDC53" s="2"/>
      <c r="RDD53" s="2"/>
      <c r="RDE53" s="2"/>
      <c r="RDF53" s="2"/>
      <c r="RDG53" s="2"/>
      <c r="RDH53" s="2"/>
      <c r="RDI53" s="2"/>
      <c r="RDJ53" s="2"/>
      <c r="RDK53" s="2"/>
      <c r="RDL53" s="2"/>
      <c r="RDM53" s="2"/>
      <c r="RDN53" s="2"/>
      <c r="RDO53" s="2"/>
      <c r="RDP53" s="2"/>
      <c r="RDQ53" s="2"/>
      <c r="RDR53" s="2"/>
      <c r="RDS53" s="2"/>
      <c r="RDT53" s="2"/>
      <c r="RDU53" s="2"/>
      <c r="RDV53" s="2"/>
      <c r="RDW53" s="2"/>
      <c r="RDX53" s="2"/>
      <c r="RDY53" s="2"/>
      <c r="RDZ53" s="2"/>
      <c r="REA53" s="2"/>
      <c r="REB53" s="2"/>
      <c r="REC53" s="2"/>
      <c r="RED53" s="2"/>
      <c r="REE53" s="2"/>
      <c r="REF53" s="2"/>
      <c r="REG53" s="2"/>
      <c r="REH53" s="2"/>
      <c r="REI53" s="2"/>
      <c r="REJ53" s="2"/>
      <c r="REK53" s="2"/>
      <c r="REL53" s="2"/>
      <c r="REM53" s="2"/>
      <c r="REN53" s="2"/>
      <c r="REO53" s="2"/>
      <c r="REP53" s="2"/>
      <c r="REQ53" s="2"/>
      <c r="RER53" s="2"/>
      <c r="RES53" s="2"/>
      <c r="RET53" s="2"/>
      <c r="REU53" s="2"/>
      <c r="REV53" s="2"/>
      <c r="REW53" s="2"/>
      <c r="REX53" s="2"/>
      <c r="REY53" s="2"/>
      <c r="REZ53" s="2"/>
      <c r="RFA53" s="2"/>
      <c r="RFB53" s="2"/>
      <c r="RFC53" s="2"/>
      <c r="RFD53" s="2"/>
      <c r="RFE53" s="2"/>
      <c r="RFF53" s="2"/>
      <c r="RFG53" s="2"/>
      <c r="RFH53" s="2"/>
      <c r="RFI53" s="2"/>
      <c r="RFJ53" s="2"/>
      <c r="RFK53" s="2"/>
      <c r="RFL53" s="2"/>
      <c r="RFM53" s="2"/>
      <c r="RFN53" s="2"/>
      <c r="RFO53" s="2"/>
      <c r="RFP53" s="2"/>
      <c r="RFQ53" s="2"/>
      <c r="RFR53" s="2"/>
      <c r="RFS53" s="2"/>
      <c r="RFT53" s="2"/>
      <c r="RFU53" s="2"/>
      <c r="RFV53" s="2"/>
      <c r="RFW53" s="2"/>
      <c r="RFX53" s="2"/>
      <c r="RFY53" s="2"/>
      <c r="RFZ53" s="2"/>
      <c r="RGA53" s="2"/>
      <c r="RGB53" s="2"/>
      <c r="RGC53" s="2"/>
      <c r="RGD53" s="2"/>
      <c r="RGE53" s="2"/>
      <c r="RGF53" s="2"/>
      <c r="RGG53" s="2"/>
      <c r="RGH53" s="2"/>
      <c r="RGI53" s="2"/>
      <c r="RGJ53" s="2"/>
      <c r="RGK53" s="2"/>
      <c r="RGL53" s="2"/>
      <c r="RGM53" s="2"/>
      <c r="RGN53" s="2"/>
      <c r="RGO53" s="2"/>
      <c r="RGP53" s="2"/>
      <c r="RGQ53" s="2"/>
      <c r="RGR53" s="2"/>
      <c r="RGS53" s="2"/>
      <c r="RGT53" s="2"/>
      <c r="RGU53" s="2"/>
      <c r="RGV53" s="2"/>
      <c r="RGW53" s="2"/>
      <c r="RGX53" s="2"/>
      <c r="RGY53" s="2"/>
      <c r="RGZ53" s="2"/>
      <c r="RHA53" s="2"/>
      <c r="RHB53" s="2"/>
      <c r="RHC53" s="2"/>
      <c r="RHD53" s="2"/>
      <c r="RHE53" s="2"/>
      <c r="RHF53" s="2"/>
      <c r="RHG53" s="2"/>
      <c r="RHH53" s="2"/>
      <c r="RHI53" s="2"/>
      <c r="RHJ53" s="2"/>
      <c r="RHK53" s="2"/>
      <c r="RHL53" s="2"/>
      <c r="RHM53" s="2"/>
      <c r="RHN53" s="2"/>
      <c r="RHO53" s="2"/>
      <c r="RHP53" s="2"/>
      <c r="RHQ53" s="2"/>
      <c r="RHR53" s="2"/>
      <c r="RHS53" s="2"/>
      <c r="RHT53" s="2"/>
      <c r="RHU53" s="2"/>
      <c r="RHV53" s="2"/>
      <c r="RHW53" s="2"/>
      <c r="RHX53" s="2"/>
      <c r="RHY53" s="2"/>
      <c r="RHZ53" s="2"/>
      <c r="RIA53" s="2"/>
      <c r="RIB53" s="2"/>
      <c r="RIC53" s="2"/>
      <c r="RID53" s="2"/>
      <c r="RIE53" s="2"/>
      <c r="RIF53" s="2"/>
      <c r="RIG53" s="2"/>
      <c r="RIH53" s="2"/>
      <c r="RII53" s="2"/>
      <c r="RIJ53" s="2"/>
      <c r="RIK53" s="2"/>
      <c r="RIL53" s="2"/>
      <c r="RIM53" s="2"/>
      <c r="RIN53" s="2"/>
      <c r="RIO53" s="2"/>
      <c r="RIP53" s="2"/>
      <c r="RIQ53" s="2"/>
      <c r="RIR53" s="2"/>
      <c r="RIS53" s="2"/>
      <c r="RIT53" s="2"/>
      <c r="RIU53" s="2"/>
      <c r="RIV53" s="2"/>
      <c r="RIW53" s="2"/>
      <c r="RIX53" s="2"/>
      <c r="RIY53" s="2"/>
      <c r="RIZ53" s="2"/>
      <c r="RJA53" s="2"/>
      <c r="RJB53" s="2"/>
      <c r="RJC53" s="2"/>
      <c r="RJD53" s="2"/>
      <c r="RJE53" s="2"/>
      <c r="RJF53" s="2"/>
      <c r="RJG53" s="2"/>
      <c r="RJH53" s="2"/>
      <c r="RJI53" s="2"/>
      <c r="RJJ53" s="2"/>
      <c r="RJK53" s="2"/>
      <c r="RJL53" s="2"/>
      <c r="RJM53" s="2"/>
      <c r="RJN53" s="2"/>
      <c r="RJO53" s="2"/>
      <c r="RJP53" s="2"/>
      <c r="RJQ53" s="2"/>
      <c r="RJR53" s="2"/>
      <c r="RJS53" s="2"/>
      <c r="RJT53" s="2"/>
      <c r="RJU53" s="2"/>
      <c r="RJV53" s="2"/>
      <c r="RJW53" s="2"/>
      <c r="RJX53" s="2"/>
      <c r="RJY53" s="2"/>
      <c r="RJZ53" s="2"/>
      <c r="RKA53" s="2"/>
      <c r="RKB53" s="2"/>
      <c r="RKC53" s="2"/>
      <c r="RKD53" s="2"/>
      <c r="RKE53" s="2"/>
      <c r="RKF53" s="2"/>
      <c r="RKG53" s="2"/>
      <c r="RKH53" s="2"/>
      <c r="RKI53" s="2"/>
      <c r="RKJ53" s="2"/>
      <c r="RKK53" s="2"/>
      <c r="RKL53" s="2"/>
      <c r="RKM53" s="2"/>
      <c r="RKN53" s="2"/>
      <c r="RKO53" s="2"/>
      <c r="RKP53" s="2"/>
      <c r="RKQ53" s="2"/>
      <c r="RKR53" s="2"/>
      <c r="RKS53" s="2"/>
      <c r="RKT53" s="2"/>
      <c r="RKU53" s="2"/>
      <c r="RKV53" s="2"/>
      <c r="RKW53" s="2"/>
      <c r="RKX53" s="2"/>
      <c r="RKY53" s="2"/>
      <c r="RKZ53" s="2"/>
      <c r="RLA53" s="2"/>
      <c r="RLB53" s="2"/>
      <c r="RLC53" s="2"/>
      <c r="RLD53" s="2"/>
      <c r="RLE53" s="2"/>
      <c r="RLF53" s="2"/>
      <c r="RLG53" s="2"/>
      <c r="RLH53" s="2"/>
      <c r="RLI53" s="2"/>
      <c r="RLJ53" s="2"/>
      <c r="RLK53" s="2"/>
      <c r="RLL53" s="2"/>
      <c r="RLM53" s="2"/>
      <c r="RLN53" s="2"/>
      <c r="RLO53" s="2"/>
      <c r="RLP53" s="2"/>
      <c r="RLQ53" s="2"/>
      <c r="RLR53" s="2"/>
      <c r="RLS53" s="2"/>
      <c r="RLT53" s="2"/>
      <c r="RLU53" s="2"/>
      <c r="RLV53" s="2"/>
      <c r="RLW53" s="2"/>
      <c r="RLX53" s="2"/>
      <c r="RLY53" s="2"/>
      <c r="RLZ53" s="2"/>
      <c r="RMA53" s="2"/>
      <c r="RMB53" s="2"/>
      <c r="RMC53" s="2"/>
      <c r="RMD53" s="2"/>
      <c r="RME53" s="2"/>
      <c r="RMF53" s="2"/>
      <c r="RMG53" s="2"/>
      <c r="RMH53" s="2"/>
      <c r="RMI53" s="2"/>
      <c r="RMJ53" s="2"/>
      <c r="RMK53" s="2"/>
      <c r="RML53" s="2"/>
      <c r="RMM53" s="2"/>
      <c r="RMN53" s="2"/>
      <c r="RMO53" s="2"/>
      <c r="RMP53" s="2"/>
      <c r="RMQ53" s="2"/>
      <c r="RMR53" s="2"/>
      <c r="RMS53" s="2"/>
      <c r="RMT53" s="2"/>
      <c r="RMU53" s="2"/>
      <c r="RMV53" s="2"/>
      <c r="RMW53" s="2"/>
      <c r="RMX53" s="2"/>
      <c r="RMY53" s="2"/>
      <c r="RMZ53" s="2"/>
      <c r="RNA53" s="2"/>
      <c r="RNB53" s="2"/>
      <c r="RNC53" s="2"/>
      <c r="RND53" s="2"/>
      <c r="RNE53" s="2"/>
      <c r="RNF53" s="2"/>
      <c r="RNG53" s="2"/>
      <c r="RNH53" s="2"/>
      <c r="RNI53" s="2"/>
      <c r="RNJ53" s="2"/>
      <c r="RNK53" s="2"/>
      <c r="RNL53" s="2"/>
      <c r="RNM53" s="2"/>
      <c r="RNN53" s="2"/>
      <c r="RNO53" s="2"/>
      <c r="RNP53" s="2"/>
      <c r="RNQ53" s="2"/>
      <c r="RNR53" s="2"/>
      <c r="RNS53" s="2"/>
      <c r="RNT53" s="2"/>
      <c r="RNU53" s="2"/>
      <c r="RNV53" s="2"/>
      <c r="RNW53" s="2"/>
      <c r="RNX53" s="2"/>
      <c r="RNY53" s="2"/>
      <c r="RNZ53" s="2"/>
      <c r="ROA53" s="2"/>
      <c r="ROB53" s="2"/>
      <c r="ROC53" s="2"/>
      <c r="ROD53" s="2"/>
      <c r="ROE53" s="2"/>
      <c r="ROF53" s="2"/>
      <c r="ROG53" s="2"/>
      <c r="ROH53" s="2"/>
      <c r="ROI53" s="2"/>
      <c r="ROJ53" s="2"/>
      <c r="ROK53" s="2"/>
      <c r="ROL53" s="2"/>
      <c r="ROM53" s="2"/>
      <c r="RON53" s="2"/>
      <c r="ROO53" s="2"/>
      <c r="ROP53" s="2"/>
      <c r="ROQ53" s="2"/>
      <c r="ROR53" s="2"/>
      <c r="ROS53" s="2"/>
      <c r="ROT53" s="2"/>
      <c r="ROU53" s="2"/>
      <c r="ROV53" s="2"/>
      <c r="ROW53" s="2"/>
      <c r="ROX53" s="2"/>
      <c r="ROY53" s="2"/>
      <c r="ROZ53" s="2"/>
      <c r="RPA53" s="2"/>
      <c r="RPB53" s="2"/>
      <c r="RPC53" s="2"/>
      <c r="RPD53" s="2"/>
      <c r="RPE53" s="2"/>
      <c r="RPF53" s="2"/>
      <c r="RPG53" s="2"/>
      <c r="RPH53" s="2"/>
      <c r="RPI53" s="2"/>
      <c r="RPJ53" s="2"/>
      <c r="RPK53" s="2"/>
      <c r="RPL53" s="2"/>
      <c r="RPM53" s="2"/>
      <c r="RPN53" s="2"/>
      <c r="RPO53" s="2"/>
      <c r="RPP53" s="2"/>
      <c r="RPQ53" s="2"/>
      <c r="RPR53" s="2"/>
      <c r="RPS53" s="2"/>
      <c r="RPT53" s="2"/>
      <c r="RPU53" s="2"/>
      <c r="RPV53" s="2"/>
      <c r="RPW53" s="2"/>
      <c r="RPX53" s="2"/>
      <c r="RPY53" s="2"/>
      <c r="RPZ53" s="2"/>
      <c r="RQA53" s="2"/>
      <c r="RQB53" s="2"/>
      <c r="RQC53" s="2"/>
      <c r="RQD53" s="2"/>
      <c r="RQE53" s="2"/>
      <c r="RQF53" s="2"/>
      <c r="RQG53" s="2"/>
      <c r="RQH53" s="2"/>
      <c r="RQI53" s="2"/>
      <c r="RQJ53" s="2"/>
      <c r="RQK53" s="2"/>
      <c r="RQL53" s="2"/>
      <c r="RQM53" s="2"/>
      <c r="RQN53" s="2"/>
      <c r="RQO53" s="2"/>
      <c r="RQP53" s="2"/>
      <c r="RQQ53" s="2"/>
      <c r="RQR53" s="2"/>
      <c r="RQS53" s="2"/>
      <c r="RQT53" s="2"/>
      <c r="RQU53" s="2"/>
      <c r="RQV53" s="2"/>
      <c r="RQW53" s="2"/>
      <c r="RQX53" s="2"/>
      <c r="RQY53" s="2"/>
      <c r="RQZ53" s="2"/>
      <c r="RRA53" s="2"/>
      <c r="RRB53" s="2"/>
      <c r="RRC53" s="2"/>
      <c r="RRD53" s="2"/>
      <c r="RRE53" s="2"/>
      <c r="RRF53" s="2"/>
      <c r="RRG53" s="2"/>
      <c r="RRH53" s="2"/>
      <c r="RRI53" s="2"/>
      <c r="RRJ53" s="2"/>
      <c r="RRK53" s="2"/>
      <c r="RRL53" s="2"/>
      <c r="RRM53" s="2"/>
      <c r="RRN53" s="2"/>
      <c r="RRO53" s="2"/>
      <c r="RRP53" s="2"/>
      <c r="RRQ53" s="2"/>
      <c r="RRR53" s="2"/>
      <c r="RRS53" s="2"/>
      <c r="RRT53" s="2"/>
      <c r="RRU53" s="2"/>
      <c r="RRV53" s="2"/>
      <c r="RRW53" s="2"/>
      <c r="RRX53" s="2"/>
      <c r="RRY53" s="2"/>
      <c r="RRZ53" s="2"/>
      <c r="RSA53" s="2"/>
      <c r="RSB53" s="2"/>
      <c r="RSC53" s="2"/>
      <c r="RSD53" s="2"/>
      <c r="RSE53" s="2"/>
      <c r="RSF53" s="2"/>
      <c r="RSG53" s="2"/>
      <c r="RSH53" s="2"/>
      <c r="RSI53" s="2"/>
      <c r="RSJ53" s="2"/>
      <c r="RSK53" s="2"/>
      <c r="RSL53" s="2"/>
      <c r="RSM53" s="2"/>
      <c r="RSN53" s="2"/>
      <c r="RSO53" s="2"/>
      <c r="RSP53" s="2"/>
      <c r="RSQ53" s="2"/>
      <c r="RSR53" s="2"/>
      <c r="RSS53" s="2"/>
      <c r="RST53" s="2"/>
      <c r="RSU53" s="2"/>
      <c r="RSV53" s="2"/>
      <c r="RSW53" s="2"/>
      <c r="RSX53" s="2"/>
      <c r="RSY53" s="2"/>
      <c r="RSZ53" s="2"/>
      <c r="RTA53" s="2"/>
      <c r="RTB53" s="2"/>
      <c r="RTC53" s="2"/>
      <c r="RTD53" s="2"/>
      <c r="RTE53" s="2"/>
      <c r="RTF53" s="2"/>
      <c r="RTG53" s="2"/>
      <c r="RTH53" s="2"/>
      <c r="RTI53" s="2"/>
      <c r="RTJ53" s="2"/>
      <c r="RTK53" s="2"/>
      <c r="RTL53" s="2"/>
      <c r="RTM53" s="2"/>
      <c r="RTN53" s="2"/>
      <c r="RTO53" s="2"/>
      <c r="RTP53" s="2"/>
      <c r="RTQ53" s="2"/>
      <c r="RTR53" s="2"/>
      <c r="RTS53" s="2"/>
      <c r="RTT53" s="2"/>
      <c r="RTU53" s="2"/>
      <c r="RTV53" s="2"/>
      <c r="RTW53" s="2"/>
      <c r="RTX53" s="2"/>
      <c r="RTY53" s="2"/>
      <c r="RTZ53" s="2"/>
      <c r="RUA53" s="2"/>
      <c r="RUB53" s="2"/>
      <c r="RUC53" s="2"/>
      <c r="RUD53" s="2"/>
      <c r="RUE53" s="2"/>
      <c r="RUF53" s="2"/>
      <c r="RUG53" s="2"/>
      <c r="RUH53" s="2"/>
      <c r="RUI53" s="2"/>
      <c r="RUJ53" s="2"/>
      <c r="RUK53" s="2"/>
      <c r="RUL53" s="2"/>
      <c r="RUM53" s="2"/>
      <c r="RUN53" s="2"/>
      <c r="RUO53" s="2"/>
      <c r="RUP53" s="2"/>
      <c r="RUQ53" s="2"/>
      <c r="RUR53" s="2"/>
      <c r="RUS53" s="2"/>
      <c r="RUT53" s="2"/>
      <c r="RUU53" s="2"/>
      <c r="RUV53" s="2"/>
      <c r="RUW53" s="2"/>
      <c r="RUX53" s="2"/>
      <c r="RUY53" s="2"/>
      <c r="RUZ53" s="2"/>
      <c r="RVA53" s="2"/>
      <c r="RVB53" s="2"/>
      <c r="RVC53" s="2"/>
      <c r="RVD53" s="2"/>
      <c r="RVE53" s="2"/>
      <c r="RVF53" s="2"/>
      <c r="RVG53" s="2"/>
      <c r="RVH53" s="2"/>
      <c r="RVI53" s="2"/>
      <c r="RVJ53" s="2"/>
      <c r="RVK53" s="2"/>
      <c r="RVL53" s="2"/>
      <c r="RVM53" s="2"/>
      <c r="RVN53" s="2"/>
      <c r="RVO53" s="2"/>
      <c r="RVP53" s="2"/>
      <c r="RVQ53" s="2"/>
      <c r="RVR53" s="2"/>
      <c r="RVS53" s="2"/>
      <c r="RVT53" s="2"/>
      <c r="RVU53" s="2"/>
      <c r="RVV53" s="2"/>
      <c r="RVW53" s="2"/>
      <c r="RVX53" s="2"/>
      <c r="RVY53" s="2"/>
      <c r="RVZ53" s="2"/>
      <c r="RWA53" s="2"/>
      <c r="RWB53" s="2"/>
      <c r="RWC53" s="2"/>
      <c r="RWD53" s="2"/>
      <c r="RWE53" s="2"/>
      <c r="RWF53" s="2"/>
      <c r="RWG53" s="2"/>
      <c r="RWH53" s="2"/>
      <c r="RWI53" s="2"/>
      <c r="RWJ53" s="2"/>
      <c r="RWK53" s="2"/>
      <c r="RWL53" s="2"/>
      <c r="RWM53" s="2"/>
      <c r="RWN53" s="2"/>
      <c r="RWO53" s="2"/>
      <c r="RWP53" s="2"/>
      <c r="RWQ53" s="2"/>
      <c r="RWR53" s="2"/>
      <c r="RWS53" s="2"/>
      <c r="RWT53" s="2"/>
      <c r="RWU53" s="2"/>
      <c r="RWV53" s="2"/>
      <c r="RWW53" s="2"/>
      <c r="RWX53" s="2"/>
      <c r="RWY53" s="2"/>
      <c r="RWZ53" s="2"/>
      <c r="RXA53" s="2"/>
      <c r="RXB53" s="2"/>
      <c r="RXC53" s="2"/>
      <c r="RXD53" s="2"/>
      <c r="RXE53" s="2"/>
      <c r="RXF53" s="2"/>
      <c r="RXG53" s="2"/>
      <c r="RXH53" s="2"/>
      <c r="RXI53" s="2"/>
      <c r="RXJ53" s="2"/>
      <c r="RXK53" s="2"/>
      <c r="RXL53" s="2"/>
      <c r="RXM53" s="2"/>
      <c r="RXN53" s="2"/>
      <c r="RXO53" s="2"/>
      <c r="RXP53" s="2"/>
      <c r="RXQ53" s="2"/>
      <c r="RXR53" s="2"/>
      <c r="RXS53" s="2"/>
      <c r="RXT53" s="2"/>
      <c r="RXU53" s="2"/>
      <c r="RXV53" s="2"/>
      <c r="RXW53" s="2"/>
      <c r="RXX53" s="2"/>
      <c r="RXY53" s="2"/>
      <c r="RXZ53" s="2"/>
      <c r="RYA53" s="2"/>
      <c r="RYB53" s="2"/>
      <c r="RYC53" s="2"/>
      <c r="RYD53" s="2"/>
      <c r="RYE53" s="2"/>
      <c r="RYF53" s="2"/>
      <c r="RYG53" s="2"/>
      <c r="RYH53" s="2"/>
      <c r="RYI53" s="2"/>
      <c r="RYJ53" s="2"/>
      <c r="RYK53" s="2"/>
      <c r="RYL53" s="2"/>
      <c r="RYM53" s="2"/>
      <c r="RYN53" s="2"/>
      <c r="RYO53" s="2"/>
      <c r="RYP53" s="2"/>
      <c r="RYQ53" s="2"/>
      <c r="RYR53" s="2"/>
      <c r="RYS53" s="2"/>
      <c r="RYT53" s="2"/>
      <c r="RYU53" s="2"/>
      <c r="RYV53" s="2"/>
      <c r="RYW53" s="2"/>
      <c r="RYX53" s="2"/>
      <c r="RYY53" s="2"/>
      <c r="RYZ53" s="2"/>
      <c r="RZA53" s="2"/>
      <c r="RZB53" s="2"/>
      <c r="RZC53" s="2"/>
      <c r="RZD53" s="2"/>
      <c r="RZE53" s="2"/>
      <c r="RZF53" s="2"/>
      <c r="RZG53" s="2"/>
      <c r="RZH53" s="2"/>
      <c r="RZI53" s="2"/>
      <c r="RZJ53" s="2"/>
      <c r="RZK53" s="2"/>
      <c r="RZL53" s="2"/>
      <c r="RZM53" s="2"/>
      <c r="RZN53" s="2"/>
      <c r="RZO53" s="2"/>
      <c r="RZP53" s="2"/>
      <c r="RZQ53" s="2"/>
      <c r="RZR53" s="2"/>
      <c r="RZS53" s="2"/>
      <c r="RZT53" s="2"/>
      <c r="RZU53" s="2"/>
      <c r="RZV53" s="2"/>
      <c r="RZW53" s="2"/>
      <c r="RZX53" s="2"/>
      <c r="RZY53" s="2"/>
      <c r="RZZ53" s="2"/>
      <c r="SAA53" s="2"/>
      <c r="SAB53" s="2"/>
      <c r="SAC53" s="2"/>
      <c r="SAD53" s="2"/>
      <c r="SAE53" s="2"/>
      <c r="SAF53" s="2"/>
      <c r="SAG53" s="2"/>
      <c r="SAH53" s="2"/>
      <c r="SAI53" s="2"/>
      <c r="SAJ53" s="2"/>
      <c r="SAK53" s="2"/>
      <c r="SAL53" s="2"/>
      <c r="SAM53" s="2"/>
      <c r="SAN53" s="2"/>
      <c r="SAO53" s="2"/>
      <c r="SAP53" s="2"/>
      <c r="SAQ53" s="2"/>
      <c r="SAR53" s="2"/>
      <c r="SAS53" s="2"/>
      <c r="SAT53" s="2"/>
      <c r="SAU53" s="2"/>
      <c r="SAV53" s="2"/>
      <c r="SAW53" s="2"/>
      <c r="SAX53" s="2"/>
      <c r="SAY53" s="2"/>
      <c r="SAZ53" s="2"/>
      <c r="SBA53" s="2"/>
      <c r="SBB53" s="2"/>
      <c r="SBC53" s="2"/>
      <c r="SBD53" s="2"/>
      <c r="SBE53" s="2"/>
      <c r="SBF53" s="2"/>
      <c r="SBG53" s="2"/>
      <c r="SBH53" s="2"/>
      <c r="SBI53" s="2"/>
      <c r="SBJ53" s="2"/>
      <c r="SBK53" s="2"/>
      <c r="SBL53" s="2"/>
      <c r="SBM53" s="2"/>
      <c r="SBN53" s="2"/>
      <c r="SBO53" s="2"/>
      <c r="SBP53" s="2"/>
      <c r="SBQ53" s="2"/>
      <c r="SBR53" s="2"/>
      <c r="SBS53" s="2"/>
      <c r="SBT53" s="2"/>
      <c r="SBU53" s="2"/>
      <c r="SBV53" s="2"/>
      <c r="SBW53" s="2"/>
      <c r="SBX53" s="2"/>
      <c r="SBY53" s="2"/>
      <c r="SBZ53" s="2"/>
      <c r="SCA53" s="2"/>
      <c r="SCB53" s="2"/>
      <c r="SCC53" s="2"/>
      <c r="SCD53" s="2"/>
      <c r="SCE53" s="2"/>
      <c r="SCF53" s="2"/>
      <c r="SCG53" s="2"/>
      <c r="SCH53" s="2"/>
      <c r="SCI53" s="2"/>
      <c r="SCJ53" s="2"/>
      <c r="SCK53" s="2"/>
      <c r="SCL53" s="2"/>
      <c r="SCM53" s="2"/>
      <c r="SCN53" s="2"/>
      <c r="SCO53" s="2"/>
      <c r="SCP53" s="2"/>
      <c r="SCQ53" s="2"/>
      <c r="SCR53" s="2"/>
      <c r="SCS53" s="2"/>
      <c r="SCT53" s="2"/>
      <c r="SCU53" s="2"/>
      <c r="SCV53" s="2"/>
      <c r="SCW53" s="2"/>
      <c r="SCX53" s="2"/>
      <c r="SCY53" s="2"/>
      <c r="SCZ53" s="2"/>
      <c r="SDA53" s="2"/>
      <c r="SDB53" s="2"/>
      <c r="SDC53" s="2"/>
      <c r="SDD53" s="2"/>
      <c r="SDE53" s="2"/>
      <c r="SDF53" s="2"/>
      <c r="SDG53" s="2"/>
      <c r="SDH53" s="2"/>
      <c r="SDI53" s="2"/>
      <c r="SDJ53" s="2"/>
      <c r="SDK53" s="2"/>
      <c r="SDL53" s="2"/>
      <c r="SDM53" s="2"/>
      <c r="SDN53" s="2"/>
      <c r="SDO53" s="2"/>
      <c r="SDP53" s="2"/>
      <c r="SDQ53" s="2"/>
      <c r="SDR53" s="2"/>
      <c r="SDS53" s="2"/>
      <c r="SDT53" s="2"/>
      <c r="SDU53" s="2"/>
      <c r="SDV53" s="2"/>
      <c r="SDW53" s="2"/>
      <c r="SDX53" s="2"/>
      <c r="SDY53" s="2"/>
      <c r="SDZ53" s="2"/>
      <c r="SEA53" s="2"/>
      <c r="SEB53" s="2"/>
      <c r="SEC53" s="2"/>
      <c r="SED53" s="2"/>
      <c r="SEE53" s="2"/>
      <c r="SEF53" s="2"/>
      <c r="SEG53" s="2"/>
      <c r="SEH53" s="2"/>
      <c r="SEI53" s="2"/>
      <c r="SEJ53" s="2"/>
      <c r="SEK53" s="2"/>
      <c r="SEL53" s="2"/>
      <c r="SEM53" s="2"/>
      <c r="SEN53" s="2"/>
      <c r="SEO53" s="2"/>
      <c r="SEP53" s="2"/>
      <c r="SEQ53" s="2"/>
      <c r="SER53" s="2"/>
      <c r="SES53" s="2"/>
      <c r="SET53" s="2"/>
      <c r="SEU53" s="2"/>
      <c r="SEV53" s="2"/>
      <c r="SEW53" s="2"/>
      <c r="SEX53" s="2"/>
      <c r="SEY53" s="2"/>
      <c r="SEZ53" s="2"/>
      <c r="SFA53" s="2"/>
      <c r="SFB53" s="2"/>
      <c r="SFC53" s="2"/>
      <c r="SFD53" s="2"/>
      <c r="SFE53" s="2"/>
      <c r="SFF53" s="2"/>
      <c r="SFG53" s="2"/>
      <c r="SFH53" s="2"/>
      <c r="SFI53" s="2"/>
      <c r="SFJ53" s="2"/>
      <c r="SFK53" s="2"/>
      <c r="SFL53" s="2"/>
      <c r="SFM53" s="2"/>
      <c r="SFN53" s="2"/>
      <c r="SFO53" s="2"/>
      <c r="SFP53" s="2"/>
      <c r="SFQ53" s="2"/>
      <c r="SFR53" s="2"/>
      <c r="SFS53" s="2"/>
      <c r="SFT53" s="2"/>
      <c r="SFU53" s="2"/>
      <c r="SFV53" s="2"/>
      <c r="SFW53" s="2"/>
      <c r="SFX53" s="2"/>
      <c r="SFY53" s="2"/>
      <c r="SFZ53" s="2"/>
      <c r="SGA53" s="2"/>
      <c r="SGB53" s="2"/>
      <c r="SGC53" s="2"/>
      <c r="SGD53" s="2"/>
      <c r="SGE53" s="2"/>
      <c r="SGF53" s="2"/>
      <c r="SGG53" s="2"/>
      <c r="SGH53" s="2"/>
      <c r="SGI53" s="2"/>
      <c r="SGJ53" s="2"/>
      <c r="SGK53" s="2"/>
      <c r="SGL53" s="2"/>
      <c r="SGM53" s="2"/>
      <c r="SGN53" s="2"/>
      <c r="SGO53" s="2"/>
      <c r="SGP53" s="2"/>
      <c r="SGQ53" s="2"/>
      <c r="SGR53" s="2"/>
      <c r="SGS53" s="2"/>
      <c r="SGT53" s="2"/>
      <c r="SGU53" s="2"/>
      <c r="SGV53" s="2"/>
      <c r="SGW53" s="2"/>
      <c r="SGX53" s="2"/>
      <c r="SGY53" s="2"/>
      <c r="SGZ53" s="2"/>
      <c r="SHA53" s="2"/>
      <c r="SHB53" s="2"/>
      <c r="SHC53" s="2"/>
      <c r="SHD53" s="2"/>
      <c r="SHE53" s="2"/>
      <c r="SHF53" s="2"/>
      <c r="SHG53" s="2"/>
      <c r="SHH53" s="2"/>
      <c r="SHI53" s="2"/>
      <c r="SHJ53" s="2"/>
      <c r="SHK53" s="2"/>
      <c r="SHL53" s="2"/>
      <c r="SHM53" s="2"/>
      <c r="SHN53" s="2"/>
      <c r="SHO53" s="2"/>
      <c r="SHP53" s="2"/>
      <c r="SHQ53" s="2"/>
      <c r="SHR53" s="2"/>
      <c r="SHS53" s="2"/>
      <c r="SHT53" s="2"/>
      <c r="SHU53" s="2"/>
      <c r="SHV53" s="2"/>
      <c r="SHW53" s="2"/>
      <c r="SHX53" s="2"/>
      <c r="SHY53" s="2"/>
      <c r="SHZ53" s="2"/>
      <c r="SIA53" s="2"/>
      <c r="SIB53" s="2"/>
      <c r="SIC53" s="2"/>
      <c r="SID53" s="2"/>
      <c r="SIE53" s="2"/>
      <c r="SIF53" s="2"/>
      <c r="SIG53" s="2"/>
      <c r="SIH53" s="2"/>
      <c r="SII53" s="2"/>
      <c r="SIJ53" s="2"/>
      <c r="SIK53" s="2"/>
      <c r="SIL53" s="2"/>
      <c r="SIM53" s="2"/>
      <c r="SIN53" s="2"/>
      <c r="SIO53" s="2"/>
      <c r="SIP53" s="2"/>
      <c r="SIQ53" s="2"/>
      <c r="SIR53" s="2"/>
      <c r="SIS53" s="2"/>
      <c r="SIT53" s="2"/>
      <c r="SIU53" s="2"/>
      <c r="SIV53" s="2"/>
      <c r="SIW53" s="2"/>
      <c r="SIX53" s="2"/>
      <c r="SIY53" s="2"/>
      <c r="SIZ53" s="2"/>
      <c r="SJA53" s="2"/>
      <c r="SJB53" s="2"/>
      <c r="SJC53" s="2"/>
      <c r="SJD53" s="2"/>
      <c r="SJE53" s="2"/>
      <c r="SJF53" s="2"/>
      <c r="SJG53" s="2"/>
      <c r="SJH53" s="2"/>
      <c r="SJI53" s="2"/>
      <c r="SJJ53" s="2"/>
      <c r="SJK53" s="2"/>
      <c r="SJL53" s="2"/>
      <c r="SJM53" s="2"/>
      <c r="SJN53" s="2"/>
      <c r="SJO53" s="2"/>
      <c r="SJP53" s="2"/>
      <c r="SJQ53" s="2"/>
      <c r="SJR53" s="2"/>
      <c r="SJS53" s="2"/>
      <c r="SJT53" s="2"/>
      <c r="SJU53" s="2"/>
      <c r="SJV53" s="2"/>
      <c r="SJW53" s="2"/>
      <c r="SJX53" s="2"/>
      <c r="SJY53" s="2"/>
      <c r="SJZ53" s="2"/>
      <c r="SKA53" s="2"/>
      <c r="SKB53" s="2"/>
      <c r="SKC53" s="2"/>
      <c r="SKD53" s="2"/>
      <c r="SKE53" s="2"/>
      <c r="SKF53" s="2"/>
      <c r="SKG53" s="2"/>
      <c r="SKH53" s="2"/>
      <c r="SKI53" s="2"/>
      <c r="SKJ53" s="2"/>
      <c r="SKK53" s="2"/>
      <c r="SKL53" s="2"/>
      <c r="SKM53" s="2"/>
      <c r="SKN53" s="2"/>
      <c r="SKO53" s="2"/>
      <c r="SKP53" s="2"/>
      <c r="SKQ53" s="2"/>
      <c r="SKR53" s="2"/>
      <c r="SKS53" s="2"/>
      <c r="SKT53" s="2"/>
      <c r="SKU53" s="2"/>
      <c r="SKV53" s="2"/>
      <c r="SKW53" s="2"/>
      <c r="SKX53" s="2"/>
      <c r="SKY53" s="2"/>
      <c r="SKZ53" s="2"/>
      <c r="SLA53" s="2"/>
      <c r="SLB53" s="2"/>
      <c r="SLC53" s="2"/>
      <c r="SLD53" s="2"/>
      <c r="SLE53" s="2"/>
      <c r="SLF53" s="2"/>
      <c r="SLG53" s="2"/>
      <c r="SLH53" s="2"/>
      <c r="SLI53" s="2"/>
      <c r="SLJ53" s="2"/>
      <c r="SLK53" s="2"/>
      <c r="SLL53" s="2"/>
      <c r="SLM53" s="2"/>
      <c r="SLN53" s="2"/>
      <c r="SLO53" s="2"/>
      <c r="SLP53" s="2"/>
      <c r="SLQ53" s="2"/>
      <c r="SLR53" s="2"/>
      <c r="SLS53" s="2"/>
      <c r="SLT53" s="2"/>
      <c r="SLU53" s="2"/>
      <c r="SLV53" s="2"/>
      <c r="SLW53" s="2"/>
      <c r="SLX53" s="2"/>
      <c r="SLY53" s="2"/>
      <c r="SLZ53" s="2"/>
      <c r="SMA53" s="2"/>
      <c r="SMB53" s="2"/>
      <c r="SMC53" s="2"/>
      <c r="SMD53" s="2"/>
      <c r="SME53" s="2"/>
      <c r="SMF53" s="2"/>
      <c r="SMG53" s="2"/>
      <c r="SMH53" s="2"/>
      <c r="SMI53" s="2"/>
      <c r="SMJ53" s="2"/>
      <c r="SMK53" s="2"/>
      <c r="SML53" s="2"/>
      <c r="SMM53" s="2"/>
      <c r="SMN53" s="2"/>
      <c r="SMO53" s="2"/>
      <c r="SMP53" s="2"/>
      <c r="SMQ53" s="2"/>
      <c r="SMR53" s="2"/>
      <c r="SMS53" s="2"/>
      <c r="SMT53" s="2"/>
      <c r="SMU53" s="2"/>
      <c r="SMV53" s="2"/>
      <c r="SMW53" s="2"/>
      <c r="SMX53" s="2"/>
      <c r="SMY53" s="2"/>
      <c r="SMZ53" s="2"/>
      <c r="SNA53" s="2"/>
      <c r="SNB53" s="2"/>
      <c r="SNC53" s="2"/>
      <c r="SND53" s="2"/>
      <c r="SNE53" s="2"/>
      <c r="SNF53" s="2"/>
      <c r="SNG53" s="2"/>
      <c r="SNH53" s="2"/>
      <c r="SNI53" s="2"/>
      <c r="SNJ53" s="2"/>
      <c r="SNK53" s="2"/>
      <c r="SNL53" s="2"/>
      <c r="SNM53" s="2"/>
      <c r="SNN53" s="2"/>
      <c r="SNO53" s="2"/>
      <c r="SNP53" s="2"/>
      <c r="SNQ53" s="2"/>
      <c r="SNR53" s="2"/>
      <c r="SNS53" s="2"/>
      <c r="SNT53" s="2"/>
      <c r="SNU53" s="2"/>
      <c r="SNV53" s="2"/>
      <c r="SNW53" s="2"/>
      <c r="SNX53" s="2"/>
      <c r="SNY53" s="2"/>
      <c r="SNZ53" s="2"/>
      <c r="SOA53" s="2"/>
      <c r="SOB53" s="2"/>
      <c r="SOC53" s="2"/>
      <c r="SOD53" s="2"/>
      <c r="SOE53" s="2"/>
      <c r="SOF53" s="2"/>
      <c r="SOG53" s="2"/>
      <c r="SOH53" s="2"/>
      <c r="SOI53" s="2"/>
      <c r="SOJ53" s="2"/>
      <c r="SOK53" s="2"/>
      <c r="SOL53" s="2"/>
      <c r="SOM53" s="2"/>
      <c r="SON53" s="2"/>
      <c r="SOO53" s="2"/>
      <c r="SOP53" s="2"/>
      <c r="SOQ53" s="2"/>
      <c r="SOR53" s="2"/>
      <c r="SOS53" s="2"/>
      <c r="SOT53" s="2"/>
      <c r="SOU53" s="2"/>
      <c r="SOV53" s="2"/>
      <c r="SOW53" s="2"/>
      <c r="SOX53" s="2"/>
      <c r="SOY53" s="2"/>
      <c r="SOZ53" s="2"/>
      <c r="SPA53" s="2"/>
      <c r="SPB53" s="2"/>
      <c r="SPC53" s="2"/>
      <c r="SPD53" s="2"/>
      <c r="SPE53" s="2"/>
      <c r="SPF53" s="2"/>
      <c r="SPG53" s="2"/>
      <c r="SPH53" s="2"/>
      <c r="SPI53" s="2"/>
      <c r="SPJ53" s="2"/>
      <c r="SPK53" s="2"/>
      <c r="SPL53" s="2"/>
      <c r="SPM53" s="2"/>
      <c r="SPN53" s="2"/>
      <c r="SPO53" s="2"/>
      <c r="SPP53" s="2"/>
      <c r="SPQ53" s="2"/>
      <c r="SPR53" s="2"/>
      <c r="SPS53" s="2"/>
      <c r="SPT53" s="2"/>
      <c r="SPU53" s="2"/>
      <c r="SPV53" s="2"/>
      <c r="SPW53" s="2"/>
      <c r="SPX53" s="2"/>
      <c r="SPY53" s="2"/>
      <c r="SPZ53" s="2"/>
      <c r="SQA53" s="2"/>
      <c r="SQB53" s="2"/>
      <c r="SQC53" s="2"/>
      <c r="SQD53" s="2"/>
      <c r="SQE53" s="2"/>
      <c r="SQF53" s="2"/>
      <c r="SQG53" s="2"/>
      <c r="SQH53" s="2"/>
      <c r="SQI53" s="2"/>
      <c r="SQJ53" s="2"/>
      <c r="SQK53" s="2"/>
      <c r="SQL53" s="2"/>
      <c r="SQM53" s="2"/>
      <c r="SQN53" s="2"/>
      <c r="SQO53" s="2"/>
      <c r="SQP53" s="2"/>
      <c r="SQQ53" s="2"/>
      <c r="SQR53" s="2"/>
      <c r="SQS53" s="2"/>
      <c r="SQT53" s="2"/>
      <c r="SQU53" s="2"/>
      <c r="SQV53" s="2"/>
      <c r="SQW53" s="2"/>
      <c r="SQX53" s="2"/>
      <c r="SQY53" s="2"/>
      <c r="SQZ53" s="2"/>
      <c r="SRA53" s="2"/>
      <c r="SRB53" s="2"/>
      <c r="SRC53" s="2"/>
      <c r="SRD53" s="2"/>
      <c r="SRE53" s="2"/>
      <c r="SRF53" s="2"/>
      <c r="SRG53" s="2"/>
      <c r="SRH53" s="2"/>
      <c r="SRI53" s="2"/>
      <c r="SRJ53" s="2"/>
      <c r="SRK53" s="2"/>
      <c r="SRL53" s="2"/>
      <c r="SRM53" s="2"/>
      <c r="SRN53" s="2"/>
      <c r="SRO53" s="2"/>
      <c r="SRP53" s="2"/>
      <c r="SRQ53" s="2"/>
      <c r="SRR53" s="2"/>
      <c r="SRS53" s="2"/>
      <c r="SRT53" s="2"/>
      <c r="SRU53" s="2"/>
      <c r="SRV53" s="2"/>
      <c r="SRW53" s="2"/>
      <c r="SRX53" s="2"/>
      <c r="SRY53" s="2"/>
      <c r="SRZ53" s="2"/>
      <c r="SSA53" s="2"/>
      <c r="SSB53" s="2"/>
      <c r="SSC53" s="2"/>
      <c r="SSD53" s="2"/>
      <c r="SSE53" s="2"/>
      <c r="SSF53" s="2"/>
      <c r="SSG53" s="2"/>
      <c r="SSH53" s="2"/>
      <c r="SSI53" s="2"/>
      <c r="SSJ53" s="2"/>
      <c r="SSK53" s="2"/>
      <c r="SSL53" s="2"/>
      <c r="SSM53" s="2"/>
      <c r="SSN53" s="2"/>
      <c r="SSO53" s="2"/>
      <c r="SSP53" s="2"/>
      <c r="SSQ53" s="2"/>
      <c r="SSR53" s="2"/>
      <c r="SSS53" s="2"/>
      <c r="SST53" s="2"/>
      <c r="SSU53" s="2"/>
      <c r="SSV53" s="2"/>
      <c r="SSW53" s="2"/>
      <c r="SSX53" s="2"/>
      <c r="SSY53" s="2"/>
      <c r="SSZ53" s="2"/>
      <c r="STA53" s="2"/>
      <c r="STB53" s="2"/>
      <c r="STC53" s="2"/>
      <c r="STD53" s="2"/>
      <c r="STE53" s="2"/>
      <c r="STF53" s="2"/>
      <c r="STG53" s="2"/>
      <c r="STH53" s="2"/>
      <c r="STI53" s="2"/>
      <c r="STJ53" s="2"/>
      <c r="STK53" s="2"/>
      <c r="STL53" s="2"/>
      <c r="STM53" s="2"/>
      <c r="STN53" s="2"/>
      <c r="STO53" s="2"/>
      <c r="STP53" s="2"/>
      <c r="STQ53" s="2"/>
      <c r="STR53" s="2"/>
      <c r="STS53" s="2"/>
      <c r="STT53" s="2"/>
      <c r="STU53" s="2"/>
      <c r="STV53" s="2"/>
      <c r="STW53" s="2"/>
      <c r="STX53" s="2"/>
      <c r="STY53" s="2"/>
      <c r="STZ53" s="2"/>
      <c r="SUA53" s="2"/>
      <c r="SUB53" s="2"/>
      <c r="SUC53" s="2"/>
      <c r="SUD53" s="2"/>
      <c r="SUE53" s="2"/>
      <c r="SUF53" s="2"/>
      <c r="SUG53" s="2"/>
      <c r="SUH53" s="2"/>
      <c r="SUI53" s="2"/>
      <c r="SUJ53" s="2"/>
      <c r="SUK53" s="2"/>
      <c r="SUL53" s="2"/>
      <c r="SUM53" s="2"/>
      <c r="SUN53" s="2"/>
      <c r="SUO53" s="2"/>
      <c r="SUP53" s="2"/>
      <c r="SUQ53" s="2"/>
      <c r="SUR53" s="2"/>
      <c r="SUS53" s="2"/>
      <c r="SUT53" s="2"/>
      <c r="SUU53" s="2"/>
      <c r="SUV53" s="2"/>
      <c r="SUW53" s="2"/>
      <c r="SUX53" s="2"/>
      <c r="SUY53" s="2"/>
      <c r="SUZ53" s="2"/>
      <c r="SVA53" s="2"/>
      <c r="SVB53" s="2"/>
      <c r="SVC53" s="2"/>
      <c r="SVD53" s="2"/>
      <c r="SVE53" s="2"/>
      <c r="SVF53" s="2"/>
      <c r="SVG53" s="2"/>
      <c r="SVH53" s="2"/>
      <c r="SVI53" s="2"/>
      <c r="SVJ53" s="2"/>
      <c r="SVK53" s="2"/>
      <c r="SVL53" s="2"/>
      <c r="SVM53" s="2"/>
      <c r="SVN53" s="2"/>
      <c r="SVO53" s="2"/>
      <c r="SVP53" s="2"/>
      <c r="SVQ53" s="2"/>
      <c r="SVR53" s="2"/>
      <c r="SVS53" s="2"/>
      <c r="SVT53" s="2"/>
      <c r="SVU53" s="2"/>
      <c r="SVV53" s="2"/>
      <c r="SVW53" s="2"/>
      <c r="SVX53" s="2"/>
      <c r="SVY53" s="2"/>
      <c r="SVZ53" s="2"/>
      <c r="SWA53" s="2"/>
      <c r="SWB53" s="2"/>
      <c r="SWC53" s="2"/>
      <c r="SWD53" s="2"/>
      <c r="SWE53" s="2"/>
      <c r="SWF53" s="2"/>
      <c r="SWG53" s="2"/>
      <c r="SWH53" s="2"/>
      <c r="SWI53" s="2"/>
      <c r="SWJ53" s="2"/>
      <c r="SWK53" s="2"/>
      <c r="SWL53" s="2"/>
      <c r="SWM53" s="2"/>
      <c r="SWN53" s="2"/>
      <c r="SWO53" s="2"/>
      <c r="SWP53" s="2"/>
      <c r="SWQ53" s="2"/>
      <c r="SWR53" s="2"/>
      <c r="SWS53" s="2"/>
      <c r="SWT53" s="2"/>
      <c r="SWU53" s="2"/>
      <c r="SWV53" s="2"/>
      <c r="SWW53" s="2"/>
      <c r="SWX53" s="2"/>
      <c r="SWY53" s="2"/>
      <c r="SWZ53" s="2"/>
      <c r="SXA53" s="2"/>
      <c r="SXB53" s="2"/>
      <c r="SXC53" s="2"/>
      <c r="SXD53" s="2"/>
      <c r="SXE53" s="2"/>
      <c r="SXF53" s="2"/>
      <c r="SXG53" s="2"/>
      <c r="SXH53" s="2"/>
      <c r="SXI53" s="2"/>
      <c r="SXJ53" s="2"/>
      <c r="SXK53" s="2"/>
      <c r="SXL53" s="2"/>
      <c r="SXM53" s="2"/>
      <c r="SXN53" s="2"/>
      <c r="SXO53" s="2"/>
      <c r="SXP53" s="2"/>
      <c r="SXQ53" s="2"/>
      <c r="SXR53" s="2"/>
      <c r="SXS53" s="2"/>
      <c r="SXT53" s="2"/>
      <c r="SXU53" s="2"/>
      <c r="SXV53" s="2"/>
      <c r="SXW53" s="2"/>
      <c r="SXX53" s="2"/>
      <c r="SXY53" s="2"/>
      <c r="SXZ53" s="2"/>
      <c r="SYA53" s="2"/>
      <c r="SYB53" s="2"/>
      <c r="SYC53" s="2"/>
      <c r="SYD53" s="2"/>
      <c r="SYE53" s="2"/>
      <c r="SYF53" s="2"/>
      <c r="SYG53" s="2"/>
      <c r="SYH53" s="2"/>
      <c r="SYI53" s="2"/>
      <c r="SYJ53" s="2"/>
      <c r="SYK53" s="2"/>
      <c r="SYL53" s="2"/>
      <c r="SYM53" s="2"/>
      <c r="SYN53" s="2"/>
      <c r="SYO53" s="2"/>
      <c r="SYP53" s="2"/>
      <c r="SYQ53" s="2"/>
      <c r="SYR53" s="2"/>
      <c r="SYS53" s="2"/>
      <c r="SYT53" s="2"/>
      <c r="SYU53" s="2"/>
      <c r="SYV53" s="2"/>
      <c r="SYW53" s="2"/>
      <c r="SYX53" s="2"/>
      <c r="SYY53" s="2"/>
      <c r="SYZ53" s="2"/>
      <c r="SZA53" s="2"/>
      <c r="SZB53" s="2"/>
      <c r="SZC53" s="2"/>
      <c r="SZD53" s="2"/>
      <c r="SZE53" s="2"/>
      <c r="SZF53" s="2"/>
      <c r="SZG53" s="2"/>
      <c r="SZH53" s="2"/>
      <c r="SZI53" s="2"/>
      <c r="SZJ53" s="2"/>
      <c r="SZK53" s="2"/>
      <c r="SZL53" s="2"/>
      <c r="SZM53" s="2"/>
      <c r="SZN53" s="2"/>
      <c r="SZO53" s="2"/>
      <c r="SZP53" s="2"/>
      <c r="SZQ53" s="2"/>
      <c r="SZR53" s="2"/>
      <c r="SZS53" s="2"/>
      <c r="SZT53" s="2"/>
      <c r="SZU53" s="2"/>
      <c r="SZV53" s="2"/>
      <c r="SZW53" s="2"/>
      <c r="SZX53" s="2"/>
      <c r="SZY53" s="2"/>
      <c r="SZZ53" s="2"/>
      <c r="TAA53" s="2"/>
      <c r="TAB53" s="2"/>
      <c r="TAC53" s="2"/>
      <c r="TAD53" s="2"/>
      <c r="TAE53" s="2"/>
      <c r="TAF53" s="2"/>
      <c r="TAG53" s="2"/>
      <c r="TAH53" s="2"/>
      <c r="TAI53" s="2"/>
      <c r="TAJ53" s="2"/>
      <c r="TAK53" s="2"/>
      <c r="TAL53" s="2"/>
      <c r="TAM53" s="2"/>
      <c r="TAN53" s="2"/>
      <c r="TAO53" s="2"/>
      <c r="TAP53" s="2"/>
      <c r="TAQ53" s="2"/>
      <c r="TAR53" s="2"/>
      <c r="TAS53" s="2"/>
      <c r="TAT53" s="2"/>
      <c r="TAU53" s="2"/>
      <c r="TAV53" s="2"/>
      <c r="TAW53" s="2"/>
      <c r="TAX53" s="2"/>
      <c r="TAY53" s="2"/>
      <c r="TAZ53" s="2"/>
      <c r="TBA53" s="2"/>
      <c r="TBB53" s="2"/>
      <c r="TBC53" s="2"/>
      <c r="TBD53" s="2"/>
      <c r="TBE53" s="2"/>
      <c r="TBF53" s="2"/>
      <c r="TBG53" s="2"/>
      <c r="TBH53" s="2"/>
      <c r="TBI53" s="2"/>
      <c r="TBJ53" s="2"/>
      <c r="TBK53" s="2"/>
      <c r="TBL53" s="2"/>
      <c r="TBM53" s="2"/>
      <c r="TBN53" s="2"/>
      <c r="TBO53" s="2"/>
      <c r="TBP53" s="2"/>
      <c r="TBQ53" s="2"/>
      <c r="TBR53" s="2"/>
      <c r="TBS53" s="2"/>
      <c r="TBT53" s="2"/>
      <c r="TBU53" s="2"/>
      <c r="TBV53" s="2"/>
      <c r="TBW53" s="2"/>
      <c r="TBX53" s="2"/>
      <c r="TBY53" s="2"/>
      <c r="TBZ53" s="2"/>
      <c r="TCA53" s="2"/>
      <c r="TCB53" s="2"/>
      <c r="TCC53" s="2"/>
      <c r="TCD53" s="2"/>
      <c r="TCE53" s="2"/>
      <c r="TCF53" s="2"/>
      <c r="TCG53" s="2"/>
      <c r="TCH53" s="2"/>
      <c r="TCI53" s="2"/>
      <c r="TCJ53" s="2"/>
      <c r="TCK53" s="2"/>
      <c r="TCL53" s="2"/>
      <c r="TCM53" s="2"/>
      <c r="TCN53" s="2"/>
      <c r="TCO53" s="2"/>
      <c r="TCP53" s="2"/>
      <c r="TCQ53" s="2"/>
      <c r="TCR53" s="2"/>
      <c r="TCS53" s="2"/>
      <c r="TCT53" s="2"/>
      <c r="TCU53" s="2"/>
      <c r="TCV53" s="2"/>
      <c r="TCW53" s="2"/>
      <c r="TCX53" s="2"/>
      <c r="TCY53" s="2"/>
      <c r="TCZ53" s="2"/>
      <c r="TDA53" s="2"/>
      <c r="TDB53" s="2"/>
      <c r="TDC53" s="2"/>
      <c r="TDD53" s="2"/>
      <c r="TDE53" s="2"/>
      <c r="TDF53" s="2"/>
      <c r="TDG53" s="2"/>
      <c r="TDH53" s="2"/>
      <c r="TDI53" s="2"/>
      <c r="TDJ53" s="2"/>
      <c r="TDK53" s="2"/>
      <c r="TDL53" s="2"/>
      <c r="TDM53" s="2"/>
      <c r="TDN53" s="2"/>
      <c r="TDO53" s="2"/>
      <c r="TDP53" s="2"/>
      <c r="TDQ53" s="2"/>
      <c r="TDR53" s="2"/>
      <c r="TDS53" s="2"/>
      <c r="TDT53" s="2"/>
      <c r="TDU53" s="2"/>
      <c r="TDV53" s="2"/>
      <c r="TDW53" s="2"/>
      <c r="TDX53" s="2"/>
      <c r="TDY53" s="2"/>
      <c r="TDZ53" s="2"/>
      <c r="TEA53" s="2"/>
      <c r="TEB53" s="2"/>
      <c r="TEC53" s="2"/>
      <c r="TED53" s="2"/>
      <c r="TEE53" s="2"/>
      <c r="TEF53" s="2"/>
      <c r="TEG53" s="2"/>
      <c r="TEH53" s="2"/>
      <c r="TEI53" s="2"/>
      <c r="TEJ53" s="2"/>
      <c r="TEK53" s="2"/>
      <c r="TEL53" s="2"/>
      <c r="TEM53" s="2"/>
      <c r="TEN53" s="2"/>
      <c r="TEO53" s="2"/>
      <c r="TEP53" s="2"/>
      <c r="TEQ53" s="2"/>
      <c r="TER53" s="2"/>
      <c r="TES53" s="2"/>
      <c r="TET53" s="2"/>
      <c r="TEU53" s="2"/>
      <c r="TEV53" s="2"/>
      <c r="TEW53" s="2"/>
      <c r="TEX53" s="2"/>
      <c r="TEY53" s="2"/>
      <c r="TEZ53" s="2"/>
      <c r="TFA53" s="2"/>
      <c r="TFB53" s="2"/>
      <c r="TFC53" s="2"/>
      <c r="TFD53" s="2"/>
      <c r="TFE53" s="2"/>
      <c r="TFF53" s="2"/>
      <c r="TFG53" s="2"/>
      <c r="TFH53" s="2"/>
      <c r="TFI53" s="2"/>
      <c r="TFJ53" s="2"/>
      <c r="TFK53" s="2"/>
      <c r="TFL53" s="2"/>
      <c r="TFM53" s="2"/>
      <c r="TFN53" s="2"/>
      <c r="TFO53" s="2"/>
      <c r="TFP53" s="2"/>
      <c r="TFQ53" s="2"/>
      <c r="TFR53" s="2"/>
      <c r="TFS53" s="2"/>
      <c r="TFT53" s="2"/>
      <c r="TFU53" s="2"/>
      <c r="TFV53" s="2"/>
      <c r="TFW53" s="2"/>
      <c r="TFX53" s="2"/>
      <c r="TFY53" s="2"/>
      <c r="TFZ53" s="2"/>
      <c r="TGA53" s="2"/>
      <c r="TGB53" s="2"/>
      <c r="TGC53" s="2"/>
      <c r="TGD53" s="2"/>
      <c r="TGE53" s="2"/>
      <c r="TGF53" s="2"/>
      <c r="TGG53" s="2"/>
      <c r="TGH53" s="2"/>
      <c r="TGI53" s="2"/>
      <c r="TGJ53" s="2"/>
      <c r="TGK53" s="2"/>
      <c r="TGL53" s="2"/>
      <c r="TGM53" s="2"/>
      <c r="TGN53" s="2"/>
      <c r="TGO53" s="2"/>
      <c r="TGP53" s="2"/>
      <c r="TGQ53" s="2"/>
      <c r="TGR53" s="2"/>
      <c r="TGS53" s="2"/>
      <c r="TGT53" s="2"/>
      <c r="TGU53" s="2"/>
      <c r="TGV53" s="2"/>
      <c r="TGW53" s="2"/>
      <c r="TGX53" s="2"/>
      <c r="TGY53" s="2"/>
      <c r="TGZ53" s="2"/>
      <c r="THA53" s="2"/>
      <c r="THB53" s="2"/>
      <c r="THC53" s="2"/>
      <c r="THD53" s="2"/>
      <c r="THE53" s="2"/>
      <c r="THF53" s="2"/>
      <c r="THG53" s="2"/>
      <c r="THH53" s="2"/>
      <c r="THI53" s="2"/>
      <c r="THJ53" s="2"/>
      <c r="THK53" s="2"/>
      <c r="THL53" s="2"/>
      <c r="THM53" s="2"/>
      <c r="THN53" s="2"/>
      <c r="THO53" s="2"/>
      <c r="THP53" s="2"/>
      <c r="THQ53" s="2"/>
      <c r="THR53" s="2"/>
      <c r="THS53" s="2"/>
      <c r="THT53" s="2"/>
      <c r="THU53" s="2"/>
      <c r="THV53" s="2"/>
      <c r="THW53" s="2"/>
      <c r="THX53" s="2"/>
      <c r="THY53" s="2"/>
      <c r="THZ53" s="2"/>
      <c r="TIA53" s="2"/>
      <c r="TIB53" s="2"/>
      <c r="TIC53" s="2"/>
      <c r="TID53" s="2"/>
      <c r="TIE53" s="2"/>
      <c r="TIF53" s="2"/>
      <c r="TIG53" s="2"/>
      <c r="TIH53" s="2"/>
      <c r="TII53" s="2"/>
      <c r="TIJ53" s="2"/>
      <c r="TIK53" s="2"/>
      <c r="TIL53" s="2"/>
      <c r="TIM53" s="2"/>
      <c r="TIN53" s="2"/>
      <c r="TIO53" s="2"/>
      <c r="TIP53" s="2"/>
      <c r="TIQ53" s="2"/>
      <c r="TIR53" s="2"/>
      <c r="TIS53" s="2"/>
      <c r="TIT53" s="2"/>
      <c r="TIU53" s="2"/>
      <c r="TIV53" s="2"/>
      <c r="TIW53" s="2"/>
      <c r="TIX53" s="2"/>
      <c r="TIY53" s="2"/>
      <c r="TIZ53" s="2"/>
      <c r="TJA53" s="2"/>
      <c r="TJB53" s="2"/>
      <c r="TJC53" s="2"/>
      <c r="TJD53" s="2"/>
      <c r="TJE53" s="2"/>
      <c r="TJF53" s="2"/>
      <c r="TJG53" s="2"/>
      <c r="TJH53" s="2"/>
      <c r="TJI53" s="2"/>
      <c r="TJJ53" s="2"/>
      <c r="TJK53" s="2"/>
      <c r="TJL53" s="2"/>
      <c r="TJM53" s="2"/>
      <c r="TJN53" s="2"/>
      <c r="TJO53" s="2"/>
      <c r="TJP53" s="2"/>
      <c r="TJQ53" s="2"/>
      <c r="TJR53" s="2"/>
      <c r="TJS53" s="2"/>
      <c r="TJT53" s="2"/>
      <c r="TJU53" s="2"/>
      <c r="TJV53" s="2"/>
      <c r="TJW53" s="2"/>
      <c r="TJX53" s="2"/>
      <c r="TJY53" s="2"/>
      <c r="TJZ53" s="2"/>
      <c r="TKA53" s="2"/>
      <c r="TKB53" s="2"/>
      <c r="TKC53" s="2"/>
      <c r="TKD53" s="2"/>
      <c r="TKE53" s="2"/>
      <c r="TKF53" s="2"/>
      <c r="TKG53" s="2"/>
      <c r="TKH53" s="2"/>
      <c r="TKI53" s="2"/>
      <c r="TKJ53" s="2"/>
      <c r="TKK53" s="2"/>
      <c r="TKL53" s="2"/>
      <c r="TKM53" s="2"/>
      <c r="TKN53" s="2"/>
      <c r="TKO53" s="2"/>
      <c r="TKP53" s="2"/>
      <c r="TKQ53" s="2"/>
      <c r="TKR53" s="2"/>
      <c r="TKS53" s="2"/>
      <c r="TKT53" s="2"/>
      <c r="TKU53" s="2"/>
      <c r="TKV53" s="2"/>
      <c r="TKW53" s="2"/>
      <c r="TKX53" s="2"/>
      <c r="TKY53" s="2"/>
      <c r="TKZ53" s="2"/>
      <c r="TLA53" s="2"/>
      <c r="TLB53" s="2"/>
      <c r="TLC53" s="2"/>
      <c r="TLD53" s="2"/>
      <c r="TLE53" s="2"/>
      <c r="TLF53" s="2"/>
      <c r="TLG53" s="2"/>
      <c r="TLH53" s="2"/>
      <c r="TLI53" s="2"/>
      <c r="TLJ53" s="2"/>
      <c r="TLK53" s="2"/>
      <c r="TLL53" s="2"/>
      <c r="TLM53" s="2"/>
      <c r="TLN53" s="2"/>
      <c r="TLO53" s="2"/>
      <c r="TLP53" s="2"/>
      <c r="TLQ53" s="2"/>
      <c r="TLR53" s="2"/>
      <c r="TLS53" s="2"/>
      <c r="TLT53" s="2"/>
      <c r="TLU53" s="2"/>
      <c r="TLV53" s="2"/>
      <c r="TLW53" s="2"/>
      <c r="TLX53" s="2"/>
      <c r="TLY53" s="2"/>
      <c r="TLZ53" s="2"/>
      <c r="TMA53" s="2"/>
      <c r="TMB53" s="2"/>
      <c r="TMC53" s="2"/>
      <c r="TMD53" s="2"/>
      <c r="TME53" s="2"/>
      <c r="TMF53" s="2"/>
      <c r="TMG53" s="2"/>
      <c r="TMH53" s="2"/>
      <c r="TMI53" s="2"/>
      <c r="TMJ53" s="2"/>
      <c r="TMK53" s="2"/>
      <c r="TML53" s="2"/>
      <c r="TMM53" s="2"/>
      <c r="TMN53" s="2"/>
      <c r="TMO53" s="2"/>
      <c r="TMP53" s="2"/>
      <c r="TMQ53" s="2"/>
      <c r="TMR53" s="2"/>
      <c r="TMS53" s="2"/>
      <c r="TMT53" s="2"/>
      <c r="TMU53" s="2"/>
      <c r="TMV53" s="2"/>
      <c r="TMW53" s="2"/>
      <c r="TMX53" s="2"/>
      <c r="TMY53" s="2"/>
      <c r="TMZ53" s="2"/>
      <c r="TNA53" s="2"/>
      <c r="TNB53" s="2"/>
      <c r="TNC53" s="2"/>
      <c r="TND53" s="2"/>
      <c r="TNE53" s="2"/>
      <c r="TNF53" s="2"/>
      <c r="TNG53" s="2"/>
      <c r="TNH53" s="2"/>
      <c r="TNI53" s="2"/>
      <c r="TNJ53" s="2"/>
      <c r="TNK53" s="2"/>
      <c r="TNL53" s="2"/>
      <c r="TNM53" s="2"/>
      <c r="TNN53" s="2"/>
      <c r="TNO53" s="2"/>
      <c r="TNP53" s="2"/>
      <c r="TNQ53" s="2"/>
      <c r="TNR53" s="2"/>
      <c r="TNS53" s="2"/>
      <c r="TNT53" s="2"/>
      <c r="TNU53" s="2"/>
      <c r="TNV53" s="2"/>
      <c r="TNW53" s="2"/>
      <c r="TNX53" s="2"/>
      <c r="TNY53" s="2"/>
      <c r="TNZ53" s="2"/>
      <c r="TOA53" s="2"/>
      <c r="TOB53" s="2"/>
      <c r="TOC53" s="2"/>
      <c r="TOD53" s="2"/>
      <c r="TOE53" s="2"/>
      <c r="TOF53" s="2"/>
      <c r="TOG53" s="2"/>
      <c r="TOH53" s="2"/>
      <c r="TOI53" s="2"/>
      <c r="TOJ53" s="2"/>
      <c r="TOK53" s="2"/>
      <c r="TOL53" s="2"/>
      <c r="TOM53" s="2"/>
      <c r="TON53" s="2"/>
      <c r="TOO53" s="2"/>
      <c r="TOP53" s="2"/>
      <c r="TOQ53" s="2"/>
      <c r="TOR53" s="2"/>
      <c r="TOS53" s="2"/>
      <c r="TOT53" s="2"/>
      <c r="TOU53" s="2"/>
      <c r="TOV53" s="2"/>
      <c r="TOW53" s="2"/>
      <c r="TOX53" s="2"/>
      <c r="TOY53" s="2"/>
      <c r="TOZ53" s="2"/>
      <c r="TPA53" s="2"/>
      <c r="TPB53" s="2"/>
      <c r="TPC53" s="2"/>
      <c r="TPD53" s="2"/>
      <c r="TPE53" s="2"/>
      <c r="TPF53" s="2"/>
      <c r="TPG53" s="2"/>
      <c r="TPH53" s="2"/>
      <c r="TPI53" s="2"/>
      <c r="TPJ53" s="2"/>
      <c r="TPK53" s="2"/>
      <c r="TPL53" s="2"/>
      <c r="TPM53" s="2"/>
      <c r="TPN53" s="2"/>
      <c r="TPO53" s="2"/>
      <c r="TPP53" s="2"/>
      <c r="TPQ53" s="2"/>
      <c r="TPR53" s="2"/>
      <c r="TPS53" s="2"/>
      <c r="TPT53" s="2"/>
      <c r="TPU53" s="2"/>
      <c r="TPV53" s="2"/>
      <c r="TPW53" s="2"/>
      <c r="TPX53" s="2"/>
      <c r="TPY53" s="2"/>
      <c r="TPZ53" s="2"/>
      <c r="TQA53" s="2"/>
      <c r="TQB53" s="2"/>
      <c r="TQC53" s="2"/>
      <c r="TQD53" s="2"/>
      <c r="TQE53" s="2"/>
      <c r="TQF53" s="2"/>
      <c r="TQG53" s="2"/>
      <c r="TQH53" s="2"/>
      <c r="TQI53" s="2"/>
      <c r="TQJ53" s="2"/>
      <c r="TQK53" s="2"/>
      <c r="TQL53" s="2"/>
      <c r="TQM53" s="2"/>
      <c r="TQN53" s="2"/>
      <c r="TQO53" s="2"/>
      <c r="TQP53" s="2"/>
      <c r="TQQ53" s="2"/>
      <c r="TQR53" s="2"/>
      <c r="TQS53" s="2"/>
      <c r="TQT53" s="2"/>
      <c r="TQU53" s="2"/>
      <c r="TQV53" s="2"/>
      <c r="TQW53" s="2"/>
      <c r="TQX53" s="2"/>
      <c r="TQY53" s="2"/>
      <c r="TQZ53" s="2"/>
      <c r="TRA53" s="2"/>
      <c r="TRB53" s="2"/>
      <c r="TRC53" s="2"/>
      <c r="TRD53" s="2"/>
      <c r="TRE53" s="2"/>
      <c r="TRF53" s="2"/>
      <c r="TRG53" s="2"/>
      <c r="TRH53" s="2"/>
      <c r="TRI53" s="2"/>
      <c r="TRJ53" s="2"/>
      <c r="TRK53" s="2"/>
      <c r="TRL53" s="2"/>
      <c r="TRM53" s="2"/>
      <c r="TRN53" s="2"/>
      <c r="TRO53" s="2"/>
      <c r="TRP53" s="2"/>
      <c r="TRQ53" s="2"/>
      <c r="TRR53" s="2"/>
      <c r="TRS53" s="2"/>
      <c r="TRT53" s="2"/>
      <c r="TRU53" s="2"/>
      <c r="TRV53" s="2"/>
      <c r="TRW53" s="2"/>
      <c r="TRX53" s="2"/>
      <c r="TRY53" s="2"/>
      <c r="TRZ53" s="2"/>
      <c r="TSA53" s="2"/>
      <c r="TSB53" s="2"/>
      <c r="TSC53" s="2"/>
      <c r="TSD53" s="2"/>
      <c r="TSE53" s="2"/>
      <c r="TSF53" s="2"/>
      <c r="TSG53" s="2"/>
      <c r="TSH53" s="2"/>
      <c r="TSI53" s="2"/>
      <c r="TSJ53" s="2"/>
      <c r="TSK53" s="2"/>
      <c r="TSL53" s="2"/>
      <c r="TSM53" s="2"/>
      <c r="TSN53" s="2"/>
      <c r="TSO53" s="2"/>
      <c r="TSP53" s="2"/>
      <c r="TSQ53" s="2"/>
      <c r="TSR53" s="2"/>
      <c r="TSS53" s="2"/>
      <c r="TST53" s="2"/>
      <c r="TSU53" s="2"/>
      <c r="TSV53" s="2"/>
      <c r="TSW53" s="2"/>
      <c r="TSX53" s="2"/>
      <c r="TSY53" s="2"/>
      <c r="TSZ53" s="2"/>
      <c r="TTA53" s="2"/>
      <c r="TTB53" s="2"/>
      <c r="TTC53" s="2"/>
      <c r="TTD53" s="2"/>
      <c r="TTE53" s="2"/>
      <c r="TTF53" s="2"/>
      <c r="TTG53" s="2"/>
      <c r="TTH53" s="2"/>
      <c r="TTI53" s="2"/>
      <c r="TTJ53" s="2"/>
      <c r="TTK53" s="2"/>
      <c r="TTL53" s="2"/>
      <c r="TTM53" s="2"/>
      <c r="TTN53" s="2"/>
      <c r="TTO53" s="2"/>
      <c r="TTP53" s="2"/>
      <c r="TTQ53" s="2"/>
      <c r="TTR53" s="2"/>
      <c r="TTS53" s="2"/>
      <c r="TTT53" s="2"/>
      <c r="TTU53" s="2"/>
      <c r="TTV53" s="2"/>
      <c r="TTW53" s="2"/>
      <c r="TTX53" s="2"/>
      <c r="TTY53" s="2"/>
      <c r="TTZ53" s="2"/>
      <c r="TUA53" s="2"/>
      <c r="TUB53" s="2"/>
      <c r="TUC53" s="2"/>
      <c r="TUD53" s="2"/>
      <c r="TUE53" s="2"/>
      <c r="TUF53" s="2"/>
      <c r="TUG53" s="2"/>
      <c r="TUH53" s="2"/>
      <c r="TUI53" s="2"/>
      <c r="TUJ53" s="2"/>
      <c r="TUK53" s="2"/>
      <c r="TUL53" s="2"/>
      <c r="TUM53" s="2"/>
      <c r="TUN53" s="2"/>
      <c r="TUO53" s="2"/>
      <c r="TUP53" s="2"/>
      <c r="TUQ53" s="2"/>
      <c r="TUR53" s="2"/>
      <c r="TUS53" s="2"/>
      <c r="TUT53" s="2"/>
      <c r="TUU53" s="2"/>
      <c r="TUV53" s="2"/>
      <c r="TUW53" s="2"/>
      <c r="TUX53" s="2"/>
      <c r="TUY53" s="2"/>
      <c r="TUZ53" s="2"/>
      <c r="TVA53" s="2"/>
      <c r="TVB53" s="2"/>
      <c r="TVC53" s="2"/>
      <c r="TVD53" s="2"/>
      <c r="TVE53" s="2"/>
      <c r="TVF53" s="2"/>
      <c r="TVG53" s="2"/>
      <c r="TVH53" s="2"/>
      <c r="TVI53" s="2"/>
      <c r="TVJ53" s="2"/>
      <c r="TVK53" s="2"/>
      <c r="TVL53" s="2"/>
      <c r="TVM53" s="2"/>
      <c r="TVN53" s="2"/>
      <c r="TVO53" s="2"/>
      <c r="TVP53" s="2"/>
      <c r="TVQ53" s="2"/>
      <c r="TVR53" s="2"/>
      <c r="TVS53" s="2"/>
      <c r="TVT53" s="2"/>
      <c r="TVU53" s="2"/>
      <c r="TVV53" s="2"/>
      <c r="TVW53" s="2"/>
      <c r="TVX53" s="2"/>
      <c r="TVY53" s="2"/>
      <c r="TVZ53" s="2"/>
      <c r="TWA53" s="2"/>
      <c r="TWB53" s="2"/>
      <c r="TWC53" s="2"/>
      <c r="TWD53" s="2"/>
      <c r="TWE53" s="2"/>
      <c r="TWF53" s="2"/>
      <c r="TWG53" s="2"/>
      <c r="TWH53" s="2"/>
      <c r="TWI53" s="2"/>
      <c r="TWJ53" s="2"/>
      <c r="TWK53" s="2"/>
      <c r="TWL53" s="2"/>
      <c r="TWM53" s="2"/>
      <c r="TWN53" s="2"/>
      <c r="TWO53" s="2"/>
      <c r="TWP53" s="2"/>
      <c r="TWQ53" s="2"/>
      <c r="TWR53" s="2"/>
      <c r="TWS53" s="2"/>
      <c r="TWT53" s="2"/>
      <c r="TWU53" s="2"/>
      <c r="TWV53" s="2"/>
      <c r="TWW53" s="2"/>
      <c r="TWX53" s="2"/>
      <c r="TWY53" s="2"/>
      <c r="TWZ53" s="2"/>
      <c r="TXA53" s="2"/>
      <c r="TXB53" s="2"/>
      <c r="TXC53" s="2"/>
      <c r="TXD53" s="2"/>
      <c r="TXE53" s="2"/>
      <c r="TXF53" s="2"/>
      <c r="TXG53" s="2"/>
      <c r="TXH53" s="2"/>
      <c r="TXI53" s="2"/>
      <c r="TXJ53" s="2"/>
      <c r="TXK53" s="2"/>
      <c r="TXL53" s="2"/>
      <c r="TXM53" s="2"/>
      <c r="TXN53" s="2"/>
      <c r="TXO53" s="2"/>
      <c r="TXP53" s="2"/>
      <c r="TXQ53" s="2"/>
      <c r="TXR53" s="2"/>
      <c r="TXS53" s="2"/>
      <c r="TXT53" s="2"/>
      <c r="TXU53" s="2"/>
      <c r="TXV53" s="2"/>
      <c r="TXW53" s="2"/>
      <c r="TXX53" s="2"/>
      <c r="TXY53" s="2"/>
      <c r="TXZ53" s="2"/>
      <c r="TYA53" s="2"/>
      <c r="TYB53" s="2"/>
      <c r="TYC53" s="2"/>
      <c r="TYD53" s="2"/>
      <c r="TYE53" s="2"/>
      <c r="TYF53" s="2"/>
      <c r="TYG53" s="2"/>
      <c r="TYH53" s="2"/>
      <c r="TYI53" s="2"/>
      <c r="TYJ53" s="2"/>
      <c r="TYK53" s="2"/>
      <c r="TYL53" s="2"/>
      <c r="TYM53" s="2"/>
      <c r="TYN53" s="2"/>
      <c r="TYO53" s="2"/>
      <c r="TYP53" s="2"/>
      <c r="TYQ53" s="2"/>
      <c r="TYR53" s="2"/>
      <c r="TYS53" s="2"/>
      <c r="TYT53" s="2"/>
      <c r="TYU53" s="2"/>
      <c r="TYV53" s="2"/>
      <c r="TYW53" s="2"/>
      <c r="TYX53" s="2"/>
      <c r="TYY53" s="2"/>
      <c r="TYZ53" s="2"/>
      <c r="TZA53" s="2"/>
      <c r="TZB53" s="2"/>
      <c r="TZC53" s="2"/>
      <c r="TZD53" s="2"/>
      <c r="TZE53" s="2"/>
      <c r="TZF53" s="2"/>
      <c r="TZG53" s="2"/>
      <c r="TZH53" s="2"/>
      <c r="TZI53" s="2"/>
      <c r="TZJ53" s="2"/>
      <c r="TZK53" s="2"/>
      <c r="TZL53" s="2"/>
      <c r="TZM53" s="2"/>
      <c r="TZN53" s="2"/>
      <c r="TZO53" s="2"/>
      <c r="TZP53" s="2"/>
      <c r="TZQ53" s="2"/>
      <c r="TZR53" s="2"/>
      <c r="TZS53" s="2"/>
      <c r="TZT53" s="2"/>
      <c r="TZU53" s="2"/>
      <c r="TZV53" s="2"/>
      <c r="TZW53" s="2"/>
      <c r="TZX53" s="2"/>
      <c r="TZY53" s="2"/>
      <c r="TZZ53" s="2"/>
      <c r="UAA53" s="2"/>
      <c r="UAB53" s="2"/>
      <c r="UAC53" s="2"/>
      <c r="UAD53" s="2"/>
      <c r="UAE53" s="2"/>
      <c r="UAF53" s="2"/>
      <c r="UAG53" s="2"/>
      <c r="UAH53" s="2"/>
      <c r="UAI53" s="2"/>
      <c r="UAJ53" s="2"/>
      <c r="UAK53" s="2"/>
      <c r="UAL53" s="2"/>
      <c r="UAM53" s="2"/>
      <c r="UAN53" s="2"/>
      <c r="UAO53" s="2"/>
      <c r="UAP53" s="2"/>
      <c r="UAQ53" s="2"/>
      <c r="UAR53" s="2"/>
      <c r="UAS53" s="2"/>
      <c r="UAT53" s="2"/>
      <c r="UAU53" s="2"/>
      <c r="UAV53" s="2"/>
      <c r="UAW53" s="2"/>
      <c r="UAX53" s="2"/>
      <c r="UAY53" s="2"/>
      <c r="UAZ53" s="2"/>
      <c r="UBA53" s="2"/>
      <c r="UBB53" s="2"/>
      <c r="UBC53" s="2"/>
      <c r="UBD53" s="2"/>
      <c r="UBE53" s="2"/>
      <c r="UBF53" s="2"/>
      <c r="UBG53" s="2"/>
      <c r="UBH53" s="2"/>
      <c r="UBI53" s="2"/>
      <c r="UBJ53" s="2"/>
      <c r="UBK53" s="2"/>
      <c r="UBL53" s="2"/>
      <c r="UBM53" s="2"/>
      <c r="UBN53" s="2"/>
      <c r="UBO53" s="2"/>
      <c r="UBP53" s="2"/>
      <c r="UBQ53" s="2"/>
      <c r="UBR53" s="2"/>
      <c r="UBS53" s="2"/>
      <c r="UBT53" s="2"/>
      <c r="UBU53" s="2"/>
      <c r="UBV53" s="2"/>
      <c r="UBW53" s="2"/>
      <c r="UBX53" s="2"/>
      <c r="UBY53" s="2"/>
      <c r="UBZ53" s="2"/>
      <c r="UCA53" s="2"/>
      <c r="UCB53" s="2"/>
      <c r="UCC53" s="2"/>
      <c r="UCD53" s="2"/>
      <c r="UCE53" s="2"/>
      <c r="UCF53" s="2"/>
      <c r="UCG53" s="2"/>
      <c r="UCH53" s="2"/>
      <c r="UCI53" s="2"/>
      <c r="UCJ53" s="2"/>
      <c r="UCK53" s="2"/>
      <c r="UCL53" s="2"/>
      <c r="UCM53" s="2"/>
      <c r="UCN53" s="2"/>
      <c r="UCO53" s="2"/>
      <c r="UCP53" s="2"/>
      <c r="UCQ53" s="2"/>
      <c r="UCR53" s="2"/>
      <c r="UCS53" s="2"/>
      <c r="UCT53" s="2"/>
      <c r="UCU53" s="2"/>
      <c r="UCV53" s="2"/>
      <c r="UCW53" s="2"/>
      <c r="UCX53" s="2"/>
      <c r="UCY53" s="2"/>
      <c r="UCZ53" s="2"/>
      <c r="UDA53" s="2"/>
      <c r="UDB53" s="2"/>
      <c r="UDC53" s="2"/>
      <c r="UDD53" s="2"/>
      <c r="UDE53" s="2"/>
      <c r="UDF53" s="2"/>
      <c r="UDG53" s="2"/>
      <c r="UDH53" s="2"/>
      <c r="UDI53" s="2"/>
      <c r="UDJ53" s="2"/>
      <c r="UDK53" s="2"/>
      <c r="UDL53" s="2"/>
      <c r="UDM53" s="2"/>
      <c r="UDN53" s="2"/>
      <c r="UDO53" s="2"/>
      <c r="UDP53" s="2"/>
      <c r="UDQ53" s="2"/>
      <c r="UDR53" s="2"/>
      <c r="UDS53" s="2"/>
      <c r="UDT53" s="2"/>
      <c r="UDU53" s="2"/>
      <c r="UDV53" s="2"/>
      <c r="UDW53" s="2"/>
      <c r="UDX53" s="2"/>
      <c r="UDY53" s="2"/>
      <c r="UDZ53" s="2"/>
      <c r="UEA53" s="2"/>
      <c r="UEB53" s="2"/>
      <c r="UEC53" s="2"/>
      <c r="UED53" s="2"/>
      <c r="UEE53" s="2"/>
      <c r="UEF53" s="2"/>
      <c r="UEG53" s="2"/>
      <c r="UEH53" s="2"/>
      <c r="UEI53" s="2"/>
      <c r="UEJ53" s="2"/>
      <c r="UEK53" s="2"/>
      <c r="UEL53" s="2"/>
      <c r="UEM53" s="2"/>
      <c r="UEN53" s="2"/>
      <c r="UEO53" s="2"/>
      <c r="UEP53" s="2"/>
      <c r="UEQ53" s="2"/>
      <c r="UER53" s="2"/>
      <c r="UES53" s="2"/>
      <c r="UET53" s="2"/>
      <c r="UEU53" s="2"/>
      <c r="UEV53" s="2"/>
      <c r="UEW53" s="2"/>
      <c r="UEX53" s="2"/>
      <c r="UEY53" s="2"/>
      <c r="UEZ53" s="2"/>
      <c r="UFA53" s="2"/>
      <c r="UFB53" s="2"/>
      <c r="UFC53" s="2"/>
      <c r="UFD53" s="2"/>
      <c r="UFE53" s="2"/>
      <c r="UFF53" s="2"/>
      <c r="UFG53" s="2"/>
      <c r="UFH53" s="2"/>
      <c r="UFI53" s="2"/>
      <c r="UFJ53" s="2"/>
      <c r="UFK53" s="2"/>
      <c r="UFL53" s="2"/>
      <c r="UFM53" s="2"/>
      <c r="UFN53" s="2"/>
      <c r="UFO53" s="2"/>
      <c r="UFP53" s="2"/>
      <c r="UFQ53" s="2"/>
      <c r="UFR53" s="2"/>
      <c r="UFS53" s="2"/>
      <c r="UFT53" s="2"/>
      <c r="UFU53" s="2"/>
      <c r="UFV53" s="2"/>
      <c r="UFW53" s="2"/>
      <c r="UFX53" s="2"/>
      <c r="UFY53" s="2"/>
      <c r="UFZ53" s="2"/>
      <c r="UGA53" s="2"/>
      <c r="UGB53" s="2"/>
      <c r="UGC53" s="2"/>
      <c r="UGD53" s="2"/>
      <c r="UGE53" s="2"/>
      <c r="UGF53" s="2"/>
      <c r="UGG53" s="2"/>
      <c r="UGH53" s="2"/>
      <c r="UGI53" s="2"/>
      <c r="UGJ53" s="2"/>
      <c r="UGK53" s="2"/>
      <c r="UGL53" s="2"/>
      <c r="UGM53" s="2"/>
      <c r="UGN53" s="2"/>
      <c r="UGO53" s="2"/>
      <c r="UGP53" s="2"/>
      <c r="UGQ53" s="2"/>
      <c r="UGR53" s="2"/>
      <c r="UGS53" s="2"/>
      <c r="UGT53" s="2"/>
      <c r="UGU53" s="2"/>
      <c r="UGV53" s="2"/>
      <c r="UGW53" s="2"/>
      <c r="UGX53" s="2"/>
      <c r="UGY53" s="2"/>
      <c r="UGZ53" s="2"/>
      <c r="UHA53" s="2"/>
      <c r="UHB53" s="2"/>
      <c r="UHC53" s="2"/>
      <c r="UHD53" s="2"/>
      <c r="UHE53" s="2"/>
      <c r="UHF53" s="2"/>
      <c r="UHG53" s="2"/>
      <c r="UHH53" s="2"/>
      <c r="UHI53" s="2"/>
      <c r="UHJ53" s="2"/>
      <c r="UHK53" s="2"/>
      <c r="UHL53" s="2"/>
      <c r="UHM53" s="2"/>
      <c r="UHN53" s="2"/>
      <c r="UHO53" s="2"/>
      <c r="UHP53" s="2"/>
      <c r="UHQ53" s="2"/>
      <c r="UHR53" s="2"/>
      <c r="UHS53" s="2"/>
      <c r="UHT53" s="2"/>
      <c r="UHU53" s="2"/>
      <c r="UHV53" s="2"/>
      <c r="UHW53" s="2"/>
      <c r="UHX53" s="2"/>
      <c r="UHY53" s="2"/>
      <c r="UHZ53" s="2"/>
      <c r="UIA53" s="2"/>
      <c r="UIB53" s="2"/>
      <c r="UIC53" s="2"/>
      <c r="UID53" s="2"/>
      <c r="UIE53" s="2"/>
      <c r="UIF53" s="2"/>
      <c r="UIG53" s="2"/>
      <c r="UIH53" s="2"/>
      <c r="UII53" s="2"/>
      <c r="UIJ53" s="2"/>
      <c r="UIK53" s="2"/>
      <c r="UIL53" s="2"/>
      <c r="UIM53" s="2"/>
      <c r="UIN53" s="2"/>
      <c r="UIO53" s="2"/>
      <c r="UIP53" s="2"/>
      <c r="UIQ53" s="2"/>
      <c r="UIR53" s="2"/>
      <c r="UIS53" s="2"/>
      <c r="UIT53" s="2"/>
      <c r="UIU53" s="2"/>
      <c r="UIV53" s="2"/>
      <c r="UIW53" s="2"/>
      <c r="UIX53" s="2"/>
      <c r="UIY53" s="2"/>
      <c r="UIZ53" s="2"/>
      <c r="UJA53" s="2"/>
      <c r="UJB53" s="2"/>
      <c r="UJC53" s="2"/>
      <c r="UJD53" s="2"/>
      <c r="UJE53" s="2"/>
      <c r="UJF53" s="2"/>
      <c r="UJG53" s="2"/>
      <c r="UJH53" s="2"/>
      <c r="UJI53" s="2"/>
      <c r="UJJ53" s="2"/>
      <c r="UJK53" s="2"/>
      <c r="UJL53" s="2"/>
      <c r="UJM53" s="2"/>
      <c r="UJN53" s="2"/>
      <c r="UJO53" s="2"/>
      <c r="UJP53" s="2"/>
      <c r="UJQ53" s="2"/>
      <c r="UJR53" s="2"/>
      <c r="UJS53" s="2"/>
      <c r="UJT53" s="2"/>
      <c r="UJU53" s="2"/>
      <c r="UJV53" s="2"/>
      <c r="UJW53" s="2"/>
      <c r="UJX53" s="2"/>
      <c r="UJY53" s="2"/>
      <c r="UJZ53" s="2"/>
      <c r="UKA53" s="2"/>
      <c r="UKB53" s="2"/>
      <c r="UKC53" s="2"/>
      <c r="UKD53" s="2"/>
      <c r="UKE53" s="2"/>
      <c r="UKF53" s="2"/>
      <c r="UKG53" s="2"/>
      <c r="UKH53" s="2"/>
      <c r="UKI53" s="2"/>
      <c r="UKJ53" s="2"/>
      <c r="UKK53" s="2"/>
      <c r="UKL53" s="2"/>
      <c r="UKM53" s="2"/>
      <c r="UKN53" s="2"/>
      <c r="UKO53" s="2"/>
      <c r="UKP53" s="2"/>
      <c r="UKQ53" s="2"/>
      <c r="UKR53" s="2"/>
      <c r="UKS53" s="2"/>
      <c r="UKT53" s="2"/>
      <c r="UKU53" s="2"/>
      <c r="UKV53" s="2"/>
      <c r="UKW53" s="2"/>
      <c r="UKX53" s="2"/>
      <c r="UKY53" s="2"/>
      <c r="UKZ53" s="2"/>
      <c r="ULA53" s="2"/>
      <c r="ULB53" s="2"/>
      <c r="ULC53" s="2"/>
      <c r="ULD53" s="2"/>
      <c r="ULE53" s="2"/>
      <c r="ULF53" s="2"/>
      <c r="ULG53" s="2"/>
      <c r="ULH53" s="2"/>
      <c r="ULI53" s="2"/>
      <c r="ULJ53" s="2"/>
      <c r="ULK53" s="2"/>
      <c r="ULL53" s="2"/>
      <c r="ULM53" s="2"/>
      <c r="ULN53" s="2"/>
      <c r="ULO53" s="2"/>
      <c r="ULP53" s="2"/>
      <c r="ULQ53" s="2"/>
      <c r="ULR53" s="2"/>
      <c r="ULS53" s="2"/>
      <c r="ULT53" s="2"/>
      <c r="ULU53" s="2"/>
      <c r="ULV53" s="2"/>
      <c r="ULW53" s="2"/>
      <c r="ULX53" s="2"/>
      <c r="ULY53" s="2"/>
      <c r="ULZ53" s="2"/>
      <c r="UMA53" s="2"/>
      <c r="UMB53" s="2"/>
      <c r="UMC53" s="2"/>
      <c r="UMD53" s="2"/>
      <c r="UME53" s="2"/>
      <c r="UMF53" s="2"/>
      <c r="UMG53" s="2"/>
      <c r="UMH53" s="2"/>
      <c r="UMI53" s="2"/>
      <c r="UMJ53" s="2"/>
      <c r="UMK53" s="2"/>
      <c r="UML53" s="2"/>
      <c r="UMM53" s="2"/>
      <c r="UMN53" s="2"/>
      <c r="UMO53" s="2"/>
      <c r="UMP53" s="2"/>
      <c r="UMQ53" s="2"/>
      <c r="UMR53" s="2"/>
      <c r="UMS53" s="2"/>
      <c r="UMT53" s="2"/>
      <c r="UMU53" s="2"/>
      <c r="UMV53" s="2"/>
      <c r="UMW53" s="2"/>
      <c r="UMX53" s="2"/>
      <c r="UMY53" s="2"/>
      <c r="UMZ53" s="2"/>
      <c r="UNA53" s="2"/>
      <c r="UNB53" s="2"/>
      <c r="UNC53" s="2"/>
      <c r="UND53" s="2"/>
      <c r="UNE53" s="2"/>
      <c r="UNF53" s="2"/>
      <c r="UNG53" s="2"/>
      <c r="UNH53" s="2"/>
      <c r="UNI53" s="2"/>
      <c r="UNJ53" s="2"/>
      <c r="UNK53" s="2"/>
      <c r="UNL53" s="2"/>
      <c r="UNM53" s="2"/>
      <c r="UNN53" s="2"/>
      <c r="UNO53" s="2"/>
      <c r="UNP53" s="2"/>
      <c r="UNQ53" s="2"/>
      <c r="UNR53" s="2"/>
      <c r="UNS53" s="2"/>
      <c r="UNT53" s="2"/>
      <c r="UNU53" s="2"/>
      <c r="UNV53" s="2"/>
      <c r="UNW53" s="2"/>
      <c r="UNX53" s="2"/>
      <c r="UNY53" s="2"/>
      <c r="UNZ53" s="2"/>
      <c r="UOA53" s="2"/>
      <c r="UOB53" s="2"/>
      <c r="UOC53" s="2"/>
      <c r="UOD53" s="2"/>
      <c r="UOE53" s="2"/>
      <c r="UOF53" s="2"/>
      <c r="UOG53" s="2"/>
      <c r="UOH53" s="2"/>
      <c r="UOI53" s="2"/>
      <c r="UOJ53" s="2"/>
      <c r="UOK53" s="2"/>
      <c r="UOL53" s="2"/>
      <c r="UOM53" s="2"/>
      <c r="UON53" s="2"/>
      <c r="UOO53" s="2"/>
      <c r="UOP53" s="2"/>
      <c r="UOQ53" s="2"/>
      <c r="UOR53" s="2"/>
      <c r="UOS53" s="2"/>
      <c r="UOT53" s="2"/>
      <c r="UOU53" s="2"/>
      <c r="UOV53" s="2"/>
      <c r="UOW53" s="2"/>
      <c r="UOX53" s="2"/>
      <c r="UOY53" s="2"/>
      <c r="UOZ53" s="2"/>
      <c r="UPA53" s="2"/>
      <c r="UPB53" s="2"/>
      <c r="UPC53" s="2"/>
      <c r="UPD53" s="2"/>
      <c r="UPE53" s="2"/>
      <c r="UPF53" s="2"/>
      <c r="UPG53" s="2"/>
      <c r="UPH53" s="2"/>
      <c r="UPI53" s="2"/>
      <c r="UPJ53" s="2"/>
      <c r="UPK53" s="2"/>
      <c r="UPL53" s="2"/>
      <c r="UPM53" s="2"/>
      <c r="UPN53" s="2"/>
      <c r="UPO53" s="2"/>
      <c r="UPP53" s="2"/>
      <c r="UPQ53" s="2"/>
      <c r="UPR53" s="2"/>
      <c r="UPS53" s="2"/>
      <c r="UPT53" s="2"/>
      <c r="UPU53" s="2"/>
      <c r="UPV53" s="2"/>
      <c r="UPW53" s="2"/>
      <c r="UPX53" s="2"/>
      <c r="UPY53" s="2"/>
      <c r="UPZ53" s="2"/>
      <c r="UQA53" s="2"/>
      <c r="UQB53" s="2"/>
      <c r="UQC53" s="2"/>
      <c r="UQD53" s="2"/>
      <c r="UQE53" s="2"/>
      <c r="UQF53" s="2"/>
      <c r="UQG53" s="2"/>
      <c r="UQH53" s="2"/>
      <c r="UQI53" s="2"/>
      <c r="UQJ53" s="2"/>
      <c r="UQK53" s="2"/>
      <c r="UQL53" s="2"/>
      <c r="UQM53" s="2"/>
      <c r="UQN53" s="2"/>
      <c r="UQO53" s="2"/>
      <c r="UQP53" s="2"/>
      <c r="UQQ53" s="2"/>
      <c r="UQR53" s="2"/>
      <c r="UQS53" s="2"/>
      <c r="UQT53" s="2"/>
      <c r="UQU53" s="2"/>
      <c r="UQV53" s="2"/>
      <c r="UQW53" s="2"/>
      <c r="UQX53" s="2"/>
      <c r="UQY53" s="2"/>
      <c r="UQZ53" s="2"/>
      <c r="URA53" s="2"/>
      <c r="URB53" s="2"/>
      <c r="URC53" s="2"/>
      <c r="URD53" s="2"/>
      <c r="URE53" s="2"/>
      <c r="URF53" s="2"/>
      <c r="URG53" s="2"/>
      <c r="URH53" s="2"/>
      <c r="URI53" s="2"/>
      <c r="URJ53" s="2"/>
      <c r="URK53" s="2"/>
      <c r="URL53" s="2"/>
      <c r="URM53" s="2"/>
      <c r="URN53" s="2"/>
      <c r="URO53" s="2"/>
      <c r="URP53" s="2"/>
      <c r="URQ53" s="2"/>
      <c r="URR53" s="2"/>
      <c r="URS53" s="2"/>
      <c r="URT53" s="2"/>
      <c r="URU53" s="2"/>
      <c r="URV53" s="2"/>
      <c r="URW53" s="2"/>
      <c r="URX53" s="2"/>
      <c r="URY53" s="2"/>
      <c r="URZ53" s="2"/>
      <c r="USA53" s="2"/>
      <c r="USB53" s="2"/>
      <c r="USC53" s="2"/>
      <c r="USD53" s="2"/>
      <c r="USE53" s="2"/>
      <c r="USF53" s="2"/>
      <c r="USG53" s="2"/>
      <c r="USH53" s="2"/>
      <c r="USI53" s="2"/>
      <c r="USJ53" s="2"/>
      <c r="USK53" s="2"/>
      <c r="USL53" s="2"/>
      <c r="USM53" s="2"/>
      <c r="USN53" s="2"/>
      <c r="USO53" s="2"/>
      <c r="USP53" s="2"/>
      <c r="USQ53" s="2"/>
      <c r="USR53" s="2"/>
      <c r="USS53" s="2"/>
      <c r="UST53" s="2"/>
      <c r="USU53" s="2"/>
      <c r="USV53" s="2"/>
      <c r="USW53" s="2"/>
      <c r="USX53" s="2"/>
      <c r="USY53" s="2"/>
      <c r="USZ53" s="2"/>
      <c r="UTA53" s="2"/>
      <c r="UTB53" s="2"/>
      <c r="UTC53" s="2"/>
      <c r="UTD53" s="2"/>
      <c r="UTE53" s="2"/>
      <c r="UTF53" s="2"/>
      <c r="UTG53" s="2"/>
      <c r="UTH53" s="2"/>
      <c r="UTI53" s="2"/>
      <c r="UTJ53" s="2"/>
      <c r="UTK53" s="2"/>
      <c r="UTL53" s="2"/>
      <c r="UTM53" s="2"/>
      <c r="UTN53" s="2"/>
      <c r="UTO53" s="2"/>
      <c r="UTP53" s="2"/>
      <c r="UTQ53" s="2"/>
      <c r="UTR53" s="2"/>
      <c r="UTS53" s="2"/>
      <c r="UTT53" s="2"/>
      <c r="UTU53" s="2"/>
      <c r="UTV53" s="2"/>
      <c r="UTW53" s="2"/>
      <c r="UTX53" s="2"/>
      <c r="UTY53" s="2"/>
      <c r="UTZ53" s="2"/>
      <c r="UUA53" s="2"/>
      <c r="UUB53" s="2"/>
      <c r="UUC53" s="2"/>
      <c r="UUD53" s="2"/>
      <c r="UUE53" s="2"/>
      <c r="UUF53" s="2"/>
      <c r="UUG53" s="2"/>
      <c r="UUH53" s="2"/>
      <c r="UUI53" s="2"/>
      <c r="UUJ53" s="2"/>
      <c r="UUK53" s="2"/>
      <c r="UUL53" s="2"/>
      <c r="UUM53" s="2"/>
      <c r="UUN53" s="2"/>
      <c r="UUO53" s="2"/>
      <c r="UUP53" s="2"/>
      <c r="UUQ53" s="2"/>
      <c r="UUR53" s="2"/>
      <c r="UUS53" s="2"/>
      <c r="UUT53" s="2"/>
      <c r="UUU53" s="2"/>
      <c r="UUV53" s="2"/>
      <c r="UUW53" s="2"/>
      <c r="UUX53" s="2"/>
      <c r="UUY53" s="2"/>
      <c r="UUZ53" s="2"/>
      <c r="UVA53" s="2"/>
      <c r="UVB53" s="2"/>
      <c r="UVC53" s="2"/>
      <c r="UVD53" s="2"/>
      <c r="UVE53" s="2"/>
      <c r="UVF53" s="2"/>
      <c r="UVG53" s="2"/>
      <c r="UVH53" s="2"/>
      <c r="UVI53" s="2"/>
      <c r="UVJ53" s="2"/>
      <c r="UVK53" s="2"/>
      <c r="UVL53" s="2"/>
      <c r="UVM53" s="2"/>
      <c r="UVN53" s="2"/>
      <c r="UVO53" s="2"/>
      <c r="UVP53" s="2"/>
      <c r="UVQ53" s="2"/>
      <c r="UVR53" s="2"/>
      <c r="UVS53" s="2"/>
      <c r="UVT53" s="2"/>
      <c r="UVU53" s="2"/>
      <c r="UVV53" s="2"/>
      <c r="UVW53" s="2"/>
      <c r="UVX53" s="2"/>
      <c r="UVY53" s="2"/>
      <c r="UVZ53" s="2"/>
      <c r="UWA53" s="2"/>
      <c r="UWB53" s="2"/>
      <c r="UWC53" s="2"/>
      <c r="UWD53" s="2"/>
      <c r="UWE53" s="2"/>
      <c r="UWF53" s="2"/>
      <c r="UWG53" s="2"/>
      <c r="UWH53" s="2"/>
      <c r="UWI53" s="2"/>
      <c r="UWJ53" s="2"/>
      <c r="UWK53" s="2"/>
      <c r="UWL53" s="2"/>
      <c r="UWM53" s="2"/>
      <c r="UWN53" s="2"/>
      <c r="UWO53" s="2"/>
      <c r="UWP53" s="2"/>
      <c r="UWQ53" s="2"/>
      <c r="UWR53" s="2"/>
      <c r="UWS53" s="2"/>
      <c r="UWT53" s="2"/>
      <c r="UWU53" s="2"/>
      <c r="UWV53" s="2"/>
      <c r="UWW53" s="2"/>
      <c r="UWX53" s="2"/>
      <c r="UWY53" s="2"/>
      <c r="UWZ53" s="2"/>
      <c r="UXA53" s="2"/>
      <c r="UXB53" s="2"/>
      <c r="UXC53" s="2"/>
      <c r="UXD53" s="2"/>
      <c r="UXE53" s="2"/>
      <c r="UXF53" s="2"/>
      <c r="UXG53" s="2"/>
      <c r="UXH53" s="2"/>
      <c r="UXI53" s="2"/>
      <c r="UXJ53" s="2"/>
      <c r="UXK53" s="2"/>
      <c r="UXL53" s="2"/>
      <c r="UXM53" s="2"/>
      <c r="UXN53" s="2"/>
      <c r="UXO53" s="2"/>
      <c r="UXP53" s="2"/>
      <c r="UXQ53" s="2"/>
      <c r="UXR53" s="2"/>
      <c r="UXS53" s="2"/>
      <c r="UXT53" s="2"/>
      <c r="UXU53" s="2"/>
      <c r="UXV53" s="2"/>
      <c r="UXW53" s="2"/>
      <c r="UXX53" s="2"/>
      <c r="UXY53" s="2"/>
      <c r="UXZ53" s="2"/>
      <c r="UYA53" s="2"/>
      <c r="UYB53" s="2"/>
      <c r="UYC53" s="2"/>
      <c r="UYD53" s="2"/>
      <c r="UYE53" s="2"/>
      <c r="UYF53" s="2"/>
      <c r="UYG53" s="2"/>
      <c r="UYH53" s="2"/>
      <c r="UYI53" s="2"/>
      <c r="UYJ53" s="2"/>
      <c r="UYK53" s="2"/>
      <c r="UYL53" s="2"/>
      <c r="UYM53" s="2"/>
      <c r="UYN53" s="2"/>
      <c r="UYO53" s="2"/>
      <c r="UYP53" s="2"/>
      <c r="UYQ53" s="2"/>
      <c r="UYR53" s="2"/>
      <c r="UYS53" s="2"/>
      <c r="UYT53" s="2"/>
      <c r="UYU53" s="2"/>
      <c r="UYV53" s="2"/>
      <c r="UYW53" s="2"/>
      <c r="UYX53" s="2"/>
      <c r="UYY53" s="2"/>
      <c r="UYZ53" s="2"/>
      <c r="UZA53" s="2"/>
      <c r="UZB53" s="2"/>
      <c r="UZC53" s="2"/>
      <c r="UZD53" s="2"/>
      <c r="UZE53" s="2"/>
      <c r="UZF53" s="2"/>
      <c r="UZG53" s="2"/>
      <c r="UZH53" s="2"/>
      <c r="UZI53" s="2"/>
      <c r="UZJ53" s="2"/>
      <c r="UZK53" s="2"/>
      <c r="UZL53" s="2"/>
      <c r="UZM53" s="2"/>
      <c r="UZN53" s="2"/>
      <c r="UZO53" s="2"/>
      <c r="UZP53" s="2"/>
      <c r="UZQ53" s="2"/>
      <c r="UZR53" s="2"/>
      <c r="UZS53" s="2"/>
      <c r="UZT53" s="2"/>
      <c r="UZU53" s="2"/>
      <c r="UZV53" s="2"/>
      <c r="UZW53" s="2"/>
      <c r="UZX53" s="2"/>
      <c r="UZY53" s="2"/>
      <c r="UZZ53" s="2"/>
      <c r="VAA53" s="2"/>
      <c r="VAB53" s="2"/>
      <c r="VAC53" s="2"/>
      <c r="VAD53" s="2"/>
      <c r="VAE53" s="2"/>
      <c r="VAF53" s="2"/>
      <c r="VAG53" s="2"/>
      <c r="VAH53" s="2"/>
      <c r="VAI53" s="2"/>
      <c r="VAJ53" s="2"/>
      <c r="VAK53" s="2"/>
      <c r="VAL53" s="2"/>
      <c r="VAM53" s="2"/>
      <c r="VAN53" s="2"/>
      <c r="VAO53" s="2"/>
      <c r="VAP53" s="2"/>
      <c r="VAQ53" s="2"/>
      <c r="VAR53" s="2"/>
      <c r="VAS53" s="2"/>
      <c r="VAT53" s="2"/>
      <c r="VAU53" s="2"/>
      <c r="VAV53" s="2"/>
      <c r="VAW53" s="2"/>
      <c r="VAX53" s="2"/>
      <c r="VAY53" s="2"/>
      <c r="VAZ53" s="2"/>
      <c r="VBA53" s="2"/>
      <c r="VBB53" s="2"/>
      <c r="VBC53" s="2"/>
      <c r="VBD53" s="2"/>
      <c r="VBE53" s="2"/>
      <c r="VBF53" s="2"/>
      <c r="VBG53" s="2"/>
      <c r="VBH53" s="2"/>
      <c r="VBI53" s="2"/>
      <c r="VBJ53" s="2"/>
      <c r="VBK53" s="2"/>
      <c r="VBL53" s="2"/>
      <c r="VBM53" s="2"/>
      <c r="VBN53" s="2"/>
      <c r="VBO53" s="2"/>
      <c r="VBP53" s="2"/>
      <c r="VBQ53" s="2"/>
      <c r="VBR53" s="2"/>
      <c r="VBS53" s="2"/>
      <c r="VBT53" s="2"/>
      <c r="VBU53" s="2"/>
      <c r="VBV53" s="2"/>
      <c r="VBW53" s="2"/>
      <c r="VBX53" s="2"/>
      <c r="VBY53" s="2"/>
      <c r="VBZ53" s="2"/>
      <c r="VCA53" s="2"/>
      <c r="VCB53" s="2"/>
      <c r="VCC53" s="2"/>
      <c r="VCD53" s="2"/>
      <c r="VCE53" s="2"/>
      <c r="VCF53" s="2"/>
      <c r="VCG53" s="2"/>
      <c r="VCH53" s="2"/>
      <c r="VCI53" s="2"/>
      <c r="VCJ53" s="2"/>
      <c r="VCK53" s="2"/>
      <c r="VCL53" s="2"/>
      <c r="VCM53" s="2"/>
      <c r="VCN53" s="2"/>
      <c r="VCO53" s="2"/>
      <c r="VCP53" s="2"/>
      <c r="VCQ53" s="2"/>
      <c r="VCR53" s="2"/>
      <c r="VCS53" s="2"/>
      <c r="VCT53" s="2"/>
      <c r="VCU53" s="2"/>
      <c r="VCV53" s="2"/>
      <c r="VCW53" s="2"/>
      <c r="VCX53" s="2"/>
      <c r="VCY53" s="2"/>
      <c r="VCZ53" s="2"/>
      <c r="VDA53" s="2"/>
      <c r="VDB53" s="2"/>
      <c r="VDC53" s="2"/>
      <c r="VDD53" s="2"/>
      <c r="VDE53" s="2"/>
      <c r="VDF53" s="2"/>
      <c r="VDG53" s="2"/>
      <c r="VDH53" s="2"/>
      <c r="VDI53" s="2"/>
      <c r="VDJ53" s="2"/>
      <c r="VDK53" s="2"/>
      <c r="VDL53" s="2"/>
      <c r="VDM53" s="2"/>
      <c r="VDN53" s="2"/>
      <c r="VDO53" s="2"/>
      <c r="VDP53" s="2"/>
      <c r="VDQ53" s="2"/>
      <c r="VDR53" s="2"/>
      <c r="VDS53" s="2"/>
      <c r="VDT53" s="2"/>
      <c r="VDU53" s="2"/>
      <c r="VDV53" s="2"/>
      <c r="VDW53" s="2"/>
      <c r="VDX53" s="2"/>
      <c r="VDY53" s="2"/>
      <c r="VDZ53" s="2"/>
      <c r="VEA53" s="2"/>
      <c r="VEB53" s="2"/>
      <c r="VEC53" s="2"/>
      <c r="VED53" s="2"/>
      <c r="VEE53" s="2"/>
      <c r="VEF53" s="2"/>
      <c r="VEG53" s="2"/>
      <c r="VEH53" s="2"/>
      <c r="VEI53" s="2"/>
      <c r="VEJ53" s="2"/>
      <c r="VEK53" s="2"/>
      <c r="VEL53" s="2"/>
      <c r="VEM53" s="2"/>
      <c r="VEN53" s="2"/>
      <c r="VEO53" s="2"/>
      <c r="VEP53" s="2"/>
      <c r="VEQ53" s="2"/>
      <c r="VER53" s="2"/>
      <c r="VES53" s="2"/>
      <c r="VET53" s="2"/>
      <c r="VEU53" s="2"/>
      <c r="VEV53" s="2"/>
      <c r="VEW53" s="2"/>
      <c r="VEX53" s="2"/>
      <c r="VEY53" s="2"/>
      <c r="VEZ53" s="2"/>
      <c r="VFA53" s="2"/>
      <c r="VFB53" s="2"/>
      <c r="VFC53" s="2"/>
      <c r="VFD53" s="2"/>
      <c r="VFE53" s="2"/>
      <c r="VFF53" s="2"/>
      <c r="VFG53" s="2"/>
      <c r="VFH53" s="2"/>
      <c r="VFI53" s="2"/>
      <c r="VFJ53" s="2"/>
      <c r="VFK53" s="2"/>
      <c r="VFL53" s="2"/>
      <c r="VFM53" s="2"/>
      <c r="VFN53" s="2"/>
      <c r="VFO53" s="2"/>
      <c r="VFP53" s="2"/>
      <c r="VFQ53" s="2"/>
      <c r="VFR53" s="2"/>
      <c r="VFS53" s="2"/>
      <c r="VFT53" s="2"/>
      <c r="VFU53" s="2"/>
      <c r="VFV53" s="2"/>
      <c r="VFW53" s="2"/>
      <c r="VFX53" s="2"/>
      <c r="VFY53" s="2"/>
      <c r="VFZ53" s="2"/>
      <c r="VGA53" s="2"/>
      <c r="VGB53" s="2"/>
      <c r="VGC53" s="2"/>
      <c r="VGD53" s="2"/>
      <c r="VGE53" s="2"/>
      <c r="VGF53" s="2"/>
      <c r="VGG53" s="2"/>
      <c r="VGH53" s="2"/>
      <c r="VGI53" s="2"/>
      <c r="VGJ53" s="2"/>
      <c r="VGK53" s="2"/>
      <c r="VGL53" s="2"/>
      <c r="VGM53" s="2"/>
      <c r="VGN53" s="2"/>
      <c r="VGO53" s="2"/>
      <c r="VGP53" s="2"/>
      <c r="VGQ53" s="2"/>
      <c r="VGR53" s="2"/>
      <c r="VGS53" s="2"/>
      <c r="VGT53" s="2"/>
      <c r="VGU53" s="2"/>
      <c r="VGV53" s="2"/>
      <c r="VGW53" s="2"/>
      <c r="VGX53" s="2"/>
      <c r="VGY53" s="2"/>
      <c r="VGZ53" s="2"/>
      <c r="VHA53" s="2"/>
      <c r="VHB53" s="2"/>
      <c r="VHC53" s="2"/>
      <c r="VHD53" s="2"/>
      <c r="VHE53" s="2"/>
      <c r="VHF53" s="2"/>
      <c r="VHG53" s="2"/>
      <c r="VHH53" s="2"/>
      <c r="VHI53" s="2"/>
      <c r="VHJ53" s="2"/>
      <c r="VHK53" s="2"/>
      <c r="VHL53" s="2"/>
      <c r="VHM53" s="2"/>
      <c r="VHN53" s="2"/>
      <c r="VHO53" s="2"/>
      <c r="VHP53" s="2"/>
      <c r="VHQ53" s="2"/>
      <c r="VHR53" s="2"/>
      <c r="VHS53" s="2"/>
      <c r="VHT53" s="2"/>
      <c r="VHU53" s="2"/>
      <c r="VHV53" s="2"/>
      <c r="VHW53" s="2"/>
      <c r="VHX53" s="2"/>
      <c r="VHY53" s="2"/>
      <c r="VHZ53" s="2"/>
      <c r="VIA53" s="2"/>
      <c r="VIB53" s="2"/>
      <c r="VIC53" s="2"/>
      <c r="VID53" s="2"/>
      <c r="VIE53" s="2"/>
      <c r="VIF53" s="2"/>
      <c r="VIG53" s="2"/>
      <c r="VIH53" s="2"/>
      <c r="VII53" s="2"/>
      <c r="VIJ53" s="2"/>
      <c r="VIK53" s="2"/>
      <c r="VIL53" s="2"/>
      <c r="VIM53" s="2"/>
      <c r="VIN53" s="2"/>
      <c r="VIO53" s="2"/>
      <c r="VIP53" s="2"/>
      <c r="VIQ53" s="2"/>
      <c r="VIR53" s="2"/>
      <c r="VIS53" s="2"/>
      <c r="VIT53" s="2"/>
      <c r="VIU53" s="2"/>
      <c r="VIV53" s="2"/>
      <c r="VIW53" s="2"/>
      <c r="VIX53" s="2"/>
      <c r="VIY53" s="2"/>
      <c r="VIZ53" s="2"/>
      <c r="VJA53" s="2"/>
      <c r="VJB53" s="2"/>
      <c r="VJC53" s="2"/>
      <c r="VJD53" s="2"/>
      <c r="VJE53" s="2"/>
      <c r="VJF53" s="2"/>
      <c r="VJG53" s="2"/>
      <c r="VJH53" s="2"/>
      <c r="VJI53" s="2"/>
      <c r="VJJ53" s="2"/>
      <c r="VJK53" s="2"/>
      <c r="VJL53" s="2"/>
      <c r="VJM53" s="2"/>
      <c r="VJN53" s="2"/>
      <c r="VJO53" s="2"/>
      <c r="VJP53" s="2"/>
      <c r="VJQ53" s="2"/>
      <c r="VJR53" s="2"/>
      <c r="VJS53" s="2"/>
      <c r="VJT53" s="2"/>
      <c r="VJU53" s="2"/>
      <c r="VJV53" s="2"/>
      <c r="VJW53" s="2"/>
      <c r="VJX53" s="2"/>
      <c r="VJY53" s="2"/>
      <c r="VJZ53" s="2"/>
      <c r="VKA53" s="2"/>
      <c r="VKB53" s="2"/>
      <c r="VKC53" s="2"/>
      <c r="VKD53" s="2"/>
      <c r="VKE53" s="2"/>
      <c r="VKF53" s="2"/>
      <c r="VKG53" s="2"/>
      <c r="VKH53" s="2"/>
      <c r="VKI53" s="2"/>
      <c r="VKJ53" s="2"/>
      <c r="VKK53" s="2"/>
      <c r="VKL53" s="2"/>
      <c r="VKM53" s="2"/>
      <c r="VKN53" s="2"/>
      <c r="VKO53" s="2"/>
      <c r="VKP53" s="2"/>
      <c r="VKQ53" s="2"/>
      <c r="VKR53" s="2"/>
      <c r="VKS53" s="2"/>
      <c r="VKT53" s="2"/>
      <c r="VKU53" s="2"/>
      <c r="VKV53" s="2"/>
      <c r="VKW53" s="2"/>
      <c r="VKX53" s="2"/>
      <c r="VKY53" s="2"/>
      <c r="VKZ53" s="2"/>
      <c r="VLA53" s="2"/>
      <c r="VLB53" s="2"/>
      <c r="VLC53" s="2"/>
      <c r="VLD53" s="2"/>
      <c r="VLE53" s="2"/>
      <c r="VLF53" s="2"/>
      <c r="VLG53" s="2"/>
      <c r="VLH53" s="2"/>
      <c r="VLI53" s="2"/>
      <c r="VLJ53" s="2"/>
      <c r="VLK53" s="2"/>
      <c r="VLL53" s="2"/>
      <c r="VLM53" s="2"/>
      <c r="VLN53" s="2"/>
      <c r="VLO53" s="2"/>
      <c r="VLP53" s="2"/>
      <c r="VLQ53" s="2"/>
      <c r="VLR53" s="2"/>
      <c r="VLS53" s="2"/>
      <c r="VLT53" s="2"/>
      <c r="VLU53" s="2"/>
      <c r="VLV53" s="2"/>
      <c r="VLW53" s="2"/>
      <c r="VLX53" s="2"/>
      <c r="VLY53" s="2"/>
      <c r="VLZ53" s="2"/>
      <c r="VMA53" s="2"/>
      <c r="VMB53" s="2"/>
      <c r="VMC53" s="2"/>
      <c r="VMD53" s="2"/>
      <c r="VME53" s="2"/>
      <c r="VMF53" s="2"/>
      <c r="VMG53" s="2"/>
      <c r="VMH53" s="2"/>
      <c r="VMI53" s="2"/>
      <c r="VMJ53" s="2"/>
      <c r="VMK53" s="2"/>
      <c r="VML53" s="2"/>
      <c r="VMM53" s="2"/>
      <c r="VMN53" s="2"/>
      <c r="VMO53" s="2"/>
      <c r="VMP53" s="2"/>
      <c r="VMQ53" s="2"/>
      <c r="VMR53" s="2"/>
      <c r="VMS53" s="2"/>
      <c r="VMT53" s="2"/>
      <c r="VMU53" s="2"/>
      <c r="VMV53" s="2"/>
      <c r="VMW53" s="2"/>
      <c r="VMX53" s="2"/>
      <c r="VMY53" s="2"/>
      <c r="VMZ53" s="2"/>
      <c r="VNA53" s="2"/>
      <c r="VNB53" s="2"/>
      <c r="VNC53" s="2"/>
      <c r="VND53" s="2"/>
      <c r="VNE53" s="2"/>
      <c r="VNF53" s="2"/>
      <c r="VNG53" s="2"/>
      <c r="VNH53" s="2"/>
      <c r="VNI53" s="2"/>
      <c r="VNJ53" s="2"/>
      <c r="VNK53" s="2"/>
      <c r="VNL53" s="2"/>
      <c r="VNM53" s="2"/>
      <c r="VNN53" s="2"/>
      <c r="VNO53" s="2"/>
      <c r="VNP53" s="2"/>
      <c r="VNQ53" s="2"/>
      <c r="VNR53" s="2"/>
      <c r="VNS53" s="2"/>
      <c r="VNT53" s="2"/>
      <c r="VNU53" s="2"/>
      <c r="VNV53" s="2"/>
      <c r="VNW53" s="2"/>
      <c r="VNX53" s="2"/>
      <c r="VNY53" s="2"/>
      <c r="VNZ53" s="2"/>
      <c r="VOA53" s="2"/>
      <c r="VOB53" s="2"/>
      <c r="VOC53" s="2"/>
      <c r="VOD53" s="2"/>
      <c r="VOE53" s="2"/>
      <c r="VOF53" s="2"/>
      <c r="VOG53" s="2"/>
      <c r="VOH53" s="2"/>
      <c r="VOI53" s="2"/>
      <c r="VOJ53" s="2"/>
      <c r="VOK53" s="2"/>
      <c r="VOL53" s="2"/>
      <c r="VOM53" s="2"/>
      <c r="VON53" s="2"/>
      <c r="VOO53" s="2"/>
      <c r="VOP53" s="2"/>
      <c r="VOQ53" s="2"/>
      <c r="VOR53" s="2"/>
      <c r="VOS53" s="2"/>
      <c r="VOT53" s="2"/>
      <c r="VOU53" s="2"/>
      <c r="VOV53" s="2"/>
      <c r="VOW53" s="2"/>
      <c r="VOX53" s="2"/>
      <c r="VOY53" s="2"/>
      <c r="VOZ53" s="2"/>
      <c r="VPA53" s="2"/>
      <c r="VPB53" s="2"/>
      <c r="VPC53" s="2"/>
      <c r="VPD53" s="2"/>
      <c r="VPE53" s="2"/>
      <c r="VPF53" s="2"/>
      <c r="VPG53" s="2"/>
      <c r="VPH53" s="2"/>
      <c r="VPI53" s="2"/>
      <c r="VPJ53" s="2"/>
      <c r="VPK53" s="2"/>
      <c r="VPL53" s="2"/>
      <c r="VPM53" s="2"/>
      <c r="VPN53" s="2"/>
      <c r="VPO53" s="2"/>
      <c r="VPP53" s="2"/>
      <c r="VPQ53" s="2"/>
      <c r="VPR53" s="2"/>
      <c r="VPS53" s="2"/>
      <c r="VPT53" s="2"/>
      <c r="VPU53" s="2"/>
      <c r="VPV53" s="2"/>
      <c r="VPW53" s="2"/>
      <c r="VPX53" s="2"/>
      <c r="VPY53" s="2"/>
      <c r="VPZ53" s="2"/>
      <c r="VQA53" s="2"/>
      <c r="VQB53" s="2"/>
      <c r="VQC53" s="2"/>
      <c r="VQD53" s="2"/>
      <c r="VQE53" s="2"/>
      <c r="VQF53" s="2"/>
      <c r="VQG53" s="2"/>
      <c r="VQH53" s="2"/>
      <c r="VQI53" s="2"/>
      <c r="VQJ53" s="2"/>
      <c r="VQK53" s="2"/>
      <c r="VQL53" s="2"/>
      <c r="VQM53" s="2"/>
      <c r="VQN53" s="2"/>
      <c r="VQO53" s="2"/>
      <c r="VQP53" s="2"/>
      <c r="VQQ53" s="2"/>
      <c r="VQR53" s="2"/>
      <c r="VQS53" s="2"/>
      <c r="VQT53" s="2"/>
      <c r="VQU53" s="2"/>
      <c r="VQV53" s="2"/>
      <c r="VQW53" s="2"/>
      <c r="VQX53" s="2"/>
      <c r="VQY53" s="2"/>
      <c r="VQZ53" s="2"/>
      <c r="VRA53" s="2"/>
      <c r="VRB53" s="2"/>
      <c r="VRC53" s="2"/>
      <c r="VRD53" s="2"/>
      <c r="VRE53" s="2"/>
      <c r="VRF53" s="2"/>
      <c r="VRG53" s="2"/>
      <c r="VRH53" s="2"/>
      <c r="VRI53" s="2"/>
      <c r="VRJ53" s="2"/>
      <c r="VRK53" s="2"/>
      <c r="VRL53" s="2"/>
      <c r="VRM53" s="2"/>
      <c r="VRN53" s="2"/>
      <c r="VRO53" s="2"/>
      <c r="VRP53" s="2"/>
      <c r="VRQ53" s="2"/>
      <c r="VRR53" s="2"/>
      <c r="VRS53" s="2"/>
      <c r="VRT53" s="2"/>
      <c r="VRU53" s="2"/>
      <c r="VRV53" s="2"/>
      <c r="VRW53" s="2"/>
      <c r="VRX53" s="2"/>
      <c r="VRY53" s="2"/>
      <c r="VRZ53" s="2"/>
      <c r="VSA53" s="2"/>
      <c r="VSB53" s="2"/>
      <c r="VSC53" s="2"/>
      <c r="VSD53" s="2"/>
      <c r="VSE53" s="2"/>
      <c r="VSF53" s="2"/>
      <c r="VSG53" s="2"/>
      <c r="VSH53" s="2"/>
      <c r="VSI53" s="2"/>
      <c r="VSJ53" s="2"/>
      <c r="VSK53" s="2"/>
      <c r="VSL53" s="2"/>
      <c r="VSM53" s="2"/>
      <c r="VSN53" s="2"/>
      <c r="VSO53" s="2"/>
      <c r="VSP53" s="2"/>
      <c r="VSQ53" s="2"/>
      <c r="VSR53" s="2"/>
      <c r="VSS53" s="2"/>
      <c r="VST53" s="2"/>
      <c r="VSU53" s="2"/>
      <c r="VSV53" s="2"/>
      <c r="VSW53" s="2"/>
      <c r="VSX53" s="2"/>
      <c r="VSY53" s="2"/>
      <c r="VSZ53" s="2"/>
      <c r="VTA53" s="2"/>
      <c r="VTB53" s="2"/>
      <c r="VTC53" s="2"/>
      <c r="VTD53" s="2"/>
      <c r="VTE53" s="2"/>
      <c r="VTF53" s="2"/>
      <c r="VTG53" s="2"/>
      <c r="VTH53" s="2"/>
      <c r="VTI53" s="2"/>
      <c r="VTJ53" s="2"/>
      <c r="VTK53" s="2"/>
      <c r="VTL53" s="2"/>
      <c r="VTM53" s="2"/>
      <c r="VTN53" s="2"/>
      <c r="VTO53" s="2"/>
      <c r="VTP53" s="2"/>
      <c r="VTQ53" s="2"/>
      <c r="VTR53" s="2"/>
      <c r="VTS53" s="2"/>
      <c r="VTT53" s="2"/>
      <c r="VTU53" s="2"/>
      <c r="VTV53" s="2"/>
      <c r="VTW53" s="2"/>
      <c r="VTX53" s="2"/>
      <c r="VTY53" s="2"/>
      <c r="VTZ53" s="2"/>
      <c r="VUA53" s="2"/>
      <c r="VUB53" s="2"/>
      <c r="VUC53" s="2"/>
      <c r="VUD53" s="2"/>
      <c r="VUE53" s="2"/>
      <c r="VUF53" s="2"/>
      <c r="VUG53" s="2"/>
      <c r="VUH53" s="2"/>
      <c r="VUI53" s="2"/>
      <c r="VUJ53" s="2"/>
      <c r="VUK53" s="2"/>
      <c r="VUL53" s="2"/>
      <c r="VUM53" s="2"/>
      <c r="VUN53" s="2"/>
      <c r="VUO53" s="2"/>
      <c r="VUP53" s="2"/>
      <c r="VUQ53" s="2"/>
      <c r="VUR53" s="2"/>
      <c r="VUS53" s="2"/>
      <c r="VUT53" s="2"/>
      <c r="VUU53" s="2"/>
      <c r="VUV53" s="2"/>
      <c r="VUW53" s="2"/>
      <c r="VUX53" s="2"/>
      <c r="VUY53" s="2"/>
      <c r="VUZ53" s="2"/>
      <c r="VVA53" s="2"/>
      <c r="VVB53" s="2"/>
      <c r="VVC53" s="2"/>
      <c r="VVD53" s="2"/>
      <c r="VVE53" s="2"/>
      <c r="VVF53" s="2"/>
      <c r="VVG53" s="2"/>
      <c r="VVH53" s="2"/>
      <c r="VVI53" s="2"/>
      <c r="VVJ53" s="2"/>
      <c r="VVK53" s="2"/>
      <c r="VVL53" s="2"/>
      <c r="VVM53" s="2"/>
      <c r="VVN53" s="2"/>
      <c r="VVO53" s="2"/>
      <c r="VVP53" s="2"/>
      <c r="VVQ53" s="2"/>
      <c r="VVR53" s="2"/>
      <c r="VVS53" s="2"/>
      <c r="VVT53" s="2"/>
      <c r="VVU53" s="2"/>
      <c r="VVV53" s="2"/>
      <c r="VVW53" s="2"/>
      <c r="VVX53" s="2"/>
      <c r="VVY53" s="2"/>
      <c r="VVZ53" s="2"/>
      <c r="VWA53" s="2"/>
      <c r="VWB53" s="2"/>
      <c r="VWC53" s="2"/>
      <c r="VWD53" s="2"/>
      <c r="VWE53" s="2"/>
      <c r="VWF53" s="2"/>
      <c r="VWG53" s="2"/>
      <c r="VWH53" s="2"/>
      <c r="VWI53" s="2"/>
      <c r="VWJ53" s="2"/>
      <c r="VWK53" s="2"/>
      <c r="VWL53" s="2"/>
      <c r="VWM53" s="2"/>
      <c r="VWN53" s="2"/>
      <c r="VWO53" s="2"/>
      <c r="VWP53" s="2"/>
      <c r="VWQ53" s="2"/>
      <c r="VWR53" s="2"/>
      <c r="VWS53" s="2"/>
      <c r="VWT53" s="2"/>
      <c r="VWU53" s="2"/>
      <c r="VWV53" s="2"/>
      <c r="VWW53" s="2"/>
      <c r="VWX53" s="2"/>
      <c r="VWY53" s="2"/>
      <c r="VWZ53" s="2"/>
      <c r="VXA53" s="2"/>
      <c r="VXB53" s="2"/>
      <c r="VXC53" s="2"/>
      <c r="VXD53" s="2"/>
      <c r="VXE53" s="2"/>
      <c r="VXF53" s="2"/>
      <c r="VXG53" s="2"/>
      <c r="VXH53" s="2"/>
      <c r="VXI53" s="2"/>
      <c r="VXJ53" s="2"/>
      <c r="VXK53" s="2"/>
      <c r="VXL53" s="2"/>
      <c r="VXM53" s="2"/>
      <c r="VXN53" s="2"/>
      <c r="VXO53" s="2"/>
      <c r="VXP53" s="2"/>
      <c r="VXQ53" s="2"/>
      <c r="VXR53" s="2"/>
      <c r="VXS53" s="2"/>
      <c r="VXT53" s="2"/>
      <c r="VXU53" s="2"/>
      <c r="VXV53" s="2"/>
      <c r="VXW53" s="2"/>
      <c r="VXX53" s="2"/>
      <c r="VXY53" s="2"/>
      <c r="VXZ53" s="2"/>
      <c r="VYA53" s="2"/>
      <c r="VYB53" s="2"/>
      <c r="VYC53" s="2"/>
      <c r="VYD53" s="2"/>
      <c r="VYE53" s="2"/>
      <c r="VYF53" s="2"/>
      <c r="VYG53" s="2"/>
      <c r="VYH53" s="2"/>
      <c r="VYI53" s="2"/>
      <c r="VYJ53" s="2"/>
      <c r="VYK53" s="2"/>
      <c r="VYL53" s="2"/>
      <c r="VYM53" s="2"/>
      <c r="VYN53" s="2"/>
      <c r="VYO53" s="2"/>
      <c r="VYP53" s="2"/>
      <c r="VYQ53" s="2"/>
      <c r="VYR53" s="2"/>
      <c r="VYS53" s="2"/>
      <c r="VYT53" s="2"/>
      <c r="VYU53" s="2"/>
      <c r="VYV53" s="2"/>
      <c r="VYW53" s="2"/>
      <c r="VYX53" s="2"/>
      <c r="VYY53" s="2"/>
      <c r="VYZ53" s="2"/>
      <c r="VZA53" s="2"/>
      <c r="VZB53" s="2"/>
      <c r="VZC53" s="2"/>
      <c r="VZD53" s="2"/>
      <c r="VZE53" s="2"/>
      <c r="VZF53" s="2"/>
      <c r="VZG53" s="2"/>
      <c r="VZH53" s="2"/>
      <c r="VZI53" s="2"/>
      <c r="VZJ53" s="2"/>
      <c r="VZK53" s="2"/>
      <c r="VZL53" s="2"/>
      <c r="VZM53" s="2"/>
      <c r="VZN53" s="2"/>
      <c r="VZO53" s="2"/>
      <c r="VZP53" s="2"/>
      <c r="VZQ53" s="2"/>
      <c r="VZR53" s="2"/>
      <c r="VZS53" s="2"/>
      <c r="VZT53" s="2"/>
      <c r="VZU53" s="2"/>
      <c r="VZV53" s="2"/>
      <c r="VZW53" s="2"/>
      <c r="VZX53" s="2"/>
      <c r="VZY53" s="2"/>
      <c r="VZZ53" s="2"/>
      <c r="WAA53" s="2"/>
      <c r="WAB53" s="2"/>
      <c r="WAC53" s="2"/>
      <c r="WAD53" s="2"/>
      <c r="WAE53" s="2"/>
      <c r="WAF53" s="2"/>
      <c r="WAG53" s="2"/>
      <c r="WAH53" s="2"/>
      <c r="WAI53" s="2"/>
      <c r="WAJ53" s="2"/>
      <c r="WAK53" s="2"/>
      <c r="WAL53" s="2"/>
      <c r="WAM53" s="2"/>
      <c r="WAN53" s="2"/>
      <c r="WAO53" s="2"/>
      <c r="WAP53" s="2"/>
      <c r="WAQ53" s="2"/>
      <c r="WAR53" s="2"/>
      <c r="WAS53" s="2"/>
      <c r="WAT53" s="2"/>
      <c r="WAU53" s="2"/>
      <c r="WAV53" s="2"/>
      <c r="WAW53" s="2"/>
      <c r="WAX53" s="2"/>
      <c r="WAY53" s="2"/>
      <c r="WAZ53" s="2"/>
      <c r="WBA53" s="2"/>
      <c r="WBB53" s="2"/>
      <c r="WBC53" s="2"/>
      <c r="WBD53" s="2"/>
      <c r="WBE53" s="2"/>
      <c r="WBF53" s="2"/>
      <c r="WBG53" s="2"/>
      <c r="WBH53" s="2"/>
      <c r="WBI53" s="2"/>
      <c r="WBJ53" s="2"/>
      <c r="WBK53" s="2"/>
      <c r="WBL53" s="2"/>
      <c r="WBM53" s="2"/>
      <c r="WBN53" s="2"/>
      <c r="WBO53" s="2"/>
      <c r="WBP53" s="2"/>
      <c r="WBQ53" s="2"/>
      <c r="WBR53" s="2"/>
      <c r="WBS53" s="2"/>
      <c r="WBT53" s="2"/>
      <c r="WBU53" s="2"/>
      <c r="WBV53" s="2"/>
      <c r="WBW53" s="2"/>
      <c r="WBX53" s="2"/>
      <c r="WBY53" s="2"/>
      <c r="WBZ53" s="2"/>
      <c r="WCA53" s="2"/>
      <c r="WCB53" s="2"/>
      <c r="WCC53" s="2"/>
      <c r="WCD53" s="2"/>
      <c r="WCE53" s="2"/>
      <c r="WCF53" s="2"/>
      <c r="WCG53" s="2"/>
      <c r="WCH53" s="2"/>
      <c r="WCI53" s="2"/>
      <c r="WCJ53" s="2"/>
      <c r="WCK53" s="2"/>
      <c r="WCL53" s="2"/>
      <c r="WCM53" s="2"/>
      <c r="WCN53" s="2"/>
      <c r="WCO53" s="2"/>
      <c r="WCP53" s="2"/>
      <c r="WCQ53" s="2"/>
      <c r="WCR53" s="2"/>
      <c r="WCS53" s="2"/>
      <c r="WCT53" s="2"/>
      <c r="WCU53" s="2"/>
      <c r="WCV53" s="2"/>
      <c r="WCW53" s="2"/>
      <c r="WCX53" s="2"/>
      <c r="WCY53" s="2"/>
      <c r="WCZ53" s="2"/>
      <c r="WDA53" s="2"/>
      <c r="WDB53" s="2"/>
      <c r="WDC53" s="2"/>
      <c r="WDD53" s="2"/>
      <c r="WDE53" s="2"/>
      <c r="WDF53" s="2"/>
      <c r="WDG53" s="2"/>
      <c r="WDH53" s="2"/>
      <c r="WDI53" s="2"/>
      <c r="WDJ53" s="2"/>
      <c r="WDK53" s="2"/>
      <c r="WDL53" s="2"/>
      <c r="WDM53" s="2"/>
      <c r="WDN53" s="2"/>
      <c r="WDO53" s="2"/>
      <c r="WDP53" s="2"/>
      <c r="WDQ53" s="2"/>
      <c r="WDR53" s="2"/>
      <c r="WDS53" s="2"/>
      <c r="WDT53" s="2"/>
      <c r="WDU53" s="2"/>
      <c r="WDV53" s="2"/>
      <c r="WDW53" s="2"/>
      <c r="WDX53" s="2"/>
      <c r="WDY53" s="2"/>
      <c r="WDZ53" s="2"/>
      <c r="WEA53" s="2"/>
      <c r="WEB53" s="2"/>
      <c r="WEC53" s="2"/>
      <c r="WED53" s="2"/>
      <c r="WEE53" s="2"/>
      <c r="WEF53" s="2"/>
      <c r="WEG53" s="2"/>
      <c r="WEH53" s="2"/>
      <c r="WEI53" s="2"/>
      <c r="WEJ53" s="2"/>
      <c r="WEK53" s="2"/>
      <c r="WEL53" s="2"/>
      <c r="WEM53" s="2"/>
      <c r="WEN53" s="2"/>
      <c r="WEO53" s="2"/>
      <c r="WEP53" s="2"/>
      <c r="WEQ53" s="2"/>
      <c r="WER53" s="2"/>
      <c r="WES53" s="2"/>
      <c r="WET53" s="2"/>
      <c r="WEU53" s="2"/>
      <c r="WEV53" s="2"/>
      <c r="WEW53" s="2"/>
      <c r="WEX53" s="2"/>
      <c r="WEY53" s="2"/>
      <c r="WEZ53" s="2"/>
      <c r="WFA53" s="2"/>
      <c r="WFB53" s="2"/>
      <c r="WFC53" s="2"/>
      <c r="WFD53" s="2"/>
      <c r="WFE53" s="2"/>
      <c r="WFF53" s="2"/>
      <c r="WFG53" s="2"/>
      <c r="WFH53" s="2"/>
      <c r="WFI53" s="2"/>
      <c r="WFJ53" s="2"/>
      <c r="WFK53" s="2"/>
      <c r="WFL53" s="2"/>
      <c r="WFM53" s="2"/>
      <c r="WFN53" s="2"/>
      <c r="WFO53" s="2"/>
      <c r="WFP53" s="2"/>
      <c r="WFQ53" s="2"/>
      <c r="WFR53" s="2"/>
      <c r="WFS53" s="2"/>
      <c r="WFT53" s="2"/>
      <c r="WFU53" s="2"/>
      <c r="WFV53" s="2"/>
      <c r="WFW53" s="2"/>
      <c r="WFX53" s="2"/>
      <c r="WFY53" s="2"/>
      <c r="WFZ53" s="2"/>
      <c r="WGA53" s="2"/>
      <c r="WGB53" s="2"/>
      <c r="WGC53" s="2"/>
      <c r="WGD53" s="2"/>
      <c r="WGE53" s="2"/>
      <c r="WGF53" s="2"/>
      <c r="WGG53" s="2"/>
      <c r="WGH53" s="2"/>
      <c r="WGI53" s="2"/>
      <c r="WGJ53" s="2"/>
      <c r="WGK53" s="2"/>
      <c r="WGL53" s="2"/>
      <c r="WGM53" s="2"/>
      <c r="WGN53" s="2"/>
      <c r="WGO53" s="2"/>
      <c r="WGP53" s="2"/>
      <c r="WGQ53" s="2"/>
      <c r="WGR53" s="2"/>
      <c r="WGS53" s="2"/>
      <c r="WGT53" s="2"/>
      <c r="WGU53" s="2"/>
      <c r="WGV53" s="2"/>
      <c r="WGW53" s="2"/>
      <c r="WGX53" s="2"/>
      <c r="WGY53" s="2"/>
      <c r="WGZ53" s="2"/>
      <c r="WHA53" s="2"/>
      <c r="WHB53" s="2"/>
      <c r="WHC53" s="2"/>
      <c r="WHD53" s="2"/>
      <c r="WHE53" s="2"/>
      <c r="WHF53" s="2"/>
      <c r="WHG53" s="2"/>
      <c r="WHH53" s="2"/>
      <c r="WHI53" s="2"/>
      <c r="WHJ53" s="2"/>
      <c r="WHK53" s="2"/>
      <c r="WHL53" s="2"/>
      <c r="WHM53" s="2"/>
      <c r="WHN53" s="2"/>
      <c r="WHO53" s="2"/>
      <c r="WHP53" s="2"/>
      <c r="WHQ53" s="2"/>
      <c r="WHR53" s="2"/>
      <c r="WHS53" s="2"/>
      <c r="WHT53" s="2"/>
      <c r="WHU53" s="2"/>
      <c r="WHV53" s="2"/>
      <c r="WHW53" s="2"/>
      <c r="WHX53" s="2"/>
      <c r="WHY53" s="2"/>
      <c r="WHZ53" s="2"/>
      <c r="WIA53" s="2"/>
      <c r="WIB53" s="2"/>
      <c r="WIC53" s="2"/>
      <c r="WID53" s="2"/>
      <c r="WIE53" s="2"/>
      <c r="WIF53" s="2"/>
      <c r="WIG53" s="2"/>
      <c r="WIH53" s="2"/>
      <c r="WII53" s="2"/>
      <c r="WIJ53" s="2"/>
      <c r="WIK53" s="2"/>
      <c r="WIL53" s="2"/>
      <c r="WIM53" s="2"/>
      <c r="WIN53" s="2"/>
      <c r="WIO53" s="2"/>
      <c r="WIP53" s="2"/>
      <c r="WIQ53" s="2"/>
      <c r="WIR53" s="2"/>
      <c r="WIS53" s="2"/>
      <c r="WIT53" s="2"/>
      <c r="WIU53" s="2"/>
      <c r="WIV53" s="2"/>
      <c r="WIW53" s="2"/>
      <c r="WIX53" s="2"/>
      <c r="WIY53" s="2"/>
      <c r="WIZ53" s="2"/>
      <c r="WJA53" s="2"/>
      <c r="WJB53" s="2"/>
      <c r="WJC53" s="2"/>
      <c r="WJD53" s="2"/>
      <c r="WJE53" s="2"/>
      <c r="WJF53" s="2"/>
      <c r="WJG53" s="2"/>
      <c r="WJH53" s="2"/>
      <c r="WJI53" s="2"/>
      <c r="WJJ53" s="2"/>
      <c r="WJK53" s="2"/>
      <c r="WJL53" s="2"/>
      <c r="WJM53" s="2"/>
      <c r="WJN53" s="2"/>
      <c r="WJO53" s="2"/>
      <c r="WJP53" s="2"/>
      <c r="WJQ53" s="2"/>
      <c r="WJR53" s="2"/>
      <c r="WJS53" s="2"/>
      <c r="WJT53" s="2"/>
      <c r="WJU53" s="2"/>
      <c r="WJV53" s="2"/>
      <c r="WJW53" s="2"/>
      <c r="WJX53" s="2"/>
      <c r="WJY53" s="2"/>
      <c r="WJZ53" s="2"/>
      <c r="WKA53" s="2"/>
      <c r="WKB53" s="2"/>
      <c r="WKC53" s="2"/>
      <c r="WKD53" s="2"/>
      <c r="WKE53" s="2"/>
      <c r="WKF53" s="2"/>
      <c r="WKG53" s="2"/>
      <c r="WKH53" s="2"/>
      <c r="WKI53" s="2"/>
      <c r="WKJ53" s="2"/>
      <c r="WKK53" s="2"/>
      <c r="WKL53" s="2"/>
      <c r="WKM53" s="2"/>
      <c r="WKN53" s="2"/>
      <c r="WKO53" s="2"/>
      <c r="WKP53" s="2"/>
      <c r="WKQ53" s="2"/>
      <c r="WKR53" s="2"/>
      <c r="WKS53" s="2"/>
      <c r="WKT53" s="2"/>
      <c r="WKU53" s="2"/>
      <c r="WKV53" s="2"/>
      <c r="WKW53" s="2"/>
      <c r="WKX53" s="2"/>
      <c r="WKY53" s="2"/>
      <c r="WKZ53" s="2"/>
      <c r="WLA53" s="2"/>
      <c r="WLB53" s="2"/>
      <c r="WLC53" s="2"/>
      <c r="WLD53" s="2"/>
      <c r="WLE53" s="2"/>
      <c r="WLF53" s="2"/>
      <c r="WLG53" s="2"/>
      <c r="WLH53" s="2"/>
      <c r="WLI53" s="2"/>
      <c r="WLJ53" s="2"/>
      <c r="WLK53" s="2"/>
      <c r="WLL53" s="2"/>
      <c r="WLM53" s="2"/>
      <c r="WLN53" s="2"/>
      <c r="WLO53" s="2"/>
      <c r="WLP53" s="2"/>
      <c r="WLQ53" s="2"/>
      <c r="WLR53" s="2"/>
      <c r="WLS53" s="2"/>
      <c r="WLT53" s="2"/>
      <c r="WLU53" s="2"/>
      <c r="WLV53" s="2"/>
      <c r="WLW53" s="2"/>
      <c r="WLX53" s="2"/>
      <c r="WLY53" s="2"/>
      <c r="WLZ53" s="2"/>
      <c r="WMA53" s="2"/>
      <c r="WMB53" s="2"/>
      <c r="WMC53" s="2"/>
      <c r="WMD53" s="2"/>
      <c r="WME53" s="2"/>
      <c r="WMF53" s="2"/>
      <c r="WMG53" s="2"/>
      <c r="WMH53" s="2"/>
      <c r="WMI53" s="2"/>
      <c r="WMJ53" s="2"/>
      <c r="WMK53" s="2"/>
      <c r="WML53" s="2"/>
      <c r="WMM53" s="2"/>
      <c r="WMN53" s="2"/>
      <c r="WMO53" s="2"/>
      <c r="WMP53" s="2"/>
      <c r="WMQ53" s="2"/>
      <c r="WMR53" s="2"/>
      <c r="WMS53" s="2"/>
      <c r="WMT53" s="2"/>
      <c r="WMU53" s="2"/>
      <c r="WMV53" s="2"/>
      <c r="WMW53" s="2"/>
      <c r="WMX53" s="2"/>
      <c r="WMY53" s="2"/>
      <c r="WMZ53" s="2"/>
      <c r="WNA53" s="2"/>
      <c r="WNB53" s="2"/>
      <c r="WNC53" s="2"/>
      <c r="WND53" s="2"/>
      <c r="WNE53" s="2"/>
      <c r="WNF53" s="2"/>
      <c r="WNG53" s="2"/>
      <c r="WNH53" s="2"/>
      <c r="WNI53" s="2"/>
      <c r="WNJ53" s="2"/>
      <c r="WNK53" s="2"/>
      <c r="WNL53" s="2"/>
      <c r="WNM53" s="2"/>
      <c r="WNN53" s="2"/>
      <c r="WNO53" s="2"/>
      <c r="WNP53" s="2"/>
      <c r="WNQ53" s="2"/>
      <c r="WNR53" s="2"/>
      <c r="WNS53" s="2"/>
      <c r="WNT53" s="2"/>
      <c r="WNU53" s="2"/>
      <c r="WNV53" s="2"/>
      <c r="WNW53" s="2"/>
      <c r="WNX53" s="2"/>
      <c r="WNY53" s="2"/>
      <c r="WNZ53" s="2"/>
      <c r="WOA53" s="2"/>
      <c r="WOB53" s="2"/>
      <c r="WOC53" s="2"/>
      <c r="WOD53" s="2"/>
      <c r="WOE53" s="2"/>
      <c r="WOF53" s="2"/>
      <c r="WOG53" s="2"/>
      <c r="WOH53" s="2"/>
      <c r="WOI53" s="2"/>
      <c r="WOJ53" s="2"/>
      <c r="WOK53" s="2"/>
      <c r="WOL53" s="2"/>
      <c r="WOM53" s="2"/>
      <c r="WON53" s="2"/>
      <c r="WOO53" s="2"/>
      <c r="WOP53" s="2"/>
      <c r="WOQ53" s="2"/>
      <c r="WOR53" s="2"/>
      <c r="WOS53" s="2"/>
      <c r="WOT53" s="2"/>
      <c r="WOU53" s="2"/>
      <c r="WOV53" s="2"/>
      <c r="WOW53" s="2"/>
      <c r="WOX53" s="2"/>
      <c r="WOY53" s="2"/>
      <c r="WOZ53" s="2"/>
      <c r="WPA53" s="2"/>
      <c r="WPB53" s="2"/>
      <c r="WPC53" s="2"/>
      <c r="WPD53" s="2"/>
      <c r="WPE53" s="2"/>
      <c r="WPF53" s="2"/>
      <c r="WPG53" s="2"/>
      <c r="WPH53" s="2"/>
      <c r="WPI53" s="2"/>
      <c r="WPJ53" s="2"/>
      <c r="WPK53" s="2"/>
      <c r="WPL53" s="2"/>
      <c r="WPM53" s="2"/>
      <c r="WPN53" s="2"/>
      <c r="WPO53" s="2"/>
      <c r="WPP53" s="2"/>
      <c r="WPQ53" s="2"/>
      <c r="WPR53" s="2"/>
      <c r="WPS53" s="2"/>
      <c r="WPT53" s="2"/>
      <c r="WPU53" s="2"/>
      <c r="WPV53" s="2"/>
      <c r="WPW53" s="2"/>
      <c r="WPX53" s="2"/>
      <c r="WPY53" s="2"/>
      <c r="WPZ53" s="2"/>
      <c r="WQA53" s="2"/>
      <c r="WQB53" s="2"/>
      <c r="WQC53" s="2"/>
      <c r="WQD53" s="2"/>
      <c r="WQE53" s="2"/>
      <c r="WQF53" s="2"/>
      <c r="WQG53" s="2"/>
      <c r="WQH53" s="2"/>
      <c r="WQI53" s="2"/>
      <c r="WQJ53" s="2"/>
      <c r="WQK53" s="2"/>
      <c r="WQL53" s="2"/>
      <c r="WQM53" s="2"/>
      <c r="WQN53" s="2"/>
      <c r="WQO53" s="2"/>
      <c r="WQP53" s="2"/>
      <c r="WQQ53" s="2"/>
      <c r="WQR53" s="2"/>
      <c r="WQS53" s="2"/>
      <c r="WQT53" s="2"/>
      <c r="WQU53" s="2"/>
      <c r="WQV53" s="2"/>
      <c r="WQW53" s="2"/>
      <c r="WQX53" s="2"/>
      <c r="WQY53" s="2"/>
      <c r="WQZ53" s="2"/>
      <c r="WRA53" s="2"/>
      <c r="WRB53" s="2"/>
      <c r="WRC53" s="2"/>
      <c r="WRD53" s="2"/>
      <c r="WRE53" s="2"/>
      <c r="WRF53" s="2"/>
      <c r="WRG53" s="2"/>
      <c r="WRH53" s="2"/>
      <c r="WRI53" s="2"/>
      <c r="WRJ53" s="2"/>
      <c r="WRK53" s="2"/>
      <c r="WRL53" s="2"/>
      <c r="WRM53" s="2"/>
      <c r="WRN53" s="2"/>
      <c r="WRO53" s="2"/>
      <c r="WRP53" s="2"/>
      <c r="WRQ53" s="2"/>
      <c r="WRR53" s="2"/>
      <c r="WRS53" s="2"/>
      <c r="WRT53" s="2"/>
      <c r="WRU53" s="2"/>
      <c r="WRV53" s="2"/>
      <c r="WRW53" s="2"/>
      <c r="WRX53" s="2"/>
      <c r="WRY53" s="2"/>
      <c r="WRZ53" s="2"/>
      <c r="WSA53" s="2"/>
      <c r="WSB53" s="2"/>
      <c r="WSC53" s="2"/>
      <c r="WSD53" s="2"/>
      <c r="WSE53" s="2"/>
      <c r="WSF53" s="2"/>
      <c r="WSG53" s="2"/>
      <c r="WSH53" s="2"/>
      <c r="WSI53" s="2"/>
      <c r="WSJ53" s="2"/>
      <c r="WSK53" s="2"/>
      <c r="WSL53" s="2"/>
      <c r="WSM53" s="2"/>
      <c r="WSN53" s="2"/>
      <c r="WSO53" s="2"/>
      <c r="WSP53" s="2"/>
      <c r="WSQ53" s="2"/>
      <c r="WSR53" s="2"/>
      <c r="WSS53" s="2"/>
      <c r="WST53" s="2"/>
      <c r="WSU53" s="2"/>
      <c r="WSV53" s="2"/>
      <c r="WSW53" s="2"/>
      <c r="WSX53" s="2"/>
      <c r="WSY53" s="2"/>
      <c r="WSZ53" s="2"/>
      <c r="WTA53" s="2"/>
      <c r="WTB53" s="2"/>
      <c r="WTC53" s="2"/>
      <c r="WTD53" s="2"/>
      <c r="WTE53" s="2"/>
      <c r="WTF53" s="2"/>
      <c r="WTG53" s="2"/>
      <c r="WTH53" s="2"/>
      <c r="WTI53" s="2"/>
      <c r="WTJ53" s="2"/>
      <c r="WTK53" s="2"/>
      <c r="WTL53" s="2"/>
      <c r="WTM53" s="2"/>
      <c r="WTN53" s="2"/>
      <c r="WTO53" s="2"/>
      <c r="WTP53" s="2"/>
      <c r="WTQ53" s="2"/>
      <c r="WTR53" s="2"/>
      <c r="WTS53" s="2"/>
      <c r="WTT53" s="2"/>
      <c r="WTU53" s="2"/>
      <c r="WTV53" s="2"/>
      <c r="WTW53" s="2"/>
      <c r="WTX53" s="2"/>
      <c r="WTY53" s="2"/>
      <c r="WTZ53" s="2"/>
      <c r="WUA53" s="2"/>
      <c r="WUB53" s="2"/>
      <c r="WUC53" s="2"/>
      <c r="WUD53" s="2"/>
      <c r="WUE53" s="2"/>
      <c r="WUF53" s="2"/>
      <c r="WUG53" s="2"/>
      <c r="WUH53" s="2"/>
      <c r="WUI53" s="2"/>
      <c r="WUJ53" s="2"/>
      <c r="WUK53" s="2"/>
      <c r="WUL53" s="2"/>
      <c r="WUM53" s="2"/>
      <c r="WUN53" s="2"/>
      <c r="WUO53" s="2"/>
      <c r="WUP53" s="2"/>
      <c r="WUQ53" s="2"/>
      <c r="WUR53" s="2"/>
      <c r="WUS53" s="2"/>
      <c r="WUT53" s="2"/>
      <c r="WUU53" s="2"/>
      <c r="WUV53" s="2"/>
      <c r="WUW53" s="2"/>
      <c r="WUX53" s="2"/>
      <c r="WUY53" s="2"/>
      <c r="WUZ53" s="2"/>
      <c r="WVA53" s="2"/>
      <c r="WVB53" s="2"/>
      <c r="WVC53" s="2"/>
      <c r="WVD53" s="2"/>
      <c r="WVE53" s="2"/>
      <c r="WVF53" s="2"/>
      <c r="WVG53" s="2"/>
      <c r="WVH53" s="2"/>
      <c r="WVI53" s="2"/>
      <c r="WVJ53" s="2"/>
      <c r="WVK53" s="2"/>
      <c r="WVL53" s="2"/>
      <c r="WVM53" s="2"/>
      <c r="WVN53" s="2"/>
      <c r="WVO53" s="2"/>
      <c r="WVP53" s="2"/>
      <c r="WVQ53" s="2"/>
      <c r="WVR53" s="2"/>
      <c r="WVS53" s="2"/>
      <c r="WVT53" s="2"/>
      <c r="WVU53" s="2"/>
      <c r="WVV53" s="2"/>
      <c r="WVW53" s="2"/>
      <c r="WVX53" s="2"/>
      <c r="WVY53" s="2"/>
      <c r="WVZ53" s="2"/>
      <c r="WWA53" s="2"/>
      <c r="WWB53" s="2"/>
      <c r="WWC53" s="2"/>
      <c r="WWD53" s="2"/>
      <c r="WWE53" s="2"/>
      <c r="WWF53" s="2"/>
      <c r="WWG53" s="2"/>
      <c r="WWH53" s="2"/>
      <c r="WWI53" s="2"/>
      <c r="WWJ53" s="2"/>
      <c r="WWK53" s="2"/>
      <c r="WWL53" s="2"/>
      <c r="WWM53" s="2"/>
      <c r="WWN53" s="2"/>
      <c r="WWO53" s="2"/>
      <c r="WWP53" s="2"/>
      <c r="WWQ53" s="2"/>
      <c r="WWR53" s="2"/>
      <c r="WWS53" s="2"/>
      <c r="WWT53" s="2"/>
      <c r="WWU53" s="2"/>
      <c r="WWV53" s="2"/>
      <c r="WWW53" s="2"/>
      <c r="WWX53" s="2"/>
      <c r="WWY53" s="2"/>
      <c r="WWZ53" s="2"/>
      <c r="WXA53" s="2"/>
      <c r="WXB53" s="2"/>
      <c r="WXC53" s="2"/>
      <c r="WXD53" s="2"/>
      <c r="WXE53" s="2"/>
      <c r="WXF53" s="2"/>
      <c r="WXG53" s="2"/>
      <c r="WXH53" s="2"/>
      <c r="WXI53" s="2"/>
      <c r="WXJ53" s="2"/>
      <c r="WXK53" s="2"/>
      <c r="WXL53" s="2"/>
      <c r="WXM53" s="2"/>
      <c r="WXN53" s="2"/>
      <c r="WXO53" s="2"/>
      <c r="WXP53" s="2"/>
      <c r="WXQ53" s="2"/>
      <c r="WXR53" s="2"/>
      <c r="WXS53" s="2"/>
      <c r="WXT53" s="2"/>
      <c r="WXU53" s="2"/>
      <c r="WXV53" s="2"/>
      <c r="WXW53" s="2"/>
      <c r="WXX53" s="2"/>
      <c r="WXY53" s="2"/>
      <c r="WXZ53" s="2"/>
      <c r="WYA53" s="2"/>
      <c r="WYB53" s="2"/>
      <c r="WYC53" s="2"/>
      <c r="WYD53" s="2"/>
      <c r="WYE53" s="2"/>
      <c r="WYF53" s="2"/>
      <c r="WYG53" s="2"/>
      <c r="WYH53" s="2"/>
      <c r="WYI53" s="2"/>
      <c r="WYJ53" s="2"/>
      <c r="WYK53" s="2"/>
      <c r="WYL53" s="2"/>
      <c r="WYM53" s="2"/>
      <c r="WYN53" s="2"/>
      <c r="WYO53" s="2"/>
      <c r="WYP53" s="2"/>
      <c r="WYQ53" s="2"/>
      <c r="WYR53" s="2"/>
      <c r="WYS53" s="2"/>
      <c r="WYT53" s="2"/>
      <c r="WYU53" s="2"/>
      <c r="WYV53" s="2"/>
      <c r="WYW53" s="2"/>
      <c r="WYX53" s="2"/>
      <c r="WYY53" s="2"/>
      <c r="WYZ53" s="2"/>
      <c r="WZA53" s="2"/>
      <c r="WZB53" s="2"/>
      <c r="WZC53" s="2"/>
      <c r="WZD53" s="2"/>
      <c r="WZE53" s="2"/>
      <c r="WZF53" s="2"/>
      <c r="WZG53" s="2"/>
      <c r="WZH53" s="2"/>
      <c r="WZI53" s="2"/>
      <c r="WZJ53" s="2"/>
      <c r="WZK53" s="2"/>
      <c r="WZL53" s="2"/>
      <c r="WZM53" s="2"/>
      <c r="WZN53" s="2"/>
      <c r="WZO53" s="2"/>
      <c r="WZP53" s="2"/>
      <c r="WZQ53" s="2"/>
      <c r="WZR53" s="2"/>
      <c r="WZS53" s="2"/>
      <c r="WZT53" s="2"/>
      <c r="WZU53" s="2"/>
      <c r="WZV53" s="2"/>
      <c r="WZW53" s="2"/>
      <c r="WZX53" s="2"/>
      <c r="WZY53" s="2"/>
      <c r="WZZ53" s="2"/>
      <c r="XAA53" s="2"/>
      <c r="XAB53" s="2"/>
      <c r="XAC53" s="2"/>
      <c r="XAD53" s="2"/>
      <c r="XAE53" s="2"/>
      <c r="XAF53" s="2"/>
      <c r="XAG53" s="2"/>
      <c r="XAH53" s="2"/>
      <c r="XAI53" s="2"/>
      <c r="XAJ53" s="2"/>
      <c r="XAK53" s="2"/>
      <c r="XAL53" s="2"/>
      <c r="XAM53" s="2"/>
      <c r="XAN53" s="2"/>
      <c r="XAO53" s="2"/>
      <c r="XAP53" s="2"/>
      <c r="XAQ53" s="2"/>
      <c r="XAR53" s="2"/>
      <c r="XAS53" s="2"/>
      <c r="XAT53" s="2"/>
      <c r="XAU53" s="2"/>
      <c r="XAV53" s="2"/>
      <c r="XAW53" s="2"/>
      <c r="XAX53" s="2"/>
      <c r="XAY53" s="2"/>
      <c r="XAZ53" s="2"/>
      <c r="XBA53" s="2"/>
      <c r="XBB53" s="2"/>
      <c r="XBC53" s="2"/>
      <c r="XBD53" s="2"/>
      <c r="XBE53" s="2"/>
      <c r="XBF53" s="2"/>
      <c r="XBG53" s="2"/>
      <c r="XBH53" s="2"/>
      <c r="XBI53" s="2"/>
      <c r="XBJ53" s="2"/>
      <c r="XBK53" s="2"/>
      <c r="XBL53" s="2"/>
      <c r="XBM53" s="2"/>
      <c r="XBN53" s="2"/>
      <c r="XBO53" s="2"/>
      <c r="XBP53" s="2"/>
      <c r="XBQ53" s="2"/>
      <c r="XBR53" s="2"/>
      <c r="XBS53" s="2"/>
      <c r="XBT53" s="2"/>
      <c r="XBU53" s="2"/>
      <c r="XBV53" s="2"/>
      <c r="XBW53" s="2"/>
      <c r="XBX53" s="2"/>
      <c r="XBY53" s="2"/>
      <c r="XBZ53" s="2"/>
      <c r="XCA53" s="2"/>
      <c r="XCB53" s="2"/>
      <c r="XCC53" s="2"/>
      <c r="XCD53" s="2"/>
      <c r="XCE53" s="2"/>
      <c r="XCF53" s="2"/>
      <c r="XCG53" s="2"/>
      <c r="XCH53" s="2"/>
      <c r="XCI53" s="2"/>
      <c r="XCJ53" s="2"/>
      <c r="XCK53" s="2"/>
      <c r="XCL53" s="2"/>
      <c r="XCM53" s="2"/>
      <c r="XCN53" s="2"/>
      <c r="XCO53" s="2"/>
      <c r="XCP53" s="2"/>
      <c r="XCQ53" s="2"/>
      <c r="XCR53" s="2"/>
      <c r="XCS53" s="2"/>
      <c r="XCT53" s="2"/>
      <c r="XCU53" s="2"/>
      <c r="XCV53" s="2"/>
      <c r="XCW53" s="2"/>
      <c r="XCX53" s="2"/>
      <c r="XCY53" s="2"/>
      <c r="XCZ53" s="2"/>
      <c r="XDA53" s="2"/>
      <c r="XDB53" s="2"/>
      <c r="XDC53" s="2"/>
      <c r="XDD53" s="2"/>
      <c r="XDE53" s="2"/>
      <c r="XDF53" s="2"/>
      <c r="XDG53" s="2"/>
      <c r="XDH53" s="2"/>
      <c r="XDI53" s="2"/>
      <c r="XDJ53" s="2"/>
      <c r="XDK53" s="2"/>
      <c r="XDL53" s="2"/>
      <c r="XDM53" s="2"/>
      <c r="XDN53" s="2"/>
      <c r="XDO53" s="2"/>
      <c r="XDP53" s="2"/>
      <c r="XDQ53" s="2"/>
      <c r="XDR53" s="2"/>
      <c r="XDS53" s="2"/>
      <c r="XDT53" s="2"/>
      <c r="XDU53" s="2"/>
      <c r="XDV53" s="2"/>
      <c r="XDW53" s="2"/>
      <c r="XDX53" s="2"/>
      <c r="XDY53" s="2"/>
      <c r="XDZ53" s="2"/>
      <c r="XEA53" s="2"/>
      <c r="XEB53" s="2"/>
      <c r="XEC53" s="2"/>
      <c r="XED53" s="2"/>
      <c r="XEE53" s="2"/>
      <c r="XEF53" s="2"/>
      <c r="XEG53" s="2"/>
      <c r="XEH53" s="2"/>
      <c r="XEI53" s="2"/>
      <c r="XEJ53" s="2"/>
      <c r="XEK53" s="2"/>
      <c r="XEL53" s="2"/>
      <c r="XEM53" s="2"/>
      <c r="XEN53" s="2"/>
      <c r="XEO53" s="2"/>
      <c r="XEP53" s="2"/>
      <c r="XEQ53" s="2"/>
      <c r="XER53" s="2"/>
      <c r="XES53" s="2"/>
      <c r="XET53" s="2"/>
      <c r="XEU53" s="2"/>
      <c r="XEV53" s="2"/>
      <c r="XEW53" s="2"/>
      <c r="XEX53" s="2"/>
      <c r="XEY53" s="2"/>
      <c r="XEZ53" s="2"/>
      <c r="XFA53" s="2"/>
      <c r="XFB53" s="2"/>
      <c r="XFC53" s="2"/>
      <c r="XFD53" s="2"/>
    </row>
    <row r="54" spans="1:16384" x14ac:dyDescent="0.2">
      <c r="C54" s="2"/>
      <c r="D54" s="2"/>
      <c r="E54" s="24"/>
      <c r="F54" s="24"/>
      <c r="G54" s="16"/>
      <c r="H54" s="16"/>
      <c r="I54" s="16"/>
      <c r="J54" s="16"/>
      <c r="K54" s="16"/>
      <c r="L54" s="16"/>
      <c r="M54" s="16"/>
      <c r="N54" s="16"/>
      <c r="O54" s="24"/>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c r="BNZ54" s="2"/>
      <c r="BOA54" s="2"/>
      <c r="BOB54" s="2"/>
      <c r="BOC54" s="2"/>
      <c r="BOD54" s="2"/>
      <c r="BOE54" s="2"/>
      <c r="BOF54" s="2"/>
      <c r="BOG54" s="2"/>
      <c r="BOH54" s="2"/>
      <c r="BOI54" s="2"/>
      <c r="BOJ54" s="2"/>
      <c r="BOK54" s="2"/>
      <c r="BOL54" s="2"/>
      <c r="BOM54" s="2"/>
      <c r="BON54" s="2"/>
      <c r="BOO54" s="2"/>
      <c r="BOP54" s="2"/>
      <c r="BOQ54" s="2"/>
      <c r="BOR54" s="2"/>
      <c r="BOS54" s="2"/>
      <c r="BOT54" s="2"/>
      <c r="BOU54" s="2"/>
      <c r="BOV54" s="2"/>
      <c r="BOW54" s="2"/>
      <c r="BOX54" s="2"/>
      <c r="BOY54" s="2"/>
      <c r="BOZ54" s="2"/>
      <c r="BPA54" s="2"/>
      <c r="BPB54" s="2"/>
      <c r="BPC54" s="2"/>
      <c r="BPD54" s="2"/>
      <c r="BPE54" s="2"/>
      <c r="BPF54" s="2"/>
      <c r="BPG54" s="2"/>
      <c r="BPH54" s="2"/>
      <c r="BPI54" s="2"/>
      <c r="BPJ54" s="2"/>
      <c r="BPK54" s="2"/>
      <c r="BPL54" s="2"/>
      <c r="BPM54" s="2"/>
      <c r="BPN54" s="2"/>
      <c r="BPO54" s="2"/>
      <c r="BPP54" s="2"/>
      <c r="BPQ54" s="2"/>
      <c r="BPR54" s="2"/>
      <c r="BPS54" s="2"/>
      <c r="BPT54" s="2"/>
      <c r="BPU54" s="2"/>
      <c r="BPV54" s="2"/>
      <c r="BPW54" s="2"/>
      <c r="BPX54" s="2"/>
      <c r="BPY54" s="2"/>
      <c r="BPZ54" s="2"/>
      <c r="BQA54" s="2"/>
      <c r="BQB54" s="2"/>
      <c r="BQC54" s="2"/>
      <c r="BQD54" s="2"/>
      <c r="BQE54" s="2"/>
      <c r="BQF54" s="2"/>
      <c r="BQG54" s="2"/>
      <c r="BQH54" s="2"/>
      <c r="BQI54" s="2"/>
      <c r="BQJ54" s="2"/>
      <c r="BQK54" s="2"/>
      <c r="BQL54" s="2"/>
      <c r="BQM54" s="2"/>
      <c r="BQN54" s="2"/>
      <c r="BQO54" s="2"/>
      <c r="BQP54" s="2"/>
      <c r="BQQ54" s="2"/>
      <c r="BQR54" s="2"/>
      <c r="BQS54" s="2"/>
      <c r="BQT54" s="2"/>
      <c r="BQU54" s="2"/>
      <c r="BQV54" s="2"/>
      <c r="BQW54" s="2"/>
      <c r="BQX54" s="2"/>
      <c r="BQY54" s="2"/>
      <c r="BQZ54" s="2"/>
      <c r="BRA54" s="2"/>
      <c r="BRB54" s="2"/>
      <c r="BRC54" s="2"/>
      <c r="BRD54" s="2"/>
      <c r="BRE54" s="2"/>
      <c r="BRF54" s="2"/>
      <c r="BRG54" s="2"/>
      <c r="BRH54" s="2"/>
      <c r="BRI54" s="2"/>
      <c r="BRJ54" s="2"/>
      <c r="BRK54" s="2"/>
      <c r="BRL54" s="2"/>
      <c r="BRM54" s="2"/>
      <c r="BRN54" s="2"/>
      <c r="BRO54" s="2"/>
      <c r="BRP54" s="2"/>
      <c r="BRQ54" s="2"/>
      <c r="BRR54" s="2"/>
      <c r="BRS54" s="2"/>
      <c r="BRT54" s="2"/>
      <c r="BRU54" s="2"/>
      <c r="BRV54" s="2"/>
      <c r="BRW54" s="2"/>
      <c r="BRX54" s="2"/>
      <c r="BRY54" s="2"/>
      <c r="BRZ54" s="2"/>
      <c r="BSA54" s="2"/>
      <c r="BSB54" s="2"/>
      <c r="BSC54" s="2"/>
      <c r="BSD54" s="2"/>
      <c r="BSE54" s="2"/>
      <c r="BSF54" s="2"/>
      <c r="BSG54" s="2"/>
      <c r="BSH54" s="2"/>
      <c r="BSI54" s="2"/>
      <c r="BSJ54" s="2"/>
      <c r="BSK54" s="2"/>
      <c r="BSL54" s="2"/>
      <c r="BSM54" s="2"/>
      <c r="BSN54" s="2"/>
      <c r="BSO54" s="2"/>
      <c r="BSP54" s="2"/>
      <c r="BSQ54" s="2"/>
      <c r="BSR54" s="2"/>
      <c r="BSS54" s="2"/>
      <c r="BST54" s="2"/>
      <c r="BSU54" s="2"/>
      <c r="BSV54" s="2"/>
      <c r="BSW54" s="2"/>
      <c r="BSX54" s="2"/>
      <c r="BSY54" s="2"/>
      <c r="BSZ54" s="2"/>
      <c r="BTA54" s="2"/>
      <c r="BTB54" s="2"/>
      <c r="BTC54" s="2"/>
      <c r="BTD54" s="2"/>
      <c r="BTE54" s="2"/>
      <c r="BTF54" s="2"/>
      <c r="BTG54" s="2"/>
      <c r="BTH54" s="2"/>
      <c r="BTI54" s="2"/>
      <c r="BTJ54" s="2"/>
      <c r="BTK54" s="2"/>
      <c r="BTL54" s="2"/>
      <c r="BTM54" s="2"/>
      <c r="BTN54" s="2"/>
      <c r="BTO54" s="2"/>
      <c r="BTP54" s="2"/>
      <c r="BTQ54" s="2"/>
      <c r="BTR54" s="2"/>
      <c r="BTS54" s="2"/>
      <c r="BTT54" s="2"/>
      <c r="BTU54" s="2"/>
      <c r="BTV54" s="2"/>
      <c r="BTW54" s="2"/>
      <c r="BTX54" s="2"/>
      <c r="BTY54" s="2"/>
      <c r="BTZ54" s="2"/>
      <c r="BUA54" s="2"/>
      <c r="BUB54" s="2"/>
      <c r="BUC54" s="2"/>
      <c r="BUD54" s="2"/>
      <c r="BUE54" s="2"/>
      <c r="BUF54" s="2"/>
      <c r="BUG54" s="2"/>
      <c r="BUH54" s="2"/>
      <c r="BUI54" s="2"/>
      <c r="BUJ54" s="2"/>
      <c r="BUK54" s="2"/>
      <c r="BUL54" s="2"/>
      <c r="BUM54" s="2"/>
      <c r="BUN54" s="2"/>
      <c r="BUO54" s="2"/>
      <c r="BUP54" s="2"/>
      <c r="BUQ54" s="2"/>
      <c r="BUR54" s="2"/>
      <c r="BUS54" s="2"/>
      <c r="BUT54" s="2"/>
      <c r="BUU54" s="2"/>
      <c r="BUV54" s="2"/>
      <c r="BUW54" s="2"/>
      <c r="BUX54" s="2"/>
      <c r="BUY54" s="2"/>
      <c r="BUZ54" s="2"/>
      <c r="BVA54" s="2"/>
      <c r="BVB54" s="2"/>
      <c r="BVC54" s="2"/>
      <c r="BVD54" s="2"/>
      <c r="BVE54" s="2"/>
      <c r="BVF54" s="2"/>
      <c r="BVG54" s="2"/>
      <c r="BVH54" s="2"/>
      <c r="BVI54" s="2"/>
      <c r="BVJ54" s="2"/>
      <c r="BVK54" s="2"/>
      <c r="BVL54" s="2"/>
      <c r="BVM54" s="2"/>
      <c r="BVN54" s="2"/>
      <c r="BVO54" s="2"/>
      <c r="BVP54" s="2"/>
      <c r="BVQ54" s="2"/>
      <c r="BVR54" s="2"/>
      <c r="BVS54" s="2"/>
      <c r="BVT54" s="2"/>
      <c r="BVU54" s="2"/>
      <c r="BVV54" s="2"/>
      <c r="BVW54" s="2"/>
      <c r="BVX54" s="2"/>
      <c r="BVY54" s="2"/>
      <c r="BVZ54" s="2"/>
      <c r="BWA54" s="2"/>
      <c r="BWB54" s="2"/>
      <c r="BWC54" s="2"/>
      <c r="BWD54" s="2"/>
      <c r="BWE54" s="2"/>
      <c r="BWF54" s="2"/>
      <c r="BWG54" s="2"/>
      <c r="BWH54" s="2"/>
      <c r="BWI54" s="2"/>
      <c r="BWJ54" s="2"/>
      <c r="BWK54" s="2"/>
      <c r="BWL54" s="2"/>
      <c r="BWM54" s="2"/>
      <c r="BWN54" s="2"/>
      <c r="BWO54" s="2"/>
      <c r="BWP54" s="2"/>
      <c r="BWQ54" s="2"/>
      <c r="BWR54" s="2"/>
      <c r="BWS54" s="2"/>
      <c r="BWT54" s="2"/>
      <c r="BWU54" s="2"/>
      <c r="BWV54" s="2"/>
      <c r="BWW54" s="2"/>
      <c r="BWX54" s="2"/>
      <c r="BWY54" s="2"/>
      <c r="BWZ54" s="2"/>
      <c r="BXA54" s="2"/>
      <c r="BXB54" s="2"/>
      <c r="BXC54" s="2"/>
      <c r="BXD54" s="2"/>
      <c r="BXE54" s="2"/>
      <c r="BXF54" s="2"/>
      <c r="BXG54" s="2"/>
      <c r="BXH54" s="2"/>
      <c r="BXI54" s="2"/>
      <c r="BXJ54" s="2"/>
      <c r="BXK54" s="2"/>
      <c r="BXL54" s="2"/>
      <c r="BXM54" s="2"/>
      <c r="BXN54" s="2"/>
      <c r="BXO54" s="2"/>
      <c r="BXP54" s="2"/>
      <c r="BXQ54" s="2"/>
      <c r="BXR54" s="2"/>
      <c r="BXS54" s="2"/>
      <c r="BXT54" s="2"/>
      <c r="BXU54" s="2"/>
      <c r="BXV54" s="2"/>
      <c r="BXW54" s="2"/>
      <c r="BXX54" s="2"/>
      <c r="BXY54" s="2"/>
      <c r="BXZ54" s="2"/>
      <c r="BYA54" s="2"/>
      <c r="BYB54" s="2"/>
      <c r="BYC54" s="2"/>
      <c r="BYD54" s="2"/>
      <c r="BYE54" s="2"/>
      <c r="BYF54" s="2"/>
      <c r="BYG54" s="2"/>
      <c r="BYH54" s="2"/>
      <c r="BYI54" s="2"/>
      <c r="BYJ54" s="2"/>
      <c r="BYK54" s="2"/>
      <c r="BYL54" s="2"/>
      <c r="BYM54" s="2"/>
      <c r="BYN54" s="2"/>
      <c r="BYO54" s="2"/>
      <c r="BYP54" s="2"/>
      <c r="BYQ54" s="2"/>
      <c r="BYR54" s="2"/>
      <c r="BYS54" s="2"/>
      <c r="BYT54" s="2"/>
      <c r="BYU54" s="2"/>
      <c r="BYV54" s="2"/>
      <c r="BYW54" s="2"/>
      <c r="BYX54" s="2"/>
      <c r="BYY54" s="2"/>
      <c r="BYZ54" s="2"/>
      <c r="BZA54" s="2"/>
      <c r="BZB54" s="2"/>
      <c r="BZC54" s="2"/>
      <c r="BZD54" s="2"/>
      <c r="BZE54" s="2"/>
      <c r="BZF54" s="2"/>
      <c r="BZG54" s="2"/>
      <c r="BZH54" s="2"/>
      <c r="BZI54" s="2"/>
      <c r="BZJ54" s="2"/>
      <c r="BZK54" s="2"/>
      <c r="BZL54" s="2"/>
      <c r="BZM54" s="2"/>
      <c r="BZN54" s="2"/>
      <c r="BZO54" s="2"/>
      <c r="BZP54" s="2"/>
      <c r="BZQ54" s="2"/>
      <c r="BZR54" s="2"/>
      <c r="BZS54" s="2"/>
      <c r="BZT54" s="2"/>
      <c r="BZU54" s="2"/>
      <c r="BZV54" s="2"/>
      <c r="BZW54" s="2"/>
      <c r="BZX54" s="2"/>
      <c r="BZY54" s="2"/>
      <c r="BZZ54" s="2"/>
      <c r="CAA54" s="2"/>
      <c r="CAB54" s="2"/>
      <c r="CAC54" s="2"/>
      <c r="CAD54" s="2"/>
      <c r="CAE54" s="2"/>
      <c r="CAF54" s="2"/>
      <c r="CAG54" s="2"/>
      <c r="CAH54" s="2"/>
      <c r="CAI54" s="2"/>
      <c r="CAJ54" s="2"/>
      <c r="CAK54" s="2"/>
      <c r="CAL54" s="2"/>
      <c r="CAM54" s="2"/>
      <c r="CAN54" s="2"/>
      <c r="CAO54" s="2"/>
      <c r="CAP54" s="2"/>
      <c r="CAQ54" s="2"/>
      <c r="CAR54" s="2"/>
      <c r="CAS54" s="2"/>
      <c r="CAT54" s="2"/>
      <c r="CAU54" s="2"/>
      <c r="CAV54" s="2"/>
      <c r="CAW54" s="2"/>
      <c r="CAX54" s="2"/>
      <c r="CAY54" s="2"/>
      <c r="CAZ54" s="2"/>
      <c r="CBA54" s="2"/>
      <c r="CBB54" s="2"/>
      <c r="CBC54" s="2"/>
      <c r="CBD54" s="2"/>
      <c r="CBE54" s="2"/>
      <c r="CBF54" s="2"/>
      <c r="CBG54" s="2"/>
      <c r="CBH54" s="2"/>
      <c r="CBI54" s="2"/>
      <c r="CBJ54" s="2"/>
      <c r="CBK54" s="2"/>
      <c r="CBL54" s="2"/>
      <c r="CBM54" s="2"/>
      <c r="CBN54" s="2"/>
      <c r="CBO54" s="2"/>
      <c r="CBP54" s="2"/>
      <c r="CBQ54" s="2"/>
      <c r="CBR54" s="2"/>
      <c r="CBS54" s="2"/>
      <c r="CBT54" s="2"/>
      <c r="CBU54" s="2"/>
      <c r="CBV54" s="2"/>
      <c r="CBW54" s="2"/>
      <c r="CBX54" s="2"/>
      <c r="CBY54" s="2"/>
      <c r="CBZ54" s="2"/>
      <c r="CCA54" s="2"/>
      <c r="CCB54" s="2"/>
      <c r="CCC54" s="2"/>
      <c r="CCD54" s="2"/>
      <c r="CCE54" s="2"/>
      <c r="CCF54" s="2"/>
      <c r="CCG54" s="2"/>
      <c r="CCH54" s="2"/>
      <c r="CCI54" s="2"/>
      <c r="CCJ54" s="2"/>
      <c r="CCK54" s="2"/>
      <c r="CCL54" s="2"/>
      <c r="CCM54" s="2"/>
      <c r="CCN54" s="2"/>
      <c r="CCO54" s="2"/>
      <c r="CCP54" s="2"/>
      <c r="CCQ54" s="2"/>
      <c r="CCR54" s="2"/>
      <c r="CCS54" s="2"/>
      <c r="CCT54" s="2"/>
      <c r="CCU54" s="2"/>
      <c r="CCV54" s="2"/>
      <c r="CCW54" s="2"/>
      <c r="CCX54" s="2"/>
      <c r="CCY54" s="2"/>
      <c r="CCZ54" s="2"/>
      <c r="CDA54" s="2"/>
      <c r="CDB54" s="2"/>
      <c r="CDC54" s="2"/>
      <c r="CDD54" s="2"/>
      <c r="CDE54" s="2"/>
      <c r="CDF54" s="2"/>
      <c r="CDG54" s="2"/>
      <c r="CDH54" s="2"/>
      <c r="CDI54" s="2"/>
      <c r="CDJ54" s="2"/>
      <c r="CDK54" s="2"/>
      <c r="CDL54" s="2"/>
      <c r="CDM54" s="2"/>
      <c r="CDN54" s="2"/>
      <c r="CDO54" s="2"/>
      <c r="CDP54" s="2"/>
      <c r="CDQ54" s="2"/>
      <c r="CDR54" s="2"/>
      <c r="CDS54" s="2"/>
      <c r="CDT54" s="2"/>
      <c r="CDU54" s="2"/>
      <c r="CDV54" s="2"/>
      <c r="CDW54" s="2"/>
      <c r="CDX54" s="2"/>
      <c r="CDY54" s="2"/>
      <c r="CDZ54" s="2"/>
      <c r="CEA54" s="2"/>
      <c r="CEB54" s="2"/>
      <c r="CEC54" s="2"/>
      <c r="CED54" s="2"/>
      <c r="CEE54" s="2"/>
      <c r="CEF54" s="2"/>
      <c r="CEG54" s="2"/>
      <c r="CEH54" s="2"/>
      <c r="CEI54" s="2"/>
      <c r="CEJ54" s="2"/>
      <c r="CEK54" s="2"/>
      <c r="CEL54" s="2"/>
      <c r="CEM54" s="2"/>
      <c r="CEN54" s="2"/>
      <c r="CEO54" s="2"/>
      <c r="CEP54" s="2"/>
      <c r="CEQ54" s="2"/>
      <c r="CER54" s="2"/>
      <c r="CES54" s="2"/>
      <c r="CET54" s="2"/>
      <c r="CEU54" s="2"/>
      <c r="CEV54" s="2"/>
      <c r="CEW54" s="2"/>
      <c r="CEX54" s="2"/>
      <c r="CEY54" s="2"/>
      <c r="CEZ54" s="2"/>
      <c r="CFA54" s="2"/>
      <c r="CFB54" s="2"/>
      <c r="CFC54" s="2"/>
      <c r="CFD54" s="2"/>
      <c r="CFE54" s="2"/>
      <c r="CFF54" s="2"/>
      <c r="CFG54" s="2"/>
      <c r="CFH54" s="2"/>
      <c r="CFI54" s="2"/>
      <c r="CFJ54" s="2"/>
      <c r="CFK54" s="2"/>
      <c r="CFL54" s="2"/>
      <c r="CFM54" s="2"/>
      <c r="CFN54" s="2"/>
      <c r="CFO54" s="2"/>
      <c r="CFP54" s="2"/>
      <c r="CFQ54" s="2"/>
      <c r="CFR54" s="2"/>
      <c r="CFS54" s="2"/>
      <c r="CFT54" s="2"/>
      <c r="CFU54" s="2"/>
      <c r="CFV54" s="2"/>
      <c r="CFW54" s="2"/>
      <c r="CFX54" s="2"/>
      <c r="CFY54" s="2"/>
      <c r="CFZ54" s="2"/>
      <c r="CGA54" s="2"/>
      <c r="CGB54" s="2"/>
      <c r="CGC54" s="2"/>
      <c r="CGD54" s="2"/>
      <c r="CGE54" s="2"/>
      <c r="CGF54" s="2"/>
      <c r="CGG54" s="2"/>
      <c r="CGH54" s="2"/>
      <c r="CGI54" s="2"/>
      <c r="CGJ54" s="2"/>
      <c r="CGK54" s="2"/>
      <c r="CGL54" s="2"/>
      <c r="CGM54" s="2"/>
      <c r="CGN54" s="2"/>
      <c r="CGO54" s="2"/>
      <c r="CGP54" s="2"/>
      <c r="CGQ54" s="2"/>
      <c r="CGR54" s="2"/>
      <c r="CGS54" s="2"/>
      <c r="CGT54" s="2"/>
      <c r="CGU54" s="2"/>
      <c r="CGV54" s="2"/>
      <c r="CGW54" s="2"/>
      <c r="CGX54" s="2"/>
      <c r="CGY54" s="2"/>
      <c r="CGZ54" s="2"/>
      <c r="CHA54" s="2"/>
      <c r="CHB54" s="2"/>
      <c r="CHC54" s="2"/>
      <c r="CHD54" s="2"/>
      <c r="CHE54" s="2"/>
      <c r="CHF54" s="2"/>
      <c r="CHG54" s="2"/>
      <c r="CHH54" s="2"/>
      <c r="CHI54" s="2"/>
      <c r="CHJ54" s="2"/>
      <c r="CHK54" s="2"/>
      <c r="CHL54" s="2"/>
      <c r="CHM54" s="2"/>
      <c r="CHN54" s="2"/>
      <c r="CHO54" s="2"/>
      <c r="CHP54" s="2"/>
      <c r="CHQ54" s="2"/>
      <c r="CHR54" s="2"/>
      <c r="CHS54" s="2"/>
      <c r="CHT54" s="2"/>
      <c r="CHU54" s="2"/>
      <c r="CHV54" s="2"/>
      <c r="CHW54" s="2"/>
      <c r="CHX54" s="2"/>
      <c r="CHY54" s="2"/>
      <c r="CHZ54" s="2"/>
      <c r="CIA54" s="2"/>
      <c r="CIB54" s="2"/>
      <c r="CIC54" s="2"/>
      <c r="CID54" s="2"/>
      <c r="CIE54" s="2"/>
      <c r="CIF54" s="2"/>
      <c r="CIG54" s="2"/>
      <c r="CIH54" s="2"/>
      <c r="CII54" s="2"/>
      <c r="CIJ54" s="2"/>
      <c r="CIK54" s="2"/>
      <c r="CIL54" s="2"/>
      <c r="CIM54" s="2"/>
      <c r="CIN54" s="2"/>
      <c r="CIO54" s="2"/>
      <c r="CIP54" s="2"/>
      <c r="CIQ54" s="2"/>
      <c r="CIR54" s="2"/>
      <c r="CIS54" s="2"/>
      <c r="CIT54" s="2"/>
      <c r="CIU54" s="2"/>
      <c r="CIV54" s="2"/>
      <c r="CIW54" s="2"/>
      <c r="CIX54" s="2"/>
      <c r="CIY54" s="2"/>
      <c r="CIZ54" s="2"/>
      <c r="CJA54" s="2"/>
      <c r="CJB54" s="2"/>
      <c r="CJC54" s="2"/>
      <c r="CJD54" s="2"/>
      <c r="CJE54" s="2"/>
      <c r="CJF54" s="2"/>
      <c r="CJG54" s="2"/>
      <c r="CJH54" s="2"/>
      <c r="CJI54" s="2"/>
      <c r="CJJ54" s="2"/>
      <c r="CJK54" s="2"/>
      <c r="CJL54" s="2"/>
      <c r="CJM54" s="2"/>
      <c r="CJN54" s="2"/>
      <c r="CJO54" s="2"/>
      <c r="CJP54" s="2"/>
      <c r="CJQ54" s="2"/>
      <c r="CJR54" s="2"/>
      <c r="CJS54" s="2"/>
      <c r="CJT54" s="2"/>
      <c r="CJU54" s="2"/>
      <c r="CJV54" s="2"/>
      <c r="CJW54" s="2"/>
      <c r="CJX54" s="2"/>
      <c r="CJY54" s="2"/>
      <c r="CJZ54" s="2"/>
      <c r="CKA54" s="2"/>
      <c r="CKB54" s="2"/>
      <c r="CKC54" s="2"/>
      <c r="CKD54" s="2"/>
      <c r="CKE54" s="2"/>
      <c r="CKF54" s="2"/>
      <c r="CKG54" s="2"/>
      <c r="CKH54" s="2"/>
      <c r="CKI54" s="2"/>
      <c r="CKJ54" s="2"/>
      <c r="CKK54" s="2"/>
      <c r="CKL54" s="2"/>
      <c r="CKM54" s="2"/>
      <c r="CKN54" s="2"/>
      <c r="CKO54" s="2"/>
      <c r="CKP54" s="2"/>
      <c r="CKQ54" s="2"/>
      <c r="CKR54" s="2"/>
      <c r="CKS54" s="2"/>
      <c r="CKT54" s="2"/>
      <c r="CKU54" s="2"/>
      <c r="CKV54" s="2"/>
      <c r="CKW54" s="2"/>
      <c r="CKX54" s="2"/>
      <c r="CKY54" s="2"/>
      <c r="CKZ54" s="2"/>
      <c r="CLA54" s="2"/>
      <c r="CLB54" s="2"/>
      <c r="CLC54" s="2"/>
      <c r="CLD54" s="2"/>
      <c r="CLE54" s="2"/>
      <c r="CLF54" s="2"/>
      <c r="CLG54" s="2"/>
      <c r="CLH54" s="2"/>
      <c r="CLI54" s="2"/>
      <c r="CLJ54" s="2"/>
      <c r="CLK54" s="2"/>
      <c r="CLL54" s="2"/>
      <c r="CLM54" s="2"/>
      <c r="CLN54" s="2"/>
      <c r="CLO54" s="2"/>
      <c r="CLP54" s="2"/>
      <c r="CLQ54" s="2"/>
      <c r="CLR54" s="2"/>
      <c r="CLS54" s="2"/>
      <c r="CLT54" s="2"/>
      <c r="CLU54" s="2"/>
      <c r="CLV54" s="2"/>
      <c r="CLW54" s="2"/>
      <c r="CLX54" s="2"/>
      <c r="CLY54" s="2"/>
      <c r="CLZ54" s="2"/>
      <c r="CMA54" s="2"/>
      <c r="CMB54" s="2"/>
      <c r="CMC54" s="2"/>
      <c r="CMD54" s="2"/>
      <c r="CME54" s="2"/>
      <c r="CMF54" s="2"/>
      <c r="CMG54" s="2"/>
      <c r="CMH54" s="2"/>
      <c r="CMI54" s="2"/>
      <c r="CMJ54" s="2"/>
      <c r="CMK54" s="2"/>
      <c r="CML54" s="2"/>
      <c r="CMM54" s="2"/>
      <c r="CMN54" s="2"/>
      <c r="CMO54" s="2"/>
      <c r="CMP54" s="2"/>
      <c r="CMQ54" s="2"/>
      <c r="CMR54" s="2"/>
      <c r="CMS54" s="2"/>
      <c r="CMT54" s="2"/>
      <c r="CMU54" s="2"/>
      <c r="CMV54" s="2"/>
      <c r="CMW54" s="2"/>
      <c r="CMX54" s="2"/>
      <c r="CMY54" s="2"/>
      <c r="CMZ54" s="2"/>
      <c r="CNA54" s="2"/>
      <c r="CNB54" s="2"/>
      <c r="CNC54" s="2"/>
      <c r="CND54" s="2"/>
      <c r="CNE54" s="2"/>
      <c r="CNF54" s="2"/>
      <c r="CNG54" s="2"/>
      <c r="CNH54" s="2"/>
      <c r="CNI54" s="2"/>
      <c r="CNJ54" s="2"/>
      <c r="CNK54" s="2"/>
      <c r="CNL54" s="2"/>
      <c r="CNM54" s="2"/>
      <c r="CNN54" s="2"/>
      <c r="CNO54" s="2"/>
      <c r="CNP54" s="2"/>
      <c r="CNQ54" s="2"/>
      <c r="CNR54" s="2"/>
      <c r="CNS54" s="2"/>
      <c r="CNT54" s="2"/>
      <c r="CNU54" s="2"/>
      <c r="CNV54" s="2"/>
      <c r="CNW54" s="2"/>
      <c r="CNX54" s="2"/>
      <c r="CNY54" s="2"/>
      <c r="CNZ54" s="2"/>
      <c r="COA54" s="2"/>
      <c r="COB54" s="2"/>
      <c r="COC54" s="2"/>
      <c r="COD54" s="2"/>
      <c r="COE54" s="2"/>
      <c r="COF54" s="2"/>
      <c r="COG54" s="2"/>
      <c r="COH54" s="2"/>
      <c r="COI54" s="2"/>
      <c r="COJ54" s="2"/>
      <c r="COK54" s="2"/>
      <c r="COL54" s="2"/>
      <c r="COM54" s="2"/>
      <c r="CON54" s="2"/>
      <c r="COO54" s="2"/>
      <c r="COP54" s="2"/>
      <c r="COQ54" s="2"/>
      <c r="COR54" s="2"/>
      <c r="COS54" s="2"/>
      <c r="COT54" s="2"/>
      <c r="COU54" s="2"/>
      <c r="COV54" s="2"/>
      <c r="COW54" s="2"/>
      <c r="COX54" s="2"/>
      <c r="COY54" s="2"/>
      <c r="COZ54" s="2"/>
      <c r="CPA54" s="2"/>
      <c r="CPB54" s="2"/>
      <c r="CPC54" s="2"/>
      <c r="CPD54" s="2"/>
      <c r="CPE54" s="2"/>
      <c r="CPF54" s="2"/>
      <c r="CPG54" s="2"/>
      <c r="CPH54" s="2"/>
      <c r="CPI54" s="2"/>
      <c r="CPJ54" s="2"/>
      <c r="CPK54" s="2"/>
      <c r="CPL54" s="2"/>
      <c r="CPM54" s="2"/>
      <c r="CPN54" s="2"/>
      <c r="CPO54" s="2"/>
      <c r="CPP54" s="2"/>
      <c r="CPQ54" s="2"/>
      <c r="CPR54" s="2"/>
      <c r="CPS54" s="2"/>
      <c r="CPT54" s="2"/>
      <c r="CPU54" s="2"/>
      <c r="CPV54" s="2"/>
      <c r="CPW54" s="2"/>
      <c r="CPX54" s="2"/>
      <c r="CPY54" s="2"/>
      <c r="CPZ54" s="2"/>
      <c r="CQA54" s="2"/>
      <c r="CQB54" s="2"/>
      <c r="CQC54" s="2"/>
      <c r="CQD54" s="2"/>
      <c r="CQE54" s="2"/>
      <c r="CQF54" s="2"/>
      <c r="CQG54" s="2"/>
      <c r="CQH54" s="2"/>
      <c r="CQI54" s="2"/>
      <c r="CQJ54" s="2"/>
      <c r="CQK54" s="2"/>
      <c r="CQL54" s="2"/>
      <c r="CQM54" s="2"/>
      <c r="CQN54" s="2"/>
      <c r="CQO54" s="2"/>
      <c r="CQP54" s="2"/>
      <c r="CQQ54" s="2"/>
      <c r="CQR54" s="2"/>
      <c r="CQS54" s="2"/>
      <c r="CQT54" s="2"/>
      <c r="CQU54" s="2"/>
      <c r="CQV54" s="2"/>
      <c r="CQW54" s="2"/>
      <c r="CQX54" s="2"/>
      <c r="CQY54" s="2"/>
      <c r="CQZ54" s="2"/>
      <c r="CRA54" s="2"/>
      <c r="CRB54" s="2"/>
      <c r="CRC54" s="2"/>
      <c r="CRD54" s="2"/>
      <c r="CRE54" s="2"/>
      <c r="CRF54" s="2"/>
      <c r="CRG54" s="2"/>
      <c r="CRH54" s="2"/>
      <c r="CRI54" s="2"/>
      <c r="CRJ54" s="2"/>
      <c r="CRK54" s="2"/>
      <c r="CRL54" s="2"/>
      <c r="CRM54" s="2"/>
      <c r="CRN54" s="2"/>
      <c r="CRO54" s="2"/>
      <c r="CRP54" s="2"/>
      <c r="CRQ54" s="2"/>
      <c r="CRR54" s="2"/>
      <c r="CRS54" s="2"/>
      <c r="CRT54" s="2"/>
      <c r="CRU54" s="2"/>
      <c r="CRV54" s="2"/>
      <c r="CRW54" s="2"/>
      <c r="CRX54" s="2"/>
      <c r="CRY54" s="2"/>
      <c r="CRZ54" s="2"/>
      <c r="CSA54" s="2"/>
      <c r="CSB54" s="2"/>
      <c r="CSC54" s="2"/>
      <c r="CSD54" s="2"/>
      <c r="CSE54" s="2"/>
      <c r="CSF54" s="2"/>
      <c r="CSG54" s="2"/>
      <c r="CSH54" s="2"/>
      <c r="CSI54" s="2"/>
      <c r="CSJ54" s="2"/>
      <c r="CSK54" s="2"/>
      <c r="CSL54" s="2"/>
      <c r="CSM54" s="2"/>
      <c r="CSN54" s="2"/>
      <c r="CSO54" s="2"/>
      <c r="CSP54" s="2"/>
      <c r="CSQ54" s="2"/>
      <c r="CSR54" s="2"/>
      <c r="CSS54" s="2"/>
      <c r="CST54" s="2"/>
      <c r="CSU54" s="2"/>
      <c r="CSV54" s="2"/>
      <c r="CSW54" s="2"/>
      <c r="CSX54" s="2"/>
      <c r="CSY54" s="2"/>
      <c r="CSZ54" s="2"/>
      <c r="CTA54" s="2"/>
      <c r="CTB54" s="2"/>
      <c r="CTC54" s="2"/>
      <c r="CTD54" s="2"/>
      <c r="CTE54" s="2"/>
      <c r="CTF54" s="2"/>
      <c r="CTG54" s="2"/>
      <c r="CTH54" s="2"/>
      <c r="CTI54" s="2"/>
      <c r="CTJ54" s="2"/>
      <c r="CTK54" s="2"/>
      <c r="CTL54" s="2"/>
      <c r="CTM54" s="2"/>
      <c r="CTN54" s="2"/>
      <c r="CTO54" s="2"/>
      <c r="CTP54" s="2"/>
      <c r="CTQ54" s="2"/>
      <c r="CTR54" s="2"/>
      <c r="CTS54" s="2"/>
      <c r="CTT54" s="2"/>
      <c r="CTU54" s="2"/>
      <c r="CTV54" s="2"/>
      <c r="CTW54" s="2"/>
      <c r="CTX54" s="2"/>
      <c r="CTY54" s="2"/>
      <c r="CTZ54" s="2"/>
      <c r="CUA54" s="2"/>
      <c r="CUB54" s="2"/>
      <c r="CUC54" s="2"/>
      <c r="CUD54" s="2"/>
      <c r="CUE54" s="2"/>
      <c r="CUF54" s="2"/>
      <c r="CUG54" s="2"/>
      <c r="CUH54" s="2"/>
      <c r="CUI54" s="2"/>
      <c r="CUJ54" s="2"/>
      <c r="CUK54" s="2"/>
      <c r="CUL54" s="2"/>
      <c r="CUM54" s="2"/>
      <c r="CUN54" s="2"/>
      <c r="CUO54" s="2"/>
      <c r="CUP54" s="2"/>
      <c r="CUQ54" s="2"/>
      <c r="CUR54" s="2"/>
      <c r="CUS54" s="2"/>
      <c r="CUT54" s="2"/>
      <c r="CUU54" s="2"/>
      <c r="CUV54" s="2"/>
      <c r="CUW54" s="2"/>
      <c r="CUX54" s="2"/>
      <c r="CUY54" s="2"/>
      <c r="CUZ54" s="2"/>
      <c r="CVA54" s="2"/>
      <c r="CVB54" s="2"/>
      <c r="CVC54" s="2"/>
      <c r="CVD54" s="2"/>
      <c r="CVE54" s="2"/>
      <c r="CVF54" s="2"/>
      <c r="CVG54" s="2"/>
      <c r="CVH54" s="2"/>
      <c r="CVI54" s="2"/>
      <c r="CVJ54" s="2"/>
      <c r="CVK54" s="2"/>
      <c r="CVL54" s="2"/>
      <c r="CVM54" s="2"/>
      <c r="CVN54" s="2"/>
      <c r="CVO54" s="2"/>
      <c r="CVP54" s="2"/>
      <c r="CVQ54" s="2"/>
      <c r="CVR54" s="2"/>
      <c r="CVS54" s="2"/>
      <c r="CVT54" s="2"/>
      <c r="CVU54" s="2"/>
      <c r="CVV54" s="2"/>
      <c r="CVW54" s="2"/>
      <c r="CVX54" s="2"/>
      <c r="CVY54" s="2"/>
      <c r="CVZ54" s="2"/>
      <c r="CWA54" s="2"/>
      <c r="CWB54" s="2"/>
      <c r="CWC54" s="2"/>
      <c r="CWD54" s="2"/>
      <c r="CWE54" s="2"/>
      <c r="CWF54" s="2"/>
      <c r="CWG54" s="2"/>
      <c r="CWH54" s="2"/>
      <c r="CWI54" s="2"/>
      <c r="CWJ54" s="2"/>
      <c r="CWK54" s="2"/>
      <c r="CWL54" s="2"/>
      <c r="CWM54" s="2"/>
      <c r="CWN54" s="2"/>
      <c r="CWO54" s="2"/>
      <c r="CWP54" s="2"/>
      <c r="CWQ54" s="2"/>
      <c r="CWR54" s="2"/>
      <c r="CWS54" s="2"/>
      <c r="CWT54" s="2"/>
      <c r="CWU54" s="2"/>
      <c r="CWV54" s="2"/>
      <c r="CWW54" s="2"/>
      <c r="CWX54" s="2"/>
      <c r="CWY54" s="2"/>
      <c r="CWZ54" s="2"/>
      <c r="CXA54" s="2"/>
      <c r="CXB54" s="2"/>
      <c r="CXC54" s="2"/>
      <c r="CXD54" s="2"/>
      <c r="CXE54" s="2"/>
      <c r="CXF54" s="2"/>
      <c r="CXG54" s="2"/>
      <c r="CXH54" s="2"/>
      <c r="CXI54" s="2"/>
      <c r="CXJ54" s="2"/>
      <c r="CXK54" s="2"/>
      <c r="CXL54" s="2"/>
      <c r="CXM54" s="2"/>
      <c r="CXN54" s="2"/>
      <c r="CXO54" s="2"/>
      <c r="CXP54" s="2"/>
      <c r="CXQ54" s="2"/>
      <c r="CXR54" s="2"/>
      <c r="CXS54" s="2"/>
      <c r="CXT54" s="2"/>
      <c r="CXU54" s="2"/>
      <c r="CXV54" s="2"/>
      <c r="CXW54" s="2"/>
      <c r="CXX54" s="2"/>
      <c r="CXY54" s="2"/>
      <c r="CXZ54" s="2"/>
      <c r="CYA54" s="2"/>
      <c r="CYB54" s="2"/>
      <c r="CYC54" s="2"/>
      <c r="CYD54" s="2"/>
      <c r="CYE54" s="2"/>
      <c r="CYF54" s="2"/>
      <c r="CYG54" s="2"/>
      <c r="CYH54" s="2"/>
      <c r="CYI54" s="2"/>
      <c r="CYJ54" s="2"/>
      <c r="CYK54" s="2"/>
      <c r="CYL54" s="2"/>
      <c r="CYM54" s="2"/>
      <c r="CYN54" s="2"/>
      <c r="CYO54" s="2"/>
      <c r="CYP54" s="2"/>
      <c r="CYQ54" s="2"/>
      <c r="CYR54" s="2"/>
      <c r="CYS54" s="2"/>
      <c r="CYT54" s="2"/>
      <c r="CYU54" s="2"/>
      <c r="CYV54" s="2"/>
      <c r="CYW54" s="2"/>
      <c r="CYX54" s="2"/>
      <c r="CYY54" s="2"/>
      <c r="CYZ54" s="2"/>
      <c r="CZA54" s="2"/>
      <c r="CZB54" s="2"/>
      <c r="CZC54" s="2"/>
      <c r="CZD54" s="2"/>
      <c r="CZE54" s="2"/>
      <c r="CZF54" s="2"/>
      <c r="CZG54" s="2"/>
      <c r="CZH54" s="2"/>
      <c r="CZI54" s="2"/>
      <c r="CZJ54" s="2"/>
      <c r="CZK54" s="2"/>
      <c r="CZL54" s="2"/>
      <c r="CZM54" s="2"/>
      <c r="CZN54" s="2"/>
      <c r="CZO54" s="2"/>
      <c r="CZP54" s="2"/>
      <c r="CZQ54" s="2"/>
      <c r="CZR54" s="2"/>
      <c r="CZS54" s="2"/>
      <c r="CZT54" s="2"/>
      <c r="CZU54" s="2"/>
      <c r="CZV54" s="2"/>
      <c r="CZW54" s="2"/>
      <c r="CZX54" s="2"/>
      <c r="CZY54" s="2"/>
      <c r="CZZ54" s="2"/>
      <c r="DAA54" s="2"/>
      <c r="DAB54" s="2"/>
      <c r="DAC54" s="2"/>
      <c r="DAD54" s="2"/>
      <c r="DAE54" s="2"/>
      <c r="DAF54" s="2"/>
      <c r="DAG54" s="2"/>
      <c r="DAH54" s="2"/>
      <c r="DAI54" s="2"/>
      <c r="DAJ54" s="2"/>
      <c r="DAK54" s="2"/>
      <c r="DAL54" s="2"/>
      <c r="DAM54" s="2"/>
      <c r="DAN54" s="2"/>
      <c r="DAO54" s="2"/>
      <c r="DAP54" s="2"/>
      <c r="DAQ54" s="2"/>
      <c r="DAR54" s="2"/>
      <c r="DAS54" s="2"/>
      <c r="DAT54" s="2"/>
      <c r="DAU54" s="2"/>
      <c r="DAV54" s="2"/>
      <c r="DAW54" s="2"/>
      <c r="DAX54" s="2"/>
      <c r="DAY54" s="2"/>
      <c r="DAZ54" s="2"/>
      <c r="DBA54" s="2"/>
      <c r="DBB54" s="2"/>
      <c r="DBC54" s="2"/>
      <c r="DBD54" s="2"/>
      <c r="DBE54" s="2"/>
      <c r="DBF54" s="2"/>
      <c r="DBG54" s="2"/>
      <c r="DBH54" s="2"/>
      <c r="DBI54" s="2"/>
      <c r="DBJ54" s="2"/>
      <c r="DBK54" s="2"/>
      <c r="DBL54" s="2"/>
      <c r="DBM54" s="2"/>
      <c r="DBN54" s="2"/>
      <c r="DBO54" s="2"/>
      <c r="DBP54" s="2"/>
      <c r="DBQ54" s="2"/>
      <c r="DBR54" s="2"/>
      <c r="DBS54" s="2"/>
      <c r="DBT54" s="2"/>
      <c r="DBU54" s="2"/>
      <c r="DBV54" s="2"/>
      <c r="DBW54" s="2"/>
      <c r="DBX54" s="2"/>
      <c r="DBY54" s="2"/>
      <c r="DBZ54" s="2"/>
      <c r="DCA54" s="2"/>
      <c r="DCB54" s="2"/>
      <c r="DCC54" s="2"/>
      <c r="DCD54" s="2"/>
      <c r="DCE54" s="2"/>
      <c r="DCF54" s="2"/>
      <c r="DCG54" s="2"/>
      <c r="DCH54" s="2"/>
      <c r="DCI54" s="2"/>
      <c r="DCJ54" s="2"/>
      <c r="DCK54" s="2"/>
      <c r="DCL54" s="2"/>
      <c r="DCM54" s="2"/>
      <c r="DCN54" s="2"/>
      <c r="DCO54" s="2"/>
      <c r="DCP54" s="2"/>
      <c r="DCQ54" s="2"/>
      <c r="DCR54" s="2"/>
      <c r="DCS54" s="2"/>
      <c r="DCT54" s="2"/>
      <c r="DCU54" s="2"/>
      <c r="DCV54" s="2"/>
      <c r="DCW54" s="2"/>
      <c r="DCX54" s="2"/>
      <c r="DCY54" s="2"/>
      <c r="DCZ54" s="2"/>
      <c r="DDA54" s="2"/>
      <c r="DDB54" s="2"/>
      <c r="DDC54" s="2"/>
      <c r="DDD54" s="2"/>
      <c r="DDE54" s="2"/>
      <c r="DDF54" s="2"/>
      <c r="DDG54" s="2"/>
      <c r="DDH54" s="2"/>
      <c r="DDI54" s="2"/>
      <c r="DDJ54" s="2"/>
      <c r="DDK54" s="2"/>
      <c r="DDL54" s="2"/>
      <c r="DDM54" s="2"/>
      <c r="DDN54" s="2"/>
      <c r="DDO54" s="2"/>
      <c r="DDP54" s="2"/>
      <c r="DDQ54" s="2"/>
      <c r="DDR54" s="2"/>
      <c r="DDS54" s="2"/>
      <c r="DDT54" s="2"/>
      <c r="DDU54" s="2"/>
      <c r="DDV54" s="2"/>
      <c r="DDW54" s="2"/>
      <c r="DDX54" s="2"/>
      <c r="DDY54" s="2"/>
      <c r="DDZ54" s="2"/>
      <c r="DEA54" s="2"/>
      <c r="DEB54" s="2"/>
      <c r="DEC54" s="2"/>
      <c r="DED54" s="2"/>
      <c r="DEE54" s="2"/>
      <c r="DEF54" s="2"/>
      <c r="DEG54" s="2"/>
      <c r="DEH54" s="2"/>
      <c r="DEI54" s="2"/>
      <c r="DEJ54" s="2"/>
      <c r="DEK54" s="2"/>
      <c r="DEL54" s="2"/>
      <c r="DEM54" s="2"/>
      <c r="DEN54" s="2"/>
      <c r="DEO54" s="2"/>
      <c r="DEP54" s="2"/>
      <c r="DEQ54" s="2"/>
      <c r="DER54" s="2"/>
      <c r="DES54" s="2"/>
      <c r="DET54" s="2"/>
      <c r="DEU54" s="2"/>
      <c r="DEV54" s="2"/>
      <c r="DEW54" s="2"/>
      <c r="DEX54" s="2"/>
      <c r="DEY54" s="2"/>
      <c r="DEZ54" s="2"/>
      <c r="DFA54" s="2"/>
      <c r="DFB54" s="2"/>
      <c r="DFC54" s="2"/>
      <c r="DFD54" s="2"/>
      <c r="DFE54" s="2"/>
      <c r="DFF54" s="2"/>
      <c r="DFG54" s="2"/>
      <c r="DFH54" s="2"/>
      <c r="DFI54" s="2"/>
      <c r="DFJ54" s="2"/>
      <c r="DFK54" s="2"/>
      <c r="DFL54" s="2"/>
      <c r="DFM54" s="2"/>
      <c r="DFN54" s="2"/>
      <c r="DFO54" s="2"/>
      <c r="DFP54" s="2"/>
      <c r="DFQ54" s="2"/>
      <c r="DFR54" s="2"/>
      <c r="DFS54" s="2"/>
      <c r="DFT54" s="2"/>
      <c r="DFU54" s="2"/>
      <c r="DFV54" s="2"/>
      <c r="DFW54" s="2"/>
      <c r="DFX54" s="2"/>
      <c r="DFY54" s="2"/>
      <c r="DFZ54" s="2"/>
      <c r="DGA54" s="2"/>
      <c r="DGB54" s="2"/>
      <c r="DGC54" s="2"/>
      <c r="DGD54" s="2"/>
      <c r="DGE54" s="2"/>
      <c r="DGF54" s="2"/>
      <c r="DGG54" s="2"/>
      <c r="DGH54" s="2"/>
      <c r="DGI54" s="2"/>
      <c r="DGJ54" s="2"/>
      <c r="DGK54" s="2"/>
      <c r="DGL54" s="2"/>
      <c r="DGM54" s="2"/>
      <c r="DGN54" s="2"/>
      <c r="DGO54" s="2"/>
      <c r="DGP54" s="2"/>
      <c r="DGQ54" s="2"/>
      <c r="DGR54" s="2"/>
      <c r="DGS54" s="2"/>
      <c r="DGT54" s="2"/>
      <c r="DGU54" s="2"/>
      <c r="DGV54" s="2"/>
      <c r="DGW54" s="2"/>
      <c r="DGX54" s="2"/>
      <c r="DGY54" s="2"/>
      <c r="DGZ54" s="2"/>
      <c r="DHA54" s="2"/>
      <c r="DHB54" s="2"/>
      <c r="DHC54" s="2"/>
      <c r="DHD54" s="2"/>
      <c r="DHE54" s="2"/>
      <c r="DHF54" s="2"/>
      <c r="DHG54" s="2"/>
      <c r="DHH54" s="2"/>
      <c r="DHI54" s="2"/>
      <c r="DHJ54" s="2"/>
      <c r="DHK54" s="2"/>
      <c r="DHL54" s="2"/>
      <c r="DHM54" s="2"/>
      <c r="DHN54" s="2"/>
      <c r="DHO54" s="2"/>
      <c r="DHP54" s="2"/>
      <c r="DHQ54" s="2"/>
      <c r="DHR54" s="2"/>
      <c r="DHS54" s="2"/>
      <c r="DHT54" s="2"/>
      <c r="DHU54" s="2"/>
      <c r="DHV54" s="2"/>
      <c r="DHW54" s="2"/>
      <c r="DHX54" s="2"/>
      <c r="DHY54" s="2"/>
      <c r="DHZ54" s="2"/>
      <c r="DIA54" s="2"/>
      <c r="DIB54" s="2"/>
      <c r="DIC54" s="2"/>
      <c r="DID54" s="2"/>
      <c r="DIE54" s="2"/>
      <c r="DIF54" s="2"/>
      <c r="DIG54" s="2"/>
      <c r="DIH54" s="2"/>
      <c r="DII54" s="2"/>
      <c r="DIJ54" s="2"/>
      <c r="DIK54" s="2"/>
      <c r="DIL54" s="2"/>
      <c r="DIM54" s="2"/>
      <c r="DIN54" s="2"/>
      <c r="DIO54" s="2"/>
      <c r="DIP54" s="2"/>
      <c r="DIQ54" s="2"/>
      <c r="DIR54" s="2"/>
      <c r="DIS54" s="2"/>
      <c r="DIT54" s="2"/>
      <c r="DIU54" s="2"/>
      <c r="DIV54" s="2"/>
      <c r="DIW54" s="2"/>
      <c r="DIX54" s="2"/>
      <c r="DIY54" s="2"/>
      <c r="DIZ54" s="2"/>
      <c r="DJA54" s="2"/>
      <c r="DJB54" s="2"/>
      <c r="DJC54" s="2"/>
      <c r="DJD54" s="2"/>
      <c r="DJE54" s="2"/>
      <c r="DJF54" s="2"/>
      <c r="DJG54" s="2"/>
      <c r="DJH54" s="2"/>
      <c r="DJI54" s="2"/>
      <c r="DJJ54" s="2"/>
      <c r="DJK54" s="2"/>
      <c r="DJL54" s="2"/>
      <c r="DJM54" s="2"/>
      <c r="DJN54" s="2"/>
      <c r="DJO54" s="2"/>
      <c r="DJP54" s="2"/>
      <c r="DJQ54" s="2"/>
      <c r="DJR54" s="2"/>
      <c r="DJS54" s="2"/>
      <c r="DJT54" s="2"/>
      <c r="DJU54" s="2"/>
      <c r="DJV54" s="2"/>
      <c r="DJW54" s="2"/>
      <c r="DJX54" s="2"/>
      <c r="DJY54" s="2"/>
      <c r="DJZ54" s="2"/>
      <c r="DKA54" s="2"/>
      <c r="DKB54" s="2"/>
      <c r="DKC54" s="2"/>
      <c r="DKD54" s="2"/>
      <c r="DKE54" s="2"/>
      <c r="DKF54" s="2"/>
      <c r="DKG54" s="2"/>
      <c r="DKH54" s="2"/>
      <c r="DKI54" s="2"/>
      <c r="DKJ54" s="2"/>
      <c r="DKK54" s="2"/>
      <c r="DKL54" s="2"/>
      <c r="DKM54" s="2"/>
      <c r="DKN54" s="2"/>
      <c r="DKO54" s="2"/>
      <c r="DKP54" s="2"/>
      <c r="DKQ54" s="2"/>
      <c r="DKR54" s="2"/>
      <c r="DKS54" s="2"/>
      <c r="DKT54" s="2"/>
      <c r="DKU54" s="2"/>
      <c r="DKV54" s="2"/>
      <c r="DKW54" s="2"/>
      <c r="DKX54" s="2"/>
      <c r="DKY54" s="2"/>
      <c r="DKZ54" s="2"/>
      <c r="DLA54" s="2"/>
      <c r="DLB54" s="2"/>
      <c r="DLC54" s="2"/>
      <c r="DLD54" s="2"/>
      <c r="DLE54" s="2"/>
      <c r="DLF54" s="2"/>
      <c r="DLG54" s="2"/>
      <c r="DLH54" s="2"/>
      <c r="DLI54" s="2"/>
      <c r="DLJ54" s="2"/>
      <c r="DLK54" s="2"/>
      <c r="DLL54" s="2"/>
      <c r="DLM54" s="2"/>
      <c r="DLN54" s="2"/>
      <c r="DLO54" s="2"/>
      <c r="DLP54" s="2"/>
      <c r="DLQ54" s="2"/>
      <c r="DLR54" s="2"/>
      <c r="DLS54" s="2"/>
      <c r="DLT54" s="2"/>
      <c r="DLU54" s="2"/>
      <c r="DLV54" s="2"/>
      <c r="DLW54" s="2"/>
      <c r="DLX54" s="2"/>
      <c r="DLY54" s="2"/>
      <c r="DLZ54" s="2"/>
      <c r="DMA54" s="2"/>
      <c r="DMB54" s="2"/>
      <c r="DMC54" s="2"/>
      <c r="DMD54" s="2"/>
      <c r="DME54" s="2"/>
      <c r="DMF54" s="2"/>
      <c r="DMG54" s="2"/>
      <c r="DMH54" s="2"/>
      <c r="DMI54" s="2"/>
      <c r="DMJ54" s="2"/>
      <c r="DMK54" s="2"/>
      <c r="DML54" s="2"/>
      <c r="DMM54" s="2"/>
      <c r="DMN54" s="2"/>
      <c r="DMO54" s="2"/>
      <c r="DMP54" s="2"/>
      <c r="DMQ54" s="2"/>
      <c r="DMR54" s="2"/>
      <c r="DMS54" s="2"/>
      <c r="DMT54" s="2"/>
      <c r="DMU54" s="2"/>
      <c r="DMV54" s="2"/>
      <c r="DMW54" s="2"/>
      <c r="DMX54" s="2"/>
      <c r="DMY54" s="2"/>
      <c r="DMZ54" s="2"/>
      <c r="DNA54" s="2"/>
      <c r="DNB54" s="2"/>
      <c r="DNC54" s="2"/>
      <c r="DND54" s="2"/>
      <c r="DNE54" s="2"/>
      <c r="DNF54" s="2"/>
      <c r="DNG54" s="2"/>
      <c r="DNH54" s="2"/>
      <c r="DNI54" s="2"/>
      <c r="DNJ54" s="2"/>
      <c r="DNK54" s="2"/>
      <c r="DNL54" s="2"/>
      <c r="DNM54" s="2"/>
      <c r="DNN54" s="2"/>
      <c r="DNO54" s="2"/>
      <c r="DNP54" s="2"/>
      <c r="DNQ54" s="2"/>
      <c r="DNR54" s="2"/>
      <c r="DNS54" s="2"/>
      <c r="DNT54" s="2"/>
      <c r="DNU54" s="2"/>
      <c r="DNV54" s="2"/>
      <c r="DNW54" s="2"/>
      <c r="DNX54" s="2"/>
      <c r="DNY54" s="2"/>
      <c r="DNZ54" s="2"/>
      <c r="DOA54" s="2"/>
      <c r="DOB54" s="2"/>
      <c r="DOC54" s="2"/>
      <c r="DOD54" s="2"/>
      <c r="DOE54" s="2"/>
      <c r="DOF54" s="2"/>
      <c r="DOG54" s="2"/>
      <c r="DOH54" s="2"/>
      <c r="DOI54" s="2"/>
      <c r="DOJ54" s="2"/>
      <c r="DOK54" s="2"/>
      <c r="DOL54" s="2"/>
      <c r="DOM54" s="2"/>
      <c r="DON54" s="2"/>
      <c r="DOO54" s="2"/>
      <c r="DOP54" s="2"/>
      <c r="DOQ54" s="2"/>
      <c r="DOR54" s="2"/>
      <c r="DOS54" s="2"/>
      <c r="DOT54" s="2"/>
      <c r="DOU54" s="2"/>
      <c r="DOV54" s="2"/>
      <c r="DOW54" s="2"/>
      <c r="DOX54" s="2"/>
      <c r="DOY54" s="2"/>
      <c r="DOZ54" s="2"/>
      <c r="DPA54" s="2"/>
      <c r="DPB54" s="2"/>
      <c r="DPC54" s="2"/>
      <c r="DPD54" s="2"/>
      <c r="DPE54" s="2"/>
      <c r="DPF54" s="2"/>
      <c r="DPG54" s="2"/>
      <c r="DPH54" s="2"/>
      <c r="DPI54" s="2"/>
      <c r="DPJ54" s="2"/>
      <c r="DPK54" s="2"/>
      <c r="DPL54" s="2"/>
      <c r="DPM54" s="2"/>
      <c r="DPN54" s="2"/>
      <c r="DPO54" s="2"/>
      <c r="DPP54" s="2"/>
      <c r="DPQ54" s="2"/>
      <c r="DPR54" s="2"/>
      <c r="DPS54" s="2"/>
      <c r="DPT54" s="2"/>
      <c r="DPU54" s="2"/>
      <c r="DPV54" s="2"/>
      <c r="DPW54" s="2"/>
      <c r="DPX54" s="2"/>
      <c r="DPY54" s="2"/>
      <c r="DPZ54" s="2"/>
      <c r="DQA54" s="2"/>
      <c r="DQB54" s="2"/>
      <c r="DQC54" s="2"/>
      <c r="DQD54" s="2"/>
      <c r="DQE54" s="2"/>
      <c r="DQF54" s="2"/>
      <c r="DQG54" s="2"/>
      <c r="DQH54" s="2"/>
      <c r="DQI54" s="2"/>
      <c r="DQJ54" s="2"/>
      <c r="DQK54" s="2"/>
      <c r="DQL54" s="2"/>
      <c r="DQM54" s="2"/>
      <c r="DQN54" s="2"/>
      <c r="DQO54" s="2"/>
      <c r="DQP54" s="2"/>
      <c r="DQQ54" s="2"/>
      <c r="DQR54" s="2"/>
      <c r="DQS54" s="2"/>
      <c r="DQT54" s="2"/>
      <c r="DQU54" s="2"/>
      <c r="DQV54" s="2"/>
      <c r="DQW54" s="2"/>
      <c r="DQX54" s="2"/>
      <c r="DQY54" s="2"/>
      <c r="DQZ54" s="2"/>
      <c r="DRA54" s="2"/>
      <c r="DRB54" s="2"/>
      <c r="DRC54" s="2"/>
      <c r="DRD54" s="2"/>
      <c r="DRE54" s="2"/>
      <c r="DRF54" s="2"/>
      <c r="DRG54" s="2"/>
      <c r="DRH54" s="2"/>
      <c r="DRI54" s="2"/>
      <c r="DRJ54" s="2"/>
      <c r="DRK54" s="2"/>
      <c r="DRL54" s="2"/>
      <c r="DRM54" s="2"/>
      <c r="DRN54" s="2"/>
      <c r="DRO54" s="2"/>
      <c r="DRP54" s="2"/>
      <c r="DRQ54" s="2"/>
      <c r="DRR54" s="2"/>
      <c r="DRS54" s="2"/>
      <c r="DRT54" s="2"/>
      <c r="DRU54" s="2"/>
      <c r="DRV54" s="2"/>
      <c r="DRW54" s="2"/>
      <c r="DRX54" s="2"/>
      <c r="DRY54" s="2"/>
      <c r="DRZ54" s="2"/>
      <c r="DSA54" s="2"/>
      <c r="DSB54" s="2"/>
      <c r="DSC54" s="2"/>
      <c r="DSD54" s="2"/>
      <c r="DSE54" s="2"/>
      <c r="DSF54" s="2"/>
      <c r="DSG54" s="2"/>
      <c r="DSH54" s="2"/>
      <c r="DSI54" s="2"/>
      <c r="DSJ54" s="2"/>
      <c r="DSK54" s="2"/>
      <c r="DSL54" s="2"/>
      <c r="DSM54" s="2"/>
      <c r="DSN54" s="2"/>
      <c r="DSO54" s="2"/>
      <c r="DSP54" s="2"/>
      <c r="DSQ54" s="2"/>
      <c r="DSR54" s="2"/>
      <c r="DSS54" s="2"/>
      <c r="DST54" s="2"/>
      <c r="DSU54" s="2"/>
      <c r="DSV54" s="2"/>
      <c r="DSW54" s="2"/>
      <c r="DSX54" s="2"/>
      <c r="DSY54" s="2"/>
      <c r="DSZ54" s="2"/>
      <c r="DTA54" s="2"/>
      <c r="DTB54" s="2"/>
      <c r="DTC54" s="2"/>
      <c r="DTD54" s="2"/>
      <c r="DTE54" s="2"/>
      <c r="DTF54" s="2"/>
      <c r="DTG54" s="2"/>
      <c r="DTH54" s="2"/>
      <c r="DTI54" s="2"/>
      <c r="DTJ54" s="2"/>
      <c r="DTK54" s="2"/>
      <c r="DTL54" s="2"/>
      <c r="DTM54" s="2"/>
      <c r="DTN54" s="2"/>
      <c r="DTO54" s="2"/>
      <c r="DTP54" s="2"/>
      <c r="DTQ54" s="2"/>
      <c r="DTR54" s="2"/>
      <c r="DTS54" s="2"/>
      <c r="DTT54" s="2"/>
      <c r="DTU54" s="2"/>
      <c r="DTV54" s="2"/>
      <c r="DTW54" s="2"/>
      <c r="DTX54" s="2"/>
      <c r="DTY54" s="2"/>
      <c r="DTZ54" s="2"/>
      <c r="DUA54" s="2"/>
      <c r="DUB54" s="2"/>
      <c r="DUC54" s="2"/>
      <c r="DUD54" s="2"/>
      <c r="DUE54" s="2"/>
      <c r="DUF54" s="2"/>
      <c r="DUG54" s="2"/>
      <c r="DUH54" s="2"/>
      <c r="DUI54" s="2"/>
      <c r="DUJ54" s="2"/>
      <c r="DUK54" s="2"/>
      <c r="DUL54" s="2"/>
      <c r="DUM54" s="2"/>
      <c r="DUN54" s="2"/>
      <c r="DUO54" s="2"/>
      <c r="DUP54" s="2"/>
      <c r="DUQ54" s="2"/>
      <c r="DUR54" s="2"/>
      <c r="DUS54" s="2"/>
      <c r="DUT54" s="2"/>
      <c r="DUU54" s="2"/>
      <c r="DUV54" s="2"/>
      <c r="DUW54" s="2"/>
      <c r="DUX54" s="2"/>
      <c r="DUY54" s="2"/>
      <c r="DUZ54" s="2"/>
      <c r="DVA54" s="2"/>
      <c r="DVB54" s="2"/>
      <c r="DVC54" s="2"/>
      <c r="DVD54" s="2"/>
      <c r="DVE54" s="2"/>
      <c r="DVF54" s="2"/>
      <c r="DVG54" s="2"/>
      <c r="DVH54" s="2"/>
      <c r="DVI54" s="2"/>
      <c r="DVJ54" s="2"/>
      <c r="DVK54" s="2"/>
      <c r="DVL54" s="2"/>
      <c r="DVM54" s="2"/>
      <c r="DVN54" s="2"/>
      <c r="DVO54" s="2"/>
      <c r="DVP54" s="2"/>
      <c r="DVQ54" s="2"/>
      <c r="DVR54" s="2"/>
      <c r="DVS54" s="2"/>
      <c r="DVT54" s="2"/>
      <c r="DVU54" s="2"/>
      <c r="DVV54" s="2"/>
      <c r="DVW54" s="2"/>
      <c r="DVX54" s="2"/>
      <c r="DVY54" s="2"/>
      <c r="DVZ54" s="2"/>
      <c r="DWA54" s="2"/>
      <c r="DWB54" s="2"/>
      <c r="DWC54" s="2"/>
      <c r="DWD54" s="2"/>
      <c r="DWE54" s="2"/>
      <c r="DWF54" s="2"/>
      <c r="DWG54" s="2"/>
      <c r="DWH54" s="2"/>
      <c r="DWI54" s="2"/>
      <c r="DWJ54" s="2"/>
      <c r="DWK54" s="2"/>
      <c r="DWL54" s="2"/>
      <c r="DWM54" s="2"/>
      <c r="DWN54" s="2"/>
      <c r="DWO54" s="2"/>
      <c r="DWP54" s="2"/>
      <c r="DWQ54" s="2"/>
      <c r="DWR54" s="2"/>
      <c r="DWS54" s="2"/>
      <c r="DWT54" s="2"/>
      <c r="DWU54" s="2"/>
      <c r="DWV54" s="2"/>
      <c r="DWW54" s="2"/>
      <c r="DWX54" s="2"/>
      <c r="DWY54" s="2"/>
      <c r="DWZ54" s="2"/>
      <c r="DXA54" s="2"/>
      <c r="DXB54" s="2"/>
      <c r="DXC54" s="2"/>
      <c r="DXD54" s="2"/>
      <c r="DXE54" s="2"/>
      <c r="DXF54" s="2"/>
      <c r="DXG54" s="2"/>
      <c r="DXH54" s="2"/>
      <c r="DXI54" s="2"/>
      <c r="DXJ54" s="2"/>
      <c r="DXK54" s="2"/>
      <c r="DXL54" s="2"/>
      <c r="DXM54" s="2"/>
      <c r="DXN54" s="2"/>
      <c r="DXO54" s="2"/>
      <c r="DXP54" s="2"/>
      <c r="DXQ54" s="2"/>
      <c r="DXR54" s="2"/>
      <c r="DXS54" s="2"/>
      <c r="DXT54" s="2"/>
      <c r="DXU54" s="2"/>
      <c r="DXV54" s="2"/>
      <c r="DXW54" s="2"/>
      <c r="DXX54" s="2"/>
      <c r="DXY54" s="2"/>
      <c r="DXZ54" s="2"/>
      <c r="DYA54" s="2"/>
      <c r="DYB54" s="2"/>
      <c r="DYC54" s="2"/>
      <c r="DYD54" s="2"/>
      <c r="DYE54" s="2"/>
      <c r="DYF54" s="2"/>
      <c r="DYG54" s="2"/>
      <c r="DYH54" s="2"/>
      <c r="DYI54" s="2"/>
      <c r="DYJ54" s="2"/>
      <c r="DYK54" s="2"/>
      <c r="DYL54" s="2"/>
      <c r="DYM54" s="2"/>
      <c r="DYN54" s="2"/>
      <c r="DYO54" s="2"/>
      <c r="DYP54" s="2"/>
      <c r="DYQ54" s="2"/>
      <c r="DYR54" s="2"/>
      <c r="DYS54" s="2"/>
      <c r="DYT54" s="2"/>
      <c r="DYU54" s="2"/>
      <c r="DYV54" s="2"/>
      <c r="DYW54" s="2"/>
      <c r="DYX54" s="2"/>
      <c r="DYY54" s="2"/>
      <c r="DYZ54" s="2"/>
      <c r="DZA54" s="2"/>
      <c r="DZB54" s="2"/>
      <c r="DZC54" s="2"/>
      <c r="DZD54" s="2"/>
      <c r="DZE54" s="2"/>
      <c r="DZF54" s="2"/>
      <c r="DZG54" s="2"/>
      <c r="DZH54" s="2"/>
      <c r="DZI54" s="2"/>
      <c r="DZJ54" s="2"/>
      <c r="DZK54" s="2"/>
      <c r="DZL54" s="2"/>
      <c r="DZM54" s="2"/>
      <c r="DZN54" s="2"/>
      <c r="DZO54" s="2"/>
      <c r="DZP54" s="2"/>
      <c r="DZQ54" s="2"/>
      <c r="DZR54" s="2"/>
      <c r="DZS54" s="2"/>
      <c r="DZT54" s="2"/>
      <c r="DZU54" s="2"/>
      <c r="DZV54" s="2"/>
      <c r="DZW54" s="2"/>
      <c r="DZX54" s="2"/>
      <c r="DZY54" s="2"/>
      <c r="DZZ54" s="2"/>
      <c r="EAA54" s="2"/>
      <c r="EAB54" s="2"/>
      <c r="EAC54" s="2"/>
      <c r="EAD54" s="2"/>
      <c r="EAE54" s="2"/>
      <c r="EAF54" s="2"/>
      <c r="EAG54" s="2"/>
      <c r="EAH54" s="2"/>
      <c r="EAI54" s="2"/>
      <c r="EAJ54" s="2"/>
      <c r="EAK54" s="2"/>
      <c r="EAL54" s="2"/>
      <c r="EAM54" s="2"/>
      <c r="EAN54" s="2"/>
      <c r="EAO54" s="2"/>
      <c r="EAP54" s="2"/>
      <c r="EAQ54" s="2"/>
      <c r="EAR54" s="2"/>
      <c r="EAS54" s="2"/>
      <c r="EAT54" s="2"/>
      <c r="EAU54" s="2"/>
      <c r="EAV54" s="2"/>
      <c r="EAW54" s="2"/>
      <c r="EAX54" s="2"/>
      <c r="EAY54" s="2"/>
      <c r="EAZ54" s="2"/>
      <c r="EBA54" s="2"/>
      <c r="EBB54" s="2"/>
      <c r="EBC54" s="2"/>
      <c r="EBD54" s="2"/>
      <c r="EBE54" s="2"/>
      <c r="EBF54" s="2"/>
      <c r="EBG54" s="2"/>
      <c r="EBH54" s="2"/>
      <c r="EBI54" s="2"/>
      <c r="EBJ54" s="2"/>
      <c r="EBK54" s="2"/>
      <c r="EBL54" s="2"/>
      <c r="EBM54" s="2"/>
      <c r="EBN54" s="2"/>
      <c r="EBO54" s="2"/>
      <c r="EBP54" s="2"/>
      <c r="EBQ54" s="2"/>
      <c r="EBR54" s="2"/>
      <c r="EBS54" s="2"/>
      <c r="EBT54" s="2"/>
      <c r="EBU54" s="2"/>
      <c r="EBV54" s="2"/>
      <c r="EBW54" s="2"/>
      <c r="EBX54" s="2"/>
      <c r="EBY54" s="2"/>
      <c r="EBZ54" s="2"/>
      <c r="ECA54" s="2"/>
      <c r="ECB54" s="2"/>
      <c r="ECC54" s="2"/>
      <c r="ECD54" s="2"/>
      <c r="ECE54" s="2"/>
      <c r="ECF54" s="2"/>
      <c r="ECG54" s="2"/>
      <c r="ECH54" s="2"/>
      <c r="ECI54" s="2"/>
      <c r="ECJ54" s="2"/>
      <c r="ECK54" s="2"/>
      <c r="ECL54" s="2"/>
      <c r="ECM54" s="2"/>
      <c r="ECN54" s="2"/>
      <c r="ECO54" s="2"/>
      <c r="ECP54" s="2"/>
      <c r="ECQ54" s="2"/>
      <c r="ECR54" s="2"/>
      <c r="ECS54" s="2"/>
      <c r="ECT54" s="2"/>
      <c r="ECU54" s="2"/>
      <c r="ECV54" s="2"/>
      <c r="ECW54" s="2"/>
      <c r="ECX54" s="2"/>
      <c r="ECY54" s="2"/>
      <c r="ECZ54" s="2"/>
      <c r="EDA54" s="2"/>
      <c r="EDB54" s="2"/>
      <c r="EDC54" s="2"/>
      <c r="EDD54" s="2"/>
      <c r="EDE54" s="2"/>
      <c r="EDF54" s="2"/>
      <c r="EDG54" s="2"/>
      <c r="EDH54" s="2"/>
      <c r="EDI54" s="2"/>
      <c r="EDJ54" s="2"/>
      <c r="EDK54" s="2"/>
      <c r="EDL54" s="2"/>
      <c r="EDM54" s="2"/>
      <c r="EDN54" s="2"/>
      <c r="EDO54" s="2"/>
      <c r="EDP54" s="2"/>
      <c r="EDQ54" s="2"/>
      <c r="EDR54" s="2"/>
      <c r="EDS54" s="2"/>
      <c r="EDT54" s="2"/>
      <c r="EDU54" s="2"/>
      <c r="EDV54" s="2"/>
      <c r="EDW54" s="2"/>
      <c r="EDX54" s="2"/>
      <c r="EDY54" s="2"/>
      <c r="EDZ54" s="2"/>
      <c r="EEA54" s="2"/>
      <c r="EEB54" s="2"/>
      <c r="EEC54" s="2"/>
      <c r="EED54" s="2"/>
      <c r="EEE54" s="2"/>
      <c r="EEF54" s="2"/>
      <c r="EEG54" s="2"/>
      <c r="EEH54" s="2"/>
      <c r="EEI54" s="2"/>
      <c r="EEJ54" s="2"/>
      <c r="EEK54" s="2"/>
      <c r="EEL54" s="2"/>
      <c r="EEM54" s="2"/>
      <c r="EEN54" s="2"/>
      <c r="EEO54" s="2"/>
      <c r="EEP54" s="2"/>
      <c r="EEQ54" s="2"/>
      <c r="EER54" s="2"/>
      <c r="EES54" s="2"/>
      <c r="EET54" s="2"/>
      <c r="EEU54" s="2"/>
      <c r="EEV54" s="2"/>
      <c r="EEW54" s="2"/>
      <c r="EEX54" s="2"/>
      <c r="EEY54" s="2"/>
      <c r="EEZ54" s="2"/>
      <c r="EFA54" s="2"/>
      <c r="EFB54" s="2"/>
      <c r="EFC54" s="2"/>
      <c r="EFD54" s="2"/>
      <c r="EFE54" s="2"/>
      <c r="EFF54" s="2"/>
      <c r="EFG54" s="2"/>
      <c r="EFH54" s="2"/>
      <c r="EFI54" s="2"/>
      <c r="EFJ54" s="2"/>
      <c r="EFK54" s="2"/>
      <c r="EFL54" s="2"/>
      <c r="EFM54" s="2"/>
      <c r="EFN54" s="2"/>
      <c r="EFO54" s="2"/>
      <c r="EFP54" s="2"/>
      <c r="EFQ54" s="2"/>
      <c r="EFR54" s="2"/>
      <c r="EFS54" s="2"/>
      <c r="EFT54" s="2"/>
      <c r="EFU54" s="2"/>
      <c r="EFV54" s="2"/>
      <c r="EFW54" s="2"/>
      <c r="EFX54" s="2"/>
      <c r="EFY54" s="2"/>
      <c r="EFZ54" s="2"/>
      <c r="EGA54" s="2"/>
      <c r="EGB54" s="2"/>
      <c r="EGC54" s="2"/>
      <c r="EGD54" s="2"/>
      <c r="EGE54" s="2"/>
      <c r="EGF54" s="2"/>
      <c r="EGG54" s="2"/>
      <c r="EGH54" s="2"/>
      <c r="EGI54" s="2"/>
      <c r="EGJ54" s="2"/>
      <c r="EGK54" s="2"/>
      <c r="EGL54" s="2"/>
      <c r="EGM54" s="2"/>
      <c r="EGN54" s="2"/>
      <c r="EGO54" s="2"/>
      <c r="EGP54" s="2"/>
      <c r="EGQ54" s="2"/>
      <c r="EGR54" s="2"/>
      <c r="EGS54" s="2"/>
      <c r="EGT54" s="2"/>
      <c r="EGU54" s="2"/>
      <c r="EGV54" s="2"/>
      <c r="EGW54" s="2"/>
      <c r="EGX54" s="2"/>
      <c r="EGY54" s="2"/>
      <c r="EGZ54" s="2"/>
      <c r="EHA54" s="2"/>
      <c r="EHB54" s="2"/>
      <c r="EHC54" s="2"/>
      <c r="EHD54" s="2"/>
      <c r="EHE54" s="2"/>
      <c r="EHF54" s="2"/>
      <c r="EHG54" s="2"/>
      <c r="EHH54" s="2"/>
      <c r="EHI54" s="2"/>
      <c r="EHJ54" s="2"/>
      <c r="EHK54" s="2"/>
      <c r="EHL54" s="2"/>
      <c r="EHM54" s="2"/>
      <c r="EHN54" s="2"/>
      <c r="EHO54" s="2"/>
      <c r="EHP54" s="2"/>
      <c r="EHQ54" s="2"/>
      <c r="EHR54" s="2"/>
      <c r="EHS54" s="2"/>
      <c r="EHT54" s="2"/>
      <c r="EHU54" s="2"/>
      <c r="EHV54" s="2"/>
      <c r="EHW54" s="2"/>
      <c r="EHX54" s="2"/>
      <c r="EHY54" s="2"/>
      <c r="EHZ54" s="2"/>
      <c r="EIA54" s="2"/>
      <c r="EIB54" s="2"/>
      <c r="EIC54" s="2"/>
      <c r="EID54" s="2"/>
      <c r="EIE54" s="2"/>
      <c r="EIF54" s="2"/>
      <c r="EIG54" s="2"/>
      <c r="EIH54" s="2"/>
      <c r="EII54" s="2"/>
      <c r="EIJ54" s="2"/>
      <c r="EIK54" s="2"/>
      <c r="EIL54" s="2"/>
      <c r="EIM54" s="2"/>
      <c r="EIN54" s="2"/>
      <c r="EIO54" s="2"/>
      <c r="EIP54" s="2"/>
      <c r="EIQ54" s="2"/>
      <c r="EIR54" s="2"/>
      <c r="EIS54" s="2"/>
      <c r="EIT54" s="2"/>
      <c r="EIU54" s="2"/>
      <c r="EIV54" s="2"/>
      <c r="EIW54" s="2"/>
      <c r="EIX54" s="2"/>
      <c r="EIY54" s="2"/>
      <c r="EIZ54" s="2"/>
      <c r="EJA54" s="2"/>
      <c r="EJB54" s="2"/>
      <c r="EJC54" s="2"/>
      <c r="EJD54" s="2"/>
      <c r="EJE54" s="2"/>
      <c r="EJF54" s="2"/>
      <c r="EJG54" s="2"/>
      <c r="EJH54" s="2"/>
      <c r="EJI54" s="2"/>
      <c r="EJJ54" s="2"/>
      <c r="EJK54" s="2"/>
      <c r="EJL54" s="2"/>
      <c r="EJM54" s="2"/>
      <c r="EJN54" s="2"/>
      <c r="EJO54" s="2"/>
      <c r="EJP54" s="2"/>
      <c r="EJQ54" s="2"/>
      <c r="EJR54" s="2"/>
      <c r="EJS54" s="2"/>
      <c r="EJT54" s="2"/>
      <c r="EJU54" s="2"/>
      <c r="EJV54" s="2"/>
      <c r="EJW54" s="2"/>
      <c r="EJX54" s="2"/>
      <c r="EJY54" s="2"/>
      <c r="EJZ54" s="2"/>
      <c r="EKA54" s="2"/>
      <c r="EKB54" s="2"/>
      <c r="EKC54" s="2"/>
      <c r="EKD54" s="2"/>
      <c r="EKE54" s="2"/>
      <c r="EKF54" s="2"/>
      <c r="EKG54" s="2"/>
      <c r="EKH54" s="2"/>
      <c r="EKI54" s="2"/>
      <c r="EKJ54" s="2"/>
      <c r="EKK54" s="2"/>
      <c r="EKL54" s="2"/>
      <c r="EKM54" s="2"/>
      <c r="EKN54" s="2"/>
      <c r="EKO54" s="2"/>
      <c r="EKP54" s="2"/>
      <c r="EKQ54" s="2"/>
      <c r="EKR54" s="2"/>
      <c r="EKS54" s="2"/>
      <c r="EKT54" s="2"/>
      <c r="EKU54" s="2"/>
      <c r="EKV54" s="2"/>
      <c r="EKW54" s="2"/>
      <c r="EKX54" s="2"/>
      <c r="EKY54" s="2"/>
      <c r="EKZ54" s="2"/>
      <c r="ELA54" s="2"/>
      <c r="ELB54" s="2"/>
      <c r="ELC54" s="2"/>
      <c r="ELD54" s="2"/>
      <c r="ELE54" s="2"/>
      <c r="ELF54" s="2"/>
      <c r="ELG54" s="2"/>
      <c r="ELH54" s="2"/>
      <c r="ELI54" s="2"/>
      <c r="ELJ54" s="2"/>
      <c r="ELK54" s="2"/>
      <c r="ELL54" s="2"/>
      <c r="ELM54" s="2"/>
      <c r="ELN54" s="2"/>
      <c r="ELO54" s="2"/>
      <c r="ELP54" s="2"/>
      <c r="ELQ54" s="2"/>
      <c r="ELR54" s="2"/>
      <c r="ELS54" s="2"/>
      <c r="ELT54" s="2"/>
      <c r="ELU54" s="2"/>
      <c r="ELV54" s="2"/>
      <c r="ELW54" s="2"/>
      <c r="ELX54" s="2"/>
      <c r="ELY54" s="2"/>
      <c r="ELZ54" s="2"/>
      <c r="EMA54" s="2"/>
      <c r="EMB54" s="2"/>
      <c r="EMC54" s="2"/>
      <c r="EMD54" s="2"/>
      <c r="EME54" s="2"/>
      <c r="EMF54" s="2"/>
      <c r="EMG54" s="2"/>
      <c r="EMH54" s="2"/>
      <c r="EMI54" s="2"/>
      <c r="EMJ54" s="2"/>
      <c r="EMK54" s="2"/>
      <c r="EML54" s="2"/>
      <c r="EMM54" s="2"/>
      <c r="EMN54" s="2"/>
      <c r="EMO54" s="2"/>
      <c r="EMP54" s="2"/>
      <c r="EMQ54" s="2"/>
      <c r="EMR54" s="2"/>
      <c r="EMS54" s="2"/>
      <c r="EMT54" s="2"/>
      <c r="EMU54" s="2"/>
      <c r="EMV54" s="2"/>
      <c r="EMW54" s="2"/>
      <c r="EMX54" s="2"/>
      <c r="EMY54" s="2"/>
      <c r="EMZ54" s="2"/>
      <c r="ENA54" s="2"/>
      <c r="ENB54" s="2"/>
      <c r="ENC54" s="2"/>
      <c r="END54" s="2"/>
      <c r="ENE54" s="2"/>
      <c r="ENF54" s="2"/>
      <c r="ENG54" s="2"/>
      <c r="ENH54" s="2"/>
      <c r="ENI54" s="2"/>
      <c r="ENJ54" s="2"/>
      <c r="ENK54" s="2"/>
      <c r="ENL54" s="2"/>
      <c r="ENM54" s="2"/>
      <c r="ENN54" s="2"/>
      <c r="ENO54" s="2"/>
      <c r="ENP54" s="2"/>
      <c r="ENQ54" s="2"/>
      <c r="ENR54" s="2"/>
      <c r="ENS54" s="2"/>
      <c r="ENT54" s="2"/>
      <c r="ENU54" s="2"/>
      <c r="ENV54" s="2"/>
      <c r="ENW54" s="2"/>
      <c r="ENX54" s="2"/>
      <c r="ENY54" s="2"/>
      <c r="ENZ54" s="2"/>
      <c r="EOA54" s="2"/>
      <c r="EOB54" s="2"/>
      <c r="EOC54" s="2"/>
      <c r="EOD54" s="2"/>
      <c r="EOE54" s="2"/>
      <c r="EOF54" s="2"/>
      <c r="EOG54" s="2"/>
      <c r="EOH54" s="2"/>
      <c r="EOI54" s="2"/>
      <c r="EOJ54" s="2"/>
      <c r="EOK54" s="2"/>
      <c r="EOL54" s="2"/>
      <c r="EOM54" s="2"/>
      <c r="EON54" s="2"/>
      <c r="EOO54" s="2"/>
      <c r="EOP54" s="2"/>
      <c r="EOQ54" s="2"/>
      <c r="EOR54" s="2"/>
      <c r="EOS54" s="2"/>
      <c r="EOT54" s="2"/>
      <c r="EOU54" s="2"/>
      <c r="EOV54" s="2"/>
      <c r="EOW54" s="2"/>
      <c r="EOX54" s="2"/>
      <c r="EOY54" s="2"/>
      <c r="EOZ54" s="2"/>
      <c r="EPA54" s="2"/>
      <c r="EPB54" s="2"/>
      <c r="EPC54" s="2"/>
      <c r="EPD54" s="2"/>
      <c r="EPE54" s="2"/>
      <c r="EPF54" s="2"/>
      <c r="EPG54" s="2"/>
      <c r="EPH54" s="2"/>
      <c r="EPI54" s="2"/>
      <c r="EPJ54" s="2"/>
      <c r="EPK54" s="2"/>
      <c r="EPL54" s="2"/>
      <c r="EPM54" s="2"/>
      <c r="EPN54" s="2"/>
      <c r="EPO54" s="2"/>
      <c r="EPP54" s="2"/>
      <c r="EPQ54" s="2"/>
      <c r="EPR54" s="2"/>
      <c r="EPS54" s="2"/>
      <c r="EPT54" s="2"/>
      <c r="EPU54" s="2"/>
      <c r="EPV54" s="2"/>
      <c r="EPW54" s="2"/>
      <c r="EPX54" s="2"/>
      <c r="EPY54" s="2"/>
      <c r="EPZ54" s="2"/>
      <c r="EQA54" s="2"/>
      <c r="EQB54" s="2"/>
      <c r="EQC54" s="2"/>
      <c r="EQD54" s="2"/>
      <c r="EQE54" s="2"/>
      <c r="EQF54" s="2"/>
      <c r="EQG54" s="2"/>
      <c r="EQH54" s="2"/>
      <c r="EQI54" s="2"/>
      <c r="EQJ54" s="2"/>
      <c r="EQK54" s="2"/>
      <c r="EQL54" s="2"/>
      <c r="EQM54" s="2"/>
      <c r="EQN54" s="2"/>
      <c r="EQO54" s="2"/>
      <c r="EQP54" s="2"/>
      <c r="EQQ54" s="2"/>
      <c r="EQR54" s="2"/>
      <c r="EQS54" s="2"/>
      <c r="EQT54" s="2"/>
      <c r="EQU54" s="2"/>
      <c r="EQV54" s="2"/>
      <c r="EQW54" s="2"/>
      <c r="EQX54" s="2"/>
      <c r="EQY54" s="2"/>
      <c r="EQZ54" s="2"/>
      <c r="ERA54" s="2"/>
      <c r="ERB54" s="2"/>
      <c r="ERC54" s="2"/>
      <c r="ERD54" s="2"/>
      <c r="ERE54" s="2"/>
      <c r="ERF54" s="2"/>
      <c r="ERG54" s="2"/>
      <c r="ERH54" s="2"/>
      <c r="ERI54" s="2"/>
      <c r="ERJ54" s="2"/>
      <c r="ERK54" s="2"/>
      <c r="ERL54" s="2"/>
      <c r="ERM54" s="2"/>
      <c r="ERN54" s="2"/>
      <c r="ERO54" s="2"/>
      <c r="ERP54" s="2"/>
      <c r="ERQ54" s="2"/>
      <c r="ERR54" s="2"/>
      <c r="ERS54" s="2"/>
      <c r="ERT54" s="2"/>
      <c r="ERU54" s="2"/>
      <c r="ERV54" s="2"/>
      <c r="ERW54" s="2"/>
      <c r="ERX54" s="2"/>
      <c r="ERY54" s="2"/>
      <c r="ERZ54" s="2"/>
      <c r="ESA54" s="2"/>
      <c r="ESB54" s="2"/>
      <c r="ESC54" s="2"/>
      <c r="ESD54" s="2"/>
      <c r="ESE54" s="2"/>
      <c r="ESF54" s="2"/>
      <c r="ESG54" s="2"/>
      <c r="ESH54" s="2"/>
      <c r="ESI54" s="2"/>
      <c r="ESJ54" s="2"/>
      <c r="ESK54" s="2"/>
      <c r="ESL54" s="2"/>
      <c r="ESM54" s="2"/>
      <c r="ESN54" s="2"/>
      <c r="ESO54" s="2"/>
      <c r="ESP54" s="2"/>
      <c r="ESQ54" s="2"/>
      <c r="ESR54" s="2"/>
      <c r="ESS54" s="2"/>
      <c r="EST54" s="2"/>
      <c r="ESU54" s="2"/>
      <c r="ESV54" s="2"/>
      <c r="ESW54" s="2"/>
      <c r="ESX54" s="2"/>
      <c r="ESY54" s="2"/>
      <c r="ESZ54" s="2"/>
      <c r="ETA54" s="2"/>
      <c r="ETB54" s="2"/>
      <c r="ETC54" s="2"/>
      <c r="ETD54" s="2"/>
      <c r="ETE54" s="2"/>
      <c r="ETF54" s="2"/>
      <c r="ETG54" s="2"/>
      <c r="ETH54" s="2"/>
      <c r="ETI54" s="2"/>
      <c r="ETJ54" s="2"/>
      <c r="ETK54" s="2"/>
      <c r="ETL54" s="2"/>
      <c r="ETM54" s="2"/>
      <c r="ETN54" s="2"/>
      <c r="ETO54" s="2"/>
      <c r="ETP54" s="2"/>
      <c r="ETQ54" s="2"/>
      <c r="ETR54" s="2"/>
      <c r="ETS54" s="2"/>
      <c r="ETT54" s="2"/>
      <c r="ETU54" s="2"/>
      <c r="ETV54" s="2"/>
      <c r="ETW54" s="2"/>
      <c r="ETX54" s="2"/>
      <c r="ETY54" s="2"/>
      <c r="ETZ54" s="2"/>
      <c r="EUA54" s="2"/>
      <c r="EUB54" s="2"/>
      <c r="EUC54" s="2"/>
      <c r="EUD54" s="2"/>
      <c r="EUE54" s="2"/>
      <c r="EUF54" s="2"/>
      <c r="EUG54" s="2"/>
      <c r="EUH54" s="2"/>
      <c r="EUI54" s="2"/>
      <c r="EUJ54" s="2"/>
      <c r="EUK54" s="2"/>
      <c r="EUL54" s="2"/>
      <c r="EUM54" s="2"/>
      <c r="EUN54" s="2"/>
      <c r="EUO54" s="2"/>
      <c r="EUP54" s="2"/>
      <c r="EUQ54" s="2"/>
      <c r="EUR54" s="2"/>
      <c r="EUS54" s="2"/>
      <c r="EUT54" s="2"/>
      <c r="EUU54" s="2"/>
      <c r="EUV54" s="2"/>
      <c r="EUW54" s="2"/>
      <c r="EUX54" s="2"/>
      <c r="EUY54" s="2"/>
      <c r="EUZ54" s="2"/>
      <c r="EVA54" s="2"/>
      <c r="EVB54" s="2"/>
      <c r="EVC54" s="2"/>
      <c r="EVD54" s="2"/>
      <c r="EVE54" s="2"/>
      <c r="EVF54" s="2"/>
      <c r="EVG54" s="2"/>
      <c r="EVH54" s="2"/>
      <c r="EVI54" s="2"/>
      <c r="EVJ54" s="2"/>
      <c r="EVK54" s="2"/>
      <c r="EVL54" s="2"/>
      <c r="EVM54" s="2"/>
      <c r="EVN54" s="2"/>
      <c r="EVO54" s="2"/>
      <c r="EVP54" s="2"/>
      <c r="EVQ54" s="2"/>
      <c r="EVR54" s="2"/>
      <c r="EVS54" s="2"/>
      <c r="EVT54" s="2"/>
      <c r="EVU54" s="2"/>
      <c r="EVV54" s="2"/>
      <c r="EVW54" s="2"/>
      <c r="EVX54" s="2"/>
      <c r="EVY54" s="2"/>
      <c r="EVZ54" s="2"/>
      <c r="EWA54" s="2"/>
      <c r="EWB54" s="2"/>
      <c r="EWC54" s="2"/>
      <c r="EWD54" s="2"/>
      <c r="EWE54" s="2"/>
      <c r="EWF54" s="2"/>
      <c r="EWG54" s="2"/>
      <c r="EWH54" s="2"/>
      <c r="EWI54" s="2"/>
      <c r="EWJ54" s="2"/>
      <c r="EWK54" s="2"/>
      <c r="EWL54" s="2"/>
      <c r="EWM54" s="2"/>
      <c r="EWN54" s="2"/>
      <c r="EWO54" s="2"/>
      <c r="EWP54" s="2"/>
      <c r="EWQ54" s="2"/>
      <c r="EWR54" s="2"/>
      <c r="EWS54" s="2"/>
      <c r="EWT54" s="2"/>
      <c r="EWU54" s="2"/>
      <c r="EWV54" s="2"/>
      <c r="EWW54" s="2"/>
      <c r="EWX54" s="2"/>
      <c r="EWY54" s="2"/>
      <c r="EWZ54" s="2"/>
      <c r="EXA54" s="2"/>
      <c r="EXB54" s="2"/>
      <c r="EXC54" s="2"/>
      <c r="EXD54" s="2"/>
      <c r="EXE54" s="2"/>
      <c r="EXF54" s="2"/>
      <c r="EXG54" s="2"/>
      <c r="EXH54" s="2"/>
      <c r="EXI54" s="2"/>
      <c r="EXJ54" s="2"/>
      <c r="EXK54" s="2"/>
      <c r="EXL54" s="2"/>
      <c r="EXM54" s="2"/>
      <c r="EXN54" s="2"/>
      <c r="EXO54" s="2"/>
      <c r="EXP54" s="2"/>
      <c r="EXQ54" s="2"/>
      <c r="EXR54" s="2"/>
      <c r="EXS54" s="2"/>
      <c r="EXT54" s="2"/>
      <c r="EXU54" s="2"/>
      <c r="EXV54" s="2"/>
      <c r="EXW54" s="2"/>
      <c r="EXX54" s="2"/>
      <c r="EXY54" s="2"/>
      <c r="EXZ54" s="2"/>
      <c r="EYA54" s="2"/>
      <c r="EYB54" s="2"/>
      <c r="EYC54" s="2"/>
      <c r="EYD54" s="2"/>
      <c r="EYE54" s="2"/>
      <c r="EYF54" s="2"/>
      <c r="EYG54" s="2"/>
      <c r="EYH54" s="2"/>
      <c r="EYI54" s="2"/>
      <c r="EYJ54" s="2"/>
      <c r="EYK54" s="2"/>
      <c r="EYL54" s="2"/>
      <c r="EYM54" s="2"/>
      <c r="EYN54" s="2"/>
      <c r="EYO54" s="2"/>
      <c r="EYP54" s="2"/>
      <c r="EYQ54" s="2"/>
      <c r="EYR54" s="2"/>
      <c r="EYS54" s="2"/>
      <c r="EYT54" s="2"/>
      <c r="EYU54" s="2"/>
      <c r="EYV54" s="2"/>
      <c r="EYW54" s="2"/>
      <c r="EYX54" s="2"/>
      <c r="EYY54" s="2"/>
      <c r="EYZ54" s="2"/>
      <c r="EZA54" s="2"/>
      <c r="EZB54" s="2"/>
      <c r="EZC54" s="2"/>
      <c r="EZD54" s="2"/>
      <c r="EZE54" s="2"/>
      <c r="EZF54" s="2"/>
      <c r="EZG54" s="2"/>
      <c r="EZH54" s="2"/>
      <c r="EZI54" s="2"/>
      <c r="EZJ54" s="2"/>
      <c r="EZK54" s="2"/>
      <c r="EZL54" s="2"/>
      <c r="EZM54" s="2"/>
      <c r="EZN54" s="2"/>
      <c r="EZO54" s="2"/>
      <c r="EZP54" s="2"/>
      <c r="EZQ54" s="2"/>
      <c r="EZR54" s="2"/>
      <c r="EZS54" s="2"/>
      <c r="EZT54" s="2"/>
      <c r="EZU54" s="2"/>
      <c r="EZV54" s="2"/>
      <c r="EZW54" s="2"/>
      <c r="EZX54" s="2"/>
      <c r="EZY54" s="2"/>
      <c r="EZZ54" s="2"/>
      <c r="FAA54" s="2"/>
      <c r="FAB54" s="2"/>
      <c r="FAC54" s="2"/>
      <c r="FAD54" s="2"/>
      <c r="FAE54" s="2"/>
      <c r="FAF54" s="2"/>
      <c r="FAG54" s="2"/>
      <c r="FAH54" s="2"/>
      <c r="FAI54" s="2"/>
      <c r="FAJ54" s="2"/>
      <c r="FAK54" s="2"/>
      <c r="FAL54" s="2"/>
      <c r="FAM54" s="2"/>
      <c r="FAN54" s="2"/>
      <c r="FAO54" s="2"/>
      <c r="FAP54" s="2"/>
      <c r="FAQ54" s="2"/>
      <c r="FAR54" s="2"/>
      <c r="FAS54" s="2"/>
      <c r="FAT54" s="2"/>
      <c r="FAU54" s="2"/>
      <c r="FAV54" s="2"/>
      <c r="FAW54" s="2"/>
      <c r="FAX54" s="2"/>
      <c r="FAY54" s="2"/>
      <c r="FAZ54" s="2"/>
      <c r="FBA54" s="2"/>
      <c r="FBB54" s="2"/>
      <c r="FBC54" s="2"/>
      <c r="FBD54" s="2"/>
      <c r="FBE54" s="2"/>
      <c r="FBF54" s="2"/>
      <c r="FBG54" s="2"/>
      <c r="FBH54" s="2"/>
      <c r="FBI54" s="2"/>
      <c r="FBJ54" s="2"/>
      <c r="FBK54" s="2"/>
      <c r="FBL54" s="2"/>
      <c r="FBM54" s="2"/>
      <c r="FBN54" s="2"/>
      <c r="FBO54" s="2"/>
      <c r="FBP54" s="2"/>
      <c r="FBQ54" s="2"/>
      <c r="FBR54" s="2"/>
      <c r="FBS54" s="2"/>
      <c r="FBT54" s="2"/>
      <c r="FBU54" s="2"/>
      <c r="FBV54" s="2"/>
      <c r="FBW54" s="2"/>
      <c r="FBX54" s="2"/>
      <c r="FBY54" s="2"/>
      <c r="FBZ54" s="2"/>
      <c r="FCA54" s="2"/>
      <c r="FCB54" s="2"/>
      <c r="FCC54" s="2"/>
      <c r="FCD54" s="2"/>
      <c r="FCE54" s="2"/>
      <c r="FCF54" s="2"/>
      <c r="FCG54" s="2"/>
      <c r="FCH54" s="2"/>
      <c r="FCI54" s="2"/>
      <c r="FCJ54" s="2"/>
      <c r="FCK54" s="2"/>
      <c r="FCL54" s="2"/>
      <c r="FCM54" s="2"/>
      <c r="FCN54" s="2"/>
      <c r="FCO54" s="2"/>
      <c r="FCP54" s="2"/>
      <c r="FCQ54" s="2"/>
      <c r="FCR54" s="2"/>
      <c r="FCS54" s="2"/>
      <c r="FCT54" s="2"/>
      <c r="FCU54" s="2"/>
      <c r="FCV54" s="2"/>
      <c r="FCW54" s="2"/>
      <c r="FCX54" s="2"/>
      <c r="FCY54" s="2"/>
      <c r="FCZ54" s="2"/>
      <c r="FDA54" s="2"/>
      <c r="FDB54" s="2"/>
      <c r="FDC54" s="2"/>
      <c r="FDD54" s="2"/>
      <c r="FDE54" s="2"/>
      <c r="FDF54" s="2"/>
      <c r="FDG54" s="2"/>
      <c r="FDH54" s="2"/>
      <c r="FDI54" s="2"/>
      <c r="FDJ54" s="2"/>
      <c r="FDK54" s="2"/>
      <c r="FDL54" s="2"/>
      <c r="FDM54" s="2"/>
      <c r="FDN54" s="2"/>
      <c r="FDO54" s="2"/>
      <c r="FDP54" s="2"/>
      <c r="FDQ54" s="2"/>
      <c r="FDR54" s="2"/>
      <c r="FDS54" s="2"/>
      <c r="FDT54" s="2"/>
      <c r="FDU54" s="2"/>
      <c r="FDV54" s="2"/>
      <c r="FDW54" s="2"/>
      <c r="FDX54" s="2"/>
      <c r="FDY54" s="2"/>
      <c r="FDZ54" s="2"/>
      <c r="FEA54" s="2"/>
      <c r="FEB54" s="2"/>
      <c r="FEC54" s="2"/>
      <c r="FED54" s="2"/>
      <c r="FEE54" s="2"/>
      <c r="FEF54" s="2"/>
      <c r="FEG54" s="2"/>
      <c r="FEH54" s="2"/>
      <c r="FEI54" s="2"/>
      <c r="FEJ54" s="2"/>
      <c r="FEK54" s="2"/>
      <c r="FEL54" s="2"/>
      <c r="FEM54" s="2"/>
      <c r="FEN54" s="2"/>
      <c r="FEO54" s="2"/>
      <c r="FEP54" s="2"/>
      <c r="FEQ54" s="2"/>
      <c r="FER54" s="2"/>
      <c r="FES54" s="2"/>
      <c r="FET54" s="2"/>
      <c r="FEU54" s="2"/>
      <c r="FEV54" s="2"/>
      <c r="FEW54" s="2"/>
      <c r="FEX54" s="2"/>
      <c r="FEY54" s="2"/>
      <c r="FEZ54" s="2"/>
      <c r="FFA54" s="2"/>
      <c r="FFB54" s="2"/>
      <c r="FFC54" s="2"/>
      <c r="FFD54" s="2"/>
      <c r="FFE54" s="2"/>
      <c r="FFF54" s="2"/>
      <c r="FFG54" s="2"/>
      <c r="FFH54" s="2"/>
      <c r="FFI54" s="2"/>
      <c r="FFJ54" s="2"/>
      <c r="FFK54" s="2"/>
      <c r="FFL54" s="2"/>
      <c r="FFM54" s="2"/>
      <c r="FFN54" s="2"/>
      <c r="FFO54" s="2"/>
      <c r="FFP54" s="2"/>
      <c r="FFQ54" s="2"/>
      <c r="FFR54" s="2"/>
      <c r="FFS54" s="2"/>
      <c r="FFT54" s="2"/>
      <c r="FFU54" s="2"/>
      <c r="FFV54" s="2"/>
      <c r="FFW54" s="2"/>
      <c r="FFX54" s="2"/>
      <c r="FFY54" s="2"/>
      <c r="FFZ54" s="2"/>
      <c r="FGA54" s="2"/>
      <c r="FGB54" s="2"/>
      <c r="FGC54" s="2"/>
      <c r="FGD54" s="2"/>
      <c r="FGE54" s="2"/>
      <c r="FGF54" s="2"/>
      <c r="FGG54" s="2"/>
      <c r="FGH54" s="2"/>
      <c r="FGI54" s="2"/>
      <c r="FGJ54" s="2"/>
      <c r="FGK54" s="2"/>
      <c r="FGL54" s="2"/>
      <c r="FGM54" s="2"/>
      <c r="FGN54" s="2"/>
      <c r="FGO54" s="2"/>
      <c r="FGP54" s="2"/>
      <c r="FGQ54" s="2"/>
      <c r="FGR54" s="2"/>
      <c r="FGS54" s="2"/>
      <c r="FGT54" s="2"/>
      <c r="FGU54" s="2"/>
      <c r="FGV54" s="2"/>
      <c r="FGW54" s="2"/>
      <c r="FGX54" s="2"/>
      <c r="FGY54" s="2"/>
      <c r="FGZ54" s="2"/>
      <c r="FHA54" s="2"/>
      <c r="FHB54" s="2"/>
      <c r="FHC54" s="2"/>
      <c r="FHD54" s="2"/>
      <c r="FHE54" s="2"/>
      <c r="FHF54" s="2"/>
      <c r="FHG54" s="2"/>
      <c r="FHH54" s="2"/>
      <c r="FHI54" s="2"/>
      <c r="FHJ54" s="2"/>
      <c r="FHK54" s="2"/>
      <c r="FHL54" s="2"/>
      <c r="FHM54" s="2"/>
      <c r="FHN54" s="2"/>
      <c r="FHO54" s="2"/>
      <c r="FHP54" s="2"/>
      <c r="FHQ54" s="2"/>
      <c r="FHR54" s="2"/>
      <c r="FHS54" s="2"/>
      <c r="FHT54" s="2"/>
      <c r="FHU54" s="2"/>
      <c r="FHV54" s="2"/>
      <c r="FHW54" s="2"/>
      <c r="FHX54" s="2"/>
      <c r="FHY54" s="2"/>
      <c r="FHZ54" s="2"/>
      <c r="FIA54" s="2"/>
      <c r="FIB54" s="2"/>
      <c r="FIC54" s="2"/>
      <c r="FID54" s="2"/>
      <c r="FIE54" s="2"/>
      <c r="FIF54" s="2"/>
      <c r="FIG54" s="2"/>
      <c r="FIH54" s="2"/>
      <c r="FII54" s="2"/>
      <c r="FIJ54" s="2"/>
      <c r="FIK54" s="2"/>
      <c r="FIL54" s="2"/>
      <c r="FIM54" s="2"/>
      <c r="FIN54" s="2"/>
      <c r="FIO54" s="2"/>
      <c r="FIP54" s="2"/>
      <c r="FIQ54" s="2"/>
      <c r="FIR54" s="2"/>
      <c r="FIS54" s="2"/>
      <c r="FIT54" s="2"/>
      <c r="FIU54" s="2"/>
      <c r="FIV54" s="2"/>
      <c r="FIW54" s="2"/>
      <c r="FIX54" s="2"/>
      <c r="FIY54" s="2"/>
      <c r="FIZ54" s="2"/>
      <c r="FJA54" s="2"/>
      <c r="FJB54" s="2"/>
      <c r="FJC54" s="2"/>
      <c r="FJD54" s="2"/>
      <c r="FJE54" s="2"/>
      <c r="FJF54" s="2"/>
      <c r="FJG54" s="2"/>
      <c r="FJH54" s="2"/>
      <c r="FJI54" s="2"/>
      <c r="FJJ54" s="2"/>
      <c r="FJK54" s="2"/>
      <c r="FJL54" s="2"/>
      <c r="FJM54" s="2"/>
      <c r="FJN54" s="2"/>
      <c r="FJO54" s="2"/>
      <c r="FJP54" s="2"/>
      <c r="FJQ54" s="2"/>
      <c r="FJR54" s="2"/>
      <c r="FJS54" s="2"/>
      <c r="FJT54" s="2"/>
      <c r="FJU54" s="2"/>
      <c r="FJV54" s="2"/>
      <c r="FJW54" s="2"/>
      <c r="FJX54" s="2"/>
      <c r="FJY54" s="2"/>
      <c r="FJZ54" s="2"/>
      <c r="FKA54" s="2"/>
      <c r="FKB54" s="2"/>
      <c r="FKC54" s="2"/>
      <c r="FKD54" s="2"/>
      <c r="FKE54" s="2"/>
      <c r="FKF54" s="2"/>
      <c r="FKG54" s="2"/>
      <c r="FKH54" s="2"/>
      <c r="FKI54" s="2"/>
      <c r="FKJ54" s="2"/>
      <c r="FKK54" s="2"/>
      <c r="FKL54" s="2"/>
      <c r="FKM54" s="2"/>
      <c r="FKN54" s="2"/>
      <c r="FKO54" s="2"/>
      <c r="FKP54" s="2"/>
      <c r="FKQ54" s="2"/>
      <c r="FKR54" s="2"/>
      <c r="FKS54" s="2"/>
      <c r="FKT54" s="2"/>
      <c r="FKU54" s="2"/>
      <c r="FKV54" s="2"/>
      <c r="FKW54" s="2"/>
      <c r="FKX54" s="2"/>
      <c r="FKY54" s="2"/>
      <c r="FKZ54" s="2"/>
      <c r="FLA54" s="2"/>
      <c r="FLB54" s="2"/>
      <c r="FLC54" s="2"/>
      <c r="FLD54" s="2"/>
      <c r="FLE54" s="2"/>
      <c r="FLF54" s="2"/>
      <c r="FLG54" s="2"/>
      <c r="FLH54" s="2"/>
      <c r="FLI54" s="2"/>
      <c r="FLJ54" s="2"/>
      <c r="FLK54" s="2"/>
      <c r="FLL54" s="2"/>
      <c r="FLM54" s="2"/>
      <c r="FLN54" s="2"/>
      <c r="FLO54" s="2"/>
      <c r="FLP54" s="2"/>
      <c r="FLQ54" s="2"/>
      <c r="FLR54" s="2"/>
      <c r="FLS54" s="2"/>
      <c r="FLT54" s="2"/>
      <c r="FLU54" s="2"/>
      <c r="FLV54" s="2"/>
      <c r="FLW54" s="2"/>
      <c r="FLX54" s="2"/>
      <c r="FLY54" s="2"/>
      <c r="FLZ54" s="2"/>
      <c r="FMA54" s="2"/>
      <c r="FMB54" s="2"/>
      <c r="FMC54" s="2"/>
      <c r="FMD54" s="2"/>
      <c r="FME54" s="2"/>
      <c r="FMF54" s="2"/>
      <c r="FMG54" s="2"/>
      <c r="FMH54" s="2"/>
      <c r="FMI54" s="2"/>
      <c r="FMJ54" s="2"/>
      <c r="FMK54" s="2"/>
      <c r="FML54" s="2"/>
      <c r="FMM54" s="2"/>
      <c r="FMN54" s="2"/>
      <c r="FMO54" s="2"/>
      <c r="FMP54" s="2"/>
      <c r="FMQ54" s="2"/>
      <c r="FMR54" s="2"/>
      <c r="FMS54" s="2"/>
      <c r="FMT54" s="2"/>
      <c r="FMU54" s="2"/>
      <c r="FMV54" s="2"/>
      <c r="FMW54" s="2"/>
      <c r="FMX54" s="2"/>
      <c r="FMY54" s="2"/>
      <c r="FMZ54" s="2"/>
      <c r="FNA54" s="2"/>
      <c r="FNB54" s="2"/>
      <c r="FNC54" s="2"/>
      <c r="FND54" s="2"/>
      <c r="FNE54" s="2"/>
      <c r="FNF54" s="2"/>
      <c r="FNG54" s="2"/>
      <c r="FNH54" s="2"/>
      <c r="FNI54" s="2"/>
      <c r="FNJ54" s="2"/>
      <c r="FNK54" s="2"/>
      <c r="FNL54" s="2"/>
      <c r="FNM54" s="2"/>
      <c r="FNN54" s="2"/>
      <c r="FNO54" s="2"/>
      <c r="FNP54" s="2"/>
      <c r="FNQ54" s="2"/>
      <c r="FNR54" s="2"/>
      <c r="FNS54" s="2"/>
      <c r="FNT54" s="2"/>
      <c r="FNU54" s="2"/>
      <c r="FNV54" s="2"/>
      <c r="FNW54" s="2"/>
      <c r="FNX54" s="2"/>
      <c r="FNY54" s="2"/>
      <c r="FNZ54" s="2"/>
      <c r="FOA54" s="2"/>
      <c r="FOB54" s="2"/>
      <c r="FOC54" s="2"/>
      <c r="FOD54" s="2"/>
      <c r="FOE54" s="2"/>
      <c r="FOF54" s="2"/>
      <c r="FOG54" s="2"/>
      <c r="FOH54" s="2"/>
      <c r="FOI54" s="2"/>
      <c r="FOJ54" s="2"/>
      <c r="FOK54" s="2"/>
      <c r="FOL54" s="2"/>
      <c r="FOM54" s="2"/>
      <c r="FON54" s="2"/>
      <c r="FOO54" s="2"/>
      <c r="FOP54" s="2"/>
      <c r="FOQ54" s="2"/>
      <c r="FOR54" s="2"/>
      <c r="FOS54" s="2"/>
      <c r="FOT54" s="2"/>
      <c r="FOU54" s="2"/>
      <c r="FOV54" s="2"/>
      <c r="FOW54" s="2"/>
      <c r="FOX54" s="2"/>
      <c r="FOY54" s="2"/>
      <c r="FOZ54" s="2"/>
      <c r="FPA54" s="2"/>
      <c r="FPB54" s="2"/>
      <c r="FPC54" s="2"/>
      <c r="FPD54" s="2"/>
      <c r="FPE54" s="2"/>
      <c r="FPF54" s="2"/>
      <c r="FPG54" s="2"/>
      <c r="FPH54" s="2"/>
      <c r="FPI54" s="2"/>
      <c r="FPJ54" s="2"/>
      <c r="FPK54" s="2"/>
      <c r="FPL54" s="2"/>
      <c r="FPM54" s="2"/>
      <c r="FPN54" s="2"/>
      <c r="FPO54" s="2"/>
      <c r="FPP54" s="2"/>
      <c r="FPQ54" s="2"/>
      <c r="FPR54" s="2"/>
      <c r="FPS54" s="2"/>
      <c r="FPT54" s="2"/>
      <c r="FPU54" s="2"/>
      <c r="FPV54" s="2"/>
      <c r="FPW54" s="2"/>
      <c r="FPX54" s="2"/>
      <c r="FPY54" s="2"/>
      <c r="FPZ54" s="2"/>
      <c r="FQA54" s="2"/>
      <c r="FQB54" s="2"/>
      <c r="FQC54" s="2"/>
      <c r="FQD54" s="2"/>
      <c r="FQE54" s="2"/>
      <c r="FQF54" s="2"/>
      <c r="FQG54" s="2"/>
      <c r="FQH54" s="2"/>
      <c r="FQI54" s="2"/>
      <c r="FQJ54" s="2"/>
      <c r="FQK54" s="2"/>
      <c r="FQL54" s="2"/>
      <c r="FQM54" s="2"/>
      <c r="FQN54" s="2"/>
      <c r="FQO54" s="2"/>
      <c r="FQP54" s="2"/>
      <c r="FQQ54" s="2"/>
      <c r="FQR54" s="2"/>
      <c r="FQS54" s="2"/>
      <c r="FQT54" s="2"/>
      <c r="FQU54" s="2"/>
      <c r="FQV54" s="2"/>
      <c r="FQW54" s="2"/>
      <c r="FQX54" s="2"/>
      <c r="FQY54" s="2"/>
      <c r="FQZ54" s="2"/>
      <c r="FRA54" s="2"/>
      <c r="FRB54" s="2"/>
      <c r="FRC54" s="2"/>
      <c r="FRD54" s="2"/>
      <c r="FRE54" s="2"/>
      <c r="FRF54" s="2"/>
      <c r="FRG54" s="2"/>
      <c r="FRH54" s="2"/>
      <c r="FRI54" s="2"/>
      <c r="FRJ54" s="2"/>
      <c r="FRK54" s="2"/>
      <c r="FRL54" s="2"/>
      <c r="FRM54" s="2"/>
      <c r="FRN54" s="2"/>
      <c r="FRO54" s="2"/>
      <c r="FRP54" s="2"/>
      <c r="FRQ54" s="2"/>
      <c r="FRR54" s="2"/>
      <c r="FRS54" s="2"/>
      <c r="FRT54" s="2"/>
      <c r="FRU54" s="2"/>
      <c r="FRV54" s="2"/>
      <c r="FRW54" s="2"/>
      <c r="FRX54" s="2"/>
      <c r="FRY54" s="2"/>
      <c r="FRZ54" s="2"/>
      <c r="FSA54" s="2"/>
      <c r="FSB54" s="2"/>
      <c r="FSC54" s="2"/>
      <c r="FSD54" s="2"/>
      <c r="FSE54" s="2"/>
      <c r="FSF54" s="2"/>
      <c r="FSG54" s="2"/>
      <c r="FSH54" s="2"/>
      <c r="FSI54" s="2"/>
      <c r="FSJ54" s="2"/>
      <c r="FSK54" s="2"/>
      <c r="FSL54" s="2"/>
      <c r="FSM54" s="2"/>
      <c r="FSN54" s="2"/>
      <c r="FSO54" s="2"/>
      <c r="FSP54" s="2"/>
      <c r="FSQ54" s="2"/>
      <c r="FSR54" s="2"/>
      <c r="FSS54" s="2"/>
      <c r="FST54" s="2"/>
      <c r="FSU54" s="2"/>
      <c r="FSV54" s="2"/>
      <c r="FSW54" s="2"/>
      <c r="FSX54" s="2"/>
      <c r="FSY54" s="2"/>
      <c r="FSZ54" s="2"/>
      <c r="FTA54" s="2"/>
      <c r="FTB54" s="2"/>
      <c r="FTC54" s="2"/>
      <c r="FTD54" s="2"/>
      <c r="FTE54" s="2"/>
      <c r="FTF54" s="2"/>
      <c r="FTG54" s="2"/>
      <c r="FTH54" s="2"/>
      <c r="FTI54" s="2"/>
      <c r="FTJ54" s="2"/>
      <c r="FTK54" s="2"/>
      <c r="FTL54" s="2"/>
      <c r="FTM54" s="2"/>
      <c r="FTN54" s="2"/>
      <c r="FTO54" s="2"/>
      <c r="FTP54" s="2"/>
      <c r="FTQ54" s="2"/>
      <c r="FTR54" s="2"/>
      <c r="FTS54" s="2"/>
      <c r="FTT54" s="2"/>
      <c r="FTU54" s="2"/>
      <c r="FTV54" s="2"/>
      <c r="FTW54" s="2"/>
      <c r="FTX54" s="2"/>
      <c r="FTY54" s="2"/>
      <c r="FTZ54" s="2"/>
      <c r="FUA54" s="2"/>
      <c r="FUB54" s="2"/>
      <c r="FUC54" s="2"/>
      <c r="FUD54" s="2"/>
      <c r="FUE54" s="2"/>
      <c r="FUF54" s="2"/>
      <c r="FUG54" s="2"/>
      <c r="FUH54" s="2"/>
      <c r="FUI54" s="2"/>
      <c r="FUJ54" s="2"/>
      <c r="FUK54" s="2"/>
      <c r="FUL54" s="2"/>
      <c r="FUM54" s="2"/>
      <c r="FUN54" s="2"/>
      <c r="FUO54" s="2"/>
      <c r="FUP54" s="2"/>
      <c r="FUQ54" s="2"/>
      <c r="FUR54" s="2"/>
      <c r="FUS54" s="2"/>
      <c r="FUT54" s="2"/>
      <c r="FUU54" s="2"/>
      <c r="FUV54" s="2"/>
      <c r="FUW54" s="2"/>
      <c r="FUX54" s="2"/>
      <c r="FUY54" s="2"/>
      <c r="FUZ54" s="2"/>
      <c r="FVA54" s="2"/>
      <c r="FVB54" s="2"/>
      <c r="FVC54" s="2"/>
      <c r="FVD54" s="2"/>
      <c r="FVE54" s="2"/>
      <c r="FVF54" s="2"/>
      <c r="FVG54" s="2"/>
      <c r="FVH54" s="2"/>
      <c r="FVI54" s="2"/>
      <c r="FVJ54" s="2"/>
      <c r="FVK54" s="2"/>
      <c r="FVL54" s="2"/>
      <c r="FVM54" s="2"/>
      <c r="FVN54" s="2"/>
      <c r="FVO54" s="2"/>
      <c r="FVP54" s="2"/>
      <c r="FVQ54" s="2"/>
      <c r="FVR54" s="2"/>
      <c r="FVS54" s="2"/>
      <c r="FVT54" s="2"/>
      <c r="FVU54" s="2"/>
      <c r="FVV54" s="2"/>
      <c r="FVW54" s="2"/>
      <c r="FVX54" s="2"/>
      <c r="FVY54" s="2"/>
      <c r="FVZ54" s="2"/>
      <c r="FWA54" s="2"/>
      <c r="FWB54" s="2"/>
      <c r="FWC54" s="2"/>
      <c r="FWD54" s="2"/>
      <c r="FWE54" s="2"/>
      <c r="FWF54" s="2"/>
      <c r="FWG54" s="2"/>
      <c r="FWH54" s="2"/>
      <c r="FWI54" s="2"/>
      <c r="FWJ54" s="2"/>
      <c r="FWK54" s="2"/>
      <c r="FWL54" s="2"/>
      <c r="FWM54" s="2"/>
      <c r="FWN54" s="2"/>
      <c r="FWO54" s="2"/>
      <c r="FWP54" s="2"/>
      <c r="FWQ54" s="2"/>
      <c r="FWR54" s="2"/>
      <c r="FWS54" s="2"/>
      <c r="FWT54" s="2"/>
      <c r="FWU54" s="2"/>
      <c r="FWV54" s="2"/>
      <c r="FWW54" s="2"/>
      <c r="FWX54" s="2"/>
      <c r="FWY54" s="2"/>
      <c r="FWZ54" s="2"/>
      <c r="FXA54" s="2"/>
      <c r="FXB54" s="2"/>
      <c r="FXC54" s="2"/>
      <c r="FXD54" s="2"/>
      <c r="FXE54" s="2"/>
      <c r="FXF54" s="2"/>
      <c r="FXG54" s="2"/>
      <c r="FXH54" s="2"/>
      <c r="FXI54" s="2"/>
      <c r="FXJ54" s="2"/>
      <c r="FXK54" s="2"/>
      <c r="FXL54" s="2"/>
      <c r="FXM54" s="2"/>
      <c r="FXN54" s="2"/>
      <c r="FXO54" s="2"/>
      <c r="FXP54" s="2"/>
      <c r="FXQ54" s="2"/>
      <c r="FXR54" s="2"/>
      <c r="FXS54" s="2"/>
      <c r="FXT54" s="2"/>
      <c r="FXU54" s="2"/>
      <c r="FXV54" s="2"/>
      <c r="FXW54" s="2"/>
      <c r="FXX54" s="2"/>
      <c r="FXY54" s="2"/>
      <c r="FXZ54" s="2"/>
      <c r="FYA54" s="2"/>
      <c r="FYB54" s="2"/>
      <c r="FYC54" s="2"/>
      <c r="FYD54" s="2"/>
      <c r="FYE54" s="2"/>
      <c r="FYF54" s="2"/>
      <c r="FYG54" s="2"/>
      <c r="FYH54" s="2"/>
      <c r="FYI54" s="2"/>
      <c r="FYJ54" s="2"/>
      <c r="FYK54" s="2"/>
      <c r="FYL54" s="2"/>
      <c r="FYM54" s="2"/>
      <c r="FYN54" s="2"/>
      <c r="FYO54" s="2"/>
      <c r="FYP54" s="2"/>
      <c r="FYQ54" s="2"/>
      <c r="FYR54" s="2"/>
      <c r="FYS54" s="2"/>
      <c r="FYT54" s="2"/>
      <c r="FYU54" s="2"/>
      <c r="FYV54" s="2"/>
      <c r="FYW54" s="2"/>
      <c r="FYX54" s="2"/>
      <c r="FYY54" s="2"/>
      <c r="FYZ54" s="2"/>
      <c r="FZA54" s="2"/>
      <c r="FZB54" s="2"/>
      <c r="FZC54" s="2"/>
      <c r="FZD54" s="2"/>
      <c r="FZE54" s="2"/>
      <c r="FZF54" s="2"/>
      <c r="FZG54" s="2"/>
      <c r="FZH54" s="2"/>
      <c r="FZI54" s="2"/>
      <c r="FZJ54" s="2"/>
      <c r="FZK54" s="2"/>
      <c r="FZL54" s="2"/>
      <c r="FZM54" s="2"/>
      <c r="FZN54" s="2"/>
      <c r="FZO54" s="2"/>
      <c r="FZP54" s="2"/>
      <c r="FZQ54" s="2"/>
      <c r="FZR54" s="2"/>
      <c r="FZS54" s="2"/>
      <c r="FZT54" s="2"/>
      <c r="FZU54" s="2"/>
      <c r="FZV54" s="2"/>
      <c r="FZW54" s="2"/>
      <c r="FZX54" s="2"/>
      <c r="FZY54" s="2"/>
      <c r="FZZ54" s="2"/>
      <c r="GAA54" s="2"/>
      <c r="GAB54" s="2"/>
      <c r="GAC54" s="2"/>
      <c r="GAD54" s="2"/>
      <c r="GAE54" s="2"/>
      <c r="GAF54" s="2"/>
      <c r="GAG54" s="2"/>
      <c r="GAH54" s="2"/>
      <c r="GAI54" s="2"/>
      <c r="GAJ54" s="2"/>
      <c r="GAK54" s="2"/>
      <c r="GAL54" s="2"/>
      <c r="GAM54" s="2"/>
      <c r="GAN54" s="2"/>
      <c r="GAO54" s="2"/>
      <c r="GAP54" s="2"/>
      <c r="GAQ54" s="2"/>
      <c r="GAR54" s="2"/>
      <c r="GAS54" s="2"/>
      <c r="GAT54" s="2"/>
      <c r="GAU54" s="2"/>
      <c r="GAV54" s="2"/>
      <c r="GAW54" s="2"/>
      <c r="GAX54" s="2"/>
      <c r="GAY54" s="2"/>
      <c r="GAZ54" s="2"/>
      <c r="GBA54" s="2"/>
      <c r="GBB54" s="2"/>
      <c r="GBC54" s="2"/>
      <c r="GBD54" s="2"/>
      <c r="GBE54" s="2"/>
      <c r="GBF54" s="2"/>
      <c r="GBG54" s="2"/>
      <c r="GBH54" s="2"/>
      <c r="GBI54" s="2"/>
      <c r="GBJ54" s="2"/>
      <c r="GBK54" s="2"/>
      <c r="GBL54" s="2"/>
      <c r="GBM54" s="2"/>
      <c r="GBN54" s="2"/>
      <c r="GBO54" s="2"/>
      <c r="GBP54" s="2"/>
      <c r="GBQ54" s="2"/>
      <c r="GBR54" s="2"/>
      <c r="GBS54" s="2"/>
      <c r="GBT54" s="2"/>
      <c r="GBU54" s="2"/>
      <c r="GBV54" s="2"/>
      <c r="GBW54" s="2"/>
      <c r="GBX54" s="2"/>
      <c r="GBY54" s="2"/>
      <c r="GBZ54" s="2"/>
      <c r="GCA54" s="2"/>
      <c r="GCB54" s="2"/>
      <c r="GCC54" s="2"/>
      <c r="GCD54" s="2"/>
      <c r="GCE54" s="2"/>
      <c r="GCF54" s="2"/>
      <c r="GCG54" s="2"/>
      <c r="GCH54" s="2"/>
      <c r="GCI54" s="2"/>
      <c r="GCJ54" s="2"/>
      <c r="GCK54" s="2"/>
      <c r="GCL54" s="2"/>
      <c r="GCM54" s="2"/>
      <c r="GCN54" s="2"/>
      <c r="GCO54" s="2"/>
      <c r="GCP54" s="2"/>
      <c r="GCQ54" s="2"/>
      <c r="GCR54" s="2"/>
      <c r="GCS54" s="2"/>
      <c r="GCT54" s="2"/>
      <c r="GCU54" s="2"/>
      <c r="GCV54" s="2"/>
      <c r="GCW54" s="2"/>
      <c r="GCX54" s="2"/>
      <c r="GCY54" s="2"/>
      <c r="GCZ54" s="2"/>
      <c r="GDA54" s="2"/>
      <c r="GDB54" s="2"/>
      <c r="GDC54" s="2"/>
      <c r="GDD54" s="2"/>
      <c r="GDE54" s="2"/>
      <c r="GDF54" s="2"/>
      <c r="GDG54" s="2"/>
      <c r="GDH54" s="2"/>
      <c r="GDI54" s="2"/>
      <c r="GDJ54" s="2"/>
      <c r="GDK54" s="2"/>
      <c r="GDL54" s="2"/>
      <c r="GDM54" s="2"/>
      <c r="GDN54" s="2"/>
      <c r="GDO54" s="2"/>
      <c r="GDP54" s="2"/>
      <c r="GDQ54" s="2"/>
      <c r="GDR54" s="2"/>
      <c r="GDS54" s="2"/>
      <c r="GDT54" s="2"/>
      <c r="GDU54" s="2"/>
      <c r="GDV54" s="2"/>
      <c r="GDW54" s="2"/>
      <c r="GDX54" s="2"/>
      <c r="GDY54" s="2"/>
      <c r="GDZ54" s="2"/>
      <c r="GEA54" s="2"/>
      <c r="GEB54" s="2"/>
      <c r="GEC54" s="2"/>
      <c r="GED54" s="2"/>
      <c r="GEE54" s="2"/>
      <c r="GEF54" s="2"/>
      <c r="GEG54" s="2"/>
      <c r="GEH54" s="2"/>
      <c r="GEI54" s="2"/>
      <c r="GEJ54" s="2"/>
      <c r="GEK54" s="2"/>
      <c r="GEL54" s="2"/>
      <c r="GEM54" s="2"/>
      <c r="GEN54" s="2"/>
      <c r="GEO54" s="2"/>
      <c r="GEP54" s="2"/>
      <c r="GEQ54" s="2"/>
      <c r="GER54" s="2"/>
      <c r="GES54" s="2"/>
      <c r="GET54" s="2"/>
      <c r="GEU54" s="2"/>
      <c r="GEV54" s="2"/>
      <c r="GEW54" s="2"/>
      <c r="GEX54" s="2"/>
      <c r="GEY54" s="2"/>
      <c r="GEZ54" s="2"/>
      <c r="GFA54" s="2"/>
      <c r="GFB54" s="2"/>
      <c r="GFC54" s="2"/>
      <c r="GFD54" s="2"/>
      <c r="GFE54" s="2"/>
      <c r="GFF54" s="2"/>
      <c r="GFG54" s="2"/>
      <c r="GFH54" s="2"/>
      <c r="GFI54" s="2"/>
      <c r="GFJ54" s="2"/>
      <c r="GFK54" s="2"/>
      <c r="GFL54" s="2"/>
      <c r="GFM54" s="2"/>
      <c r="GFN54" s="2"/>
      <c r="GFO54" s="2"/>
      <c r="GFP54" s="2"/>
      <c r="GFQ54" s="2"/>
      <c r="GFR54" s="2"/>
      <c r="GFS54" s="2"/>
      <c r="GFT54" s="2"/>
      <c r="GFU54" s="2"/>
      <c r="GFV54" s="2"/>
      <c r="GFW54" s="2"/>
      <c r="GFX54" s="2"/>
      <c r="GFY54" s="2"/>
      <c r="GFZ54" s="2"/>
      <c r="GGA54" s="2"/>
      <c r="GGB54" s="2"/>
      <c r="GGC54" s="2"/>
      <c r="GGD54" s="2"/>
      <c r="GGE54" s="2"/>
      <c r="GGF54" s="2"/>
      <c r="GGG54" s="2"/>
      <c r="GGH54" s="2"/>
      <c r="GGI54" s="2"/>
      <c r="GGJ54" s="2"/>
      <c r="GGK54" s="2"/>
      <c r="GGL54" s="2"/>
      <c r="GGM54" s="2"/>
      <c r="GGN54" s="2"/>
      <c r="GGO54" s="2"/>
      <c r="GGP54" s="2"/>
      <c r="GGQ54" s="2"/>
      <c r="GGR54" s="2"/>
      <c r="GGS54" s="2"/>
      <c r="GGT54" s="2"/>
      <c r="GGU54" s="2"/>
      <c r="GGV54" s="2"/>
      <c r="GGW54" s="2"/>
      <c r="GGX54" s="2"/>
      <c r="GGY54" s="2"/>
      <c r="GGZ54" s="2"/>
      <c r="GHA54" s="2"/>
      <c r="GHB54" s="2"/>
      <c r="GHC54" s="2"/>
      <c r="GHD54" s="2"/>
      <c r="GHE54" s="2"/>
      <c r="GHF54" s="2"/>
      <c r="GHG54" s="2"/>
      <c r="GHH54" s="2"/>
      <c r="GHI54" s="2"/>
      <c r="GHJ54" s="2"/>
      <c r="GHK54" s="2"/>
      <c r="GHL54" s="2"/>
      <c r="GHM54" s="2"/>
      <c r="GHN54" s="2"/>
      <c r="GHO54" s="2"/>
      <c r="GHP54" s="2"/>
      <c r="GHQ54" s="2"/>
      <c r="GHR54" s="2"/>
      <c r="GHS54" s="2"/>
      <c r="GHT54" s="2"/>
      <c r="GHU54" s="2"/>
      <c r="GHV54" s="2"/>
      <c r="GHW54" s="2"/>
      <c r="GHX54" s="2"/>
      <c r="GHY54" s="2"/>
      <c r="GHZ54" s="2"/>
      <c r="GIA54" s="2"/>
      <c r="GIB54" s="2"/>
      <c r="GIC54" s="2"/>
      <c r="GID54" s="2"/>
      <c r="GIE54" s="2"/>
      <c r="GIF54" s="2"/>
      <c r="GIG54" s="2"/>
      <c r="GIH54" s="2"/>
      <c r="GII54" s="2"/>
      <c r="GIJ54" s="2"/>
      <c r="GIK54" s="2"/>
      <c r="GIL54" s="2"/>
      <c r="GIM54" s="2"/>
      <c r="GIN54" s="2"/>
      <c r="GIO54" s="2"/>
      <c r="GIP54" s="2"/>
      <c r="GIQ54" s="2"/>
      <c r="GIR54" s="2"/>
      <c r="GIS54" s="2"/>
      <c r="GIT54" s="2"/>
      <c r="GIU54" s="2"/>
      <c r="GIV54" s="2"/>
      <c r="GIW54" s="2"/>
      <c r="GIX54" s="2"/>
      <c r="GIY54" s="2"/>
      <c r="GIZ54" s="2"/>
      <c r="GJA54" s="2"/>
      <c r="GJB54" s="2"/>
      <c r="GJC54" s="2"/>
      <c r="GJD54" s="2"/>
      <c r="GJE54" s="2"/>
      <c r="GJF54" s="2"/>
      <c r="GJG54" s="2"/>
      <c r="GJH54" s="2"/>
      <c r="GJI54" s="2"/>
      <c r="GJJ54" s="2"/>
      <c r="GJK54" s="2"/>
      <c r="GJL54" s="2"/>
      <c r="GJM54" s="2"/>
      <c r="GJN54" s="2"/>
      <c r="GJO54" s="2"/>
      <c r="GJP54" s="2"/>
      <c r="GJQ54" s="2"/>
      <c r="GJR54" s="2"/>
      <c r="GJS54" s="2"/>
      <c r="GJT54" s="2"/>
      <c r="GJU54" s="2"/>
      <c r="GJV54" s="2"/>
      <c r="GJW54" s="2"/>
      <c r="GJX54" s="2"/>
      <c r="GJY54" s="2"/>
      <c r="GJZ54" s="2"/>
      <c r="GKA54" s="2"/>
      <c r="GKB54" s="2"/>
      <c r="GKC54" s="2"/>
      <c r="GKD54" s="2"/>
      <c r="GKE54" s="2"/>
      <c r="GKF54" s="2"/>
      <c r="GKG54" s="2"/>
      <c r="GKH54" s="2"/>
      <c r="GKI54" s="2"/>
      <c r="GKJ54" s="2"/>
      <c r="GKK54" s="2"/>
      <c r="GKL54" s="2"/>
      <c r="GKM54" s="2"/>
      <c r="GKN54" s="2"/>
      <c r="GKO54" s="2"/>
      <c r="GKP54" s="2"/>
      <c r="GKQ54" s="2"/>
      <c r="GKR54" s="2"/>
      <c r="GKS54" s="2"/>
      <c r="GKT54" s="2"/>
      <c r="GKU54" s="2"/>
      <c r="GKV54" s="2"/>
      <c r="GKW54" s="2"/>
      <c r="GKX54" s="2"/>
      <c r="GKY54" s="2"/>
      <c r="GKZ54" s="2"/>
      <c r="GLA54" s="2"/>
      <c r="GLB54" s="2"/>
      <c r="GLC54" s="2"/>
      <c r="GLD54" s="2"/>
      <c r="GLE54" s="2"/>
      <c r="GLF54" s="2"/>
      <c r="GLG54" s="2"/>
      <c r="GLH54" s="2"/>
      <c r="GLI54" s="2"/>
      <c r="GLJ54" s="2"/>
      <c r="GLK54" s="2"/>
      <c r="GLL54" s="2"/>
      <c r="GLM54" s="2"/>
      <c r="GLN54" s="2"/>
      <c r="GLO54" s="2"/>
      <c r="GLP54" s="2"/>
      <c r="GLQ54" s="2"/>
      <c r="GLR54" s="2"/>
      <c r="GLS54" s="2"/>
      <c r="GLT54" s="2"/>
      <c r="GLU54" s="2"/>
      <c r="GLV54" s="2"/>
      <c r="GLW54" s="2"/>
      <c r="GLX54" s="2"/>
      <c r="GLY54" s="2"/>
      <c r="GLZ54" s="2"/>
      <c r="GMA54" s="2"/>
      <c r="GMB54" s="2"/>
      <c r="GMC54" s="2"/>
      <c r="GMD54" s="2"/>
      <c r="GME54" s="2"/>
      <c r="GMF54" s="2"/>
      <c r="GMG54" s="2"/>
      <c r="GMH54" s="2"/>
      <c r="GMI54" s="2"/>
      <c r="GMJ54" s="2"/>
      <c r="GMK54" s="2"/>
      <c r="GML54" s="2"/>
      <c r="GMM54" s="2"/>
      <c r="GMN54" s="2"/>
      <c r="GMO54" s="2"/>
      <c r="GMP54" s="2"/>
      <c r="GMQ54" s="2"/>
      <c r="GMR54" s="2"/>
      <c r="GMS54" s="2"/>
      <c r="GMT54" s="2"/>
      <c r="GMU54" s="2"/>
      <c r="GMV54" s="2"/>
      <c r="GMW54" s="2"/>
      <c r="GMX54" s="2"/>
      <c r="GMY54" s="2"/>
      <c r="GMZ54" s="2"/>
      <c r="GNA54" s="2"/>
      <c r="GNB54" s="2"/>
      <c r="GNC54" s="2"/>
      <c r="GND54" s="2"/>
      <c r="GNE54" s="2"/>
      <c r="GNF54" s="2"/>
      <c r="GNG54" s="2"/>
      <c r="GNH54" s="2"/>
      <c r="GNI54" s="2"/>
      <c r="GNJ54" s="2"/>
      <c r="GNK54" s="2"/>
      <c r="GNL54" s="2"/>
      <c r="GNM54" s="2"/>
      <c r="GNN54" s="2"/>
      <c r="GNO54" s="2"/>
      <c r="GNP54" s="2"/>
      <c r="GNQ54" s="2"/>
      <c r="GNR54" s="2"/>
      <c r="GNS54" s="2"/>
      <c r="GNT54" s="2"/>
      <c r="GNU54" s="2"/>
      <c r="GNV54" s="2"/>
      <c r="GNW54" s="2"/>
      <c r="GNX54" s="2"/>
      <c r="GNY54" s="2"/>
      <c r="GNZ54" s="2"/>
      <c r="GOA54" s="2"/>
      <c r="GOB54" s="2"/>
      <c r="GOC54" s="2"/>
      <c r="GOD54" s="2"/>
      <c r="GOE54" s="2"/>
      <c r="GOF54" s="2"/>
      <c r="GOG54" s="2"/>
      <c r="GOH54" s="2"/>
      <c r="GOI54" s="2"/>
      <c r="GOJ54" s="2"/>
      <c r="GOK54" s="2"/>
      <c r="GOL54" s="2"/>
      <c r="GOM54" s="2"/>
      <c r="GON54" s="2"/>
      <c r="GOO54" s="2"/>
      <c r="GOP54" s="2"/>
      <c r="GOQ54" s="2"/>
      <c r="GOR54" s="2"/>
      <c r="GOS54" s="2"/>
      <c r="GOT54" s="2"/>
      <c r="GOU54" s="2"/>
      <c r="GOV54" s="2"/>
      <c r="GOW54" s="2"/>
      <c r="GOX54" s="2"/>
      <c r="GOY54" s="2"/>
      <c r="GOZ54" s="2"/>
      <c r="GPA54" s="2"/>
      <c r="GPB54" s="2"/>
      <c r="GPC54" s="2"/>
      <c r="GPD54" s="2"/>
      <c r="GPE54" s="2"/>
      <c r="GPF54" s="2"/>
      <c r="GPG54" s="2"/>
      <c r="GPH54" s="2"/>
      <c r="GPI54" s="2"/>
      <c r="GPJ54" s="2"/>
      <c r="GPK54" s="2"/>
      <c r="GPL54" s="2"/>
      <c r="GPM54" s="2"/>
      <c r="GPN54" s="2"/>
      <c r="GPO54" s="2"/>
      <c r="GPP54" s="2"/>
      <c r="GPQ54" s="2"/>
      <c r="GPR54" s="2"/>
      <c r="GPS54" s="2"/>
      <c r="GPT54" s="2"/>
      <c r="GPU54" s="2"/>
      <c r="GPV54" s="2"/>
      <c r="GPW54" s="2"/>
      <c r="GPX54" s="2"/>
      <c r="GPY54" s="2"/>
      <c r="GPZ54" s="2"/>
      <c r="GQA54" s="2"/>
      <c r="GQB54" s="2"/>
      <c r="GQC54" s="2"/>
      <c r="GQD54" s="2"/>
      <c r="GQE54" s="2"/>
      <c r="GQF54" s="2"/>
      <c r="GQG54" s="2"/>
      <c r="GQH54" s="2"/>
      <c r="GQI54" s="2"/>
      <c r="GQJ54" s="2"/>
      <c r="GQK54" s="2"/>
      <c r="GQL54" s="2"/>
      <c r="GQM54" s="2"/>
      <c r="GQN54" s="2"/>
      <c r="GQO54" s="2"/>
      <c r="GQP54" s="2"/>
      <c r="GQQ54" s="2"/>
      <c r="GQR54" s="2"/>
      <c r="GQS54" s="2"/>
      <c r="GQT54" s="2"/>
      <c r="GQU54" s="2"/>
      <c r="GQV54" s="2"/>
      <c r="GQW54" s="2"/>
      <c r="GQX54" s="2"/>
      <c r="GQY54" s="2"/>
      <c r="GQZ54" s="2"/>
      <c r="GRA54" s="2"/>
      <c r="GRB54" s="2"/>
      <c r="GRC54" s="2"/>
      <c r="GRD54" s="2"/>
      <c r="GRE54" s="2"/>
      <c r="GRF54" s="2"/>
      <c r="GRG54" s="2"/>
      <c r="GRH54" s="2"/>
      <c r="GRI54" s="2"/>
      <c r="GRJ54" s="2"/>
      <c r="GRK54" s="2"/>
      <c r="GRL54" s="2"/>
      <c r="GRM54" s="2"/>
      <c r="GRN54" s="2"/>
      <c r="GRO54" s="2"/>
      <c r="GRP54" s="2"/>
      <c r="GRQ54" s="2"/>
      <c r="GRR54" s="2"/>
      <c r="GRS54" s="2"/>
      <c r="GRT54" s="2"/>
      <c r="GRU54" s="2"/>
      <c r="GRV54" s="2"/>
      <c r="GRW54" s="2"/>
      <c r="GRX54" s="2"/>
      <c r="GRY54" s="2"/>
      <c r="GRZ54" s="2"/>
      <c r="GSA54" s="2"/>
      <c r="GSB54" s="2"/>
      <c r="GSC54" s="2"/>
      <c r="GSD54" s="2"/>
      <c r="GSE54" s="2"/>
      <c r="GSF54" s="2"/>
      <c r="GSG54" s="2"/>
      <c r="GSH54" s="2"/>
      <c r="GSI54" s="2"/>
      <c r="GSJ54" s="2"/>
      <c r="GSK54" s="2"/>
      <c r="GSL54" s="2"/>
      <c r="GSM54" s="2"/>
      <c r="GSN54" s="2"/>
      <c r="GSO54" s="2"/>
      <c r="GSP54" s="2"/>
      <c r="GSQ54" s="2"/>
      <c r="GSR54" s="2"/>
      <c r="GSS54" s="2"/>
      <c r="GST54" s="2"/>
      <c r="GSU54" s="2"/>
      <c r="GSV54" s="2"/>
      <c r="GSW54" s="2"/>
      <c r="GSX54" s="2"/>
      <c r="GSY54" s="2"/>
      <c r="GSZ54" s="2"/>
      <c r="GTA54" s="2"/>
      <c r="GTB54" s="2"/>
      <c r="GTC54" s="2"/>
      <c r="GTD54" s="2"/>
      <c r="GTE54" s="2"/>
      <c r="GTF54" s="2"/>
      <c r="GTG54" s="2"/>
      <c r="GTH54" s="2"/>
      <c r="GTI54" s="2"/>
      <c r="GTJ54" s="2"/>
      <c r="GTK54" s="2"/>
      <c r="GTL54" s="2"/>
      <c r="GTM54" s="2"/>
      <c r="GTN54" s="2"/>
      <c r="GTO54" s="2"/>
      <c r="GTP54" s="2"/>
      <c r="GTQ54" s="2"/>
      <c r="GTR54" s="2"/>
      <c r="GTS54" s="2"/>
      <c r="GTT54" s="2"/>
      <c r="GTU54" s="2"/>
      <c r="GTV54" s="2"/>
      <c r="GTW54" s="2"/>
      <c r="GTX54" s="2"/>
      <c r="GTY54" s="2"/>
      <c r="GTZ54" s="2"/>
      <c r="GUA54" s="2"/>
      <c r="GUB54" s="2"/>
      <c r="GUC54" s="2"/>
      <c r="GUD54" s="2"/>
      <c r="GUE54" s="2"/>
      <c r="GUF54" s="2"/>
      <c r="GUG54" s="2"/>
      <c r="GUH54" s="2"/>
      <c r="GUI54" s="2"/>
      <c r="GUJ54" s="2"/>
      <c r="GUK54" s="2"/>
      <c r="GUL54" s="2"/>
      <c r="GUM54" s="2"/>
      <c r="GUN54" s="2"/>
      <c r="GUO54" s="2"/>
      <c r="GUP54" s="2"/>
      <c r="GUQ54" s="2"/>
      <c r="GUR54" s="2"/>
      <c r="GUS54" s="2"/>
      <c r="GUT54" s="2"/>
      <c r="GUU54" s="2"/>
      <c r="GUV54" s="2"/>
      <c r="GUW54" s="2"/>
      <c r="GUX54" s="2"/>
      <c r="GUY54" s="2"/>
      <c r="GUZ54" s="2"/>
      <c r="GVA54" s="2"/>
      <c r="GVB54" s="2"/>
      <c r="GVC54" s="2"/>
      <c r="GVD54" s="2"/>
      <c r="GVE54" s="2"/>
      <c r="GVF54" s="2"/>
      <c r="GVG54" s="2"/>
      <c r="GVH54" s="2"/>
      <c r="GVI54" s="2"/>
      <c r="GVJ54" s="2"/>
      <c r="GVK54" s="2"/>
      <c r="GVL54" s="2"/>
      <c r="GVM54" s="2"/>
      <c r="GVN54" s="2"/>
      <c r="GVO54" s="2"/>
      <c r="GVP54" s="2"/>
      <c r="GVQ54" s="2"/>
      <c r="GVR54" s="2"/>
      <c r="GVS54" s="2"/>
      <c r="GVT54" s="2"/>
      <c r="GVU54" s="2"/>
      <c r="GVV54" s="2"/>
      <c r="GVW54" s="2"/>
      <c r="GVX54" s="2"/>
      <c r="GVY54" s="2"/>
      <c r="GVZ54" s="2"/>
      <c r="GWA54" s="2"/>
      <c r="GWB54" s="2"/>
      <c r="GWC54" s="2"/>
      <c r="GWD54" s="2"/>
      <c r="GWE54" s="2"/>
      <c r="GWF54" s="2"/>
      <c r="GWG54" s="2"/>
      <c r="GWH54" s="2"/>
      <c r="GWI54" s="2"/>
      <c r="GWJ54" s="2"/>
      <c r="GWK54" s="2"/>
      <c r="GWL54" s="2"/>
      <c r="GWM54" s="2"/>
      <c r="GWN54" s="2"/>
      <c r="GWO54" s="2"/>
      <c r="GWP54" s="2"/>
      <c r="GWQ54" s="2"/>
      <c r="GWR54" s="2"/>
      <c r="GWS54" s="2"/>
      <c r="GWT54" s="2"/>
      <c r="GWU54" s="2"/>
      <c r="GWV54" s="2"/>
      <c r="GWW54" s="2"/>
      <c r="GWX54" s="2"/>
      <c r="GWY54" s="2"/>
      <c r="GWZ54" s="2"/>
      <c r="GXA54" s="2"/>
      <c r="GXB54" s="2"/>
      <c r="GXC54" s="2"/>
      <c r="GXD54" s="2"/>
      <c r="GXE54" s="2"/>
      <c r="GXF54" s="2"/>
      <c r="GXG54" s="2"/>
      <c r="GXH54" s="2"/>
      <c r="GXI54" s="2"/>
      <c r="GXJ54" s="2"/>
      <c r="GXK54" s="2"/>
      <c r="GXL54" s="2"/>
      <c r="GXM54" s="2"/>
      <c r="GXN54" s="2"/>
      <c r="GXO54" s="2"/>
      <c r="GXP54" s="2"/>
      <c r="GXQ54" s="2"/>
      <c r="GXR54" s="2"/>
      <c r="GXS54" s="2"/>
      <c r="GXT54" s="2"/>
      <c r="GXU54" s="2"/>
      <c r="GXV54" s="2"/>
      <c r="GXW54" s="2"/>
      <c r="GXX54" s="2"/>
      <c r="GXY54" s="2"/>
      <c r="GXZ54" s="2"/>
      <c r="GYA54" s="2"/>
      <c r="GYB54" s="2"/>
      <c r="GYC54" s="2"/>
      <c r="GYD54" s="2"/>
      <c r="GYE54" s="2"/>
      <c r="GYF54" s="2"/>
      <c r="GYG54" s="2"/>
      <c r="GYH54" s="2"/>
      <c r="GYI54" s="2"/>
      <c r="GYJ54" s="2"/>
      <c r="GYK54" s="2"/>
      <c r="GYL54" s="2"/>
      <c r="GYM54" s="2"/>
      <c r="GYN54" s="2"/>
      <c r="GYO54" s="2"/>
      <c r="GYP54" s="2"/>
      <c r="GYQ54" s="2"/>
      <c r="GYR54" s="2"/>
      <c r="GYS54" s="2"/>
      <c r="GYT54" s="2"/>
      <c r="GYU54" s="2"/>
      <c r="GYV54" s="2"/>
      <c r="GYW54" s="2"/>
      <c r="GYX54" s="2"/>
      <c r="GYY54" s="2"/>
      <c r="GYZ54" s="2"/>
      <c r="GZA54" s="2"/>
      <c r="GZB54" s="2"/>
      <c r="GZC54" s="2"/>
      <c r="GZD54" s="2"/>
      <c r="GZE54" s="2"/>
      <c r="GZF54" s="2"/>
      <c r="GZG54" s="2"/>
      <c r="GZH54" s="2"/>
      <c r="GZI54" s="2"/>
      <c r="GZJ54" s="2"/>
      <c r="GZK54" s="2"/>
      <c r="GZL54" s="2"/>
      <c r="GZM54" s="2"/>
      <c r="GZN54" s="2"/>
      <c r="GZO54" s="2"/>
      <c r="GZP54" s="2"/>
      <c r="GZQ54" s="2"/>
      <c r="GZR54" s="2"/>
      <c r="GZS54" s="2"/>
      <c r="GZT54" s="2"/>
      <c r="GZU54" s="2"/>
      <c r="GZV54" s="2"/>
      <c r="GZW54" s="2"/>
      <c r="GZX54" s="2"/>
      <c r="GZY54" s="2"/>
      <c r="GZZ54" s="2"/>
      <c r="HAA54" s="2"/>
      <c r="HAB54" s="2"/>
      <c r="HAC54" s="2"/>
      <c r="HAD54" s="2"/>
      <c r="HAE54" s="2"/>
      <c r="HAF54" s="2"/>
      <c r="HAG54" s="2"/>
      <c r="HAH54" s="2"/>
      <c r="HAI54" s="2"/>
      <c r="HAJ54" s="2"/>
      <c r="HAK54" s="2"/>
      <c r="HAL54" s="2"/>
      <c r="HAM54" s="2"/>
      <c r="HAN54" s="2"/>
      <c r="HAO54" s="2"/>
      <c r="HAP54" s="2"/>
      <c r="HAQ54" s="2"/>
      <c r="HAR54" s="2"/>
      <c r="HAS54" s="2"/>
      <c r="HAT54" s="2"/>
      <c r="HAU54" s="2"/>
      <c r="HAV54" s="2"/>
      <c r="HAW54" s="2"/>
      <c r="HAX54" s="2"/>
      <c r="HAY54" s="2"/>
      <c r="HAZ54" s="2"/>
      <c r="HBA54" s="2"/>
      <c r="HBB54" s="2"/>
      <c r="HBC54" s="2"/>
      <c r="HBD54" s="2"/>
      <c r="HBE54" s="2"/>
      <c r="HBF54" s="2"/>
      <c r="HBG54" s="2"/>
      <c r="HBH54" s="2"/>
      <c r="HBI54" s="2"/>
      <c r="HBJ54" s="2"/>
      <c r="HBK54" s="2"/>
      <c r="HBL54" s="2"/>
      <c r="HBM54" s="2"/>
      <c r="HBN54" s="2"/>
      <c r="HBO54" s="2"/>
      <c r="HBP54" s="2"/>
      <c r="HBQ54" s="2"/>
      <c r="HBR54" s="2"/>
      <c r="HBS54" s="2"/>
      <c r="HBT54" s="2"/>
      <c r="HBU54" s="2"/>
      <c r="HBV54" s="2"/>
      <c r="HBW54" s="2"/>
      <c r="HBX54" s="2"/>
      <c r="HBY54" s="2"/>
      <c r="HBZ54" s="2"/>
      <c r="HCA54" s="2"/>
      <c r="HCB54" s="2"/>
      <c r="HCC54" s="2"/>
      <c r="HCD54" s="2"/>
      <c r="HCE54" s="2"/>
      <c r="HCF54" s="2"/>
      <c r="HCG54" s="2"/>
      <c r="HCH54" s="2"/>
      <c r="HCI54" s="2"/>
      <c r="HCJ54" s="2"/>
      <c r="HCK54" s="2"/>
      <c r="HCL54" s="2"/>
      <c r="HCM54" s="2"/>
      <c r="HCN54" s="2"/>
      <c r="HCO54" s="2"/>
      <c r="HCP54" s="2"/>
      <c r="HCQ54" s="2"/>
      <c r="HCR54" s="2"/>
      <c r="HCS54" s="2"/>
      <c r="HCT54" s="2"/>
      <c r="HCU54" s="2"/>
      <c r="HCV54" s="2"/>
      <c r="HCW54" s="2"/>
      <c r="HCX54" s="2"/>
      <c r="HCY54" s="2"/>
      <c r="HCZ54" s="2"/>
      <c r="HDA54" s="2"/>
      <c r="HDB54" s="2"/>
      <c r="HDC54" s="2"/>
      <c r="HDD54" s="2"/>
      <c r="HDE54" s="2"/>
      <c r="HDF54" s="2"/>
      <c r="HDG54" s="2"/>
      <c r="HDH54" s="2"/>
      <c r="HDI54" s="2"/>
      <c r="HDJ54" s="2"/>
      <c r="HDK54" s="2"/>
      <c r="HDL54" s="2"/>
      <c r="HDM54" s="2"/>
      <c r="HDN54" s="2"/>
      <c r="HDO54" s="2"/>
      <c r="HDP54" s="2"/>
      <c r="HDQ54" s="2"/>
      <c r="HDR54" s="2"/>
      <c r="HDS54" s="2"/>
      <c r="HDT54" s="2"/>
      <c r="HDU54" s="2"/>
      <c r="HDV54" s="2"/>
      <c r="HDW54" s="2"/>
      <c r="HDX54" s="2"/>
      <c r="HDY54" s="2"/>
      <c r="HDZ54" s="2"/>
      <c r="HEA54" s="2"/>
      <c r="HEB54" s="2"/>
      <c r="HEC54" s="2"/>
      <c r="HED54" s="2"/>
      <c r="HEE54" s="2"/>
      <c r="HEF54" s="2"/>
      <c r="HEG54" s="2"/>
      <c r="HEH54" s="2"/>
      <c r="HEI54" s="2"/>
      <c r="HEJ54" s="2"/>
      <c r="HEK54" s="2"/>
      <c r="HEL54" s="2"/>
      <c r="HEM54" s="2"/>
      <c r="HEN54" s="2"/>
      <c r="HEO54" s="2"/>
      <c r="HEP54" s="2"/>
      <c r="HEQ54" s="2"/>
      <c r="HER54" s="2"/>
      <c r="HES54" s="2"/>
      <c r="HET54" s="2"/>
      <c r="HEU54" s="2"/>
      <c r="HEV54" s="2"/>
      <c r="HEW54" s="2"/>
      <c r="HEX54" s="2"/>
      <c r="HEY54" s="2"/>
      <c r="HEZ54" s="2"/>
      <c r="HFA54" s="2"/>
      <c r="HFB54" s="2"/>
      <c r="HFC54" s="2"/>
      <c r="HFD54" s="2"/>
      <c r="HFE54" s="2"/>
      <c r="HFF54" s="2"/>
      <c r="HFG54" s="2"/>
      <c r="HFH54" s="2"/>
      <c r="HFI54" s="2"/>
      <c r="HFJ54" s="2"/>
      <c r="HFK54" s="2"/>
      <c r="HFL54" s="2"/>
      <c r="HFM54" s="2"/>
      <c r="HFN54" s="2"/>
      <c r="HFO54" s="2"/>
      <c r="HFP54" s="2"/>
      <c r="HFQ54" s="2"/>
      <c r="HFR54" s="2"/>
      <c r="HFS54" s="2"/>
      <c r="HFT54" s="2"/>
      <c r="HFU54" s="2"/>
      <c r="HFV54" s="2"/>
      <c r="HFW54" s="2"/>
      <c r="HFX54" s="2"/>
      <c r="HFY54" s="2"/>
      <c r="HFZ54" s="2"/>
      <c r="HGA54" s="2"/>
      <c r="HGB54" s="2"/>
      <c r="HGC54" s="2"/>
      <c r="HGD54" s="2"/>
      <c r="HGE54" s="2"/>
      <c r="HGF54" s="2"/>
      <c r="HGG54" s="2"/>
      <c r="HGH54" s="2"/>
      <c r="HGI54" s="2"/>
      <c r="HGJ54" s="2"/>
      <c r="HGK54" s="2"/>
      <c r="HGL54" s="2"/>
      <c r="HGM54" s="2"/>
      <c r="HGN54" s="2"/>
      <c r="HGO54" s="2"/>
      <c r="HGP54" s="2"/>
      <c r="HGQ54" s="2"/>
      <c r="HGR54" s="2"/>
      <c r="HGS54" s="2"/>
      <c r="HGT54" s="2"/>
      <c r="HGU54" s="2"/>
      <c r="HGV54" s="2"/>
      <c r="HGW54" s="2"/>
      <c r="HGX54" s="2"/>
      <c r="HGY54" s="2"/>
      <c r="HGZ54" s="2"/>
      <c r="HHA54" s="2"/>
      <c r="HHB54" s="2"/>
      <c r="HHC54" s="2"/>
      <c r="HHD54" s="2"/>
      <c r="HHE54" s="2"/>
      <c r="HHF54" s="2"/>
      <c r="HHG54" s="2"/>
      <c r="HHH54" s="2"/>
      <c r="HHI54" s="2"/>
      <c r="HHJ54" s="2"/>
      <c r="HHK54" s="2"/>
      <c r="HHL54" s="2"/>
      <c r="HHM54" s="2"/>
      <c r="HHN54" s="2"/>
      <c r="HHO54" s="2"/>
      <c r="HHP54" s="2"/>
      <c r="HHQ54" s="2"/>
      <c r="HHR54" s="2"/>
      <c r="HHS54" s="2"/>
      <c r="HHT54" s="2"/>
      <c r="HHU54" s="2"/>
      <c r="HHV54" s="2"/>
      <c r="HHW54" s="2"/>
      <c r="HHX54" s="2"/>
      <c r="HHY54" s="2"/>
      <c r="HHZ54" s="2"/>
      <c r="HIA54" s="2"/>
      <c r="HIB54" s="2"/>
      <c r="HIC54" s="2"/>
      <c r="HID54" s="2"/>
      <c r="HIE54" s="2"/>
      <c r="HIF54" s="2"/>
      <c r="HIG54" s="2"/>
      <c r="HIH54" s="2"/>
      <c r="HII54" s="2"/>
      <c r="HIJ54" s="2"/>
      <c r="HIK54" s="2"/>
      <c r="HIL54" s="2"/>
      <c r="HIM54" s="2"/>
      <c r="HIN54" s="2"/>
      <c r="HIO54" s="2"/>
      <c r="HIP54" s="2"/>
      <c r="HIQ54" s="2"/>
      <c r="HIR54" s="2"/>
      <c r="HIS54" s="2"/>
      <c r="HIT54" s="2"/>
      <c r="HIU54" s="2"/>
      <c r="HIV54" s="2"/>
      <c r="HIW54" s="2"/>
      <c r="HIX54" s="2"/>
      <c r="HIY54" s="2"/>
      <c r="HIZ54" s="2"/>
      <c r="HJA54" s="2"/>
      <c r="HJB54" s="2"/>
      <c r="HJC54" s="2"/>
      <c r="HJD54" s="2"/>
      <c r="HJE54" s="2"/>
      <c r="HJF54" s="2"/>
      <c r="HJG54" s="2"/>
      <c r="HJH54" s="2"/>
      <c r="HJI54" s="2"/>
      <c r="HJJ54" s="2"/>
      <c r="HJK54" s="2"/>
      <c r="HJL54" s="2"/>
      <c r="HJM54" s="2"/>
      <c r="HJN54" s="2"/>
      <c r="HJO54" s="2"/>
      <c r="HJP54" s="2"/>
      <c r="HJQ54" s="2"/>
      <c r="HJR54" s="2"/>
      <c r="HJS54" s="2"/>
      <c r="HJT54" s="2"/>
      <c r="HJU54" s="2"/>
      <c r="HJV54" s="2"/>
      <c r="HJW54" s="2"/>
      <c r="HJX54" s="2"/>
      <c r="HJY54" s="2"/>
      <c r="HJZ54" s="2"/>
      <c r="HKA54" s="2"/>
      <c r="HKB54" s="2"/>
      <c r="HKC54" s="2"/>
      <c r="HKD54" s="2"/>
      <c r="HKE54" s="2"/>
      <c r="HKF54" s="2"/>
      <c r="HKG54" s="2"/>
      <c r="HKH54" s="2"/>
      <c r="HKI54" s="2"/>
      <c r="HKJ54" s="2"/>
      <c r="HKK54" s="2"/>
      <c r="HKL54" s="2"/>
      <c r="HKM54" s="2"/>
      <c r="HKN54" s="2"/>
      <c r="HKO54" s="2"/>
      <c r="HKP54" s="2"/>
      <c r="HKQ54" s="2"/>
      <c r="HKR54" s="2"/>
      <c r="HKS54" s="2"/>
      <c r="HKT54" s="2"/>
      <c r="HKU54" s="2"/>
      <c r="HKV54" s="2"/>
      <c r="HKW54" s="2"/>
      <c r="HKX54" s="2"/>
      <c r="HKY54" s="2"/>
      <c r="HKZ54" s="2"/>
      <c r="HLA54" s="2"/>
      <c r="HLB54" s="2"/>
      <c r="HLC54" s="2"/>
      <c r="HLD54" s="2"/>
      <c r="HLE54" s="2"/>
      <c r="HLF54" s="2"/>
      <c r="HLG54" s="2"/>
      <c r="HLH54" s="2"/>
      <c r="HLI54" s="2"/>
      <c r="HLJ54" s="2"/>
      <c r="HLK54" s="2"/>
      <c r="HLL54" s="2"/>
      <c r="HLM54" s="2"/>
      <c r="HLN54" s="2"/>
      <c r="HLO54" s="2"/>
      <c r="HLP54" s="2"/>
      <c r="HLQ54" s="2"/>
      <c r="HLR54" s="2"/>
      <c r="HLS54" s="2"/>
      <c r="HLT54" s="2"/>
      <c r="HLU54" s="2"/>
      <c r="HLV54" s="2"/>
      <c r="HLW54" s="2"/>
      <c r="HLX54" s="2"/>
      <c r="HLY54" s="2"/>
      <c r="HLZ54" s="2"/>
      <c r="HMA54" s="2"/>
      <c r="HMB54" s="2"/>
      <c r="HMC54" s="2"/>
      <c r="HMD54" s="2"/>
      <c r="HME54" s="2"/>
      <c r="HMF54" s="2"/>
      <c r="HMG54" s="2"/>
      <c r="HMH54" s="2"/>
      <c r="HMI54" s="2"/>
      <c r="HMJ54" s="2"/>
      <c r="HMK54" s="2"/>
      <c r="HML54" s="2"/>
      <c r="HMM54" s="2"/>
      <c r="HMN54" s="2"/>
      <c r="HMO54" s="2"/>
      <c r="HMP54" s="2"/>
      <c r="HMQ54" s="2"/>
      <c r="HMR54" s="2"/>
      <c r="HMS54" s="2"/>
      <c r="HMT54" s="2"/>
      <c r="HMU54" s="2"/>
      <c r="HMV54" s="2"/>
      <c r="HMW54" s="2"/>
      <c r="HMX54" s="2"/>
      <c r="HMY54" s="2"/>
      <c r="HMZ54" s="2"/>
      <c r="HNA54" s="2"/>
      <c r="HNB54" s="2"/>
      <c r="HNC54" s="2"/>
      <c r="HND54" s="2"/>
      <c r="HNE54" s="2"/>
      <c r="HNF54" s="2"/>
      <c r="HNG54" s="2"/>
      <c r="HNH54" s="2"/>
      <c r="HNI54" s="2"/>
      <c r="HNJ54" s="2"/>
      <c r="HNK54" s="2"/>
      <c r="HNL54" s="2"/>
      <c r="HNM54" s="2"/>
      <c r="HNN54" s="2"/>
      <c r="HNO54" s="2"/>
      <c r="HNP54" s="2"/>
      <c r="HNQ54" s="2"/>
      <c r="HNR54" s="2"/>
      <c r="HNS54" s="2"/>
      <c r="HNT54" s="2"/>
      <c r="HNU54" s="2"/>
      <c r="HNV54" s="2"/>
      <c r="HNW54" s="2"/>
      <c r="HNX54" s="2"/>
      <c r="HNY54" s="2"/>
      <c r="HNZ54" s="2"/>
      <c r="HOA54" s="2"/>
      <c r="HOB54" s="2"/>
      <c r="HOC54" s="2"/>
      <c r="HOD54" s="2"/>
      <c r="HOE54" s="2"/>
      <c r="HOF54" s="2"/>
      <c r="HOG54" s="2"/>
      <c r="HOH54" s="2"/>
      <c r="HOI54" s="2"/>
      <c r="HOJ54" s="2"/>
      <c r="HOK54" s="2"/>
      <c r="HOL54" s="2"/>
      <c r="HOM54" s="2"/>
      <c r="HON54" s="2"/>
      <c r="HOO54" s="2"/>
      <c r="HOP54" s="2"/>
      <c r="HOQ54" s="2"/>
      <c r="HOR54" s="2"/>
      <c r="HOS54" s="2"/>
      <c r="HOT54" s="2"/>
      <c r="HOU54" s="2"/>
      <c r="HOV54" s="2"/>
      <c r="HOW54" s="2"/>
      <c r="HOX54" s="2"/>
      <c r="HOY54" s="2"/>
      <c r="HOZ54" s="2"/>
      <c r="HPA54" s="2"/>
      <c r="HPB54" s="2"/>
      <c r="HPC54" s="2"/>
      <c r="HPD54" s="2"/>
      <c r="HPE54" s="2"/>
      <c r="HPF54" s="2"/>
      <c r="HPG54" s="2"/>
      <c r="HPH54" s="2"/>
      <c r="HPI54" s="2"/>
      <c r="HPJ54" s="2"/>
      <c r="HPK54" s="2"/>
      <c r="HPL54" s="2"/>
      <c r="HPM54" s="2"/>
      <c r="HPN54" s="2"/>
      <c r="HPO54" s="2"/>
      <c r="HPP54" s="2"/>
      <c r="HPQ54" s="2"/>
      <c r="HPR54" s="2"/>
      <c r="HPS54" s="2"/>
      <c r="HPT54" s="2"/>
      <c r="HPU54" s="2"/>
      <c r="HPV54" s="2"/>
      <c r="HPW54" s="2"/>
      <c r="HPX54" s="2"/>
      <c r="HPY54" s="2"/>
      <c r="HPZ54" s="2"/>
      <c r="HQA54" s="2"/>
      <c r="HQB54" s="2"/>
      <c r="HQC54" s="2"/>
      <c r="HQD54" s="2"/>
      <c r="HQE54" s="2"/>
      <c r="HQF54" s="2"/>
      <c r="HQG54" s="2"/>
      <c r="HQH54" s="2"/>
      <c r="HQI54" s="2"/>
      <c r="HQJ54" s="2"/>
      <c r="HQK54" s="2"/>
      <c r="HQL54" s="2"/>
      <c r="HQM54" s="2"/>
      <c r="HQN54" s="2"/>
      <c r="HQO54" s="2"/>
      <c r="HQP54" s="2"/>
      <c r="HQQ54" s="2"/>
      <c r="HQR54" s="2"/>
      <c r="HQS54" s="2"/>
      <c r="HQT54" s="2"/>
      <c r="HQU54" s="2"/>
      <c r="HQV54" s="2"/>
      <c r="HQW54" s="2"/>
      <c r="HQX54" s="2"/>
      <c r="HQY54" s="2"/>
      <c r="HQZ54" s="2"/>
      <c r="HRA54" s="2"/>
      <c r="HRB54" s="2"/>
      <c r="HRC54" s="2"/>
      <c r="HRD54" s="2"/>
      <c r="HRE54" s="2"/>
      <c r="HRF54" s="2"/>
      <c r="HRG54" s="2"/>
      <c r="HRH54" s="2"/>
      <c r="HRI54" s="2"/>
      <c r="HRJ54" s="2"/>
      <c r="HRK54" s="2"/>
      <c r="HRL54" s="2"/>
      <c r="HRM54" s="2"/>
      <c r="HRN54" s="2"/>
      <c r="HRO54" s="2"/>
      <c r="HRP54" s="2"/>
      <c r="HRQ54" s="2"/>
      <c r="HRR54" s="2"/>
      <c r="HRS54" s="2"/>
      <c r="HRT54" s="2"/>
      <c r="HRU54" s="2"/>
      <c r="HRV54" s="2"/>
      <c r="HRW54" s="2"/>
      <c r="HRX54" s="2"/>
      <c r="HRY54" s="2"/>
      <c r="HRZ54" s="2"/>
      <c r="HSA54" s="2"/>
      <c r="HSB54" s="2"/>
      <c r="HSC54" s="2"/>
      <c r="HSD54" s="2"/>
      <c r="HSE54" s="2"/>
      <c r="HSF54" s="2"/>
      <c r="HSG54" s="2"/>
      <c r="HSH54" s="2"/>
      <c r="HSI54" s="2"/>
      <c r="HSJ54" s="2"/>
      <c r="HSK54" s="2"/>
      <c r="HSL54" s="2"/>
      <c r="HSM54" s="2"/>
      <c r="HSN54" s="2"/>
      <c r="HSO54" s="2"/>
      <c r="HSP54" s="2"/>
      <c r="HSQ54" s="2"/>
      <c r="HSR54" s="2"/>
      <c r="HSS54" s="2"/>
      <c r="HST54" s="2"/>
      <c r="HSU54" s="2"/>
      <c r="HSV54" s="2"/>
      <c r="HSW54" s="2"/>
      <c r="HSX54" s="2"/>
      <c r="HSY54" s="2"/>
      <c r="HSZ54" s="2"/>
      <c r="HTA54" s="2"/>
      <c r="HTB54" s="2"/>
      <c r="HTC54" s="2"/>
      <c r="HTD54" s="2"/>
      <c r="HTE54" s="2"/>
      <c r="HTF54" s="2"/>
      <c r="HTG54" s="2"/>
      <c r="HTH54" s="2"/>
      <c r="HTI54" s="2"/>
      <c r="HTJ54" s="2"/>
      <c r="HTK54" s="2"/>
      <c r="HTL54" s="2"/>
      <c r="HTM54" s="2"/>
      <c r="HTN54" s="2"/>
      <c r="HTO54" s="2"/>
      <c r="HTP54" s="2"/>
      <c r="HTQ54" s="2"/>
      <c r="HTR54" s="2"/>
      <c r="HTS54" s="2"/>
      <c r="HTT54" s="2"/>
      <c r="HTU54" s="2"/>
      <c r="HTV54" s="2"/>
      <c r="HTW54" s="2"/>
      <c r="HTX54" s="2"/>
      <c r="HTY54" s="2"/>
      <c r="HTZ54" s="2"/>
      <c r="HUA54" s="2"/>
      <c r="HUB54" s="2"/>
      <c r="HUC54" s="2"/>
      <c r="HUD54" s="2"/>
      <c r="HUE54" s="2"/>
      <c r="HUF54" s="2"/>
      <c r="HUG54" s="2"/>
      <c r="HUH54" s="2"/>
      <c r="HUI54" s="2"/>
      <c r="HUJ54" s="2"/>
      <c r="HUK54" s="2"/>
      <c r="HUL54" s="2"/>
      <c r="HUM54" s="2"/>
      <c r="HUN54" s="2"/>
      <c r="HUO54" s="2"/>
      <c r="HUP54" s="2"/>
      <c r="HUQ54" s="2"/>
      <c r="HUR54" s="2"/>
      <c r="HUS54" s="2"/>
      <c r="HUT54" s="2"/>
      <c r="HUU54" s="2"/>
      <c r="HUV54" s="2"/>
      <c r="HUW54" s="2"/>
      <c r="HUX54" s="2"/>
      <c r="HUY54" s="2"/>
      <c r="HUZ54" s="2"/>
      <c r="HVA54" s="2"/>
      <c r="HVB54" s="2"/>
      <c r="HVC54" s="2"/>
      <c r="HVD54" s="2"/>
      <c r="HVE54" s="2"/>
      <c r="HVF54" s="2"/>
      <c r="HVG54" s="2"/>
      <c r="HVH54" s="2"/>
      <c r="HVI54" s="2"/>
      <c r="HVJ54" s="2"/>
      <c r="HVK54" s="2"/>
      <c r="HVL54" s="2"/>
      <c r="HVM54" s="2"/>
      <c r="HVN54" s="2"/>
      <c r="HVO54" s="2"/>
      <c r="HVP54" s="2"/>
      <c r="HVQ54" s="2"/>
      <c r="HVR54" s="2"/>
      <c r="HVS54" s="2"/>
      <c r="HVT54" s="2"/>
      <c r="HVU54" s="2"/>
      <c r="HVV54" s="2"/>
      <c r="HVW54" s="2"/>
      <c r="HVX54" s="2"/>
      <c r="HVY54" s="2"/>
      <c r="HVZ54" s="2"/>
      <c r="HWA54" s="2"/>
      <c r="HWB54" s="2"/>
      <c r="HWC54" s="2"/>
      <c r="HWD54" s="2"/>
      <c r="HWE54" s="2"/>
      <c r="HWF54" s="2"/>
      <c r="HWG54" s="2"/>
      <c r="HWH54" s="2"/>
      <c r="HWI54" s="2"/>
      <c r="HWJ54" s="2"/>
      <c r="HWK54" s="2"/>
      <c r="HWL54" s="2"/>
      <c r="HWM54" s="2"/>
      <c r="HWN54" s="2"/>
      <c r="HWO54" s="2"/>
      <c r="HWP54" s="2"/>
      <c r="HWQ54" s="2"/>
      <c r="HWR54" s="2"/>
      <c r="HWS54" s="2"/>
      <c r="HWT54" s="2"/>
      <c r="HWU54" s="2"/>
      <c r="HWV54" s="2"/>
      <c r="HWW54" s="2"/>
      <c r="HWX54" s="2"/>
      <c r="HWY54" s="2"/>
      <c r="HWZ54" s="2"/>
      <c r="HXA54" s="2"/>
      <c r="HXB54" s="2"/>
      <c r="HXC54" s="2"/>
      <c r="HXD54" s="2"/>
      <c r="HXE54" s="2"/>
      <c r="HXF54" s="2"/>
      <c r="HXG54" s="2"/>
      <c r="HXH54" s="2"/>
      <c r="HXI54" s="2"/>
      <c r="HXJ54" s="2"/>
      <c r="HXK54" s="2"/>
      <c r="HXL54" s="2"/>
      <c r="HXM54" s="2"/>
      <c r="HXN54" s="2"/>
      <c r="HXO54" s="2"/>
      <c r="HXP54" s="2"/>
      <c r="HXQ54" s="2"/>
      <c r="HXR54" s="2"/>
      <c r="HXS54" s="2"/>
      <c r="HXT54" s="2"/>
      <c r="HXU54" s="2"/>
      <c r="HXV54" s="2"/>
      <c r="HXW54" s="2"/>
      <c r="HXX54" s="2"/>
      <c r="HXY54" s="2"/>
      <c r="HXZ54" s="2"/>
      <c r="HYA54" s="2"/>
      <c r="HYB54" s="2"/>
      <c r="HYC54" s="2"/>
      <c r="HYD54" s="2"/>
      <c r="HYE54" s="2"/>
      <c r="HYF54" s="2"/>
      <c r="HYG54" s="2"/>
      <c r="HYH54" s="2"/>
      <c r="HYI54" s="2"/>
      <c r="HYJ54" s="2"/>
      <c r="HYK54" s="2"/>
      <c r="HYL54" s="2"/>
      <c r="HYM54" s="2"/>
      <c r="HYN54" s="2"/>
      <c r="HYO54" s="2"/>
      <c r="HYP54" s="2"/>
      <c r="HYQ54" s="2"/>
      <c r="HYR54" s="2"/>
      <c r="HYS54" s="2"/>
      <c r="HYT54" s="2"/>
      <c r="HYU54" s="2"/>
      <c r="HYV54" s="2"/>
      <c r="HYW54" s="2"/>
      <c r="HYX54" s="2"/>
      <c r="HYY54" s="2"/>
      <c r="HYZ54" s="2"/>
      <c r="HZA54" s="2"/>
      <c r="HZB54" s="2"/>
      <c r="HZC54" s="2"/>
      <c r="HZD54" s="2"/>
      <c r="HZE54" s="2"/>
      <c r="HZF54" s="2"/>
      <c r="HZG54" s="2"/>
      <c r="HZH54" s="2"/>
      <c r="HZI54" s="2"/>
      <c r="HZJ54" s="2"/>
      <c r="HZK54" s="2"/>
      <c r="HZL54" s="2"/>
      <c r="HZM54" s="2"/>
      <c r="HZN54" s="2"/>
      <c r="HZO54" s="2"/>
      <c r="HZP54" s="2"/>
      <c r="HZQ54" s="2"/>
      <c r="HZR54" s="2"/>
      <c r="HZS54" s="2"/>
      <c r="HZT54" s="2"/>
      <c r="HZU54" s="2"/>
      <c r="HZV54" s="2"/>
      <c r="HZW54" s="2"/>
      <c r="HZX54" s="2"/>
      <c r="HZY54" s="2"/>
      <c r="HZZ54" s="2"/>
      <c r="IAA54" s="2"/>
      <c r="IAB54" s="2"/>
      <c r="IAC54" s="2"/>
      <c r="IAD54" s="2"/>
      <c r="IAE54" s="2"/>
      <c r="IAF54" s="2"/>
      <c r="IAG54" s="2"/>
      <c r="IAH54" s="2"/>
      <c r="IAI54" s="2"/>
      <c r="IAJ54" s="2"/>
      <c r="IAK54" s="2"/>
      <c r="IAL54" s="2"/>
      <c r="IAM54" s="2"/>
      <c r="IAN54" s="2"/>
      <c r="IAO54" s="2"/>
      <c r="IAP54" s="2"/>
      <c r="IAQ54" s="2"/>
      <c r="IAR54" s="2"/>
      <c r="IAS54" s="2"/>
      <c r="IAT54" s="2"/>
      <c r="IAU54" s="2"/>
      <c r="IAV54" s="2"/>
      <c r="IAW54" s="2"/>
      <c r="IAX54" s="2"/>
      <c r="IAY54" s="2"/>
      <c r="IAZ54" s="2"/>
      <c r="IBA54" s="2"/>
      <c r="IBB54" s="2"/>
      <c r="IBC54" s="2"/>
      <c r="IBD54" s="2"/>
      <c r="IBE54" s="2"/>
      <c r="IBF54" s="2"/>
      <c r="IBG54" s="2"/>
      <c r="IBH54" s="2"/>
      <c r="IBI54" s="2"/>
      <c r="IBJ54" s="2"/>
      <c r="IBK54" s="2"/>
      <c r="IBL54" s="2"/>
      <c r="IBM54" s="2"/>
      <c r="IBN54" s="2"/>
      <c r="IBO54" s="2"/>
      <c r="IBP54" s="2"/>
      <c r="IBQ54" s="2"/>
      <c r="IBR54" s="2"/>
      <c r="IBS54" s="2"/>
      <c r="IBT54" s="2"/>
      <c r="IBU54" s="2"/>
      <c r="IBV54" s="2"/>
      <c r="IBW54" s="2"/>
      <c r="IBX54" s="2"/>
      <c r="IBY54" s="2"/>
      <c r="IBZ54" s="2"/>
      <c r="ICA54" s="2"/>
      <c r="ICB54" s="2"/>
      <c r="ICC54" s="2"/>
      <c r="ICD54" s="2"/>
      <c r="ICE54" s="2"/>
      <c r="ICF54" s="2"/>
      <c r="ICG54" s="2"/>
      <c r="ICH54" s="2"/>
      <c r="ICI54" s="2"/>
      <c r="ICJ54" s="2"/>
      <c r="ICK54" s="2"/>
      <c r="ICL54" s="2"/>
      <c r="ICM54" s="2"/>
      <c r="ICN54" s="2"/>
      <c r="ICO54" s="2"/>
      <c r="ICP54" s="2"/>
      <c r="ICQ54" s="2"/>
      <c r="ICR54" s="2"/>
      <c r="ICS54" s="2"/>
      <c r="ICT54" s="2"/>
      <c r="ICU54" s="2"/>
      <c r="ICV54" s="2"/>
      <c r="ICW54" s="2"/>
      <c r="ICX54" s="2"/>
      <c r="ICY54" s="2"/>
      <c r="ICZ54" s="2"/>
      <c r="IDA54" s="2"/>
      <c r="IDB54" s="2"/>
      <c r="IDC54" s="2"/>
      <c r="IDD54" s="2"/>
      <c r="IDE54" s="2"/>
      <c r="IDF54" s="2"/>
      <c r="IDG54" s="2"/>
      <c r="IDH54" s="2"/>
      <c r="IDI54" s="2"/>
      <c r="IDJ54" s="2"/>
      <c r="IDK54" s="2"/>
      <c r="IDL54" s="2"/>
      <c r="IDM54" s="2"/>
      <c r="IDN54" s="2"/>
      <c r="IDO54" s="2"/>
      <c r="IDP54" s="2"/>
      <c r="IDQ54" s="2"/>
      <c r="IDR54" s="2"/>
      <c r="IDS54" s="2"/>
      <c r="IDT54" s="2"/>
      <c r="IDU54" s="2"/>
      <c r="IDV54" s="2"/>
      <c r="IDW54" s="2"/>
      <c r="IDX54" s="2"/>
      <c r="IDY54" s="2"/>
      <c r="IDZ54" s="2"/>
      <c r="IEA54" s="2"/>
      <c r="IEB54" s="2"/>
      <c r="IEC54" s="2"/>
      <c r="IED54" s="2"/>
      <c r="IEE54" s="2"/>
      <c r="IEF54" s="2"/>
      <c r="IEG54" s="2"/>
      <c r="IEH54" s="2"/>
      <c r="IEI54" s="2"/>
      <c r="IEJ54" s="2"/>
      <c r="IEK54" s="2"/>
      <c r="IEL54" s="2"/>
      <c r="IEM54" s="2"/>
      <c r="IEN54" s="2"/>
      <c r="IEO54" s="2"/>
      <c r="IEP54" s="2"/>
      <c r="IEQ54" s="2"/>
      <c r="IER54" s="2"/>
      <c r="IES54" s="2"/>
      <c r="IET54" s="2"/>
      <c r="IEU54" s="2"/>
      <c r="IEV54" s="2"/>
      <c r="IEW54" s="2"/>
      <c r="IEX54" s="2"/>
      <c r="IEY54" s="2"/>
      <c r="IEZ54" s="2"/>
      <c r="IFA54" s="2"/>
      <c r="IFB54" s="2"/>
      <c r="IFC54" s="2"/>
      <c r="IFD54" s="2"/>
      <c r="IFE54" s="2"/>
      <c r="IFF54" s="2"/>
      <c r="IFG54" s="2"/>
      <c r="IFH54" s="2"/>
      <c r="IFI54" s="2"/>
      <c r="IFJ54" s="2"/>
      <c r="IFK54" s="2"/>
      <c r="IFL54" s="2"/>
      <c r="IFM54" s="2"/>
      <c r="IFN54" s="2"/>
      <c r="IFO54" s="2"/>
      <c r="IFP54" s="2"/>
      <c r="IFQ54" s="2"/>
      <c r="IFR54" s="2"/>
      <c r="IFS54" s="2"/>
      <c r="IFT54" s="2"/>
      <c r="IFU54" s="2"/>
      <c r="IFV54" s="2"/>
      <c r="IFW54" s="2"/>
      <c r="IFX54" s="2"/>
      <c r="IFY54" s="2"/>
      <c r="IFZ54" s="2"/>
      <c r="IGA54" s="2"/>
      <c r="IGB54" s="2"/>
      <c r="IGC54" s="2"/>
      <c r="IGD54" s="2"/>
      <c r="IGE54" s="2"/>
      <c r="IGF54" s="2"/>
      <c r="IGG54" s="2"/>
      <c r="IGH54" s="2"/>
      <c r="IGI54" s="2"/>
      <c r="IGJ54" s="2"/>
      <c r="IGK54" s="2"/>
      <c r="IGL54" s="2"/>
      <c r="IGM54" s="2"/>
      <c r="IGN54" s="2"/>
      <c r="IGO54" s="2"/>
      <c r="IGP54" s="2"/>
      <c r="IGQ54" s="2"/>
      <c r="IGR54" s="2"/>
      <c r="IGS54" s="2"/>
      <c r="IGT54" s="2"/>
      <c r="IGU54" s="2"/>
      <c r="IGV54" s="2"/>
      <c r="IGW54" s="2"/>
      <c r="IGX54" s="2"/>
      <c r="IGY54" s="2"/>
      <c r="IGZ54" s="2"/>
      <c r="IHA54" s="2"/>
      <c r="IHB54" s="2"/>
      <c r="IHC54" s="2"/>
      <c r="IHD54" s="2"/>
      <c r="IHE54" s="2"/>
      <c r="IHF54" s="2"/>
      <c r="IHG54" s="2"/>
      <c r="IHH54" s="2"/>
      <c r="IHI54" s="2"/>
      <c r="IHJ54" s="2"/>
      <c r="IHK54" s="2"/>
      <c r="IHL54" s="2"/>
      <c r="IHM54" s="2"/>
      <c r="IHN54" s="2"/>
      <c r="IHO54" s="2"/>
      <c r="IHP54" s="2"/>
      <c r="IHQ54" s="2"/>
      <c r="IHR54" s="2"/>
      <c r="IHS54" s="2"/>
      <c r="IHT54" s="2"/>
      <c r="IHU54" s="2"/>
      <c r="IHV54" s="2"/>
      <c r="IHW54" s="2"/>
      <c r="IHX54" s="2"/>
      <c r="IHY54" s="2"/>
      <c r="IHZ54" s="2"/>
      <c r="IIA54" s="2"/>
      <c r="IIB54" s="2"/>
      <c r="IIC54" s="2"/>
      <c r="IID54" s="2"/>
      <c r="IIE54" s="2"/>
      <c r="IIF54" s="2"/>
      <c r="IIG54" s="2"/>
      <c r="IIH54" s="2"/>
      <c r="III54" s="2"/>
      <c r="IIJ54" s="2"/>
      <c r="IIK54" s="2"/>
      <c r="IIL54" s="2"/>
      <c r="IIM54" s="2"/>
      <c r="IIN54" s="2"/>
      <c r="IIO54" s="2"/>
      <c r="IIP54" s="2"/>
      <c r="IIQ54" s="2"/>
      <c r="IIR54" s="2"/>
      <c r="IIS54" s="2"/>
      <c r="IIT54" s="2"/>
      <c r="IIU54" s="2"/>
      <c r="IIV54" s="2"/>
      <c r="IIW54" s="2"/>
      <c r="IIX54" s="2"/>
      <c r="IIY54" s="2"/>
      <c r="IIZ54" s="2"/>
      <c r="IJA54" s="2"/>
      <c r="IJB54" s="2"/>
      <c r="IJC54" s="2"/>
      <c r="IJD54" s="2"/>
      <c r="IJE54" s="2"/>
      <c r="IJF54" s="2"/>
      <c r="IJG54" s="2"/>
      <c r="IJH54" s="2"/>
      <c r="IJI54" s="2"/>
      <c r="IJJ54" s="2"/>
      <c r="IJK54" s="2"/>
      <c r="IJL54" s="2"/>
      <c r="IJM54" s="2"/>
      <c r="IJN54" s="2"/>
      <c r="IJO54" s="2"/>
      <c r="IJP54" s="2"/>
      <c r="IJQ54" s="2"/>
      <c r="IJR54" s="2"/>
      <c r="IJS54" s="2"/>
      <c r="IJT54" s="2"/>
      <c r="IJU54" s="2"/>
      <c r="IJV54" s="2"/>
      <c r="IJW54" s="2"/>
      <c r="IJX54" s="2"/>
      <c r="IJY54" s="2"/>
      <c r="IJZ54" s="2"/>
      <c r="IKA54" s="2"/>
      <c r="IKB54" s="2"/>
      <c r="IKC54" s="2"/>
      <c r="IKD54" s="2"/>
      <c r="IKE54" s="2"/>
      <c r="IKF54" s="2"/>
      <c r="IKG54" s="2"/>
      <c r="IKH54" s="2"/>
      <c r="IKI54" s="2"/>
      <c r="IKJ54" s="2"/>
      <c r="IKK54" s="2"/>
      <c r="IKL54" s="2"/>
      <c r="IKM54" s="2"/>
      <c r="IKN54" s="2"/>
      <c r="IKO54" s="2"/>
      <c r="IKP54" s="2"/>
      <c r="IKQ54" s="2"/>
      <c r="IKR54" s="2"/>
      <c r="IKS54" s="2"/>
      <c r="IKT54" s="2"/>
      <c r="IKU54" s="2"/>
      <c r="IKV54" s="2"/>
      <c r="IKW54" s="2"/>
      <c r="IKX54" s="2"/>
      <c r="IKY54" s="2"/>
      <c r="IKZ54" s="2"/>
      <c r="ILA54" s="2"/>
      <c r="ILB54" s="2"/>
      <c r="ILC54" s="2"/>
      <c r="ILD54" s="2"/>
      <c r="ILE54" s="2"/>
      <c r="ILF54" s="2"/>
      <c r="ILG54" s="2"/>
      <c r="ILH54" s="2"/>
      <c r="ILI54" s="2"/>
      <c r="ILJ54" s="2"/>
      <c r="ILK54" s="2"/>
      <c r="ILL54" s="2"/>
      <c r="ILM54" s="2"/>
      <c r="ILN54" s="2"/>
      <c r="ILO54" s="2"/>
      <c r="ILP54" s="2"/>
      <c r="ILQ54" s="2"/>
      <c r="ILR54" s="2"/>
      <c r="ILS54" s="2"/>
      <c r="ILT54" s="2"/>
      <c r="ILU54" s="2"/>
      <c r="ILV54" s="2"/>
      <c r="ILW54" s="2"/>
      <c r="ILX54" s="2"/>
      <c r="ILY54" s="2"/>
      <c r="ILZ54" s="2"/>
      <c r="IMA54" s="2"/>
      <c r="IMB54" s="2"/>
      <c r="IMC54" s="2"/>
      <c r="IMD54" s="2"/>
      <c r="IME54" s="2"/>
      <c r="IMF54" s="2"/>
      <c r="IMG54" s="2"/>
      <c r="IMH54" s="2"/>
      <c r="IMI54" s="2"/>
      <c r="IMJ54" s="2"/>
      <c r="IMK54" s="2"/>
      <c r="IML54" s="2"/>
      <c r="IMM54" s="2"/>
      <c r="IMN54" s="2"/>
      <c r="IMO54" s="2"/>
      <c r="IMP54" s="2"/>
      <c r="IMQ54" s="2"/>
      <c r="IMR54" s="2"/>
      <c r="IMS54" s="2"/>
      <c r="IMT54" s="2"/>
      <c r="IMU54" s="2"/>
      <c r="IMV54" s="2"/>
      <c r="IMW54" s="2"/>
      <c r="IMX54" s="2"/>
      <c r="IMY54" s="2"/>
      <c r="IMZ54" s="2"/>
      <c r="INA54" s="2"/>
      <c r="INB54" s="2"/>
      <c r="INC54" s="2"/>
      <c r="IND54" s="2"/>
      <c r="INE54" s="2"/>
      <c r="INF54" s="2"/>
      <c r="ING54" s="2"/>
      <c r="INH54" s="2"/>
      <c r="INI54" s="2"/>
      <c r="INJ54" s="2"/>
      <c r="INK54" s="2"/>
      <c r="INL54" s="2"/>
      <c r="INM54" s="2"/>
      <c r="INN54" s="2"/>
      <c r="INO54" s="2"/>
      <c r="INP54" s="2"/>
      <c r="INQ54" s="2"/>
      <c r="INR54" s="2"/>
      <c r="INS54" s="2"/>
      <c r="INT54" s="2"/>
      <c r="INU54" s="2"/>
      <c r="INV54" s="2"/>
      <c r="INW54" s="2"/>
      <c r="INX54" s="2"/>
      <c r="INY54" s="2"/>
      <c r="INZ54" s="2"/>
      <c r="IOA54" s="2"/>
      <c r="IOB54" s="2"/>
      <c r="IOC54" s="2"/>
      <c r="IOD54" s="2"/>
      <c r="IOE54" s="2"/>
      <c r="IOF54" s="2"/>
      <c r="IOG54" s="2"/>
      <c r="IOH54" s="2"/>
      <c r="IOI54" s="2"/>
      <c r="IOJ54" s="2"/>
      <c r="IOK54" s="2"/>
      <c r="IOL54" s="2"/>
      <c r="IOM54" s="2"/>
      <c r="ION54" s="2"/>
      <c r="IOO54" s="2"/>
      <c r="IOP54" s="2"/>
      <c r="IOQ54" s="2"/>
      <c r="IOR54" s="2"/>
      <c r="IOS54" s="2"/>
      <c r="IOT54" s="2"/>
      <c r="IOU54" s="2"/>
      <c r="IOV54" s="2"/>
      <c r="IOW54" s="2"/>
      <c r="IOX54" s="2"/>
      <c r="IOY54" s="2"/>
      <c r="IOZ54" s="2"/>
      <c r="IPA54" s="2"/>
      <c r="IPB54" s="2"/>
      <c r="IPC54" s="2"/>
      <c r="IPD54" s="2"/>
      <c r="IPE54" s="2"/>
      <c r="IPF54" s="2"/>
      <c r="IPG54" s="2"/>
      <c r="IPH54" s="2"/>
      <c r="IPI54" s="2"/>
      <c r="IPJ54" s="2"/>
      <c r="IPK54" s="2"/>
      <c r="IPL54" s="2"/>
      <c r="IPM54" s="2"/>
      <c r="IPN54" s="2"/>
      <c r="IPO54" s="2"/>
      <c r="IPP54" s="2"/>
      <c r="IPQ54" s="2"/>
      <c r="IPR54" s="2"/>
      <c r="IPS54" s="2"/>
      <c r="IPT54" s="2"/>
      <c r="IPU54" s="2"/>
      <c r="IPV54" s="2"/>
      <c r="IPW54" s="2"/>
      <c r="IPX54" s="2"/>
      <c r="IPY54" s="2"/>
      <c r="IPZ54" s="2"/>
      <c r="IQA54" s="2"/>
      <c r="IQB54" s="2"/>
      <c r="IQC54" s="2"/>
      <c r="IQD54" s="2"/>
      <c r="IQE54" s="2"/>
      <c r="IQF54" s="2"/>
      <c r="IQG54" s="2"/>
      <c r="IQH54" s="2"/>
      <c r="IQI54" s="2"/>
      <c r="IQJ54" s="2"/>
      <c r="IQK54" s="2"/>
      <c r="IQL54" s="2"/>
      <c r="IQM54" s="2"/>
      <c r="IQN54" s="2"/>
      <c r="IQO54" s="2"/>
      <c r="IQP54" s="2"/>
      <c r="IQQ54" s="2"/>
      <c r="IQR54" s="2"/>
      <c r="IQS54" s="2"/>
      <c r="IQT54" s="2"/>
      <c r="IQU54" s="2"/>
      <c r="IQV54" s="2"/>
      <c r="IQW54" s="2"/>
      <c r="IQX54" s="2"/>
      <c r="IQY54" s="2"/>
      <c r="IQZ54" s="2"/>
      <c r="IRA54" s="2"/>
      <c r="IRB54" s="2"/>
      <c r="IRC54" s="2"/>
      <c r="IRD54" s="2"/>
      <c r="IRE54" s="2"/>
      <c r="IRF54" s="2"/>
      <c r="IRG54" s="2"/>
      <c r="IRH54" s="2"/>
      <c r="IRI54" s="2"/>
      <c r="IRJ54" s="2"/>
      <c r="IRK54" s="2"/>
      <c r="IRL54" s="2"/>
      <c r="IRM54" s="2"/>
      <c r="IRN54" s="2"/>
      <c r="IRO54" s="2"/>
      <c r="IRP54" s="2"/>
      <c r="IRQ54" s="2"/>
      <c r="IRR54" s="2"/>
      <c r="IRS54" s="2"/>
      <c r="IRT54" s="2"/>
      <c r="IRU54" s="2"/>
      <c r="IRV54" s="2"/>
      <c r="IRW54" s="2"/>
      <c r="IRX54" s="2"/>
      <c r="IRY54" s="2"/>
      <c r="IRZ54" s="2"/>
      <c r="ISA54" s="2"/>
      <c r="ISB54" s="2"/>
      <c r="ISC54" s="2"/>
      <c r="ISD54" s="2"/>
      <c r="ISE54" s="2"/>
      <c r="ISF54" s="2"/>
      <c r="ISG54" s="2"/>
      <c r="ISH54" s="2"/>
      <c r="ISI54" s="2"/>
      <c r="ISJ54" s="2"/>
      <c r="ISK54" s="2"/>
      <c r="ISL54" s="2"/>
      <c r="ISM54" s="2"/>
      <c r="ISN54" s="2"/>
      <c r="ISO54" s="2"/>
      <c r="ISP54" s="2"/>
      <c r="ISQ54" s="2"/>
      <c r="ISR54" s="2"/>
      <c r="ISS54" s="2"/>
      <c r="IST54" s="2"/>
      <c r="ISU54" s="2"/>
      <c r="ISV54" s="2"/>
      <c r="ISW54" s="2"/>
      <c r="ISX54" s="2"/>
      <c r="ISY54" s="2"/>
      <c r="ISZ54" s="2"/>
      <c r="ITA54" s="2"/>
      <c r="ITB54" s="2"/>
      <c r="ITC54" s="2"/>
      <c r="ITD54" s="2"/>
      <c r="ITE54" s="2"/>
      <c r="ITF54" s="2"/>
      <c r="ITG54" s="2"/>
      <c r="ITH54" s="2"/>
      <c r="ITI54" s="2"/>
      <c r="ITJ54" s="2"/>
      <c r="ITK54" s="2"/>
      <c r="ITL54" s="2"/>
      <c r="ITM54" s="2"/>
      <c r="ITN54" s="2"/>
      <c r="ITO54" s="2"/>
      <c r="ITP54" s="2"/>
      <c r="ITQ54" s="2"/>
      <c r="ITR54" s="2"/>
      <c r="ITS54" s="2"/>
      <c r="ITT54" s="2"/>
      <c r="ITU54" s="2"/>
      <c r="ITV54" s="2"/>
      <c r="ITW54" s="2"/>
      <c r="ITX54" s="2"/>
      <c r="ITY54" s="2"/>
      <c r="ITZ54" s="2"/>
      <c r="IUA54" s="2"/>
      <c r="IUB54" s="2"/>
      <c r="IUC54" s="2"/>
      <c r="IUD54" s="2"/>
      <c r="IUE54" s="2"/>
      <c r="IUF54" s="2"/>
      <c r="IUG54" s="2"/>
      <c r="IUH54" s="2"/>
      <c r="IUI54" s="2"/>
      <c r="IUJ54" s="2"/>
      <c r="IUK54" s="2"/>
      <c r="IUL54" s="2"/>
      <c r="IUM54" s="2"/>
      <c r="IUN54" s="2"/>
      <c r="IUO54" s="2"/>
      <c r="IUP54" s="2"/>
      <c r="IUQ54" s="2"/>
      <c r="IUR54" s="2"/>
      <c r="IUS54" s="2"/>
      <c r="IUT54" s="2"/>
      <c r="IUU54" s="2"/>
      <c r="IUV54" s="2"/>
      <c r="IUW54" s="2"/>
      <c r="IUX54" s="2"/>
      <c r="IUY54" s="2"/>
      <c r="IUZ54" s="2"/>
      <c r="IVA54" s="2"/>
      <c r="IVB54" s="2"/>
      <c r="IVC54" s="2"/>
      <c r="IVD54" s="2"/>
      <c r="IVE54" s="2"/>
      <c r="IVF54" s="2"/>
      <c r="IVG54" s="2"/>
      <c r="IVH54" s="2"/>
      <c r="IVI54" s="2"/>
      <c r="IVJ54" s="2"/>
      <c r="IVK54" s="2"/>
      <c r="IVL54" s="2"/>
      <c r="IVM54" s="2"/>
      <c r="IVN54" s="2"/>
      <c r="IVO54" s="2"/>
      <c r="IVP54" s="2"/>
      <c r="IVQ54" s="2"/>
      <c r="IVR54" s="2"/>
      <c r="IVS54" s="2"/>
      <c r="IVT54" s="2"/>
      <c r="IVU54" s="2"/>
      <c r="IVV54" s="2"/>
      <c r="IVW54" s="2"/>
      <c r="IVX54" s="2"/>
      <c r="IVY54" s="2"/>
      <c r="IVZ54" s="2"/>
      <c r="IWA54" s="2"/>
      <c r="IWB54" s="2"/>
      <c r="IWC54" s="2"/>
      <c r="IWD54" s="2"/>
      <c r="IWE54" s="2"/>
      <c r="IWF54" s="2"/>
      <c r="IWG54" s="2"/>
      <c r="IWH54" s="2"/>
      <c r="IWI54" s="2"/>
      <c r="IWJ54" s="2"/>
      <c r="IWK54" s="2"/>
      <c r="IWL54" s="2"/>
      <c r="IWM54" s="2"/>
      <c r="IWN54" s="2"/>
      <c r="IWO54" s="2"/>
      <c r="IWP54" s="2"/>
      <c r="IWQ54" s="2"/>
      <c r="IWR54" s="2"/>
      <c r="IWS54" s="2"/>
      <c r="IWT54" s="2"/>
      <c r="IWU54" s="2"/>
      <c r="IWV54" s="2"/>
      <c r="IWW54" s="2"/>
      <c r="IWX54" s="2"/>
      <c r="IWY54" s="2"/>
      <c r="IWZ54" s="2"/>
      <c r="IXA54" s="2"/>
      <c r="IXB54" s="2"/>
      <c r="IXC54" s="2"/>
      <c r="IXD54" s="2"/>
      <c r="IXE54" s="2"/>
      <c r="IXF54" s="2"/>
      <c r="IXG54" s="2"/>
      <c r="IXH54" s="2"/>
      <c r="IXI54" s="2"/>
      <c r="IXJ54" s="2"/>
      <c r="IXK54" s="2"/>
      <c r="IXL54" s="2"/>
      <c r="IXM54" s="2"/>
      <c r="IXN54" s="2"/>
      <c r="IXO54" s="2"/>
      <c r="IXP54" s="2"/>
      <c r="IXQ54" s="2"/>
      <c r="IXR54" s="2"/>
      <c r="IXS54" s="2"/>
      <c r="IXT54" s="2"/>
      <c r="IXU54" s="2"/>
      <c r="IXV54" s="2"/>
      <c r="IXW54" s="2"/>
      <c r="IXX54" s="2"/>
      <c r="IXY54" s="2"/>
      <c r="IXZ54" s="2"/>
      <c r="IYA54" s="2"/>
      <c r="IYB54" s="2"/>
      <c r="IYC54" s="2"/>
      <c r="IYD54" s="2"/>
      <c r="IYE54" s="2"/>
      <c r="IYF54" s="2"/>
      <c r="IYG54" s="2"/>
      <c r="IYH54" s="2"/>
      <c r="IYI54" s="2"/>
      <c r="IYJ54" s="2"/>
      <c r="IYK54" s="2"/>
      <c r="IYL54" s="2"/>
      <c r="IYM54" s="2"/>
      <c r="IYN54" s="2"/>
      <c r="IYO54" s="2"/>
      <c r="IYP54" s="2"/>
      <c r="IYQ54" s="2"/>
      <c r="IYR54" s="2"/>
      <c r="IYS54" s="2"/>
      <c r="IYT54" s="2"/>
      <c r="IYU54" s="2"/>
      <c r="IYV54" s="2"/>
      <c r="IYW54" s="2"/>
      <c r="IYX54" s="2"/>
      <c r="IYY54" s="2"/>
      <c r="IYZ54" s="2"/>
      <c r="IZA54" s="2"/>
      <c r="IZB54" s="2"/>
      <c r="IZC54" s="2"/>
      <c r="IZD54" s="2"/>
      <c r="IZE54" s="2"/>
      <c r="IZF54" s="2"/>
      <c r="IZG54" s="2"/>
      <c r="IZH54" s="2"/>
      <c r="IZI54" s="2"/>
      <c r="IZJ54" s="2"/>
      <c r="IZK54" s="2"/>
      <c r="IZL54" s="2"/>
      <c r="IZM54" s="2"/>
      <c r="IZN54" s="2"/>
      <c r="IZO54" s="2"/>
      <c r="IZP54" s="2"/>
      <c r="IZQ54" s="2"/>
      <c r="IZR54" s="2"/>
      <c r="IZS54" s="2"/>
      <c r="IZT54" s="2"/>
      <c r="IZU54" s="2"/>
      <c r="IZV54" s="2"/>
      <c r="IZW54" s="2"/>
      <c r="IZX54" s="2"/>
      <c r="IZY54" s="2"/>
      <c r="IZZ54" s="2"/>
      <c r="JAA54" s="2"/>
      <c r="JAB54" s="2"/>
      <c r="JAC54" s="2"/>
      <c r="JAD54" s="2"/>
      <c r="JAE54" s="2"/>
      <c r="JAF54" s="2"/>
      <c r="JAG54" s="2"/>
      <c r="JAH54" s="2"/>
      <c r="JAI54" s="2"/>
      <c r="JAJ54" s="2"/>
      <c r="JAK54" s="2"/>
      <c r="JAL54" s="2"/>
      <c r="JAM54" s="2"/>
      <c r="JAN54" s="2"/>
      <c r="JAO54" s="2"/>
      <c r="JAP54" s="2"/>
      <c r="JAQ54" s="2"/>
      <c r="JAR54" s="2"/>
      <c r="JAS54" s="2"/>
      <c r="JAT54" s="2"/>
      <c r="JAU54" s="2"/>
      <c r="JAV54" s="2"/>
      <c r="JAW54" s="2"/>
      <c r="JAX54" s="2"/>
      <c r="JAY54" s="2"/>
      <c r="JAZ54" s="2"/>
      <c r="JBA54" s="2"/>
      <c r="JBB54" s="2"/>
      <c r="JBC54" s="2"/>
      <c r="JBD54" s="2"/>
      <c r="JBE54" s="2"/>
      <c r="JBF54" s="2"/>
      <c r="JBG54" s="2"/>
      <c r="JBH54" s="2"/>
      <c r="JBI54" s="2"/>
      <c r="JBJ54" s="2"/>
      <c r="JBK54" s="2"/>
      <c r="JBL54" s="2"/>
      <c r="JBM54" s="2"/>
      <c r="JBN54" s="2"/>
      <c r="JBO54" s="2"/>
      <c r="JBP54" s="2"/>
      <c r="JBQ54" s="2"/>
      <c r="JBR54" s="2"/>
      <c r="JBS54" s="2"/>
      <c r="JBT54" s="2"/>
      <c r="JBU54" s="2"/>
      <c r="JBV54" s="2"/>
      <c r="JBW54" s="2"/>
      <c r="JBX54" s="2"/>
      <c r="JBY54" s="2"/>
      <c r="JBZ54" s="2"/>
      <c r="JCA54" s="2"/>
      <c r="JCB54" s="2"/>
      <c r="JCC54" s="2"/>
      <c r="JCD54" s="2"/>
      <c r="JCE54" s="2"/>
      <c r="JCF54" s="2"/>
      <c r="JCG54" s="2"/>
      <c r="JCH54" s="2"/>
      <c r="JCI54" s="2"/>
      <c r="JCJ54" s="2"/>
      <c r="JCK54" s="2"/>
      <c r="JCL54" s="2"/>
      <c r="JCM54" s="2"/>
      <c r="JCN54" s="2"/>
      <c r="JCO54" s="2"/>
      <c r="JCP54" s="2"/>
      <c r="JCQ54" s="2"/>
      <c r="JCR54" s="2"/>
      <c r="JCS54" s="2"/>
      <c r="JCT54" s="2"/>
      <c r="JCU54" s="2"/>
      <c r="JCV54" s="2"/>
      <c r="JCW54" s="2"/>
      <c r="JCX54" s="2"/>
      <c r="JCY54" s="2"/>
      <c r="JCZ54" s="2"/>
      <c r="JDA54" s="2"/>
      <c r="JDB54" s="2"/>
      <c r="JDC54" s="2"/>
      <c r="JDD54" s="2"/>
      <c r="JDE54" s="2"/>
      <c r="JDF54" s="2"/>
      <c r="JDG54" s="2"/>
      <c r="JDH54" s="2"/>
      <c r="JDI54" s="2"/>
      <c r="JDJ54" s="2"/>
      <c r="JDK54" s="2"/>
      <c r="JDL54" s="2"/>
      <c r="JDM54" s="2"/>
      <c r="JDN54" s="2"/>
      <c r="JDO54" s="2"/>
      <c r="JDP54" s="2"/>
      <c r="JDQ54" s="2"/>
      <c r="JDR54" s="2"/>
      <c r="JDS54" s="2"/>
      <c r="JDT54" s="2"/>
      <c r="JDU54" s="2"/>
      <c r="JDV54" s="2"/>
      <c r="JDW54" s="2"/>
      <c r="JDX54" s="2"/>
      <c r="JDY54" s="2"/>
      <c r="JDZ54" s="2"/>
      <c r="JEA54" s="2"/>
      <c r="JEB54" s="2"/>
      <c r="JEC54" s="2"/>
      <c r="JED54" s="2"/>
      <c r="JEE54" s="2"/>
      <c r="JEF54" s="2"/>
      <c r="JEG54" s="2"/>
      <c r="JEH54" s="2"/>
      <c r="JEI54" s="2"/>
      <c r="JEJ54" s="2"/>
      <c r="JEK54" s="2"/>
      <c r="JEL54" s="2"/>
      <c r="JEM54" s="2"/>
      <c r="JEN54" s="2"/>
      <c r="JEO54" s="2"/>
      <c r="JEP54" s="2"/>
      <c r="JEQ54" s="2"/>
      <c r="JER54" s="2"/>
      <c r="JES54" s="2"/>
      <c r="JET54" s="2"/>
      <c r="JEU54" s="2"/>
      <c r="JEV54" s="2"/>
      <c r="JEW54" s="2"/>
      <c r="JEX54" s="2"/>
      <c r="JEY54" s="2"/>
      <c r="JEZ54" s="2"/>
      <c r="JFA54" s="2"/>
      <c r="JFB54" s="2"/>
      <c r="JFC54" s="2"/>
      <c r="JFD54" s="2"/>
      <c r="JFE54" s="2"/>
      <c r="JFF54" s="2"/>
      <c r="JFG54" s="2"/>
      <c r="JFH54" s="2"/>
      <c r="JFI54" s="2"/>
      <c r="JFJ54" s="2"/>
      <c r="JFK54" s="2"/>
      <c r="JFL54" s="2"/>
      <c r="JFM54" s="2"/>
      <c r="JFN54" s="2"/>
      <c r="JFO54" s="2"/>
      <c r="JFP54" s="2"/>
      <c r="JFQ54" s="2"/>
      <c r="JFR54" s="2"/>
      <c r="JFS54" s="2"/>
      <c r="JFT54" s="2"/>
      <c r="JFU54" s="2"/>
      <c r="JFV54" s="2"/>
      <c r="JFW54" s="2"/>
      <c r="JFX54" s="2"/>
      <c r="JFY54" s="2"/>
      <c r="JFZ54" s="2"/>
      <c r="JGA54" s="2"/>
      <c r="JGB54" s="2"/>
      <c r="JGC54" s="2"/>
      <c r="JGD54" s="2"/>
      <c r="JGE54" s="2"/>
      <c r="JGF54" s="2"/>
      <c r="JGG54" s="2"/>
      <c r="JGH54" s="2"/>
      <c r="JGI54" s="2"/>
      <c r="JGJ54" s="2"/>
      <c r="JGK54" s="2"/>
      <c r="JGL54" s="2"/>
      <c r="JGM54" s="2"/>
      <c r="JGN54" s="2"/>
      <c r="JGO54" s="2"/>
      <c r="JGP54" s="2"/>
      <c r="JGQ54" s="2"/>
      <c r="JGR54" s="2"/>
      <c r="JGS54" s="2"/>
      <c r="JGT54" s="2"/>
      <c r="JGU54" s="2"/>
      <c r="JGV54" s="2"/>
      <c r="JGW54" s="2"/>
      <c r="JGX54" s="2"/>
      <c r="JGY54" s="2"/>
      <c r="JGZ54" s="2"/>
      <c r="JHA54" s="2"/>
      <c r="JHB54" s="2"/>
      <c r="JHC54" s="2"/>
      <c r="JHD54" s="2"/>
      <c r="JHE54" s="2"/>
      <c r="JHF54" s="2"/>
      <c r="JHG54" s="2"/>
      <c r="JHH54" s="2"/>
      <c r="JHI54" s="2"/>
      <c r="JHJ54" s="2"/>
      <c r="JHK54" s="2"/>
      <c r="JHL54" s="2"/>
      <c r="JHM54" s="2"/>
      <c r="JHN54" s="2"/>
      <c r="JHO54" s="2"/>
      <c r="JHP54" s="2"/>
      <c r="JHQ54" s="2"/>
      <c r="JHR54" s="2"/>
      <c r="JHS54" s="2"/>
      <c r="JHT54" s="2"/>
      <c r="JHU54" s="2"/>
      <c r="JHV54" s="2"/>
      <c r="JHW54" s="2"/>
      <c r="JHX54" s="2"/>
      <c r="JHY54" s="2"/>
      <c r="JHZ54" s="2"/>
      <c r="JIA54" s="2"/>
      <c r="JIB54" s="2"/>
      <c r="JIC54" s="2"/>
      <c r="JID54" s="2"/>
      <c r="JIE54" s="2"/>
      <c r="JIF54" s="2"/>
      <c r="JIG54" s="2"/>
      <c r="JIH54" s="2"/>
      <c r="JII54" s="2"/>
      <c r="JIJ54" s="2"/>
      <c r="JIK54" s="2"/>
      <c r="JIL54" s="2"/>
      <c r="JIM54" s="2"/>
      <c r="JIN54" s="2"/>
      <c r="JIO54" s="2"/>
      <c r="JIP54" s="2"/>
      <c r="JIQ54" s="2"/>
      <c r="JIR54" s="2"/>
      <c r="JIS54" s="2"/>
      <c r="JIT54" s="2"/>
      <c r="JIU54" s="2"/>
      <c r="JIV54" s="2"/>
      <c r="JIW54" s="2"/>
      <c r="JIX54" s="2"/>
      <c r="JIY54" s="2"/>
      <c r="JIZ54" s="2"/>
      <c r="JJA54" s="2"/>
      <c r="JJB54" s="2"/>
      <c r="JJC54" s="2"/>
      <c r="JJD54" s="2"/>
      <c r="JJE54" s="2"/>
      <c r="JJF54" s="2"/>
      <c r="JJG54" s="2"/>
      <c r="JJH54" s="2"/>
      <c r="JJI54" s="2"/>
      <c r="JJJ54" s="2"/>
      <c r="JJK54" s="2"/>
      <c r="JJL54" s="2"/>
      <c r="JJM54" s="2"/>
      <c r="JJN54" s="2"/>
      <c r="JJO54" s="2"/>
      <c r="JJP54" s="2"/>
      <c r="JJQ54" s="2"/>
      <c r="JJR54" s="2"/>
      <c r="JJS54" s="2"/>
      <c r="JJT54" s="2"/>
      <c r="JJU54" s="2"/>
      <c r="JJV54" s="2"/>
      <c r="JJW54" s="2"/>
      <c r="JJX54" s="2"/>
      <c r="JJY54" s="2"/>
      <c r="JJZ54" s="2"/>
      <c r="JKA54" s="2"/>
      <c r="JKB54" s="2"/>
      <c r="JKC54" s="2"/>
      <c r="JKD54" s="2"/>
      <c r="JKE54" s="2"/>
      <c r="JKF54" s="2"/>
      <c r="JKG54" s="2"/>
      <c r="JKH54" s="2"/>
      <c r="JKI54" s="2"/>
      <c r="JKJ54" s="2"/>
      <c r="JKK54" s="2"/>
      <c r="JKL54" s="2"/>
      <c r="JKM54" s="2"/>
      <c r="JKN54" s="2"/>
      <c r="JKO54" s="2"/>
      <c r="JKP54" s="2"/>
      <c r="JKQ54" s="2"/>
      <c r="JKR54" s="2"/>
      <c r="JKS54" s="2"/>
      <c r="JKT54" s="2"/>
      <c r="JKU54" s="2"/>
      <c r="JKV54" s="2"/>
      <c r="JKW54" s="2"/>
      <c r="JKX54" s="2"/>
      <c r="JKY54" s="2"/>
      <c r="JKZ54" s="2"/>
      <c r="JLA54" s="2"/>
      <c r="JLB54" s="2"/>
      <c r="JLC54" s="2"/>
      <c r="JLD54" s="2"/>
      <c r="JLE54" s="2"/>
      <c r="JLF54" s="2"/>
      <c r="JLG54" s="2"/>
      <c r="JLH54" s="2"/>
      <c r="JLI54" s="2"/>
      <c r="JLJ54" s="2"/>
      <c r="JLK54" s="2"/>
      <c r="JLL54" s="2"/>
      <c r="JLM54" s="2"/>
      <c r="JLN54" s="2"/>
      <c r="JLO54" s="2"/>
      <c r="JLP54" s="2"/>
      <c r="JLQ54" s="2"/>
      <c r="JLR54" s="2"/>
      <c r="JLS54" s="2"/>
      <c r="JLT54" s="2"/>
      <c r="JLU54" s="2"/>
      <c r="JLV54" s="2"/>
      <c r="JLW54" s="2"/>
      <c r="JLX54" s="2"/>
      <c r="JLY54" s="2"/>
      <c r="JLZ54" s="2"/>
      <c r="JMA54" s="2"/>
      <c r="JMB54" s="2"/>
      <c r="JMC54" s="2"/>
      <c r="JMD54" s="2"/>
      <c r="JME54" s="2"/>
      <c r="JMF54" s="2"/>
      <c r="JMG54" s="2"/>
      <c r="JMH54" s="2"/>
      <c r="JMI54" s="2"/>
      <c r="JMJ54" s="2"/>
      <c r="JMK54" s="2"/>
      <c r="JML54" s="2"/>
      <c r="JMM54" s="2"/>
      <c r="JMN54" s="2"/>
      <c r="JMO54" s="2"/>
      <c r="JMP54" s="2"/>
      <c r="JMQ54" s="2"/>
      <c r="JMR54" s="2"/>
      <c r="JMS54" s="2"/>
      <c r="JMT54" s="2"/>
      <c r="JMU54" s="2"/>
      <c r="JMV54" s="2"/>
      <c r="JMW54" s="2"/>
      <c r="JMX54" s="2"/>
      <c r="JMY54" s="2"/>
      <c r="JMZ54" s="2"/>
      <c r="JNA54" s="2"/>
      <c r="JNB54" s="2"/>
      <c r="JNC54" s="2"/>
      <c r="JND54" s="2"/>
      <c r="JNE54" s="2"/>
      <c r="JNF54" s="2"/>
      <c r="JNG54" s="2"/>
      <c r="JNH54" s="2"/>
      <c r="JNI54" s="2"/>
      <c r="JNJ54" s="2"/>
      <c r="JNK54" s="2"/>
      <c r="JNL54" s="2"/>
      <c r="JNM54" s="2"/>
      <c r="JNN54" s="2"/>
      <c r="JNO54" s="2"/>
      <c r="JNP54" s="2"/>
      <c r="JNQ54" s="2"/>
      <c r="JNR54" s="2"/>
      <c r="JNS54" s="2"/>
      <c r="JNT54" s="2"/>
      <c r="JNU54" s="2"/>
      <c r="JNV54" s="2"/>
      <c r="JNW54" s="2"/>
      <c r="JNX54" s="2"/>
      <c r="JNY54" s="2"/>
      <c r="JNZ54" s="2"/>
      <c r="JOA54" s="2"/>
      <c r="JOB54" s="2"/>
      <c r="JOC54" s="2"/>
      <c r="JOD54" s="2"/>
      <c r="JOE54" s="2"/>
      <c r="JOF54" s="2"/>
      <c r="JOG54" s="2"/>
      <c r="JOH54" s="2"/>
      <c r="JOI54" s="2"/>
      <c r="JOJ54" s="2"/>
      <c r="JOK54" s="2"/>
      <c r="JOL54" s="2"/>
      <c r="JOM54" s="2"/>
      <c r="JON54" s="2"/>
      <c r="JOO54" s="2"/>
      <c r="JOP54" s="2"/>
      <c r="JOQ54" s="2"/>
      <c r="JOR54" s="2"/>
      <c r="JOS54" s="2"/>
      <c r="JOT54" s="2"/>
      <c r="JOU54" s="2"/>
      <c r="JOV54" s="2"/>
      <c r="JOW54" s="2"/>
      <c r="JOX54" s="2"/>
      <c r="JOY54" s="2"/>
      <c r="JOZ54" s="2"/>
      <c r="JPA54" s="2"/>
      <c r="JPB54" s="2"/>
      <c r="JPC54" s="2"/>
      <c r="JPD54" s="2"/>
      <c r="JPE54" s="2"/>
      <c r="JPF54" s="2"/>
      <c r="JPG54" s="2"/>
      <c r="JPH54" s="2"/>
      <c r="JPI54" s="2"/>
      <c r="JPJ54" s="2"/>
      <c r="JPK54" s="2"/>
      <c r="JPL54" s="2"/>
      <c r="JPM54" s="2"/>
      <c r="JPN54" s="2"/>
      <c r="JPO54" s="2"/>
      <c r="JPP54" s="2"/>
      <c r="JPQ54" s="2"/>
      <c r="JPR54" s="2"/>
      <c r="JPS54" s="2"/>
      <c r="JPT54" s="2"/>
      <c r="JPU54" s="2"/>
      <c r="JPV54" s="2"/>
      <c r="JPW54" s="2"/>
      <c r="JPX54" s="2"/>
      <c r="JPY54" s="2"/>
      <c r="JPZ54" s="2"/>
      <c r="JQA54" s="2"/>
      <c r="JQB54" s="2"/>
      <c r="JQC54" s="2"/>
      <c r="JQD54" s="2"/>
      <c r="JQE54" s="2"/>
      <c r="JQF54" s="2"/>
      <c r="JQG54" s="2"/>
      <c r="JQH54" s="2"/>
      <c r="JQI54" s="2"/>
      <c r="JQJ54" s="2"/>
      <c r="JQK54" s="2"/>
      <c r="JQL54" s="2"/>
      <c r="JQM54" s="2"/>
      <c r="JQN54" s="2"/>
      <c r="JQO54" s="2"/>
      <c r="JQP54" s="2"/>
      <c r="JQQ54" s="2"/>
      <c r="JQR54" s="2"/>
      <c r="JQS54" s="2"/>
      <c r="JQT54" s="2"/>
      <c r="JQU54" s="2"/>
      <c r="JQV54" s="2"/>
      <c r="JQW54" s="2"/>
      <c r="JQX54" s="2"/>
      <c r="JQY54" s="2"/>
      <c r="JQZ54" s="2"/>
      <c r="JRA54" s="2"/>
      <c r="JRB54" s="2"/>
      <c r="JRC54" s="2"/>
      <c r="JRD54" s="2"/>
      <c r="JRE54" s="2"/>
      <c r="JRF54" s="2"/>
      <c r="JRG54" s="2"/>
      <c r="JRH54" s="2"/>
      <c r="JRI54" s="2"/>
      <c r="JRJ54" s="2"/>
      <c r="JRK54" s="2"/>
      <c r="JRL54" s="2"/>
      <c r="JRM54" s="2"/>
      <c r="JRN54" s="2"/>
      <c r="JRO54" s="2"/>
      <c r="JRP54" s="2"/>
      <c r="JRQ54" s="2"/>
      <c r="JRR54" s="2"/>
      <c r="JRS54" s="2"/>
      <c r="JRT54" s="2"/>
      <c r="JRU54" s="2"/>
      <c r="JRV54" s="2"/>
      <c r="JRW54" s="2"/>
      <c r="JRX54" s="2"/>
      <c r="JRY54" s="2"/>
      <c r="JRZ54" s="2"/>
      <c r="JSA54" s="2"/>
      <c r="JSB54" s="2"/>
      <c r="JSC54" s="2"/>
      <c r="JSD54" s="2"/>
      <c r="JSE54" s="2"/>
      <c r="JSF54" s="2"/>
      <c r="JSG54" s="2"/>
      <c r="JSH54" s="2"/>
      <c r="JSI54" s="2"/>
      <c r="JSJ54" s="2"/>
      <c r="JSK54" s="2"/>
      <c r="JSL54" s="2"/>
      <c r="JSM54" s="2"/>
      <c r="JSN54" s="2"/>
      <c r="JSO54" s="2"/>
      <c r="JSP54" s="2"/>
      <c r="JSQ54" s="2"/>
      <c r="JSR54" s="2"/>
      <c r="JSS54" s="2"/>
      <c r="JST54" s="2"/>
      <c r="JSU54" s="2"/>
      <c r="JSV54" s="2"/>
      <c r="JSW54" s="2"/>
      <c r="JSX54" s="2"/>
      <c r="JSY54" s="2"/>
      <c r="JSZ54" s="2"/>
      <c r="JTA54" s="2"/>
      <c r="JTB54" s="2"/>
      <c r="JTC54" s="2"/>
      <c r="JTD54" s="2"/>
      <c r="JTE54" s="2"/>
      <c r="JTF54" s="2"/>
      <c r="JTG54" s="2"/>
      <c r="JTH54" s="2"/>
      <c r="JTI54" s="2"/>
      <c r="JTJ54" s="2"/>
      <c r="JTK54" s="2"/>
      <c r="JTL54" s="2"/>
      <c r="JTM54" s="2"/>
      <c r="JTN54" s="2"/>
      <c r="JTO54" s="2"/>
      <c r="JTP54" s="2"/>
      <c r="JTQ54" s="2"/>
      <c r="JTR54" s="2"/>
      <c r="JTS54" s="2"/>
      <c r="JTT54" s="2"/>
      <c r="JTU54" s="2"/>
      <c r="JTV54" s="2"/>
      <c r="JTW54" s="2"/>
      <c r="JTX54" s="2"/>
      <c r="JTY54" s="2"/>
      <c r="JTZ54" s="2"/>
      <c r="JUA54" s="2"/>
      <c r="JUB54" s="2"/>
      <c r="JUC54" s="2"/>
      <c r="JUD54" s="2"/>
      <c r="JUE54" s="2"/>
      <c r="JUF54" s="2"/>
      <c r="JUG54" s="2"/>
      <c r="JUH54" s="2"/>
      <c r="JUI54" s="2"/>
      <c r="JUJ54" s="2"/>
      <c r="JUK54" s="2"/>
      <c r="JUL54" s="2"/>
      <c r="JUM54" s="2"/>
      <c r="JUN54" s="2"/>
      <c r="JUO54" s="2"/>
      <c r="JUP54" s="2"/>
      <c r="JUQ54" s="2"/>
      <c r="JUR54" s="2"/>
      <c r="JUS54" s="2"/>
      <c r="JUT54" s="2"/>
      <c r="JUU54" s="2"/>
      <c r="JUV54" s="2"/>
      <c r="JUW54" s="2"/>
      <c r="JUX54" s="2"/>
      <c r="JUY54" s="2"/>
      <c r="JUZ54" s="2"/>
      <c r="JVA54" s="2"/>
      <c r="JVB54" s="2"/>
      <c r="JVC54" s="2"/>
      <c r="JVD54" s="2"/>
      <c r="JVE54" s="2"/>
      <c r="JVF54" s="2"/>
      <c r="JVG54" s="2"/>
      <c r="JVH54" s="2"/>
      <c r="JVI54" s="2"/>
      <c r="JVJ54" s="2"/>
      <c r="JVK54" s="2"/>
      <c r="JVL54" s="2"/>
      <c r="JVM54" s="2"/>
      <c r="JVN54" s="2"/>
      <c r="JVO54" s="2"/>
      <c r="JVP54" s="2"/>
      <c r="JVQ54" s="2"/>
      <c r="JVR54" s="2"/>
      <c r="JVS54" s="2"/>
      <c r="JVT54" s="2"/>
      <c r="JVU54" s="2"/>
      <c r="JVV54" s="2"/>
      <c r="JVW54" s="2"/>
      <c r="JVX54" s="2"/>
      <c r="JVY54" s="2"/>
      <c r="JVZ54" s="2"/>
      <c r="JWA54" s="2"/>
      <c r="JWB54" s="2"/>
      <c r="JWC54" s="2"/>
      <c r="JWD54" s="2"/>
      <c r="JWE54" s="2"/>
      <c r="JWF54" s="2"/>
      <c r="JWG54" s="2"/>
      <c r="JWH54" s="2"/>
      <c r="JWI54" s="2"/>
      <c r="JWJ54" s="2"/>
      <c r="JWK54" s="2"/>
      <c r="JWL54" s="2"/>
      <c r="JWM54" s="2"/>
      <c r="JWN54" s="2"/>
      <c r="JWO54" s="2"/>
      <c r="JWP54" s="2"/>
      <c r="JWQ54" s="2"/>
      <c r="JWR54" s="2"/>
      <c r="JWS54" s="2"/>
      <c r="JWT54" s="2"/>
      <c r="JWU54" s="2"/>
      <c r="JWV54" s="2"/>
      <c r="JWW54" s="2"/>
      <c r="JWX54" s="2"/>
      <c r="JWY54" s="2"/>
      <c r="JWZ54" s="2"/>
      <c r="JXA54" s="2"/>
      <c r="JXB54" s="2"/>
      <c r="JXC54" s="2"/>
      <c r="JXD54" s="2"/>
      <c r="JXE54" s="2"/>
      <c r="JXF54" s="2"/>
      <c r="JXG54" s="2"/>
      <c r="JXH54" s="2"/>
      <c r="JXI54" s="2"/>
      <c r="JXJ54" s="2"/>
      <c r="JXK54" s="2"/>
      <c r="JXL54" s="2"/>
      <c r="JXM54" s="2"/>
      <c r="JXN54" s="2"/>
      <c r="JXO54" s="2"/>
      <c r="JXP54" s="2"/>
      <c r="JXQ54" s="2"/>
      <c r="JXR54" s="2"/>
      <c r="JXS54" s="2"/>
      <c r="JXT54" s="2"/>
      <c r="JXU54" s="2"/>
      <c r="JXV54" s="2"/>
      <c r="JXW54" s="2"/>
      <c r="JXX54" s="2"/>
      <c r="JXY54" s="2"/>
      <c r="JXZ54" s="2"/>
      <c r="JYA54" s="2"/>
      <c r="JYB54" s="2"/>
      <c r="JYC54" s="2"/>
      <c r="JYD54" s="2"/>
      <c r="JYE54" s="2"/>
      <c r="JYF54" s="2"/>
      <c r="JYG54" s="2"/>
      <c r="JYH54" s="2"/>
      <c r="JYI54" s="2"/>
      <c r="JYJ54" s="2"/>
      <c r="JYK54" s="2"/>
      <c r="JYL54" s="2"/>
      <c r="JYM54" s="2"/>
      <c r="JYN54" s="2"/>
      <c r="JYO54" s="2"/>
      <c r="JYP54" s="2"/>
      <c r="JYQ54" s="2"/>
      <c r="JYR54" s="2"/>
      <c r="JYS54" s="2"/>
      <c r="JYT54" s="2"/>
      <c r="JYU54" s="2"/>
      <c r="JYV54" s="2"/>
      <c r="JYW54" s="2"/>
      <c r="JYX54" s="2"/>
      <c r="JYY54" s="2"/>
      <c r="JYZ54" s="2"/>
      <c r="JZA54" s="2"/>
      <c r="JZB54" s="2"/>
      <c r="JZC54" s="2"/>
      <c r="JZD54" s="2"/>
      <c r="JZE54" s="2"/>
      <c r="JZF54" s="2"/>
      <c r="JZG54" s="2"/>
      <c r="JZH54" s="2"/>
      <c r="JZI54" s="2"/>
      <c r="JZJ54" s="2"/>
      <c r="JZK54" s="2"/>
      <c r="JZL54" s="2"/>
      <c r="JZM54" s="2"/>
      <c r="JZN54" s="2"/>
      <c r="JZO54" s="2"/>
      <c r="JZP54" s="2"/>
      <c r="JZQ54" s="2"/>
      <c r="JZR54" s="2"/>
      <c r="JZS54" s="2"/>
      <c r="JZT54" s="2"/>
      <c r="JZU54" s="2"/>
      <c r="JZV54" s="2"/>
      <c r="JZW54" s="2"/>
      <c r="JZX54" s="2"/>
      <c r="JZY54" s="2"/>
      <c r="JZZ54" s="2"/>
      <c r="KAA54" s="2"/>
      <c r="KAB54" s="2"/>
      <c r="KAC54" s="2"/>
      <c r="KAD54" s="2"/>
      <c r="KAE54" s="2"/>
      <c r="KAF54" s="2"/>
      <c r="KAG54" s="2"/>
      <c r="KAH54" s="2"/>
      <c r="KAI54" s="2"/>
      <c r="KAJ54" s="2"/>
      <c r="KAK54" s="2"/>
      <c r="KAL54" s="2"/>
      <c r="KAM54" s="2"/>
      <c r="KAN54" s="2"/>
      <c r="KAO54" s="2"/>
      <c r="KAP54" s="2"/>
      <c r="KAQ54" s="2"/>
      <c r="KAR54" s="2"/>
      <c r="KAS54" s="2"/>
      <c r="KAT54" s="2"/>
      <c r="KAU54" s="2"/>
      <c r="KAV54" s="2"/>
      <c r="KAW54" s="2"/>
      <c r="KAX54" s="2"/>
      <c r="KAY54" s="2"/>
      <c r="KAZ54" s="2"/>
      <c r="KBA54" s="2"/>
      <c r="KBB54" s="2"/>
      <c r="KBC54" s="2"/>
      <c r="KBD54" s="2"/>
      <c r="KBE54" s="2"/>
      <c r="KBF54" s="2"/>
      <c r="KBG54" s="2"/>
      <c r="KBH54" s="2"/>
      <c r="KBI54" s="2"/>
      <c r="KBJ54" s="2"/>
      <c r="KBK54" s="2"/>
      <c r="KBL54" s="2"/>
      <c r="KBM54" s="2"/>
      <c r="KBN54" s="2"/>
      <c r="KBO54" s="2"/>
      <c r="KBP54" s="2"/>
      <c r="KBQ54" s="2"/>
      <c r="KBR54" s="2"/>
      <c r="KBS54" s="2"/>
      <c r="KBT54" s="2"/>
      <c r="KBU54" s="2"/>
      <c r="KBV54" s="2"/>
      <c r="KBW54" s="2"/>
      <c r="KBX54" s="2"/>
      <c r="KBY54" s="2"/>
      <c r="KBZ54" s="2"/>
      <c r="KCA54" s="2"/>
      <c r="KCB54" s="2"/>
      <c r="KCC54" s="2"/>
      <c r="KCD54" s="2"/>
      <c r="KCE54" s="2"/>
      <c r="KCF54" s="2"/>
      <c r="KCG54" s="2"/>
      <c r="KCH54" s="2"/>
      <c r="KCI54" s="2"/>
      <c r="KCJ54" s="2"/>
      <c r="KCK54" s="2"/>
      <c r="KCL54" s="2"/>
      <c r="KCM54" s="2"/>
      <c r="KCN54" s="2"/>
      <c r="KCO54" s="2"/>
      <c r="KCP54" s="2"/>
      <c r="KCQ54" s="2"/>
      <c r="KCR54" s="2"/>
      <c r="KCS54" s="2"/>
      <c r="KCT54" s="2"/>
      <c r="KCU54" s="2"/>
      <c r="KCV54" s="2"/>
      <c r="KCW54" s="2"/>
      <c r="KCX54" s="2"/>
      <c r="KCY54" s="2"/>
      <c r="KCZ54" s="2"/>
      <c r="KDA54" s="2"/>
      <c r="KDB54" s="2"/>
      <c r="KDC54" s="2"/>
      <c r="KDD54" s="2"/>
      <c r="KDE54" s="2"/>
      <c r="KDF54" s="2"/>
      <c r="KDG54" s="2"/>
      <c r="KDH54" s="2"/>
      <c r="KDI54" s="2"/>
      <c r="KDJ54" s="2"/>
      <c r="KDK54" s="2"/>
      <c r="KDL54" s="2"/>
      <c r="KDM54" s="2"/>
      <c r="KDN54" s="2"/>
      <c r="KDO54" s="2"/>
      <c r="KDP54" s="2"/>
      <c r="KDQ54" s="2"/>
      <c r="KDR54" s="2"/>
      <c r="KDS54" s="2"/>
      <c r="KDT54" s="2"/>
      <c r="KDU54" s="2"/>
      <c r="KDV54" s="2"/>
      <c r="KDW54" s="2"/>
      <c r="KDX54" s="2"/>
      <c r="KDY54" s="2"/>
      <c r="KDZ54" s="2"/>
      <c r="KEA54" s="2"/>
      <c r="KEB54" s="2"/>
      <c r="KEC54" s="2"/>
      <c r="KED54" s="2"/>
      <c r="KEE54" s="2"/>
      <c r="KEF54" s="2"/>
      <c r="KEG54" s="2"/>
      <c r="KEH54" s="2"/>
      <c r="KEI54" s="2"/>
      <c r="KEJ54" s="2"/>
      <c r="KEK54" s="2"/>
      <c r="KEL54" s="2"/>
      <c r="KEM54" s="2"/>
      <c r="KEN54" s="2"/>
      <c r="KEO54" s="2"/>
      <c r="KEP54" s="2"/>
      <c r="KEQ54" s="2"/>
      <c r="KER54" s="2"/>
      <c r="KES54" s="2"/>
      <c r="KET54" s="2"/>
      <c r="KEU54" s="2"/>
      <c r="KEV54" s="2"/>
      <c r="KEW54" s="2"/>
      <c r="KEX54" s="2"/>
      <c r="KEY54" s="2"/>
      <c r="KEZ54" s="2"/>
      <c r="KFA54" s="2"/>
      <c r="KFB54" s="2"/>
      <c r="KFC54" s="2"/>
      <c r="KFD54" s="2"/>
      <c r="KFE54" s="2"/>
      <c r="KFF54" s="2"/>
      <c r="KFG54" s="2"/>
      <c r="KFH54" s="2"/>
      <c r="KFI54" s="2"/>
      <c r="KFJ54" s="2"/>
      <c r="KFK54" s="2"/>
      <c r="KFL54" s="2"/>
      <c r="KFM54" s="2"/>
      <c r="KFN54" s="2"/>
      <c r="KFO54" s="2"/>
      <c r="KFP54" s="2"/>
      <c r="KFQ54" s="2"/>
      <c r="KFR54" s="2"/>
      <c r="KFS54" s="2"/>
      <c r="KFT54" s="2"/>
      <c r="KFU54" s="2"/>
      <c r="KFV54" s="2"/>
      <c r="KFW54" s="2"/>
      <c r="KFX54" s="2"/>
      <c r="KFY54" s="2"/>
      <c r="KFZ54" s="2"/>
      <c r="KGA54" s="2"/>
      <c r="KGB54" s="2"/>
      <c r="KGC54" s="2"/>
      <c r="KGD54" s="2"/>
      <c r="KGE54" s="2"/>
      <c r="KGF54" s="2"/>
      <c r="KGG54" s="2"/>
      <c r="KGH54" s="2"/>
      <c r="KGI54" s="2"/>
      <c r="KGJ54" s="2"/>
      <c r="KGK54" s="2"/>
      <c r="KGL54" s="2"/>
      <c r="KGM54" s="2"/>
      <c r="KGN54" s="2"/>
      <c r="KGO54" s="2"/>
      <c r="KGP54" s="2"/>
      <c r="KGQ54" s="2"/>
      <c r="KGR54" s="2"/>
      <c r="KGS54" s="2"/>
      <c r="KGT54" s="2"/>
      <c r="KGU54" s="2"/>
      <c r="KGV54" s="2"/>
      <c r="KGW54" s="2"/>
      <c r="KGX54" s="2"/>
      <c r="KGY54" s="2"/>
      <c r="KGZ54" s="2"/>
      <c r="KHA54" s="2"/>
      <c r="KHB54" s="2"/>
      <c r="KHC54" s="2"/>
      <c r="KHD54" s="2"/>
      <c r="KHE54" s="2"/>
      <c r="KHF54" s="2"/>
      <c r="KHG54" s="2"/>
      <c r="KHH54" s="2"/>
      <c r="KHI54" s="2"/>
      <c r="KHJ54" s="2"/>
      <c r="KHK54" s="2"/>
      <c r="KHL54" s="2"/>
      <c r="KHM54" s="2"/>
      <c r="KHN54" s="2"/>
      <c r="KHO54" s="2"/>
      <c r="KHP54" s="2"/>
      <c r="KHQ54" s="2"/>
      <c r="KHR54" s="2"/>
      <c r="KHS54" s="2"/>
      <c r="KHT54" s="2"/>
      <c r="KHU54" s="2"/>
      <c r="KHV54" s="2"/>
      <c r="KHW54" s="2"/>
      <c r="KHX54" s="2"/>
      <c r="KHY54" s="2"/>
      <c r="KHZ54" s="2"/>
      <c r="KIA54" s="2"/>
      <c r="KIB54" s="2"/>
      <c r="KIC54" s="2"/>
      <c r="KID54" s="2"/>
      <c r="KIE54" s="2"/>
      <c r="KIF54" s="2"/>
      <c r="KIG54" s="2"/>
      <c r="KIH54" s="2"/>
      <c r="KII54" s="2"/>
      <c r="KIJ54" s="2"/>
      <c r="KIK54" s="2"/>
      <c r="KIL54" s="2"/>
      <c r="KIM54" s="2"/>
      <c r="KIN54" s="2"/>
      <c r="KIO54" s="2"/>
      <c r="KIP54" s="2"/>
      <c r="KIQ54" s="2"/>
      <c r="KIR54" s="2"/>
      <c r="KIS54" s="2"/>
      <c r="KIT54" s="2"/>
      <c r="KIU54" s="2"/>
      <c r="KIV54" s="2"/>
      <c r="KIW54" s="2"/>
      <c r="KIX54" s="2"/>
      <c r="KIY54" s="2"/>
      <c r="KIZ54" s="2"/>
      <c r="KJA54" s="2"/>
      <c r="KJB54" s="2"/>
      <c r="KJC54" s="2"/>
      <c r="KJD54" s="2"/>
      <c r="KJE54" s="2"/>
      <c r="KJF54" s="2"/>
      <c r="KJG54" s="2"/>
      <c r="KJH54" s="2"/>
      <c r="KJI54" s="2"/>
      <c r="KJJ54" s="2"/>
      <c r="KJK54" s="2"/>
      <c r="KJL54" s="2"/>
      <c r="KJM54" s="2"/>
      <c r="KJN54" s="2"/>
      <c r="KJO54" s="2"/>
      <c r="KJP54" s="2"/>
      <c r="KJQ54" s="2"/>
      <c r="KJR54" s="2"/>
      <c r="KJS54" s="2"/>
      <c r="KJT54" s="2"/>
      <c r="KJU54" s="2"/>
      <c r="KJV54" s="2"/>
      <c r="KJW54" s="2"/>
      <c r="KJX54" s="2"/>
      <c r="KJY54" s="2"/>
      <c r="KJZ54" s="2"/>
      <c r="KKA54" s="2"/>
      <c r="KKB54" s="2"/>
      <c r="KKC54" s="2"/>
      <c r="KKD54" s="2"/>
      <c r="KKE54" s="2"/>
      <c r="KKF54" s="2"/>
      <c r="KKG54" s="2"/>
      <c r="KKH54" s="2"/>
      <c r="KKI54" s="2"/>
      <c r="KKJ54" s="2"/>
      <c r="KKK54" s="2"/>
      <c r="KKL54" s="2"/>
      <c r="KKM54" s="2"/>
      <c r="KKN54" s="2"/>
      <c r="KKO54" s="2"/>
      <c r="KKP54" s="2"/>
      <c r="KKQ54" s="2"/>
      <c r="KKR54" s="2"/>
      <c r="KKS54" s="2"/>
      <c r="KKT54" s="2"/>
      <c r="KKU54" s="2"/>
      <c r="KKV54" s="2"/>
      <c r="KKW54" s="2"/>
      <c r="KKX54" s="2"/>
      <c r="KKY54" s="2"/>
      <c r="KKZ54" s="2"/>
      <c r="KLA54" s="2"/>
      <c r="KLB54" s="2"/>
      <c r="KLC54" s="2"/>
      <c r="KLD54" s="2"/>
      <c r="KLE54" s="2"/>
      <c r="KLF54" s="2"/>
      <c r="KLG54" s="2"/>
      <c r="KLH54" s="2"/>
      <c r="KLI54" s="2"/>
      <c r="KLJ54" s="2"/>
      <c r="KLK54" s="2"/>
      <c r="KLL54" s="2"/>
      <c r="KLM54" s="2"/>
      <c r="KLN54" s="2"/>
      <c r="KLO54" s="2"/>
      <c r="KLP54" s="2"/>
      <c r="KLQ54" s="2"/>
      <c r="KLR54" s="2"/>
      <c r="KLS54" s="2"/>
      <c r="KLT54" s="2"/>
      <c r="KLU54" s="2"/>
      <c r="KLV54" s="2"/>
      <c r="KLW54" s="2"/>
      <c r="KLX54" s="2"/>
      <c r="KLY54" s="2"/>
      <c r="KLZ54" s="2"/>
      <c r="KMA54" s="2"/>
      <c r="KMB54" s="2"/>
      <c r="KMC54" s="2"/>
      <c r="KMD54" s="2"/>
      <c r="KME54" s="2"/>
      <c r="KMF54" s="2"/>
      <c r="KMG54" s="2"/>
      <c r="KMH54" s="2"/>
      <c r="KMI54" s="2"/>
      <c r="KMJ54" s="2"/>
      <c r="KMK54" s="2"/>
      <c r="KML54" s="2"/>
      <c r="KMM54" s="2"/>
      <c r="KMN54" s="2"/>
      <c r="KMO54" s="2"/>
      <c r="KMP54" s="2"/>
      <c r="KMQ54" s="2"/>
      <c r="KMR54" s="2"/>
      <c r="KMS54" s="2"/>
      <c r="KMT54" s="2"/>
      <c r="KMU54" s="2"/>
      <c r="KMV54" s="2"/>
      <c r="KMW54" s="2"/>
      <c r="KMX54" s="2"/>
      <c r="KMY54" s="2"/>
      <c r="KMZ54" s="2"/>
      <c r="KNA54" s="2"/>
      <c r="KNB54" s="2"/>
      <c r="KNC54" s="2"/>
      <c r="KND54" s="2"/>
      <c r="KNE54" s="2"/>
      <c r="KNF54" s="2"/>
      <c r="KNG54" s="2"/>
      <c r="KNH54" s="2"/>
      <c r="KNI54" s="2"/>
      <c r="KNJ54" s="2"/>
      <c r="KNK54" s="2"/>
      <c r="KNL54" s="2"/>
      <c r="KNM54" s="2"/>
      <c r="KNN54" s="2"/>
      <c r="KNO54" s="2"/>
      <c r="KNP54" s="2"/>
      <c r="KNQ54" s="2"/>
      <c r="KNR54" s="2"/>
      <c r="KNS54" s="2"/>
      <c r="KNT54" s="2"/>
      <c r="KNU54" s="2"/>
      <c r="KNV54" s="2"/>
      <c r="KNW54" s="2"/>
      <c r="KNX54" s="2"/>
      <c r="KNY54" s="2"/>
      <c r="KNZ54" s="2"/>
      <c r="KOA54" s="2"/>
      <c r="KOB54" s="2"/>
      <c r="KOC54" s="2"/>
      <c r="KOD54" s="2"/>
      <c r="KOE54" s="2"/>
      <c r="KOF54" s="2"/>
      <c r="KOG54" s="2"/>
      <c r="KOH54" s="2"/>
      <c r="KOI54" s="2"/>
      <c r="KOJ54" s="2"/>
      <c r="KOK54" s="2"/>
      <c r="KOL54" s="2"/>
      <c r="KOM54" s="2"/>
      <c r="KON54" s="2"/>
      <c r="KOO54" s="2"/>
      <c r="KOP54" s="2"/>
      <c r="KOQ54" s="2"/>
      <c r="KOR54" s="2"/>
      <c r="KOS54" s="2"/>
      <c r="KOT54" s="2"/>
      <c r="KOU54" s="2"/>
      <c r="KOV54" s="2"/>
      <c r="KOW54" s="2"/>
      <c r="KOX54" s="2"/>
      <c r="KOY54" s="2"/>
      <c r="KOZ54" s="2"/>
      <c r="KPA54" s="2"/>
      <c r="KPB54" s="2"/>
      <c r="KPC54" s="2"/>
      <c r="KPD54" s="2"/>
      <c r="KPE54" s="2"/>
      <c r="KPF54" s="2"/>
      <c r="KPG54" s="2"/>
      <c r="KPH54" s="2"/>
      <c r="KPI54" s="2"/>
      <c r="KPJ54" s="2"/>
      <c r="KPK54" s="2"/>
      <c r="KPL54" s="2"/>
      <c r="KPM54" s="2"/>
      <c r="KPN54" s="2"/>
      <c r="KPO54" s="2"/>
      <c r="KPP54" s="2"/>
      <c r="KPQ54" s="2"/>
      <c r="KPR54" s="2"/>
      <c r="KPS54" s="2"/>
      <c r="KPT54" s="2"/>
      <c r="KPU54" s="2"/>
      <c r="KPV54" s="2"/>
      <c r="KPW54" s="2"/>
      <c r="KPX54" s="2"/>
      <c r="KPY54" s="2"/>
      <c r="KPZ54" s="2"/>
      <c r="KQA54" s="2"/>
      <c r="KQB54" s="2"/>
      <c r="KQC54" s="2"/>
      <c r="KQD54" s="2"/>
      <c r="KQE54" s="2"/>
      <c r="KQF54" s="2"/>
      <c r="KQG54" s="2"/>
      <c r="KQH54" s="2"/>
      <c r="KQI54" s="2"/>
      <c r="KQJ54" s="2"/>
      <c r="KQK54" s="2"/>
      <c r="KQL54" s="2"/>
      <c r="KQM54" s="2"/>
      <c r="KQN54" s="2"/>
      <c r="KQO54" s="2"/>
      <c r="KQP54" s="2"/>
      <c r="KQQ54" s="2"/>
      <c r="KQR54" s="2"/>
      <c r="KQS54" s="2"/>
      <c r="KQT54" s="2"/>
      <c r="KQU54" s="2"/>
      <c r="KQV54" s="2"/>
      <c r="KQW54" s="2"/>
      <c r="KQX54" s="2"/>
      <c r="KQY54" s="2"/>
      <c r="KQZ54" s="2"/>
      <c r="KRA54" s="2"/>
      <c r="KRB54" s="2"/>
      <c r="KRC54" s="2"/>
      <c r="KRD54" s="2"/>
      <c r="KRE54" s="2"/>
      <c r="KRF54" s="2"/>
      <c r="KRG54" s="2"/>
      <c r="KRH54" s="2"/>
      <c r="KRI54" s="2"/>
      <c r="KRJ54" s="2"/>
      <c r="KRK54" s="2"/>
      <c r="KRL54" s="2"/>
      <c r="KRM54" s="2"/>
      <c r="KRN54" s="2"/>
      <c r="KRO54" s="2"/>
      <c r="KRP54" s="2"/>
      <c r="KRQ54" s="2"/>
      <c r="KRR54" s="2"/>
      <c r="KRS54" s="2"/>
      <c r="KRT54" s="2"/>
      <c r="KRU54" s="2"/>
      <c r="KRV54" s="2"/>
      <c r="KRW54" s="2"/>
      <c r="KRX54" s="2"/>
      <c r="KRY54" s="2"/>
      <c r="KRZ54" s="2"/>
      <c r="KSA54" s="2"/>
      <c r="KSB54" s="2"/>
      <c r="KSC54" s="2"/>
      <c r="KSD54" s="2"/>
      <c r="KSE54" s="2"/>
      <c r="KSF54" s="2"/>
      <c r="KSG54" s="2"/>
      <c r="KSH54" s="2"/>
      <c r="KSI54" s="2"/>
      <c r="KSJ54" s="2"/>
      <c r="KSK54" s="2"/>
      <c r="KSL54" s="2"/>
      <c r="KSM54" s="2"/>
      <c r="KSN54" s="2"/>
      <c r="KSO54" s="2"/>
      <c r="KSP54" s="2"/>
      <c r="KSQ54" s="2"/>
      <c r="KSR54" s="2"/>
      <c r="KSS54" s="2"/>
      <c r="KST54" s="2"/>
      <c r="KSU54" s="2"/>
      <c r="KSV54" s="2"/>
      <c r="KSW54" s="2"/>
      <c r="KSX54" s="2"/>
      <c r="KSY54" s="2"/>
      <c r="KSZ54" s="2"/>
      <c r="KTA54" s="2"/>
      <c r="KTB54" s="2"/>
      <c r="KTC54" s="2"/>
      <c r="KTD54" s="2"/>
      <c r="KTE54" s="2"/>
      <c r="KTF54" s="2"/>
      <c r="KTG54" s="2"/>
      <c r="KTH54" s="2"/>
      <c r="KTI54" s="2"/>
      <c r="KTJ54" s="2"/>
      <c r="KTK54" s="2"/>
      <c r="KTL54" s="2"/>
      <c r="KTM54" s="2"/>
      <c r="KTN54" s="2"/>
      <c r="KTO54" s="2"/>
      <c r="KTP54" s="2"/>
      <c r="KTQ54" s="2"/>
      <c r="KTR54" s="2"/>
      <c r="KTS54" s="2"/>
      <c r="KTT54" s="2"/>
      <c r="KTU54" s="2"/>
      <c r="KTV54" s="2"/>
      <c r="KTW54" s="2"/>
      <c r="KTX54" s="2"/>
      <c r="KTY54" s="2"/>
      <c r="KTZ54" s="2"/>
      <c r="KUA54" s="2"/>
      <c r="KUB54" s="2"/>
      <c r="KUC54" s="2"/>
      <c r="KUD54" s="2"/>
      <c r="KUE54" s="2"/>
      <c r="KUF54" s="2"/>
      <c r="KUG54" s="2"/>
      <c r="KUH54" s="2"/>
      <c r="KUI54" s="2"/>
      <c r="KUJ54" s="2"/>
      <c r="KUK54" s="2"/>
      <c r="KUL54" s="2"/>
      <c r="KUM54" s="2"/>
      <c r="KUN54" s="2"/>
      <c r="KUO54" s="2"/>
      <c r="KUP54" s="2"/>
      <c r="KUQ54" s="2"/>
      <c r="KUR54" s="2"/>
      <c r="KUS54" s="2"/>
      <c r="KUT54" s="2"/>
      <c r="KUU54" s="2"/>
      <c r="KUV54" s="2"/>
      <c r="KUW54" s="2"/>
      <c r="KUX54" s="2"/>
      <c r="KUY54" s="2"/>
      <c r="KUZ54" s="2"/>
      <c r="KVA54" s="2"/>
      <c r="KVB54" s="2"/>
      <c r="KVC54" s="2"/>
      <c r="KVD54" s="2"/>
      <c r="KVE54" s="2"/>
      <c r="KVF54" s="2"/>
      <c r="KVG54" s="2"/>
      <c r="KVH54" s="2"/>
      <c r="KVI54" s="2"/>
      <c r="KVJ54" s="2"/>
      <c r="KVK54" s="2"/>
      <c r="KVL54" s="2"/>
      <c r="KVM54" s="2"/>
      <c r="KVN54" s="2"/>
      <c r="KVO54" s="2"/>
      <c r="KVP54" s="2"/>
      <c r="KVQ54" s="2"/>
      <c r="KVR54" s="2"/>
      <c r="KVS54" s="2"/>
      <c r="KVT54" s="2"/>
      <c r="KVU54" s="2"/>
      <c r="KVV54" s="2"/>
      <c r="KVW54" s="2"/>
      <c r="KVX54" s="2"/>
      <c r="KVY54" s="2"/>
      <c r="KVZ54" s="2"/>
      <c r="KWA54" s="2"/>
      <c r="KWB54" s="2"/>
      <c r="KWC54" s="2"/>
      <c r="KWD54" s="2"/>
      <c r="KWE54" s="2"/>
      <c r="KWF54" s="2"/>
      <c r="KWG54" s="2"/>
      <c r="KWH54" s="2"/>
      <c r="KWI54" s="2"/>
      <c r="KWJ54" s="2"/>
      <c r="KWK54" s="2"/>
      <c r="KWL54" s="2"/>
      <c r="KWM54" s="2"/>
      <c r="KWN54" s="2"/>
      <c r="KWO54" s="2"/>
      <c r="KWP54" s="2"/>
      <c r="KWQ54" s="2"/>
      <c r="KWR54" s="2"/>
      <c r="KWS54" s="2"/>
      <c r="KWT54" s="2"/>
      <c r="KWU54" s="2"/>
      <c r="KWV54" s="2"/>
      <c r="KWW54" s="2"/>
      <c r="KWX54" s="2"/>
      <c r="KWY54" s="2"/>
      <c r="KWZ54" s="2"/>
      <c r="KXA54" s="2"/>
      <c r="KXB54" s="2"/>
      <c r="KXC54" s="2"/>
      <c r="KXD54" s="2"/>
      <c r="KXE54" s="2"/>
      <c r="KXF54" s="2"/>
      <c r="KXG54" s="2"/>
      <c r="KXH54" s="2"/>
      <c r="KXI54" s="2"/>
      <c r="KXJ54" s="2"/>
      <c r="KXK54" s="2"/>
      <c r="KXL54" s="2"/>
      <c r="KXM54" s="2"/>
      <c r="KXN54" s="2"/>
      <c r="KXO54" s="2"/>
      <c r="KXP54" s="2"/>
      <c r="KXQ54" s="2"/>
      <c r="KXR54" s="2"/>
      <c r="KXS54" s="2"/>
      <c r="KXT54" s="2"/>
      <c r="KXU54" s="2"/>
      <c r="KXV54" s="2"/>
      <c r="KXW54" s="2"/>
      <c r="KXX54" s="2"/>
      <c r="KXY54" s="2"/>
      <c r="KXZ54" s="2"/>
      <c r="KYA54" s="2"/>
      <c r="KYB54" s="2"/>
      <c r="KYC54" s="2"/>
      <c r="KYD54" s="2"/>
      <c r="KYE54" s="2"/>
      <c r="KYF54" s="2"/>
      <c r="KYG54" s="2"/>
      <c r="KYH54" s="2"/>
      <c r="KYI54" s="2"/>
      <c r="KYJ54" s="2"/>
      <c r="KYK54" s="2"/>
      <c r="KYL54" s="2"/>
      <c r="KYM54" s="2"/>
      <c r="KYN54" s="2"/>
      <c r="KYO54" s="2"/>
      <c r="KYP54" s="2"/>
      <c r="KYQ54" s="2"/>
      <c r="KYR54" s="2"/>
      <c r="KYS54" s="2"/>
      <c r="KYT54" s="2"/>
      <c r="KYU54" s="2"/>
      <c r="KYV54" s="2"/>
      <c r="KYW54" s="2"/>
      <c r="KYX54" s="2"/>
      <c r="KYY54" s="2"/>
      <c r="KYZ54" s="2"/>
      <c r="KZA54" s="2"/>
      <c r="KZB54" s="2"/>
      <c r="KZC54" s="2"/>
      <c r="KZD54" s="2"/>
      <c r="KZE54" s="2"/>
      <c r="KZF54" s="2"/>
      <c r="KZG54" s="2"/>
      <c r="KZH54" s="2"/>
      <c r="KZI54" s="2"/>
      <c r="KZJ54" s="2"/>
      <c r="KZK54" s="2"/>
      <c r="KZL54" s="2"/>
      <c r="KZM54" s="2"/>
      <c r="KZN54" s="2"/>
      <c r="KZO54" s="2"/>
      <c r="KZP54" s="2"/>
      <c r="KZQ54" s="2"/>
      <c r="KZR54" s="2"/>
      <c r="KZS54" s="2"/>
      <c r="KZT54" s="2"/>
      <c r="KZU54" s="2"/>
      <c r="KZV54" s="2"/>
      <c r="KZW54" s="2"/>
      <c r="KZX54" s="2"/>
      <c r="KZY54" s="2"/>
      <c r="KZZ54" s="2"/>
      <c r="LAA54" s="2"/>
      <c r="LAB54" s="2"/>
      <c r="LAC54" s="2"/>
      <c r="LAD54" s="2"/>
      <c r="LAE54" s="2"/>
      <c r="LAF54" s="2"/>
      <c r="LAG54" s="2"/>
      <c r="LAH54" s="2"/>
      <c r="LAI54" s="2"/>
      <c r="LAJ54" s="2"/>
      <c r="LAK54" s="2"/>
      <c r="LAL54" s="2"/>
      <c r="LAM54" s="2"/>
      <c r="LAN54" s="2"/>
      <c r="LAO54" s="2"/>
      <c r="LAP54" s="2"/>
      <c r="LAQ54" s="2"/>
      <c r="LAR54" s="2"/>
      <c r="LAS54" s="2"/>
      <c r="LAT54" s="2"/>
      <c r="LAU54" s="2"/>
      <c r="LAV54" s="2"/>
      <c r="LAW54" s="2"/>
      <c r="LAX54" s="2"/>
      <c r="LAY54" s="2"/>
      <c r="LAZ54" s="2"/>
      <c r="LBA54" s="2"/>
      <c r="LBB54" s="2"/>
      <c r="LBC54" s="2"/>
      <c r="LBD54" s="2"/>
      <c r="LBE54" s="2"/>
      <c r="LBF54" s="2"/>
      <c r="LBG54" s="2"/>
      <c r="LBH54" s="2"/>
      <c r="LBI54" s="2"/>
      <c r="LBJ54" s="2"/>
      <c r="LBK54" s="2"/>
      <c r="LBL54" s="2"/>
      <c r="LBM54" s="2"/>
      <c r="LBN54" s="2"/>
      <c r="LBO54" s="2"/>
      <c r="LBP54" s="2"/>
      <c r="LBQ54" s="2"/>
      <c r="LBR54" s="2"/>
      <c r="LBS54" s="2"/>
      <c r="LBT54" s="2"/>
      <c r="LBU54" s="2"/>
      <c r="LBV54" s="2"/>
      <c r="LBW54" s="2"/>
      <c r="LBX54" s="2"/>
      <c r="LBY54" s="2"/>
      <c r="LBZ54" s="2"/>
      <c r="LCA54" s="2"/>
      <c r="LCB54" s="2"/>
      <c r="LCC54" s="2"/>
      <c r="LCD54" s="2"/>
      <c r="LCE54" s="2"/>
      <c r="LCF54" s="2"/>
      <c r="LCG54" s="2"/>
      <c r="LCH54" s="2"/>
      <c r="LCI54" s="2"/>
      <c r="LCJ54" s="2"/>
      <c r="LCK54" s="2"/>
      <c r="LCL54" s="2"/>
      <c r="LCM54" s="2"/>
      <c r="LCN54" s="2"/>
      <c r="LCO54" s="2"/>
      <c r="LCP54" s="2"/>
      <c r="LCQ54" s="2"/>
      <c r="LCR54" s="2"/>
      <c r="LCS54" s="2"/>
      <c r="LCT54" s="2"/>
      <c r="LCU54" s="2"/>
      <c r="LCV54" s="2"/>
      <c r="LCW54" s="2"/>
      <c r="LCX54" s="2"/>
      <c r="LCY54" s="2"/>
      <c r="LCZ54" s="2"/>
      <c r="LDA54" s="2"/>
      <c r="LDB54" s="2"/>
      <c r="LDC54" s="2"/>
      <c r="LDD54" s="2"/>
      <c r="LDE54" s="2"/>
      <c r="LDF54" s="2"/>
      <c r="LDG54" s="2"/>
      <c r="LDH54" s="2"/>
      <c r="LDI54" s="2"/>
      <c r="LDJ54" s="2"/>
      <c r="LDK54" s="2"/>
      <c r="LDL54" s="2"/>
      <c r="LDM54" s="2"/>
      <c r="LDN54" s="2"/>
      <c r="LDO54" s="2"/>
      <c r="LDP54" s="2"/>
      <c r="LDQ54" s="2"/>
      <c r="LDR54" s="2"/>
      <c r="LDS54" s="2"/>
      <c r="LDT54" s="2"/>
      <c r="LDU54" s="2"/>
      <c r="LDV54" s="2"/>
      <c r="LDW54" s="2"/>
      <c r="LDX54" s="2"/>
      <c r="LDY54" s="2"/>
      <c r="LDZ54" s="2"/>
      <c r="LEA54" s="2"/>
      <c r="LEB54" s="2"/>
      <c r="LEC54" s="2"/>
      <c r="LED54" s="2"/>
      <c r="LEE54" s="2"/>
      <c r="LEF54" s="2"/>
      <c r="LEG54" s="2"/>
      <c r="LEH54" s="2"/>
      <c r="LEI54" s="2"/>
      <c r="LEJ54" s="2"/>
      <c r="LEK54" s="2"/>
      <c r="LEL54" s="2"/>
      <c r="LEM54" s="2"/>
      <c r="LEN54" s="2"/>
      <c r="LEO54" s="2"/>
      <c r="LEP54" s="2"/>
      <c r="LEQ54" s="2"/>
      <c r="LER54" s="2"/>
      <c r="LES54" s="2"/>
      <c r="LET54" s="2"/>
      <c r="LEU54" s="2"/>
      <c r="LEV54" s="2"/>
      <c r="LEW54" s="2"/>
      <c r="LEX54" s="2"/>
      <c r="LEY54" s="2"/>
      <c r="LEZ54" s="2"/>
      <c r="LFA54" s="2"/>
      <c r="LFB54" s="2"/>
      <c r="LFC54" s="2"/>
      <c r="LFD54" s="2"/>
      <c r="LFE54" s="2"/>
      <c r="LFF54" s="2"/>
      <c r="LFG54" s="2"/>
      <c r="LFH54" s="2"/>
      <c r="LFI54" s="2"/>
      <c r="LFJ54" s="2"/>
      <c r="LFK54" s="2"/>
      <c r="LFL54" s="2"/>
      <c r="LFM54" s="2"/>
      <c r="LFN54" s="2"/>
      <c r="LFO54" s="2"/>
      <c r="LFP54" s="2"/>
      <c r="LFQ54" s="2"/>
      <c r="LFR54" s="2"/>
      <c r="LFS54" s="2"/>
      <c r="LFT54" s="2"/>
      <c r="LFU54" s="2"/>
      <c r="LFV54" s="2"/>
      <c r="LFW54" s="2"/>
      <c r="LFX54" s="2"/>
      <c r="LFY54" s="2"/>
      <c r="LFZ54" s="2"/>
      <c r="LGA54" s="2"/>
      <c r="LGB54" s="2"/>
      <c r="LGC54" s="2"/>
      <c r="LGD54" s="2"/>
      <c r="LGE54" s="2"/>
      <c r="LGF54" s="2"/>
      <c r="LGG54" s="2"/>
      <c r="LGH54" s="2"/>
      <c r="LGI54" s="2"/>
      <c r="LGJ54" s="2"/>
      <c r="LGK54" s="2"/>
      <c r="LGL54" s="2"/>
      <c r="LGM54" s="2"/>
      <c r="LGN54" s="2"/>
      <c r="LGO54" s="2"/>
      <c r="LGP54" s="2"/>
      <c r="LGQ54" s="2"/>
      <c r="LGR54" s="2"/>
      <c r="LGS54" s="2"/>
      <c r="LGT54" s="2"/>
      <c r="LGU54" s="2"/>
      <c r="LGV54" s="2"/>
      <c r="LGW54" s="2"/>
      <c r="LGX54" s="2"/>
      <c r="LGY54" s="2"/>
      <c r="LGZ54" s="2"/>
      <c r="LHA54" s="2"/>
      <c r="LHB54" s="2"/>
      <c r="LHC54" s="2"/>
      <c r="LHD54" s="2"/>
      <c r="LHE54" s="2"/>
      <c r="LHF54" s="2"/>
      <c r="LHG54" s="2"/>
      <c r="LHH54" s="2"/>
      <c r="LHI54" s="2"/>
      <c r="LHJ54" s="2"/>
      <c r="LHK54" s="2"/>
      <c r="LHL54" s="2"/>
      <c r="LHM54" s="2"/>
      <c r="LHN54" s="2"/>
      <c r="LHO54" s="2"/>
      <c r="LHP54" s="2"/>
      <c r="LHQ54" s="2"/>
      <c r="LHR54" s="2"/>
      <c r="LHS54" s="2"/>
      <c r="LHT54" s="2"/>
      <c r="LHU54" s="2"/>
      <c r="LHV54" s="2"/>
      <c r="LHW54" s="2"/>
      <c r="LHX54" s="2"/>
      <c r="LHY54" s="2"/>
      <c r="LHZ54" s="2"/>
      <c r="LIA54" s="2"/>
      <c r="LIB54" s="2"/>
      <c r="LIC54" s="2"/>
      <c r="LID54" s="2"/>
      <c r="LIE54" s="2"/>
      <c r="LIF54" s="2"/>
      <c r="LIG54" s="2"/>
      <c r="LIH54" s="2"/>
      <c r="LII54" s="2"/>
      <c r="LIJ54" s="2"/>
      <c r="LIK54" s="2"/>
      <c r="LIL54" s="2"/>
      <c r="LIM54" s="2"/>
      <c r="LIN54" s="2"/>
      <c r="LIO54" s="2"/>
      <c r="LIP54" s="2"/>
      <c r="LIQ54" s="2"/>
      <c r="LIR54" s="2"/>
      <c r="LIS54" s="2"/>
      <c r="LIT54" s="2"/>
      <c r="LIU54" s="2"/>
      <c r="LIV54" s="2"/>
      <c r="LIW54" s="2"/>
      <c r="LIX54" s="2"/>
      <c r="LIY54" s="2"/>
      <c r="LIZ54" s="2"/>
      <c r="LJA54" s="2"/>
      <c r="LJB54" s="2"/>
      <c r="LJC54" s="2"/>
      <c r="LJD54" s="2"/>
      <c r="LJE54" s="2"/>
      <c r="LJF54" s="2"/>
      <c r="LJG54" s="2"/>
      <c r="LJH54" s="2"/>
      <c r="LJI54" s="2"/>
      <c r="LJJ54" s="2"/>
      <c r="LJK54" s="2"/>
      <c r="LJL54" s="2"/>
      <c r="LJM54" s="2"/>
      <c r="LJN54" s="2"/>
      <c r="LJO54" s="2"/>
      <c r="LJP54" s="2"/>
      <c r="LJQ54" s="2"/>
      <c r="LJR54" s="2"/>
      <c r="LJS54" s="2"/>
      <c r="LJT54" s="2"/>
      <c r="LJU54" s="2"/>
      <c r="LJV54" s="2"/>
      <c r="LJW54" s="2"/>
      <c r="LJX54" s="2"/>
      <c r="LJY54" s="2"/>
      <c r="LJZ54" s="2"/>
      <c r="LKA54" s="2"/>
      <c r="LKB54" s="2"/>
      <c r="LKC54" s="2"/>
      <c r="LKD54" s="2"/>
      <c r="LKE54" s="2"/>
      <c r="LKF54" s="2"/>
      <c r="LKG54" s="2"/>
      <c r="LKH54" s="2"/>
      <c r="LKI54" s="2"/>
      <c r="LKJ54" s="2"/>
      <c r="LKK54" s="2"/>
      <c r="LKL54" s="2"/>
      <c r="LKM54" s="2"/>
      <c r="LKN54" s="2"/>
      <c r="LKO54" s="2"/>
      <c r="LKP54" s="2"/>
      <c r="LKQ54" s="2"/>
      <c r="LKR54" s="2"/>
      <c r="LKS54" s="2"/>
      <c r="LKT54" s="2"/>
      <c r="LKU54" s="2"/>
      <c r="LKV54" s="2"/>
      <c r="LKW54" s="2"/>
      <c r="LKX54" s="2"/>
      <c r="LKY54" s="2"/>
      <c r="LKZ54" s="2"/>
      <c r="LLA54" s="2"/>
      <c r="LLB54" s="2"/>
      <c r="LLC54" s="2"/>
      <c r="LLD54" s="2"/>
      <c r="LLE54" s="2"/>
      <c r="LLF54" s="2"/>
      <c r="LLG54" s="2"/>
      <c r="LLH54" s="2"/>
      <c r="LLI54" s="2"/>
      <c r="LLJ54" s="2"/>
      <c r="LLK54" s="2"/>
      <c r="LLL54" s="2"/>
      <c r="LLM54" s="2"/>
      <c r="LLN54" s="2"/>
      <c r="LLO54" s="2"/>
      <c r="LLP54" s="2"/>
      <c r="LLQ54" s="2"/>
      <c r="LLR54" s="2"/>
      <c r="LLS54" s="2"/>
      <c r="LLT54" s="2"/>
      <c r="LLU54" s="2"/>
      <c r="LLV54" s="2"/>
      <c r="LLW54" s="2"/>
      <c r="LLX54" s="2"/>
      <c r="LLY54" s="2"/>
      <c r="LLZ54" s="2"/>
      <c r="LMA54" s="2"/>
      <c r="LMB54" s="2"/>
      <c r="LMC54" s="2"/>
      <c r="LMD54" s="2"/>
      <c r="LME54" s="2"/>
      <c r="LMF54" s="2"/>
      <c r="LMG54" s="2"/>
      <c r="LMH54" s="2"/>
      <c r="LMI54" s="2"/>
      <c r="LMJ54" s="2"/>
      <c r="LMK54" s="2"/>
      <c r="LML54" s="2"/>
      <c r="LMM54" s="2"/>
      <c r="LMN54" s="2"/>
      <c r="LMO54" s="2"/>
      <c r="LMP54" s="2"/>
      <c r="LMQ54" s="2"/>
      <c r="LMR54" s="2"/>
      <c r="LMS54" s="2"/>
      <c r="LMT54" s="2"/>
      <c r="LMU54" s="2"/>
      <c r="LMV54" s="2"/>
      <c r="LMW54" s="2"/>
      <c r="LMX54" s="2"/>
      <c r="LMY54" s="2"/>
      <c r="LMZ54" s="2"/>
      <c r="LNA54" s="2"/>
      <c r="LNB54" s="2"/>
      <c r="LNC54" s="2"/>
      <c r="LND54" s="2"/>
      <c r="LNE54" s="2"/>
      <c r="LNF54" s="2"/>
      <c r="LNG54" s="2"/>
      <c r="LNH54" s="2"/>
      <c r="LNI54" s="2"/>
      <c r="LNJ54" s="2"/>
      <c r="LNK54" s="2"/>
      <c r="LNL54" s="2"/>
      <c r="LNM54" s="2"/>
      <c r="LNN54" s="2"/>
      <c r="LNO54" s="2"/>
      <c r="LNP54" s="2"/>
      <c r="LNQ54" s="2"/>
      <c r="LNR54" s="2"/>
      <c r="LNS54" s="2"/>
      <c r="LNT54" s="2"/>
      <c r="LNU54" s="2"/>
      <c r="LNV54" s="2"/>
      <c r="LNW54" s="2"/>
      <c r="LNX54" s="2"/>
      <c r="LNY54" s="2"/>
      <c r="LNZ54" s="2"/>
      <c r="LOA54" s="2"/>
      <c r="LOB54" s="2"/>
      <c r="LOC54" s="2"/>
      <c r="LOD54" s="2"/>
      <c r="LOE54" s="2"/>
      <c r="LOF54" s="2"/>
      <c r="LOG54" s="2"/>
      <c r="LOH54" s="2"/>
      <c r="LOI54" s="2"/>
      <c r="LOJ54" s="2"/>
      <c r="LOK54" s="2"/>
      <c r="LOL54" s="2"/>
      <c r="LOM54" s="2"/>
      <c r="LON54" s="2"/>
      <c r="LOO54" s="2"/>
      <c r="LOP54" s="2"/>
      <c r="LOQ54" s="2"/>
      <c r="LOR54" s="2"/>
      <c r="LOS54" s="2"/>
      <c r="LOT54" s="2"/>
      <c r="LOU54" s="2"/>
      <c r="LOV54" s="2"/>
      <c r="LOW54" s="2"/>
      <c r="LOX54" s="2"/>
      <c r="LOY54" s="2"/>
      <c r="LOZ54" s="2"/>
      <c r="LPA54" s="2"/>
      <c r="LPB54" s="2"/>
      <c r="LPC54" s="2"/>
      <c r="LPD54" s="2"/>
      <c r="LPE54" s="2"/>
      <c r="LPF54" s="2"/>
      <c r="LPG54" s="2"/>
      <c r="LPH54" s="2"/>
      <c r="LPI54" s="2"/>
      <c r="LPJ54" s="2"/>
      <c r="LPK54" s="2"/>
      <c r="LPL54" s="2"/>
      <c r="LPM54" s="2"/>
      <c r="LPN54" s="2"/>
      <c r="LPO54" s="2"/>
      <c r="LPP54" s="2"/>
      <c r="LPQ54" s="2"/>
      <c r="LPR54" s="2"/>
      <c r="LPS54" s="2"/>
      <c r="LPT54" s="2"/>
      <c r="LPU54" s="2"/>
      <c r="LPV54" s="2"/>
      <c r="LPW54" s="2"/>
      <c r="LPX54" s="2"/>
      <c r="LPY54" s="2"/>
      <c r="LPZ54" s="2"/>
      <c r="LQA54" s="2"/>
      <c r="LQB54" s="2"/>
      <c r="LQC54" s="2"/>
      <c r="LQD54" s="2"/>
      <c r="LQE54" s="2"/>
      <c r="LQF54" s="2"/>
      <c r="LQG54" s="2"/>
      <c r="LQH54" s="2"/>
      <c r="LQI54" s="2"/>
      <c r="LQJ54" s="2"/>
      <c r="LQK54" s="2"/>
      <c r="LQL54" s="2"/>
      <c r="LQM54" s="2"/>
      <c r="LQN54" s="2"/>
      <c r="LQO54" s="2"/>
      <c r="LQP54" s="2"/>
      <c r="LQQ54" s="2"/>
      <c r="LQR54" s="2"/>
      <c r="LQS54" s="2"/>
      <c r="LQT54" s="2"/>
      <c r="LQU54" s="2"/>
      <c r="LQV54" s="2"/>
      <c r="LQW54" s="2"/>
      <c r="LQX54" s="2"/>
      <c r="LQY54" s="2"/>
      <c r="LQZ54" s="2"/>
      <c r="LRA54" s="2"/>
      <c r="LRB54" s="2"/>
      <c r="LRC54" s="2"/>
      <c r="LRD54" s="2"/>
      <c r="LRE54" s="2"/>
      <c r="LRF54" s="2"/>
      <c r="LRG54" s="2"/>
      <c r="LRH54" s="2"/>
      <c r="LRI54" s="2"/>
      <c r="LRJ54" s="2"/>
      <c r="LRK54" s="2"/>
      <c r="LRL54" s="2"/>
      <c r="LRM54" s="2"/>
      <c r="LRN54" s="2"/>
      <c r="LRO54" s="2"/>
      <c r="LRP54" s="2"/>
      <c r="LRQ54" s="2"/>
      <c r="LRR54" s="2"/>
      <c r="LRS54" s="2"/>
      <c r="LRT54" s="2"/>
      <c r="LRU54" s="2"/>
      <c r="LRV54" s="2"/>
      <c r="LRW54" s="2"/>
      <c r="LRX54" s="2"/>
      <c r="LRY54" s="2"/>
      <c r="LRZ54" s="2"/>
      <c r="LSA54" s="2"/>
      <c r="LSB54" s="2"/>
      <c r="LSC54" s="2"/>
      <c r="LSD54" s="2"/>
      <c r="LSE54" s="2"/>
      <c r="LSF54" s="2"/>
      <c r="LSG54" s="2"/>
      <c r="LSH54" s="2"/>
      <c r="LSI54" s="2"/>
      <c r="LSJ54" s="2"/>
      <c r="LSK54" s="2"/>
      <c r="LSL54" s="2"/>
      <c r="LSM54" s="2"/>
      <c r="LSN54" s="2"/>
      <c r="LSO54" s="2"/>
      <c r="LSP54" s="2"/>
      <c r="LSQ54" s="2"/>
      <c r="LSR54" s="2"/>
      <c r="LSS54" s="2"/>
      <c r="LST54" s="2"/>
      <c r="LSU54" s="2"/>
      <c r="LSV54" s="2"/>
      <c r="LSW54" s="2"/>
      <c r="LSX54" s="2"/>
      <c r="LSY54" s="2"/>
      <c r="LSZ54" s="2"/>
      <c r="LTA54" s="2"/>
      <c r="LTB54" s="2"/>
      <c r="LTC54" s="2"/>
      <c r="LTD54" s="2"/>
      <c r="LTE54" s="2"/>
      <c r="LTF54" s="2"/>
      <c r="LTG54" s="2"/>
      <c r="LTH54" s="2"/>
      <c r="LTI54" s="2"/>
      <c r="LTJ54" s="2"/>
      <c r="LTK54" s="2"/>
      <c r="LTL54" s="2"/>
      <c r="LTM54" s="2"/>
      <c r="LTN54" s="2"/>
      <c r="LTO54" s="2"/>
      <c r="LTP54" s="2"/>
      <c r="LTQ54" s="2"/>
      <c r="LTR54" s="2"/>
      <c r="LTS54" s="2"/>
      <c r="LTT54" s="2"/>
      <c r="LTU54" s="2"/>
      <c r="LTV54" s="2"/>
      <c r="LTW54" s="2"/>
      <c r="LTX54" s="2"/>
      <c r="LTY54" s="2"/>
      <c r="LTZ54" s="2"/>
      <c r="LUA54" s="2"/>
      <c r="LUB54" s="2"/>
      <c r="LUC54" s="2"/>
      <c r="LUD54" s="2"/>
      <c r="LUE54" s="2"/>
      <c r="LUF54" s="2"/>
      <c r="LUG54" s="2"/>
      <c r="LUH54" s="2"/>
      <c r="LUI54" s="2"/>
      <c r="LUJ54" s="2"/>
      <c r="LUK54" s="2"/>
      <c r="LUL54" s="2"/>
      <c r="LUM54" s="2"/>
      <c r="LUN54" s="2"/>
      <c r="LUO54" s="2"/>
      <c r="LUP54" s="2"/>
      <c r="LUQ54" s="2"/>
      <c r="LUR54" s="2"/>
      <c r="LUS54" s="2"/>
      <c r="LUT54" s="2"/>
      <c r="LUU54" s="2"/>
      <c r="LUV54" s="2"/>
      <c r="LUW54" s="2"/>
      <c r="LUX54" s="2"/>
      <c r="LUY54" s="2"/>
      <c r="LUZ54" s="2"/>
      <c r="LVA54" s="2"/>
      <c r="LVB54" s="2"/>
      <c r="LVC54" s="2"/>
      <c r="LVD54" s="2"/>
      <c r="LVE54" s="2"/>
      <c r="LVF54" s="2"/>
      <c r="LVG54" s="2"/>
      <c r="LVH54" s="2"/>
      <c r="LVI54" s="2"/>
      <c r="LVJ54" s="2"/>
      <c r="LVK54" s="2"/>
      <c r="LVL54" s="2"/>
      <c r="LVM54" s="2"/>
      <c r="LVN54" s="2"/>
      <c r="LVO54" s="2"/>
      <c r="LVP54" s="2"/>
      <c r="LVQ54" s="2"/>
      <c r="LVR54" s="2"/>
      <c r="LVS54" s="2"/>
      <c r="LVT54" s="2"/>
      <c r="LVU54" s="2"/>
      <c r="LVV54" s="2"/>
      <c r="LVW54" s="2"/>
      <c r="LVX54" s="2"/>
      <c r="LVY54" s="2"/>
      <c r="LVZ54" s="2"/>
      <c r="LWA54" s="2"/>
      <c r="LWB54" s="2"/>
      <c r="LWC54" s="2"/>
      <c r="LWD54" s="2"/>
      <c r="LWE54" s="2"/>
      <c r="LWF54" s="2"/>
      <c r="LWG54" s="2"/>
      <c r="LWH54" s="2"/>
      <c r="LWI54" s="2"/>
      <c r="LWJ54" s="2"/>
      <c r="LWK54" s="2"/>
      <c r="LWL54" s="2"/>
      <c r="LWM54" s="2"/>
      <c r="LWN54" s="2"/>
      <c r="LWO54" s="2"/>
      <c r="LWP54" s="2"/>
      <c r="LWQ54" s="2"/>
      <c r="LWR54" s="2"/>
      <c r="LWS54" s="2"/>
      <c r="LWT54" s="2"/>
      <c r="LWU54" s="2"/>
      <c r="LWV54" s="2"/>
      <c r="LWW54" s="2"/>
      <c r="LWX54" s="2"/>
      <c r="LWY54" s="2"/>
      <c r="LWZ54" s="2"/>
      <c r="LXA54" s="2"/>
      <c r="LXB54" s="2"/>
      <c r="LXC54" s="2"/>
      <c r="LXD54" s="2"/>
      <c r="LXE54" s="2"/>
      <c r="LXF54" s="2"/>
      <c r="LXG54" s="2"/>
      <c r="LXH54" s="2"/>
      <c r="LXI54" s="2"/>
      <c r="LXJ54" s="2"/>
      <c r="LXK54" s="2"/>
      <c r="LXL54" s="2"/>
      <c r="LXM54" s="2"/>
      <c r="LXN54" s="2"/>
      <c r="LXO54" s="2"/>
      <c r="LXP54" s="2"/>
      <c r="LXQ54" s="2"/>
      <c r="LXR54" s="2"/>
      <c r="LXS54" s="2"/>
      <c r="LXT54" s="2"/>
      <c r="LXU54" s="2"/>
      <c r="LXV54" s="2"/>
      <c r="LXW54" s="2"/>
      <c r="LXX54" s="2"/>
      <c r="LXY54" s="2"/>
      <c r="LXZ54" s="2"/>
      <c r="LYA54" s="2"/>
      <c r="LYB54" s="2"/>
      <c r="LYC54" s="2"/>
      <c r="LYD54" s="2"/>
      <c r="LYE54" s="2"/>
      <c r="LYF54" s="2"/>
      <c r="LYG54" s="2"/>
      <c r="LYH54" s="2"/>
      <c r="LYI54" s="2"/>
      <c r="LYJ54" s="2"/>
      <c r="LYK54" s="2"/>
      <c r="LYL54" s="2"/>
      <c r="LYM54" s="2"/>
      <c r="LYN54" s="2"/>
      <c r="LYO54" s="2"/>
      <c r="LYP54" s="2"/>
      <c r="LYQ54" s="2"/>
      <c r="LYR54" s="2"/>
      <c r="LYS54" s="2"/>
      <c r="LYT54" s="2"/>
      <c r="LYU54" s="2"/>
      <c r="LYV54" s="2"/>
      <c r="LYW54" s="2"/>
      <c r="LYX54" s="2"/>
      <c r="LYY54" s="2"/>
      <c r="LYZ54" s="2"/>
      <c r="LZA54" s="2"/>
      <c r="LZB54" s="2"/>
      <c r="LZC54" s="2"/>
      <c r="LZD54" s="2"/>
      <c r="LZE54" s="2"/>
      <c r="LZF54" s="2"/>
      <c r="LZG54" s="2"/>
      <c r="LZH54" s="2"/>
      <c r="LZI54" s="2"/>
      <c r="LZJ54" s="2"/>
      <c r="LZK54" s="2"/>
      <c r="LZL54" s="2"/>
      <c r="LZM54" s="2"/>
      <c r="LZN54" s="2"/>
      <c r="LZO54" s="2"/>
      <c r="LZP54" s="2"/>
      <c r="LZQ54" s="2"/>
      <c r="LZR54" s="2"/>
      <c r="LZS54" s="2"/>
      <c r="LZT54" s="2"/>
      <c r="LZU54" s="2"/>
      <c r="LZV54" s="2"/>
      <c r="LZW54" s="2"/>
      <c r="LZX54" s="2"/>
      <c r="LZY54" s="2"/>
      <c r="LZZ54" s="2"/>
      <c r="MAA54" s="2"/>
      <c r="MAB54" s="2"/>
      <c r="MAC54" s="2"/>
      <c r="MAD54" s="2"/>
      <c r="MAE54" s="2"/>
      <c r="MAF54" s="2"/>
      <c r="MAG54" s="2"/>
      <c r="MAH54" s="2"/>
      <c r="MAI54" s="2"/>
      <c r="MAJ54" s="2"/>
      <c r="MAK54" s="2"/>
      <c r="MAL54" s="2"/>
      <c r="MAM54" s="2"/>
      <c r="MAN54" s="2"/>
      <c r="MAO54" s="2"/>
      <c r="MAP54" s="2"/>
      <c r="MAQ54" s="2"/>
      <c r="MAR54" s="2"/>
      <c r="MAS54" s="2"/>
      <c r="MAT54" s="2"/>
      <c r="MAU54" s="2"/>
      <c r="MAV54" s="2"/>
      <c r="MAW54" s="2"/>
      <c r="MAX54" s="2"/>
      <c r="MAY54" s="2"/>
      <c r="MAZ54" s="2"/>
      <c r="MBA54" s="2"/>
      <c r="MBB54" s="2"/>
      <c r="MBC54" s="2"/>
      <c r="MBD54" s="2"/>
      <c r="MBE54" s="2"/>
      <c r="MBF54" s="2"/>
      <c r="MBG54" s="2"/>
      <c r="MBH54" s="2"/>
      <c r="MBI54" s="2"/>
      <c r="MBJ54" s="2"/>
      <c r="MBK54" s="2"/>
      <c r="MBL54" s="2"/>
      <c r="MBM54" s="2"/>
      <c r="MBN54" s="2"/>
      <c r="MBO54" s="2"/>
      <c r="MBP54" s="2"/>
      <c r="MBQ54" s="2"/>
      <c r="MBR54" s="2"/>
      <c r="MBS54" s="2"/>
      <c r="MBT54" s="2"/>
      <c r="MBU54" s="2"/>
      <c r="MBV54" s="2"/>
      <c r="MBW54" s="2"/>
      <c r="MBX54" s="2"/>
      <c r="MBY54" s="2"/>
      <c r="MBZ54" s="2"/>
      <c r="MCA54" s="2"/>
      <c r="MCB54" s="2"/>
      <c r="MCC54" s="2"/>
      <c r="MCD54" s="2"/>
      <c r="MCE54" s="2"/>
      <c r="MCF54" s="2"/>
      <c r="MCG54" s="2"/>
      <c r="MCH54" s="2"/>
      <c r="MCI54" s="2"/>
      <c r="MCJ54" s="2"/>
      <c r="MCK54" s="2"/>
      <c r="MCL54" s="2"/>
      <c r="MCM54" s="2"/>
      <c r="MCN54" s="2"/>
      <c r="MCO54" s="2"/>
      <c r="MCP54" s="2"/>
      <c r="MCQ54" s="2"/>
      <c r="MCR54" s="2"/>
      <c r="MCS54" s="2"/>
      <c r="MCT54" s="2"/>
      <c r="MCU54" s="2"/>
      <c r="MCV54" s="2"/>
      <c r="MCW54" s="2"/>
      <c r="MCX54" s="2"/>
      <c r="MCY54" s="2"/>
      <c r="MCZ54" s="2"/>
      <c r="MDA54" s="2"/>
      <c r="MDB54" s="2"/>
      <c r="MDC54" s="2"/>
      <c r="MDD54" s="2"/>
      <c r="MDE54" s="2"/>
      <c r="MDF54" s="2"/>
      <c r="MDG54" s="2"/>
      <c r="MDH54" s="2"/>
      <c r="MDI54" s="2"/>
      <c r="MDJ54" s="2"/>
      <c r="MDK54" s="2"/>
      <c r="MDL54" s="2"/>
      <c r="MDM54" s="2"/>
      <c r="MDN54" s="2"/>
      <c r="MDO54" s="2"/>
      <c r="MDP54" s="2"/>
      <c r="MDQ54" s="2"/>
      <c r="MDR54" s="2"/>
      <c r="MDS54" s="2"/>
      <c r="MDT54" s="2"/>
      <c r="MDU54" s="2"/>
      <c r="MDV54" s="2"/>
      <c r="MDW54" s="2"/>
      <c r="MDX54" s="2"/>
      <c r="MDY54" s="2"/>
      <c r="MDZ54" s="2"/>
      <c r="MEA54" s="2"/>
      <c r="MEB54" s="2"/>
      <c r="MEC54" s="2"/>
      <c r="MED54" s="2"/>
      <c r="MEE54" s="2"/>
      <c r="MEF54" s="2"/>
      <c r="MEG54" s="2"/>
      <c r="MEH54" s="2"/>
      <c r="MEI54" s="2"/>
      <c r="MEJ54" s="2"/>
      <c r="MEK54" s="2"/>
      <c r="MEL54" s="2"/>
      <c r="MEM54" s="2"/>
      <c r="MEN54" s="2"/>
      <c r="MEO54" s="2"/>
      <c r="MEP54" s="2"/>
      <c r="MEQ54" s="2"/>
      <c r="MER54" s="2"/>
      <c r="MES54" s="2"/>
      <c r="MET54" s="2"/>
      <c r="MEU54" s="2"/>
      <c r="MEV54" s="2"/>
      <c r="MEW54" s="2"/>
      <c r="MEX54" s="2"/>
      <c r="MEY54" s="2"/>
      <c r="MEZ54" s="2"/>
      <c r="MFA54" s="2"/>
      <c r="MFB54" s="2"/>
      <c r="MFC54" s="2"/>
      <c r="MFD54" s="2"/>
      <c r="MFE54" s="2"/>
      <c r="MFF54" s="2"/>
      <c r="MFG54" s="2"/>
      <c r="MFH54" s="2"/>
      <c r="MFI54" s="2"/>
      <c r="MFJ54" s="2"/>
      <c r="MFK54" s="2"/>
      <c r="MFL54" s="2"/>
      <c r="MFM54" s="2"/>
      <c r="MFN54" s="2"/>
      <c r="MFO54" s="2"/>
      <c r="MFP54" s="2"/>
      <c r="MFQ54" s="2"/>
      <c r="MFR54" s="2"/>
      <c r="MFS54" s="2"/>
      <c r="MFT54" s="2"/>
      <c r="MFU54" s="2"/>
      <c r="MFV54" s="2"/>
      <c r="MFW54" s="2"/>
      <c r="MFX54" s="2"/>
      <c r="MFY54" s="2"/>
      <c r="MFZ54" s="2"/>
      <c r="MGA54" s="2"/>
      <c r="MGB54" s="2"/>
      <c r="MGC54" s="2"/>
      <c r="MGD54" s="2"/>
      <c r="MGE54" s="2"/>
      <c r="MGF54" s="2"/>
      <c r="MGG54" s="2"/>
      <c r="MGH54" s="2"/>
      <c r="MGI54" s="2"/>
      <c r="MGJ54" s="2"/>
      <c r="MGK54" s="2"/>
      <c r="MGL54" s="2"/>
      <c r="MGM54" s="2"/>
      <c r="MGN54" s="2"/>
      <c r="MGO54" s="2"/>
      <c r="MGP54" s="2"/>
      <c r="MGQ54" s="2"/>
      <c r="MGR54" s="2"/>
      <c r="MGS54" s="2"/>
      <c r="MGT54" s="2"/>
      <c r="MGU54" s="2"/>
      <c r="MGV54" s="2"/>
      <c r="MGW54" s="2"/>
      <c r="MGX54" s="2"/>
      <c r="MGY54" s="2"/>
      <c r="MGZ54" s="2"/>
      <c r="MHA54" s="2"/>
      <c r="MHB54" s="2"/>
      <c r="MHC54" s="2"/>
      <c r="MHD54" s="2"/>
      <c r="MHE54" s="2"/>
      <c r="MHF54" s="2"/>
      <c r="MHG54" s="2"/>
      <c r="MHH54" s="2"/>
      <c r="MHI54" s="2"/>
      <c r="MHJ54" s="2"/>
      <c r="MHK54" s="2"/>
      <c r="MHL54" s="2"/>
      <c r="MHM54" s="2"/>
      <c r="MHN54" s="2"/>
      <c r="MHO54" s="2"/>
      <c r="MHP54" s="2"/>
      <c r="MHQ54" s="2"/>
      <c r="MHR54" s="2"/>
      <c r="MHS54" s="2"/>
      <c r="MHT54" s="2"/>
      <c r="MHU54" s="2"/>
      <c r="MHV54" s="2"/>
      <c r="MHW54" s="2"/>
      <c r="MHX54" s="2"/>
      <c r="MHY54" s="2"/>
      <c r="MHZ54" s="2"/>
      <c r="MIA54" s="2"/>
      <c r="MIB54" s="2"/>
      <c r="MIC54" s="2"/>
      <c r="MID54" s="2"/>
      <c r="MIE54" s="2"/>
      <c r="MIF54" s="2"/>
      <c r="MIG54" s="2"/>
      <c r="MIH54" s="2"/>
      <c r="MII54" s="2"/>
      <c r="MIJ54" s="2"/>
      <c r="MIK54" s="2"/>
      <c r="MIL54" s="2"/>
      <c r="MIM54" s="2"/>
      <c r="MIN54" s="2"/>
      <c r="MIO54" s="2"/>
      <c r="MIP54" s="2"/>
      <c r="MIQ54" s="2"/>
      <c r="MIR54" s="2"/>
      <c r="MIS54" s="2"/>
      <c r="MIT54" s="2"/>
      <c r="MIU54" s="2"/>
      <c r="MIV54" s="2"/>
      <c r="MIW54" s="2"/>
      <c r="MIX54" s="2"/>
      <c r="MIY54" s="2"/>
      <c r="MIZ54" s="2"/>
      <c r="MJA54" s="2"/>
      <c r="MJB54" s="2"/>
      <c r="MJC54" s="2"/>
      <c r="MJD54" s="2"/>
      <c r="MJE54" s="2"/>
      <c r="MJF54" s="2"/>
      <c r="MJG54" s="2"/>
      <c r="MJH54" s="2"/>
      <c r="MJI54" s="2"/>
      <c r="MJJ54" s="2"/>
      <c r="MJK54" s="2"/>
      <c r="MJL54" s="2"/>
      <c r="MJM54" s="2"/>
      <c r="MJN54" s="2"/>
      <c r="MJO54" s="2"/>
      <c r="MJP54" s="2"/>
      <c r="MJQ54" s="2"/>
      <c r="MJR54" s="2"/>
      <c r="MJS54" s="2"/>
      <c r="MJT54" s="2"/>
      <c r="MJU54" s="2"/>
      <c r="MJV54" s="2"/>
      <c r="MJW54" s="2"/>
      <c r="MJX54" s="2"/>
      <c r="MJY54" s="2"/>
      <c r="MJZ54" s="2"/>
      <c r="MKA54" s="2"/>
      <c r="MKB54" s="2"/>
      <c r="MKC54" s="2"/>
      <c r="MKD54" s="2"/>
      <c r="MKE54" s="2"/>
      <c r="MKF54" s="2"/>
      <c r="MKG54" s="2"/>
      <c r="MKH54" s="2"/>
      <c r="MKI54" s="2"/>
      <c r="MKJ54" s="2"/>
      <c r="MKK54" s="2"/>
      <c r="MKL54" s="2"/>
      <c r="MKM54" s="2"/>
      <c r="MKN54" s="2"/>
      <c r="MKO54" s="2"/>
      <c r="MKP54" s="2"/>
      <c r="MKQ54" s="2"/>
      <c r="MKR54" s="2"/>
      <c r="MKS54" s="2"/>
      <c r="MKT54" s="2"/>
      <c r="MKU54" s="2"/>
      <c r="MKV54" s="2"/>
      <c r="MKW54" s="2"/>
      <c r="MKX54" s="2"/>
      <c r="MKY54" s="2"/>
      <c r="MKZ54" s="2"/>
      <c r="MLA54" s="2"/>
      <c r="MLB54" s="2"/>
      <c r="MLC54" s="2"/>
      <c r="MLD54" s="2"/>
      <c r="MLE54" s="2"/>
      <c r="MLF54" s="2"/>
      <c r="MLG54" s="2"/>
      <c r="MLH54" s="2"/>
      <c r="MLI54" s="2"/>
      <c r="MLJ54" s="2"/>
      <c r="MLK54" s="2"/>
      <c r="MLL54" s="2"/>
      <c r="MLM54" s="2"/>
      <c r="MLN54" s="2"/>
      <c r="MLO54" s="2"/>
      <c r="MLP54" s="2"/>
      <c r="MLQ54" s="2"/>
      <c r="MLR54" s="2"/>
      <c r="MLS54" s="2"/>
      <c r="MLT54" s="2"/>
      <c r="MLU54" s="2"/>
      <c r="MLV54" s="2"/>
      <c r="MLW54" s="2"/>
      <c r="MLX54" s="2"/>
      <c r="MLY54" s="2"/>
      <c r="MLZ54" s="2"/>
      <c r="MMA54" s="2"/>
      <c r="MMB54" s="2"/>
      <c r="MMC54" s="2"/>
      <c r="MMD54" s="2"/>
      <c r="MME54" s="2"/>
      <c r="MMF54" s="2"/>
      <c r="MMG54" s="2"/>
      <c r="MMH54" s="2"/>
      <c r="MMI54" s="2"/>
      <c r="MMJ54" s="2"/>
      <c r="MMK54" s="2"/>
      <c r="MML54" s="2"/>
      <c r="MMM54" s="2"/>
      <c r="MMN54" s="2"/>
      <c r="MMO54" s="2"/>
      <c r="MMP54" s="2"/>
      <c r="MMQ54" s="2"/>
      <c r="MMR54" s="2"/>
      <c r="MMS54" s="2"/>
      <c r="MMT54" s="2"/>
      <c r="MMU54" s="2"/>
      <c r="MMV54" s="2"/>
      <c r="MMW54" s="2"/>
      <c r="MMX54" s="2"/>
      <c r="MMY54" s="2"/>
      <c r="MMZ54" s="2"/>
      <c r="MNA54" s="2"/>
      <c r="MNB54" s="2"/>
      <c r="MNC54" s="2"/>
      <c r="MND54" s="2"/>
      <c r="MNE54" s="2"/>
      <c r="MNF54" s="2"/>
      <c r="MNG54" s="2"/>
      <c r="MNH54" s="2"/>
      <c r="MNI54" s="2"/>
      <c r="MNJ54" s="2"/>
      <c r="MNK54" s="2"/>
      <c r="MNL54" s="2"/>
      <c r="MNM54" s="2"/>
      <c r="MNN54" s="2"/>
      <c r="MNO54" s="2"/>
      <c r="MNP54" s="2"/>
      <c r="MNQ54" s="2"/>
      <c r="MNR54" s="2"/>
      <c r="MNS54" s="2"/>
      <c r="MNT54" s="2"/>
      <c r="MNU54" s="2"/>
      <c r="MNV54" s="2"/>
      <c r="MNW54" s="2"/>
      <c r="MNX54" s="2"/>
      <c r="MNY54" s="2"/>
      <c r="MNZ54" s="2"/>
      <c r="MOA54" s="2"/>
      <c r="MOB54" s="2"/>
      <c r="MOC54" s="2"/>
      <c r="MOD54" s="2"/>
      <c r="MOE54" s="2"/>
      <c r="MOF54" s="2"/>
      <c r="MOG54" s="2"/>
      <c r="MOH54" s="2"/>
      <c r="MOI54" s="2"/>
      <c r="MOJ54" s="2"/>
      <c r="MOK54" s="2"/>
      <c r="MOL54" s="2"/>
      <c r="MOM54" s="2"/>
      <c r="MON54" s="2"/>
      <c r="MOO54" s="2"/>
      <c r="MOP54" s="2"/>
      <c r="MOQ54" s="2"/>
      <c r="MOR54" s="2"/>
      <c r="MOS54" s="2"/>
      <c r="MOT54" s="2"/>
      <c r="MOU54" s="2"/>
      <c r="MOV54" s="2"/>
      <c r="MOW54" s="2"/>
      <c r="MOX54" s="2"/>
      <c r="MOY54" s="2"/>
      <c r="MOZ54" s="2"/>
      <c r="MPA54" s="2"/>
      <c r="MPB54" s="2"/>
      <c r="MPC54" s="2"/>
      <c r="MPD54" s="2"/>
      <c r="MPE54" s="2"/>
      <c r="MPF54" s="2"/>
      <c r="MPG54" s="2"/>
      <c r="MPH54" s="2"/>
      <c r="MPI54" s="2"/>
      <c r="MPJ54" s="2"/>
      <c r="MPK54" s="2"/>
      <c r="MPL54" s="2"/>
      <c r="MPM54" s="2"/>
      <c r="MPN54" s="2"/>
      <c r="MPO54" s="2"/>
      <c r="MPP54" s="2"/>
      <c r="MPQ54" s="2"/>
      <c r="MPR54" s="2"/>
      <c r="MPS54" s="2"/>
      <c r="MPT54" s="2"/>
      <c r="MPU54" s="2"/>
      <c r="MPV54" s="2"/>
      <c r="MPW54" s="2"/>
      <c r="MPX54" s="2"/>
      <c r="MPY54" s="2"/>
      <c r="MPZ54" s="2"/>
      <c r="MQA54" s="2"/>
      <c r="MQB54" s="2"/>
      <c r="MQC54" s="2"/>
      <c r="MQD54" s="2"/>
      <c r="MQE54" s="2"/>
      <c r="MQF54" s="2"/>
      <c r="MQG54" s="2"/>
      <c r="MQH54" s="2"/>
      <c r="MQI54" s="2"/>
      <c r="MQJ54" s="2"/>
      <c r="MQK54" s="2"/>
      <c r="MQL54" s="2"/>
      <c r="MQM54" s="2"/>
      <c r="MQN54" s="2"/>
      <c r="MQO54" s="2"/>
      <c r="MQP54" s="2"/>
      <c r="MQQ54" s="2"/>
      <c r="MQR54" s="2"/>
      <c r="MQS54" s="2"/>
      <c r="MQT54" s="2"/>
      <c r="MQU54" s="2"/>
      <c r="MQV54" s="2"/>
      <c r="MQW54" s="2"/>
      <c r="MQX54" s="2"/>
      <c r="MQY54" s="2"/>
      <c r="MQZ54" s="2"/>
      <c r="MRA54" s="2"/>
      <c r="MRB54" s="2"/>
      <c r="MRC54" s="2"/>
      <c r="MRD54" s="2"/>
      <c r="MRE54" s="2"/>
      <c r="MRF54" s="2"/>
      <c r="MRG54" s="2"/>
      <c r="MRH54" s="2"/>
      <c r="MRI54" s="2"/>
      <c r="MRJ54" s="2"/>
      <c r="MRK54" s="2"/>
      <c r="MRL54" s="2"/>
      <c r="MRM54" s="2"/>
      <c r="MRN54" s="2"/>
      <c r="MRO54" s="2"/>
      <c r="MRP54" s="2"/>
      <c r="MRQ54" s="2"/>
      <c r="MRR54" s="2"/>
      <c r="MRS54" s="2"/>
      <c r="MRT54" s="2"/>
      <c r="MRU54" s="2"/>
      <c r="MRV54" s="2"/>
      <c r="MRW54" s="2"/>
      <c r="MRX54" s="2"/>
      <c r="MRY54" s="2"/>
      <c r="MRZ54" s="2"/>
      <c r="MSA54" s="2"/>
      <c r="MSB54" s="2"/>
      <c r="MSC54" s="2"/>
      <c r="MSD54" s="2"/>
      <c r="MSE54" s="2"/>
      <c r="MSF54" s="2"/>
      <c r="MSG54" s="2"/>
      <c r="MSH54" s="2"/>
      <c r="MSI54" s="2"/>
      <c r="MSJ54" s="2"/>
      <c r="MSK54" s="2"/>
      <c r="MSL54" s="2"/>
      <c r="MSM54" s="2"/>
      <c r="MSN54" s="2"/>
      <c r="MSO54" s="2"/>
      <c r="MSP54" s="2"/>
      <c r="MSQ54" s="2"/>
      <c r="MSR54" s="2"/>
      <c r="MSS54" s="2"/>
      <c r="MST54" s="2"/>
      <c r="MSU54" s="2"/>
      <c r="MSV54" s="2"/>
      <c r="MSW54" s="2"/>
      <c r="MSX54" s="2"/>
      <c r="MSY54" s="2"/>
      <c r="MSZ54" s="2"/>
      <c r="MTA54" s="2"/>
      <c r="MTB54" s="2"/>
      <c r="MTC54" s="2"/>
      <c r="MTD54" s="2"/>
      <c r="MTE54" s="2"/>
      <c r="MTF54" s="2"/>
      <c r="MTG54" s="2"/>
      <c r="MTH54" s="2"/>
      <c r="MTI54" s="2"/>
      <c r="MTJ54" s="2"/>
      <c r="MTK54" s="2"/>
      <c r="MTL54" s="2"/>
      <c r="MTM54" s="2"/>
      <c r="MTN54" s="2"/>
      <c r="MTO54" s="2"/>
      <c r="MTP54" s="2"/>
      <c r="MTQ54" s="2"/>
      <c r="MTR54" s="2"/>
      <c r="MTS54" s="2"/>
      <c r="MTT54" s="2"/>
      <c r="MTU54" s="2"/>
      <c r="MTV54" s="2"/>
      <c r="MTW54" s="2"/>
      <c r="MTX54" s="2"/>
      <c r="MTY54" s="2"/>
      <c r="MTZ54" s="2"/>
      <c r="MUA54" s="2"/>
      <c r="MUB54" s="2"/>
      <c r="MUC54" s="2"/>
      <c r="MUD54" s="2"/>
      <c r="MUE54" s="2"/>
      <c r="MUF54" s="2"/>
      <c r="MUG54" s="2"/>
      <c r="MUH54" s="2"/>
      <c r="MUI54" s="2"/>
      <c r="MUJ54" s="2"/>
      <c r="MUK54" s="2"/>
      <c r="MUL54" s="2"/>
      <c r="MUM54" s="2"/>
      <c r="MUN54" s="2"/>
      <c r="MUO54" s="2"/>
      <c r="MUP54" s="2"/>
      <c r="MUQ54" s="2"/>
      <c r="MUR54" s="2"/>
      <c r="MUS54" s="2"/>
      <c r="MUT54" s="2"/>
      <c r="MUU54" s="2"/>
      <c r="MUV54" s="2"/>
      <c r="MUW54" s="2"/>
      <c r="MUX54" s="2"/>
      <c r="MUY54" s="2"/>
      <c r="MUZ54" s="2"/>
      <c r="MVA54" s="2"/>
      <c r="MVB54" s="2"/>
      <c r="MVC54" s="2"/>
      <c r="MVD54" s="2"/>
      <c r="MVE54" s="2"/>
      <c r="MVF54" s="2"/>
      <c r="MVG54" s="2"/>
      <c r="MVH54" s="2"/>
      <c r="MVI54" s="2"/>
      <c r="MVJ54" s="2"/>
      <c r="MVK54" s="2"/>
      <c r="MVL54" s="2"/>
      <c r="MVM54" s="2"/>
      <c r="MVN54" s="2"/>
      <c r="MVO54" s="2"/>
      <c r="MVP54" s="2"/>
      <c r="MVQ54" s="2"/>
      <c r="MVR54" s="2"/>
      <c r="MVS54" s="2"/>
      <c r="MVT54" s="2"/>
      <c r="MVU54" s="2"/>
      <c r="MVV54" s="2"/>
      <c r="MVW54" s="2"/>
      <c r="MVX54" s="2"/>
      <c r="MVY54" s="2"/>
      <c r="MVZ54" s="2"/>
      <c r="MWA54" s="2"/>
      <c r="MWB54" s="2"/>
      <c r="MWC54" s="2"/>
      <c r="MWD54" s="2"/>
      <c r="MWE54" s="2"/>
      <c r="MWF54" s="2"/>
      <c r="MWG54" s="2"/>
      <c r="MWH54" s="2"/>
      <c r="MWI54" s="2"/>
      <c r="MWJ54" s="2"/>
      <c r="MWK54" s="2"/>
      <c r="MWL54" s="2"/>
      <c r="MWM54" s="2"/>
      <c r="MWN54" s="2"/>
      <c r="MWO54" s="2"/>
      <c r="MWP54" s="2"/>
      <c r="MWQ54" s="2"/>
      <c r="MWR54" s="2"/>
      <c r="MWS54" s="2"/>
      <c r="MWT54" s="2"/>
      <c r="MWU54" s="2"/>
      <c r="MWV54" s="2"/>
      <c r="MWW54" s="2"/>
      <c r="MWX54" s="2"/>
      <c r="MWY54" s="2"/>
      <c r="MWZ54" s="2"/>
      <c r="MXA54" s="2"/>
      <c r="MXB54" s="2"/>
      <c r="MXC54" s="2"/>
      <c r="MXD54" s="2"/>
      <c r="MXE54" s="2"/>
      <c r="MXF54" s="2"/>
      <c r="MXG54" s="2"/>
      <c r="MXH54" s="2"/>
      <c r="MXI54" s="2"/>
      <c r="MXJ54" s="2"/>
      <c r="MXK54" s="2"/>
      <c r="MXL54" s="2"/>
      <c r="MXM54" s="2"/>
      <c r="MXN54" s="2"/>
      <c r="MXO54" s="2"/>
      <c r="MXP54" s="2"/>
      <c r="MXQ54" s="2"/>
      <c r="MXR54" s="2"/>
      <c r="MXS54" s="2"/>
      <c r="MXT54" s="2"/>
      <c r="MXU54" s="2"/>
      <c r="MXV54" s="2"/>
      <c r="MXW54" s="2"/>
      <c r="MXX54" s="2"/>
      <c r="MXY54" s="2"/>
      <c r="MXZ54" s="2"/>
      <c r="MYA54" s="2"/>
      <c r="MYB54" s="2"/>
      <c r="MYC54" s="2"/>
      <c r="MYD54" s="2"/>
      <c r="MYE54" s="2"/>
      <c r="MYF54" s="2"/>
      <c r="MYG54" s="2"/>
      <c r="MYH54" s="2"/>
      <c r="MYI54" s="2"/>
      <c r="MYJ54" s="2"/>
      <c r="MYK54" s="2"/>
      <c r="MYL54" s="2"/>
      <c r="MYM54" s="2"/>
      <c r="MYN54" s="2"/>
      <c r="MYO54" s="2"/>
      <c r="MYP54" s="2"/>
      <c r="MYQ54" s="2"/>
      <c r="MYR54" s="2"/>
      <c r="MYS54" s="2"/>
      <c r="MYT54" s="2"/>
      <c r="MYU54" s="2"/>
      <c r="MYV54" s="2"/>
      <c r="MYW54" s="2"/>
      <c r="MYX54" s="2"/>
      <c r="MYY54" s="2"/>
      <c r="MYZ54" s="2"/>
      <c r="MZA54" s="2"/>
      <c r="MZB54" s="2"/>
      <c r="MZC54" s="2"/>
      <c r="MZD54" s="2"/>
      <c r="MZE54" s="2"/>
      <c r="MZF54" s="2"/>
      <c r="MZG54" s="2"/>
      <c r="MZH54" s="2"/>
      <c r="MZI54" s="2"/>
      <c r="MZJ54" s="2"/>
      <c r="MZK54" s="2"/>
      <c r="MZL54" s="2"/>
      <c r="MZM54" s="2"/>
      <c r="MZN54" s="2"/>
      <c r="MZO54" s="2"/>
      <c r="MZP54" s="2"/>
      <c r="MZQ54" s="2"/>
      <c r="MZR54" s="2"/>
      <c r="MZS54" s="2"/>
      <c r="MZT54" s="2"/>
      <c r="MZU54" s="2"/>
      <c r="MZV54" s="2"/>
      <c r="MZW54" s="2"/>
      <c r="MZX54" s="2"/>
      <c r="MZY54" s="2"/>
      <c r="MZZ54" s="2"/>
      <c r="NAA54" s="2"/>
      <c r="NAB54" s="2"/>
      <c r="NAC54" s="2"/>
      <c r="NAD54" s="2"/>
      <c r="NAE54" s="2"/>
      <c r="NAF54" s="2"/>
      <c r="NAG54" s="2"/>
      <c r="NAH54" s="2"/>
      <c r="NAI54" s="2"/>
      <c r="NAJ54" s="2"/>
      <c r="NAK54" s="2"/>
      <c r="NAL54" s="2"/>
      <c r="NAM54" s="2"/>
      <c r="NAN54" s="2"/>
      <c r="NAO54" s="2"/>
      <c r="NAP54" s="2"/>
      <c r="NAQ54" s="2"/>
      <c r="NAR54" s="2"/>
      <c r="NAS54" s="2"/>
      <c r="NAT54" s="2"/>
      <c r="NAU54" s="2"/>
      <c r="NAV54" s="2"/>
      <c r="NAW54" s="2"/>
      <c r="NAX54" s="2"/>
      <c r="NAY54" s="2"/>
      <c r="NAZ54" s="2"/>
      <c r="NBA54" s="2"/>
      <c r="NBB54" s="2"/>
      <c r="NBC54" s="2"/>
      <c r="NBD54" s="2"/>
      <c r="NBE54" s="2"/>
      <c r="NBF54" s="2"/>
      <c r="NBG54" s="2"/>
      <c r="NBH54" s="2"/>
      <c r="NBI54" s="2"/>
      <c r="NBJ54" s="2"/>
      <c r="NBK54" s="2"/>
      <c r="NBL54" s="2"/>
      <c r="NBM54" s="2"/>
      <c r="NBN54" s="2"/>
      <c r="NBO54" s="2"/>
      <c r="NBP54" s="2"/>
      <c r="NBQ54" s="2"/>
      <c r="NBR54" s="2"/>
      <c r="NBS54" s="2"/>
      <c r="NBT54" s="2"/>
      <c r="NBU54" s="2"/>
      <c r="NBV54" s="2"/>
      <c r="NBW54" s="2"/>
      <c r="NBX54" s="2"/>
      <c r="NBY54" s="2"/>
      <c r="NBZ54" s="2"/>
      <c r="NCA54" s="2"/>
      <c r="NCB54" s="2"/>
      <c r="NCC54" s="2"/>
      <c r="NCD54" s="2"/>
      <c r="NCE54" s="2"/>
      <c r="NCF54" s="2"/>
      <c r="NCG54" s="2"/>
      <c r="NCH54" s="2"/>
      <c r="NCI54" s="2"/>
      <c r="NCJ54" s="2"/>
      <c r="NCK54" s="2"/>
      <c r="NCL54" s="2"/>
      <c r="NCM54" s="2"/>
      <c r="NCN54" s="2"/>
      <c r="NCO54" s="2"/>
      <c r="NCP54" s="2"/>
      <c r="NCQ54" s="2"/>
      <c r="NCR54" s="2"/>
      <c r="NCS54" s="2"/>
      <c r="NCT54" s="2"/>
      <c r="NCU54" s="2"/>
      <c r="NCV54" s="2"/>
      <c r="NCW54" s="2"/>
      <c r="NCX54" s="2"/>
      <c r="NCY54" s="2"/>
      <c r="NCZ54" s="2"/>
      <c r="NDA54" s="2"/>
      <c r="NDB54" s="2"/>
      <c r="NDC54" s="2"/>
      <c r="NDD54" s="2"/>
      <c r="NDE54" s="2"/>
      <c r="NDF54" s="2"/>
      <c r="NDG54" s="2"/>
      <c r="NDH54" s="2"/>
      <c r="NDI54" s="2"/>
      <c r="NDJ54" s="2"/>
      <c r="NDK54" s="2"/>
      <c r="NDL54" s="2"/>
      <c r="NDM54" s="2"/>
      <c r="NDN54" s="2"/>
      <c r="NDO54" s="2"/>
      <c r="NDP54" s="2"/>
      <c r="NDQ54" s="2"/>
      <c r="NDR54" s="2"/>
      <c r="NDS54" s="2"/>
      <c r="NDT54" s="2"/>
      <c r="NDU54" s="2"/>
      <c r="NDV54" s="2"/>
      <c r="NDW54" s="2"/>
      <c r="NDX54" s="2"/>
      <c r="NDY54" s="2"/>
      <c r="NDZ54" s="2"/>
      <c r="NEA54" s="2"/>
      <c r="NEB54" s="2"/>
      <c r="NEC54" s="2"/>
      <c r="NED54" s="2"/>
      <c r="NEE54" s="2"/>
      <c r="NEF54" s="2"/>
      <c r="NEG54" s="2"/>
      <c r="NEH54" s="2"/>
      <c r="NEI54" s="2"/>
      <c r="NEJ54" s="2"/>
      <c r="NEK54" s="2"/>
      <c r="NEL54" s="2"/>
      <c r="NEM54" s="2"/>
      <c r="NEN54" s="2"/>
      <c r="NEO54" s="2"/>
      <c r="NEP54" s="2"/>
      <c r="NEQ54" s="2"/>
      <c r="NER54" s="2"/>
      <c r="NES54" s="2"/>
      <c r="NET54" s="2"/>
      <c r="NEU54" s="2"/>
      <c r="NEV54" s="2"/>
      <c r="NEW54" s="2"/>
      <c r="NEX54" s="2"/>
      <c r="NEY54" s="2"/>
      <c r="NEZ54" s="2"/>
      <c r="NFA54" s="2"/>
      <c r="NFB54" s="2"/>
      <c r="NFC54" s="2"/>
      <c r="NFD54" s="2"/>
      <c r="NFE54" s="2"/>
      <c r="NFF54" s="2"/>
      <c r="NFG54" s="2"/>
      <c r="NFH54" s="2"/>
      <c r="NFI54" s="2"/>
      <c r="NFJ54" s="2"/>
      <c r="NFK54" s="2"/>
      <c r="NFL54" s="2"/>
      <c r="NFM54" s="2"/>
      <c r="NFN54" s="2"/>
      <c r="NFO54" s="2"/>
      <c r="NFP54" s="2"/>
      <c r="NFQ54" s="2"/>
      <c r="NFR54" s="2"/>
      <c r="NFS54" s="2"/>
      <c r="NFT54" s="2"/>
      <c r="NFU54" s="2"/>
      <c r="NFV54" s="2"/>
      <c r="NFW54" s="2"/>
      <c r="NFX54" s="2"/>
      <c r="NFY54" s="2"/>
      <c r="NFZ54" s="2"/>
      <c r="NGA54" s="2"/>
      <c r="NGB54" s="2"/>
      <c r="NGC54" s="2"/>
      <c r="NGD54" s="2"/>
      <c r="NGE54" s="2"/>
      <c r="NGF54" s="2"/>
      <c r="NGG54" s="2"/>
      <c r="NGH54" s="2"/>
      <c r="NGI54" s="2"/>
      <c r="NGJ54" s="2"/>
      <c r="NGK54" s="2"/>
      <c r="NGL54" s="2"/>
      <c r="NGM54" s="2"/>
      <c r="NGN54" s="2"/>
      <c r="NGO54" s="2"/>
      <c r="NGP54" s="2"/>
      <c r="NGQ54" s="2"/>
      <c r="NGR54" s="2"/>
      <c r="NGS54" s="2"/>
      <c r="NGT54" s="2"/>
      <c r="NGU54" s="2"/>
      <c r="NGV54" s="2"/>
      <c r="NGW54" s="2"/>
      <c r="NGX54" s="2"/>
      <c r="NGY54" s="2"/>
      <c r="NGZ54" s="2"/>
      <c r="NHA54" s="2"/>
      <c r="NHB54" s="2"/>
      <c r="NHC54" s="2"/>
      <c r="NHD54" s="2"/>
      <c r="NHE54" s="2"/>
      <c r="NHF54" s="2"/>
      <c r="NHG54" s="2"/>
      <c r="NHH54" s="2"/>
      <c r="NHI54" s="2"/>
      <c r="NHJ54" s="2"/>
      <c r="NHK54" s="2"/>
      <c r="NHL54" s="2"/>
      <c r="NHM54" s="2"/>
      <c r="NHN54" s="2"/>
      <c r="NHO54" s="2"/>
      <c r="NHP54" s="2"/>
      <c r="NHQ54" s="2"/>
      <c r="NHR54" s="2"/>
      <c r="NHS54" s="2"/>
      <c r="NHT54" s="2"/>
      <c r="NHU54" s="2"/>
      <c r="NHV54" s="2"/>
      <c r="NHW54" s="2"/>
      <c r="NHX54" s="2"/>
      <c r="NHY54" s="2"/>
      <c r="NHZ54" s="2"/>
      <c r="NIA54" s="2"/>
      <c r="NIB54" s="2"/>
      <c r="NIC54" s="2"/>
      <c r="NID54" s="2"/>
      <c r="NIE54" s="2"/>
      <c r="NIF54" s="2"/>
      <c r="NIG54" s="2"/>
      <c r="NIH54" s="2"/>
      <c r="NII54" s="2"/>
      <c r="NIJ54" s="2"/>
      <c r="NIK54" s="2"/>
      <c r="NIL54" s="2"/>
      <c r="NIM54" s="2"/>
      <c r="NIN54" s="2"/>
      <c r="NIO54" s="2"/>
      <c r="NIP54" s="2"/>
      <c r="NIQ54" s="2"/>
      <c r="NIR54" s="2"/>
      <c r="NIS54" s="2"/>
      <c r="NIT54" s="2"/>
      <c r="NIU54" s="2"/>
      <c r="NIV54" s="2"/>
      <c r="NIW54" s="2"/>
      <c r="NIX54" s="2"/>
      <c r="NIY54" s="2"/>
      <c r="NIZ54" s="2"/>
      <c r="NJA54" s="2"/>
      <c r="NJB54" s="2"/>
      <c r="NJC54" s="2"/>
      <c r="NJD54" s="2"/>
      <c r="NJE54" s="2"/>
      <c r="NJF54" s="2"/>
      <c r="NJG54" s="2"/>
      <c r="NJH54" s="2"/>
      <c r="NJI54" s="2"/>
      <c r="NJJ54" s="2"/>
      <c r="NJK54" s="2"/>
      <c r="NJL54" s="2"/>
      <c r="NJM54" s="2"/>
      <c r="NJN54" s="2"/>
      <c r="NJO54" s="2"/>
      <c r="NJP54" s="2"/>
      <c r="NJQ54" s="2"/>
      <c r="NJR54" s="2"/>
      <c r="NJS54" s="2"/>
      <c r="NJT54" s="2"/>
      <c r="NJU54" s="2"/>
      <c r="NJV54" s="2"/>
      <c r="NJW54" s="2"/>
      <c r="NJX54" s="2"/>
      <c r="NJY54" s="2"/>
      <c r="NJZ54" s="2"/>
      <c r="NKA54" s="2"/>
      <c r="NKB54" s="2"/>
      <c r="NKC54" s="2"/>
      <c r="NKD54" s="2"/>
      <c r="NKE54" s="2"/>
      <c r="NKF54" s="2"/>
      <c r="NKG54" s="2"/>
      <c r="NKH54" s="2"/>
      <c r="NKI54" s="2"/>
      <c r="NKJ54" s="2"/>
      <c r="NKK54" s="2"/>
      <c r="NKL54" s="2"/>
      <c r="NKM54" s="2"/>
      <c r="NKN54" s="2"/>
      <c r="NKO54" s="2"/>
      <c r="NKP54" s="2"/>
      <c r="NKQ54" s="2"/>
      <c r="NKR54" s="2"/>
      <c r="NKS54" s="2"/>
      <c r="NKT54" s="2"/>
      <c r="NKU54" s="2"/>
      <c r="NKV54" s="2"/>
      <c r="NKW54" s="2"/>
      <c r="NKX54" s="2"/>
      <c r="NKY54" s="2"/>
      <c r="NKZ54" s="2"/>
      <c r="NLA54" s="2"/>
      <c r="NLB54" s="2"/>
      <c r="NLC54" s="2"/>
      <c r="NLD54" s="2"/>
      <c r="NLE54" s="2"/>
      <c r="NLF54" s="2"/>
      <c r="NLG54" s="2"/>
      <c r="NLH54" s="2"/>
      <c r="NLI54" s="2"/>
      <c r="NLJ54" s="2"/>
      <c r="NLK54" s="2"/>
      <c r="NLL54" s="2"/>
      <c r="NLM54" s="2"/>
      <c r="NLN54" s="2"/>
      <c r="NLO54" s="2"/>
      <c r="NLP54" s="2"/>
      <c r="NLQ54" s="2"/>
      <c r="NLR54" s="2"/>
      <c r="NLS54" s="2"/>
      <c r="NLT54" s="2"/>
      <c r="NLU54" s="2"/>
      <c r="NLV54" s="2"/>
      <c r="NLW54" s="2"/>
      <c r="NLX54" s="2"/>
      <c r="NLY54" s="2"/>
      <c r="NLZ54" s="2"/>
      <c r="NMA54" s="2"/>
      <c r="NMB54" s="2"/>
      <c r="NMC54" s="2"/>
      <c r="NMD54" s="2"/>
      <c r="NME54" s="2"/>
      <c r="NMF54" s="2"/>
      <c r="NMG54" s="2"/>
      <c r="NMH54" s="2"/>
      <c r="NMI54" s="2"/>
      <c r="NMJ54" s="2"/>
      <c r="NMK54" s="2"/>
      <c r="NML54" s="2"/>
      <c r="NMM54" s="2"/>
      <c r="NMN54" s="2"/>
      <c r="NMO54" s="2"/>
      <c r="NMP54" s="2"/>
      <c r="NMQ54" s="2"/>
      <c r="NMR54" s="2"/>
      <c r="NMS54" s="2"/>
      <c r="NMT54" s="2"/>
      <c r="NMU54" s="2"/>
      <c r="NMV54" s="2"/>
      <c r="NMW54" s="2"/>
      <c r="NMX54" s="2"/>
      <c r="NMY54" s="2"/>
      <c r="NMZ54" s="2"/>
      <c r="NNA54" s="2"/>
      <c r="NNB54" s="2"/>
      <c r="NNC54" s="2"/>
      <c r="NND54" s="2"/>
      <c r="NNE54" s="2"/>
      <c r="NNF54" s="2"/>
      <c r="NNG54" s="2"/>
      <c r="NNH54" s="2"/>
      <c r="NNI54" s="2"/>
      <c r="NNJ54" s="2"/>
      <c r="NNK54" s="2"/>
      <c r="NNL54" s="2"/>
      <c r="NNM54" s="2"/>
      <c r="NNN54" s="2"/>
      <c r="NNO54" s="2"/>
      <c r="NNP54" s="2"/>
      <c r="NNQ54" s="2"/>
      <c r="NNR54" s="2"/>
      <c r="NNS54" s="2"/>
      <c r="NNT54" s="2"/>
      <c r="NNU54" s="2"/>
      <c r="NNV54" s="2"/>
      <c r="NNW54" s="2"/>
      <c r="NNX54" s="2"/>
      <c r="NNY54" s="2"/>
      <c r="NNZ54" s="2"/>
      <c r="NOA54" s="2"/>
      <c r="NOB54" s="2"/>
      <c r="NOC54" s="2"/>
      <c r="NOD54" s="2"/>
      <c r="NOE54" s="2"/>
      <c r="NOF54" s="2"/>
      <c r="NOG54" s="2"/>
      <c r="NOH54" s="2"/>
      <c r="NOI54" s="2"/>
      <c r="NOJ54" s="2"/>
      <c r="NOK54" s="2"/>
      <c r="NOL54" s="2"/>
      <c r="NOM54" s="2"/>
      <c r="NON54" s="2"/>
      <c r="NOO54" s="2"/>
      <c r="NOP54" s="2"/>
      <c r="NOQ54" s="2"/>
      <c r="NOR54" s="2"/>
      <c r="NOS54" s="2"/>
      <c r="NOT54" s="2"/>
      <c r="NOU54" s="2"/>
      <c r="NOV54" s="2"/>
      <c r="NOW54" s="2"/>
      <c r="NOX54" s="2"/>
      <c r="NOY54" s="2"/>
      <c r="NOZ54" s="2"/>
      <c r="NPA54" s="2"/>
      <c r="NPB54" s="2"/>
      <c r="NPC54" s="2"/>
      <c r="NPD54" s="2"/>
      <c r="NPE54" s="2"/>
      <c r="NPF54" s="2"/>
      <c r="NPG54" s="2"/>
      <c r="NPH54" s="2"/>
      <c r="NPI54" s="2"/>
      <c r="NPJ54" s="2"/>
      <c r="NPK54" s="2"/>
      <c r="NPL54" s="2"/>
      <c r="NPM54" s="2"/>
      <c r="NPN54" s="2"/>
      <c r="NPO54" s="2"/>
      <c r="NPP54" s="2"/>
      <c r="NPQ54" s="2"/>
      <c r="NPR54" s="2"/>
      <c r="NPS54" s="2"/>
      <c r="NPT54" s="2"/>
      <c r="NPU54" s="2"/>
      <c r="NPV54" s="2"/>
      <c r="NPW54" s="2"/>
      <c r="NPX54" s="2"/>
      <c r="NPY54" s="2"/>
      <c r="NPZ54" s="2"/>
      <c r="NQA54" s="2"/>
      <c r="NQB54" s="2"/>
      <c r="NQC54" s="2"/>
      <c r="NQD54" s="2"/>
      <c r="NQE54" s="2"/>
      <c r="NQF54" s="2"/>
      <c r="NQG54" s="2"/>
      <c r="NQH54" s="2"/>
      <c r="NQI54" s="2"/>
      <c r="NQJ54" s="2"/>
      <c r="NQK54" s="2"/>
      <c r="NQL54" s="2"/>
      <c r="NQM54" s="2"/>
      <c r="NQN54" s="2"/>
      <c r="NQO54" s="2"/>
      <c r="NQP54" s="2"/>
      <c r="NQQ54" s="2"/>
      <c r="NQR54" s="2"/>
      <c r="NQS54" s="2"/>
      <c r="NQT54" s="2"/>
      <c r="NQU54" s="2"/>
      <c r="NQV54" s="2"/>
      <c r="NQW54" s="2"/>
      <c r="NQX54" s="2"/>
      <c r="NQY54" s="2"/>
      <c r="NQZ54" s="2"/>
      <c r="NRA54" s="2"/>
      <c r="NRB54" s="2"/>
      <c r="NRC54" s="2"/>
      <c r="NRD54" s="2"/>
      <c r="NRE54" s="2"/>
      <c r="NRF54" s="2"/>
      <c r="NRG54" s="2"/>
      <c r="NRH54" s="2"/>
      <c r="NRI54" s="2"/>
      <c r="NRJ54" s="2"/>
      <c r="NRK54" s="2"/>
      <c r="NRL54" s="2"/>
      <c r="NRM54" s="2"/>
      <c r="NRN54" s="2"/>
      <c r="NRO54" s="2"/>
      <c r="NRP54" s="2"/>
      <c r="NRQ54" s="2"/>
      <c r="NRR54" s="2"/>
      <c r="NRS54" s="2"/>
      <c r="NRT54" s="2"/>
      <c r="NRU54" s="2"/>
      <c r="NRV54" s="2"/>
      <c r="NRW54" s="2"/>
      <c r="NRX54" s="2"/>
      <c r="NRY54" s="2"/>
      <c r="NRZ54" s="2"/>
      <c r="NSA54" s="2"/>
      <c r="NSB54" s="2"/>
      <c r="NSC54" s="2"/>
      <c r="NSD54" s="2"/>
      <c r="NSE54" s="2"/>
      <c r="NSF54" s="2"/>
      <c r="NSG54" s="2"/>
      <c r="NSH54" s="2"/>
      <c r="NSI54" s="2"/>
      <c r="NSJ54" s="2"/>
      <c r="NSK54" s="2"/>
      <c r="NSL54" s="2"/>
      <c r="NSM54" s="2"/>
      <c r="NSN54" s="2"/>
      <c r="NSO54" s="2"/>
      <c r="NSP54" s="2"/>
      <c r="NSQ54" s="2"/>
      <c r="NSR54" s="2"/>
      <c r="NSS54" s="2"/>
      <c r="NST54" s="2"/>
      <c r="NSU54" s="2"/>
      <c r="NSV54" s="2"/>
      <c r="NSW54" s="2"/>
      <c r="NSX54" s="2"/>
      <c r="NSY54" s="2"/>
      <c r="NSZ54" s="2"/>
      <c r="NTA54" s="2"/>
      <c r="NTB54" s="2"/>
      <c r="NTC54" s="2"/>
      <c r="NTD54" s="2"/>
      <c r="NTE54" s="2"/>
      <c r="NTF54" s="2"/>
      <c r="NTG54" s="2"/>
      <c r="NTH54" s="2"/>
      <c r="NTI54" s="2"/>
      <c r="NTJ54" s="2"/>
      <c r="NTK54" s="2"/>
      <c r="NTL54" s="2"/>
      <c r="NTM54" s="2"/>
      <c r="NTN54" s="2"/>
      <c r="NTO54" s="2"/>
      <c r="NTP54" s="2"/>
      <c r="NTQ54" s="2"/>
      <c r="NTR54" s="2"/>
      <c r="NTS54" s="2"/>
      <c r="NTT54" s="2"/>
      <c r="NTU54" s="2"/>
      <c r="NTV54" s="2"/>
      <c r="NTW54" s="2"/>
      <c r="NTX54" s="2"/>
      <c r="NTY54" s="2"/>
      <c r="NTZ54" s="2"/>
      <c r="NUA54" s="2"/>
      <c r="NUB54" s="2"/>
      <c r="NUC54" s="2"/>
      <c r="NUD54" s="2"/>
      <c r="NUE54" s="2"/>
      <c r="NUF54" s="2"/>
      <c r="NUG54" s="2"/>
      <c r="NUH54" s="2"/>
      <c r="NUI54" s="2"/>
      <c r="NUJ54" s="2"/>
      <c r="NUK54" s="2"/>
      <c r="NUL54" s="2"/>
      <c r="NUM54" s="2"/>
      <c r="NUN54" s="2"/>
      <c r="NUO54" s="2"/>
      <c r="NUP54" s="2"/>
      <c r="NUQ54" s="2"/>
      <c r="NUR54" s="2"/>
      <c r="NUS54" s="2"/>
      <c r="NUT54" s="2"/>
      <c r="NUU54" s="2"/>
      <c r="NUV54" s="2"/>
      <c r="NUW54" s="2"/>
      <c r="NUX54" s="2"/>
      <c r="NUY54" s="2"/>
      <c r="NUZ54" s="2"/>
      <c r="NVA54" s="2"/>
      <c r="NVB54" s="2"/>
      <c r="NVC54" s="2"/>
      <c r="NVD54" s="2"/>
      <c r="NVE54" s="2"/>
      <c r="NVF54" s="2"/>
      <c r="NVG54" s="2"/>
      <c r="NVH54" s="2"/>
      <c r="NVI54" s="2"/>
      <c r="NVJ54" s="2"/>
      <c r="NVK54" s="2"/>
      <c r="NVL54" s="2"/>
      <c r="NVM54" s="2"/>
      <c r="NVN54" s="2"/>
      <c r="NVO54" s="2"/>
      <c r="NVP54" s="2"/>
      <c r="NVQ54" s="2"/>
      <c r="NVR54" s="2"/>
      <c r="NVS54" s="2"/>
      <c r="NVT54" s="2"/>
      <c r="NVU54" s="2"/>
      <c r="NVV54" s="2"/>
      <c r="NVW54" s="2"/>
      <c r="NVX54" s="2"/>
      <c r="NVY54" s="2"/>
      <c r="NVZ54" s="2"/>
      <c r="NWA54" s="2"/>
      <c r="NWB54" s="2"/>
      <c r="NWC54" s="2"/>
      <c r="NWD54" s="2"/>
      <c r="NWE54" s="2"/>
      <c r="NWF54" s="2"/>
      <c r="NWG54" s="2"/>
      <c r="NWH54" s="2"/>
      <c r="NWI54" s="2"/>
      <c r="NWJ54" s="2"/>
      <c r="NWK54" s="2"/>
      <c r="NWL54" s="2"/>
      <c r="NWM54" s="2"/>
      <c r="NWN54" s="2"/>
      <c r="NWO54" s="2"/>
      <c r="NWP54" s="2"/>
      <c r="NWQ54" s="2"/>
      <c r="NWR54" s="2"/>
      <c r="NWS54" s="2"/>
      <c r="NWT54" s="2"/>
      <c r="NWU54" s="2"/>
      <c r="NWV54" s="2"/>
      <c r="NWW54" s="2"/>
      <c r="NWX54" s="2"/>
      <c r="NWY54" s="2"/>
      <c r="NWZ54" s="2"/>
      <c r="NXA54" s="2"/>
      <c r="NXB54" s="2"/>
      <c r="NXC54" s="2"/>
      <c r="NXD54" s="2"/>
      <c r="NXE54" s="2"/>
      <c r="NXF54" s="2"/>
      <c r="NXG54" s="2"/>
      <c r="NXH54" s="2"/>
      <c r="NXI54" s="2"/>
      <c r="NXJ54" s="2"/>
      <c r="NXK54" s="2"/>
      <c r="NXL54" s="2"/>
      <c r="NXM54" s="2"/>
      <c r="NXN54" s="2"/>
      <c r="NXO54" s="2"/>
      <c r="NXP54" s="2"/>
      <c r="NXQ54" s="2"/>
      <c r="NXR54" s="2"/>
      <c r="NXS54" s="2"/>
      <c r="NXT54" s="2"/>
      <c r="NXU54" s="2"/>
      <c r="NXV54" s="2"/>
      <c r="NXW54" s="2"/>
      <c r="NXX54" s="2"/>
      <c r="NXY54" s="2"/>
      <c r="NXZ54" s="2"/>
      <c r="NYA54" s="2"/>
      <c r="NYB54" s="2"/>
      <c r="NYC54" s="2"/>
      <c r="NYD54" s="2"/>
      <c r="NYE54" s="2"/>
      <c r="NYF54" s="2"/>
      <c r="NYG54" s="2"/>
      <c r="NYH54" s="2"/>
      <c r="NYI54" s="2"/>
      <c r="NYJ54" s="2"/>
      <c r="NYK54" s="2"/>
      <c r="NYL54" s="2"/>
      <c r="NYM54" s="2"/>
      <c r="NYN54" s="2"/>
      <c r="NYO54" s="2"/>
      <c r="NYP54" s="2"/>
      <c r="NYQ54" s="2"/>
      <c r="NYR54" s="2"/>
      <c r="NYS54" s="2"/>
      <c r="NYT54" s="2"/>
      <c r="NYU54" s="2"/>
      <c r="NYV54" s="2"/>
      <c r="NYW54" s="2"/>
      <c r="NYX54" s="2"/>
      <c r="NYY54" s="2"/>
      <c r="NYZ54" s="2"/>
      <c r="NZA54" s="2"/>
      <c r="NZB54" s="2"/>
      <c r="NZC54" s="2"/>
      <c r="NZD54" s="2"/>
      <c r="NZE54" s="2"/>
      <c r="NZF54" s="2"/>
      <c r="NZG54" s="2"/>
      <c r="NZH54" s="2"/>
      <c r="NZI54" s="2"/>
      <c r="NZJ54" s="2"/>
      <c r="NZK54" s="2"/>
      <c r="NZL54" s="2"/>
      <c r="NZM54" s="2"/>
      <c r="NZN54" s="2"/>
      <c r="NZO54" s="2"/>
      <c r="NZP54" s="2"/>
      <c r="NZQ54" s="2"/>
      <c r="NZR54" s="2"/>
      <c r="NZS54" s="2"/>
      <c r="NZT54" s="2"/>
      <c r="NZU54" s="2"/>
      <c r="NZV54" s="2"/>
      <c r="NZW54" s="2"/>
      <c r="NZX54" s="2"/>
      <c r="NZY54" s="2"/>
      <c r="NZZ54" s="2"/>
      <c r="OAA54" s="2"/>
      <c r="OAB54" s="2"/>
      <c r="OAC54" s="2"/>
      <c r="OAD54" s="2"/>
      <c r="OAE54" s="2"/>
      <c r="OAF54" s="2"/>
      <c r="OAG54" s="2"/>
      <c r="OAH54" s="2"/>
      <c r="OAI54" s="2"/>
      <c r="OAJ54" s="2"/>
      <c r="OAK54" s="2"/>
      <c r="OAL54" s="2"/>
      <c r="OAM54" s="2"/>
      <c r="OAN54" s="2"/>
      <c r="OAO54" s="2"/>
      <c r="OAP54" s="2"/>
      <c r="OAQ54" s="2"/>
      <c r="OAR54" s="2"/>
      <c r="OAS54" s="2"/>
      <c r="OAT54" s="2"/>
      <c r="OAU54" s="2"/>
      <c r="OAV54" s="2"/>
      <c r="OAW54" s="2"/>
      <c r="OAX54" s="2"/>
      <c r="OAY54" s="2"/>
      <c r="OAZ54" s="2"/>
      <c r="OBA54" s="2"/>
      <c r="OBB54" s="2"/>
      <c r="OBC54" s="2"/>
      <c r="OBD54" s="2"/>
      <c r="OBE54" s="2"/>
      <c r="OBF54" s="2"/>
      <c r="OBG54" s="2"/>
      <c r="OBH54" s="2"/>
      <c r="OBI54" s="2"/>
      <c r="OBJ54" s="2"/>
      <c r="OBK54" s="2"/>
      <c r="OBL54" s="2"/>
      <c r="OBM54" s="2"/>
      <c r="OBN54" s="2"/>
      <c r="OBO54" s="2"/>
      <c r="OBP54" s="2"/>
      <c r="OBQ54" s="2"/>
      <c r="OBR54" s="2"/>
      <c r="OBS54" s="2"/>
      <c r="OBT54" s="2"/>
      <c r="OBU54" s="2"/>
      <c r="OBV54" s="2"/>
      <c r="OBW54" s="2"/>
      <c r="OBX54" s="2"/>
      <c r="OBY54" s="2"/>
      <c r="OBZ54" s="2"/>
      <c r="OCA54" s="2"/>
      <c r="OCB54" s="2"/>
      <c r="OCC54" s="2"/>
      <c r="OCD54" s="2"/>
      <c r="OCE54" s="2"/>
      <c r="OCF54" s="2"/>
      <c r="OCG54" s="2"/>
      <c r="OCH54" s="2"/>
      <c r="OCI54" s="2"/>
      <c r="OCJ54" s="2"/>
      <c r="OCK54" s="2"/>
      <c r="OCL54" s="2"/>
      <c r="OCM54" s="2"/>
      <c r="OCN54" s="2"/>
      <c r="OCO54" s="2"/>
      <c r="OCP54" s="2"/>
      <c r="OCQ54" s="2"/>
      <c r="OCR54" s="2"/>
      <c r="OCS54" s="2"/>
      <c r="OCT54" s="2"/>
      <c r="OCU54" s="2"/>
      <c r="OCV54" s="2"/>
      <c r="OCW54" s="2"/>
      <c r="OCX54" s="2"/>
      <c r="OCY54" s="2"/>
      <c r="OCZ54" s="2"/>
      <c r="ODA54" s="2"/>
      <c r="ODB54" s="2"/>
      <c r="ODC54" s="2"/>
      <c r="ODD54" s="2"/>
      <c r="ODE54" s="2"/>
      <c r="ODF54" s="2"/>
      <c r="ODG54" s="2"/>
      <c r="ODH54" s="2"/>
      <c r="ODI54" s="2"/>
      <c r="ODJ54" s="2"/>
      <c r="ODK54" s="2"/>
      <c r="ODL54" s="2"/>
      <c r="ODM54" s="2"/>
      <c r="ODN54" s="2"/>
      <c r="ODO54" s="2"/>
      <c r="ODP54" s="2"/>
      <c r="ODQ54" s="2"/>
      <c r="ODR54" s="2"/>
      <c r="ODS54" s="2"/>
      <c r="ODT54" s="2"/>
      <c r="ODU54" s="2"/>
      <c r="ODV54" s="2"/>
      <c r="ODW54" s="2"/>
      <c r="ODX54" s="2"/>
      <c r="ODY54" s="2"/>
      <c r="ODZ54" s="2"/>
      <c r="OEA54" s="2"/>
      <c r="OEB54" s="2"/>
      <c r="OEC54" s="2"/>
      <c r="OED54" s="2"/>
      <c r="OEE54" s="2"/>
      <c r="OEF54" s="2"/>
      <c r="OEG54" s="2"/>
      <c r="OEH54" s="2"/>
      <c r="OEI54" s="2"/>
      <c r="OEJ54" s="2"/>
      <c r="OEK54" s="2"/>
      <c r="OEL54" s="2"/>
      <c r="OEM54" s="2"/>
      <c r="OEN54" s="2"/>
      <c r="OEO54" s="2"/>
      <c r="OEP54" s="2"/>
      <c r="OEQ54" s="2"/>
      <c r="OER54" s="2"/>
      <c r="OES54" s="2"/>
      <c r="OET54" s="2"/>
      <c r="OEU54" s="2"/>
      <c r="OEV54" s="2"/>
      <c r="OEW54" s="2"/>
      <c r="OEX54" s="2"/>
      <c r="OEY54" s="2"/>
      <c r="OEZ54" s="2"/>
      <c r="OFA54" s="2"/>
      <c r="OFB54" s="2"/>
      <c r="OFC54" s="2"/>
      <c r="OFD54" s="2"/>
      <c r="OFE54" s="2"/>
      <c r="OFF54" s="2"/>
      <c r="OFG54" s="2"/>
      <c r="OFH54" s="2"/>
      <c r="OFI54" s="2"/>
      <c r="OFJ54" s="2"/>
      <c r="OFK54" s="2"/>
      <c r="OFL54" s="2"/>
      <c r="OFM54" s="2"/>
      <c r="OFN54" s="2"/>
      <c r="OFO54" s="2"/>
      <c r="OFP54" s="2"/>
      <c r="OFQ54" s="2"/>
      <c r="OFR54" s="2"/>
      <c r="OFS54" s="2"/>
      <c r="OFT54" s="2"/>
      <c r="OFU54" s="2"/>
      <c r="OFV54" s="2"/>
      <c r="OFW54" s="2"/>
      <c r="OFX54" s="2"/>
      <c r="OFY54" s="2"/>
      <c r="OFZ54" s="2"/>
      <c r="OGA54" s="2"/>
      <c r="OGB54" s="2"/>
      <c r="OGC54" s="2"/>
      <c r="OGD54" s="2"/>
      <c r="OGE54" s="2"/>
      <c r="OGF54" s="2"/>
      <c r="OGG54" s="2"/>
      <c r="OGH54" s="2"/>
      <c r="OGI54" s="2"/>
      <c r="OGJ54" s="2"/>
      <c r="OGK54" s="2"/>
      <c r="OGL54" s="2"/>
      <c r="OGM54" s="2"/>
      <c r="OGN54" s="2"/>
      <c r="OGO54" s="2"/>
      <c r="OGP54" s="2"/>
      <c r="OGQ54" s="2"/>
      <c r="OGR54" s="2"/>
      <c r="OGS54" s="2"/>
      <c r="OGT54" s="2"/>
      <c r="OGU54" s="2"/>
      <c r="OGV54" s="2"/>
      <c r="OGW54" s="2"/>
      <c r="OGX54" s="2"/>
      <c r="OGY54" s="2"/>
      <c r="OGZ54" s="2"/>
      <c r="OHA54" s="2"/>
      <c r="OHB54" s="2"/>
      <c r="OHC54" s="2"/>
      <c r="OHD54" s="2"/>
      <c r="OHE54" s="2"/>
      <c r="OHF54" s="2"/>
      <c r="OHG54" s="2"/>
      <c r="OHH54" s="2"/>
      <c r="OHI54" s="2"/>
      <c r="OHJ54" s="2"/>
      <c r="OHK54" s="2"/>
      <c r="OHL54" s="2"/>
      <c r="OHM54" s="2"/>
      <c r="OHN54" s="2"/>
      <c r="OHO54" s="2"/>
      <c r="OHP54" s="2"/>
      <c r="OHQ54" s="2"/>
      <c r="OHR54" s="2"/>
      <c r="OHS54" s="2"/>
      <c r="OHT54" s="2"/>
      <c r="OHU54" s="2"/>
      <c r="OHV54" s="2"/>
      <c r="OHW54" s="2"/>
      <c r="OHX54" s="2"/>
      <c r="OHY54" s="2"/>
      <c r="OHZ54" s="2"/>
      <c r="OIA54" s="2"/>
      <c r="OIB54" s="2"/>
      <c r="OIC54" s="2"/>
      <c r="OID54" s="2"/>
      <c r="OIE54" s="2"/>
      <c r="OIF54" s="2"/>
      <c r="OIG54" s="2"/>
      <c r="OIH54" s="2"/>
      <c r="OII54" s="2"/>
      <c r="OIJ54" s="2"/>
      <c r="OIK54" s="2"/>
      <c r="OIL54" s="2"/>
      <c r="OIM54" s="2"/>
      <c r="OIN54" s="2"/>
      <c r="OIO54" s="2"/>
      <c r="OIP54" s="2"/>
      <c r="OIQ54" s="2"/>
      <c r="OIR54" s="2"/>
      <c r="OIS54" s="2"/>
      <c r="OIT54" s="2"/>
      <c r="OIU54" s="2"/>
      <c r="OIV54" s="2"/>
      <c r="OIW54" s="2"/>
      <c r="OIX54" s="2"/>
      <c r="OIY54" s="2"/>
      <c r="OIZ54" s="2"/>
      <c r="OJA54" s="2"/>
      <c r="OJB54" s="2"/>
      <c r="OJC54" s="2"/>
      <c r="OJD54" s="2"/>
      <c r="OJE54" s="2"/>
      <c r="OJF54" s="2"/>
      <c r="OJG54" s="2"/>
      <c r="OJH54" s="2"/>
      <c r="OJI54" s="2"/>
      <c r="OJJ54" s="2"/>
      <c r="OJK54" s="2"/>
      <c r="OJL54" s="2"/>
      <c r="OJM54" s="2"/>
      <c r="OJN54" s="2"/>
      <c r="OJO54" s="2"/>
      <c r="OJP54" s="2"/>
      <c r="OJQ54" s="2"/>
      <c r="OJR54" s="2"/>
      <c r="OJS54" s="2"/>
      <c r="OJT54" s="2"/>
      <c r="OJU54" s="2"/>
      <c r="OJV54" s="2"/>
      <c r="OJW54" s="2"/>
      <c r="OJX54" s="2"/>
      <c r="OJY54" s="2"/>
      <c r="OJZ54" s="2"/>
      <c r="OKA54" s="2"/>
      <c r="OKB54" s="2"/>
      <c r="OKC54" s="2"/>
      <c r="OKD54" s="2"/>
      <c r="OKE54" s="2"/>
      <c r="OKF54" s="2"/>
      <c r="OKG54" s="2"/>
      <c r="OKH54" s="2"/>
      <c r="OKI54" s="2"/>
      <c r="OKJ54" s="2"/>
      <c r="OKK54" s="2"/>
      <c r="OKL54" s="2"/>
      <c r="OKM54" s="2"/>
      <c r="OKN54" s="2"/>
      <c r="OKO54" s="2"/>
      <c r="OKP54" s="2"/>
      <c r="OKQ54" s="2"/>
      <c r="OKR54" s="2"/>
      <c r="OKS54" s="2"/>
      <c r="OKT54" s="2"/>
      <c r="OKU54" s="2"/>
      <c r="OKV54" s="2"/>
      <c r="OKW54" s="2"/>
      <c r="OKX54" s="2"/>
      <c r="OKY54" s="2"/>
      <c r="OKZ54" s="2"/>
      <c r="OLA54" s="2"/>
      <c r="OLB54" s="2"/>
      <c r="OLC54" s="2"/>
      <c r="OLD54" s="2"/>
      <c r="OLE54" s="2"/>
      <c r="OLF54" s="2"/>
      <c r="OLG54" s="2"/>
      <c r="OLH54" s="2"/>
      <c r="OLI54" s="2"/>
      <c r="OLJ54" s="2"/>
      <c r="OLK54" s="2"/>
      <c r="OLL54" s="2"/>
      <c r="OLM54" s="2"/>
      <c r="OLN54" s="2"/>
      <c r="OLO54" s="2"/>
      <c r="OLP54" s="2"/>
      <c r="OLQ54" s="2"/>
      <c r="OLR54" s="2"/>
      <c r="OLS54" s="2"/>
      <c r="OLT54" s="2"/>
      <c r="OLU54" s="2"/>
      <c r="OLV54" s="2"/>
      <c r="OLW54" s="2"/>
      <c r="OLX54" s="2"/>
      <c r="OLY54" s="2"/>
      <c r="OLZ54" s="2"/>
      <c r="OMA54" s="2"/>
      <c r="OMB54" s="2"/>
      <c r="OMC54" s="2"/>
      <c r="OMD54" s="2"/>
      <c r="OME54" s="2"/>
      <c r="OMF54" s="2"/>
      <c r="OMG54" s="2"/>
      <c r="OMH54" s="2"/>
      <c r="OMI54" s="2"/>
      <c r="OMJ54" s="2"/>
      <c r="OMK54" s="2"/>
      <c r="OML54" s="2"/>
      <c r="OMM54" s="2"/>
      <c r="OMN54" s="2"/>
      <c r="OMO54" s="2"/>
      <c r="OMP54" s="2"/>
      <c r="OMQ54" s="2"/>
      <c r="OMR54" s="2"/>
      <c r="OMS54" s="2"/>
      <c r="OMT54" s="2"/>
      <c r="OMU54" s="2"/>
      <c r="OMV54" s="2"/>
      <c r="OMW54" s="2"/>
      <c r="OMX54" s="2"/>
      <c r="OMY54" s="2"/>
      <c r="OMZ54" s="2"/>
      <c r="ONA54" s="2"/>
      <c r="ONB54" s="2"/>
      <c r="ONC54" s="2"/>
      <c r="OND54" s="2"/>
      <c r="ONE54" s="2"/>
      <c r="ONF54" s="2"/>
      <c r="ONG54" s="2"/>
      <c r="ONH54" s="2"/>
      <c r="ONI54" s="2"/>
      <c r="ONJ54" s="2"/>
      <c r="ONK54" s="2"/>
      <c r="ONL54" s="2"/>
      <c r="ONM54" s="2"/>
      <c r="ONN54" s="2"/>
      <c r="ONO54" s="2"/>
      <c r="ONP54" s="2"/>
      <c r="ONQ54" s="2"/>
      <c r="ONR54" s="2"/>
      <c r="ONS54" s="2"/>
      <c r="ONT54" s="2"/>
      <c r="ONU54" s="2"/>
      <c r="ONV54" s="2"/>
      <c r="ONW54" s="2"/>
      <c r="ONX54" s="2"/>
      <c r="ONY54" s="2"/>
      <c r="ONZ54" s="2"/>
      <c r="OOA54" s="2"/>
      <c r="OOB54" s="2"/>
      <c r="OOC54" s="2"/>
      <c r="OOD54" s="2"/>
      <c r="OOE54" s="2"/>
      <c r="OOF54" s="2"/>
      <c r="OOG54" s="2"/>
      <c r="OOH54" s="2"/>
      <c r="OOI54" s="2"/>
      <c r="OOJ54" s="2"/>
      <c r="OOK54" s="2"/>
      <c r="OOL54" s="2"/>
      <c r="OOM54" s="2"/>
      <c r="OON54" s="2"/>
      <c r="OOO54" s="2"/>
      <c r="OOP54" s="2"/>
      <c r="OOQ54" s="2"/>
      <c r="OOR54" s="2"/>
      <c r="OOS54" s="2"/>
      <c r="OOT54" s="2"/>
      <c r="OOU54" s="2"/>
      <c r="OOV54" s="2"/>
      <c r="OOW54" s="2"/>
      <c r="OOX54" s="2"/>
      <c r="OOY54" s="2"/>
      <c r="OOZ54" s="2"/>
      <c r="OPA54" s="2"/>
      <c r="OPB54" s="2"/>
      <c r="OPC54" s="2"/>
      <c r="OPD54" s="2"/>
      <c r="OPE54" s="2"/>
      <c r="OPF54" s="2"/>
      <c r="OPG54" s="2"/>
      <c r="OPH54" s="2"/>
      <c r="OPI54" s="2"/>
      <c r="OPJ54" s="2"/>
      <c r="OPK54" s="2"/>
      <c r="OPL54" s="2"/>
      <c r="OPM54" s="2"/>
      <c r="OPN54" s="2"/>
      <c r="OPO54" s="2"/>
      <c r="OPP54" s="2"/>
      <c r="OPQ54" s="2"/>
      <c r="OPR54" s="2"/>
      <c r="OPS54" s="2"/>
      <c r="OPT54" s="2"/>
      <c r="OPU54" s="2"/>
      <c r="OPV54" s="2"/>
      <c r="OPW54" s="2"/>
      <c r="OPX54" s="2"/>
      <c r="OPY54" s="2"/>
      <c r="OPZ54" s="2"/>
      <c r="OQA54" s="2"/>
      <c r="OQB54" s="2"/>
      <c r="OQC54" s="2"/>
      <c r="OQD54" s="2"/>
      <c r="OQE54" s="2"/>
      <c r="OQF54" s="2"/>
      <c r="OQG54" s="2"/>
      <c r="OQH54" s="2"/>
      <c r="OQI54" s="2"/>
      <c r="OQJ54" s="2"/>
      <c r="OQK54" s="2"/>
      <c r="OQL54" s="2"/>
      <c r="OQM54" s="2"/>
      <c r="OQN54" s="2"/>
      <c r="OQO54" s="2"/>
      <c r="OQP54" s="2"/>
      <c r="OQQ54" s="2"/>
      <c r="OQR54" s="2"/>
      <c r="OQS54" s="2"/>
      <c r="OQT54" s="2"/>
      <c r="OQU54" s="2"/>
      <c r="OQV54" s="2"/>
      <c r="OQW54" s="2"/>
      <c r="OQX54" s="2"/>
      <c r="OQY54" s="2"/>
      <c r="OQZ54" s="2"/>
      <c r="ORA54" s="2"/>
      <c r="ORB54" s="2"/>
      <c r="ORC54" s="2"/>
      <c r="ORD54" s="2"/>
      <c r="ORE54" s="2"/>
      <c r="ORF54" s="2"/>
      <c r="ORG54" s="2"/>
      <c r="ORH54" s="2"/>
      <c r="ORI54" s="2"/>
      <c r="ORJ54" s="2"/>
      <c r="ORK54" s="2"/>
      <c r="ORL54" s="2"/>
      <c r="ORM54" s="2"/>
      <c r="ORN54" s="2"/>
      <c r="ORO54" s="2"/>
      <c r="ORP54" s="2"/>
      <c r="ORQ54" s="2"/>
      <c r="ORR54" s="2"/>
      <c r="ORS54" s="2"/>
      <c r="ORT54" s="2"/>
      <c r="ORU54" s="2"/>
      <c r="ORV54" s="2"/>
      <c r="ORW54" s="2"/>
      <c r="ORX54" s="2"/>
      <c r="ORY54" s="2"/>
      <c r="ORZ54" s="2"/>
      <c r="OSA54" s="2"/>
      <c r="OSB54" s="2"/>
      <c r="OSC54" s="2"/>
      <c r="OSD54" s="2"/>
      <c r="OSE54" s="2"/>
      <c r="OSF54" s="2"/>
      <c r="OSG54" s="2"/>
      <c r="OSH54" s="2"/>
      <c r="OSI54" s="2"/>
      <c r="OSJ54" s="2"/>
      <c r="OSK54" s="2"/>
      <c r="OSL54" s="2"/>
      <c r="OSM54" s="2"/>
      <c r="OSN54" s="2"/>
      <c r="OSO54" s="2"/>
      <c r="OSP54" s="2"/>
      <c r="OSQ54" s="2"/>
      <c r="OSR54" s="2"/>
      <c r="OSS54" s="2"/>
      <c r="OST54" s="2"/>
      <c r="OSU54" s="2"/>
      <c r="OSV54" s="2"/>
      <c r="OSW54" s="2"/>
      <c r="OSX54" s="2"/>
      <c r="OSY54" s="2"/>
      <c r="OSZ54" s="2"/>
      <c r="OTA54" s="2"/>
      <c r="OTB54" s="2"/>
      <c r="OTC54" s="2"/>
      <c r="OTD54" s="2"/>
      <c r="OTE54" s="2"/>
      <c r="OTF54" s="2"/>
      <c r="OTG54" s="2"/>
      <c r="OTH54" s="2"/>
      <c r="OTI54" s="2"/>
      <c r="OTJ54" s="2"/>
      <c r="OTK54" s="2"/>
      <c r="OTL54" s="2"/>
      <c r="OTM54" s="2"/>
      <c r="OTN54" s="2"/>
      <c r="OTO54" s="2"/>
      <c r="OTP54" s="2"/>
      <c r="OTQ54" s="2"/>
      <c r="OTR54" s="2"/>
      <c r="OTS54" s="2"/>
      <c r="OTT54" s="2"/>
      <c r="OTU54" s="2"/>
      <c r="OTV54" s="2"/>
      <c r="OTW54" s="2"/>
      <c r="OTX54" s="2"/>
      <c r="OTY54" s="2"/>
      <c r="OTZ54" s="2"/>
      <c r="OUA54" s="2"/>
      <c r="OUB54" s="2"/>
      <c r="OUC54" s="2"/>
      <c r="OUD54" s="2"/>
      <c r="OUE54" s="2"/>
      <c r="OUF54" s="2"/>
      <c r="OUG54" s="2"/>
      <c r="OUH54" s="2"/>
      <c r="OUI54" s="2"/>
      <c r="OUJ54" s="2"/>
      <c r="OUK54" s="2"/>
      <c r="OUL54" s="2"/>
      <c r="OUM54" s="2"/>
      <c r="OUN54" s="2"/>
      <c r="OUO54" s="2"/>
      <c r="OUP54" s="2"/>
      <c r="OUQ54" s="2"/>
      <c r="OUR54" s="2"/>
      <c r="OUS54" s="2"/>
      <c r="OUT54" s="2"/>
      <c r="OUU54" s="2"/>
      <c r="OUV54" s="2"/>
      <c r="OUW54" s="2"/>
      <c r="OUX54" s="2"/>
      <c r="OUY54" s="2"/>
      <c r="OUZ54" s="2"/>
      <c r="OVA54" s="2"/>
      <c r="OVB54" s="2"/>
      <c r="OVC54" s="2"/>
      <c r="OVD54" s="2"/>
      <c r="OVE54" s="2"/>
      <c r="OVF54" s="2"/>
      <c r="OVG54" s="2"/>
      <c r="OVH54" s="2"/>
      <c r="OVI54" s="2"/>
      <c r="OVJ54" s="2"/>
      <c r="OVK54" s="2"/>
      <c r="OVL54" s="2"/>
      <c r="OVM54" s="2"/>
      <c r="OVN54" s="2"/>
      <c r="OVO54" s="2"/>
      <c r="OVP54" s="2"/>
      <c r="OVQ54" s="2"/>
      <c r="OVR54" s="2"/>
      <c r="OVS54" s="2"/>
      <c r="OVT54" s="2"/>
      <c r="OVU54" s="2"/>
      <c r="OVV54" s="2"/>
      <c r="OVW54" s="2"/>
      <c r="OVX54" s="2"/>
      <c r="OVY54" s="2"/>
      <c r="OVZ54" s="2"/>
      <c r="OWA54" s="2"/>
      <c r="OWB54" s="2"/>
      <c r="OWC54" s="2"/>
      <c r="OWD54" s="2"/>
      <c r="OWE54" s="2"/>
      <c r="OWF54" s="2"/>
      <c r="OWG54" s="2"/>
      <c r="OWH54" s="2"/>
      <c r="OWI54" s="2"/>
      <c r="OWJ54" s="2"/>
      <c r="OWK54" s="2"/>
      <c r="OWL54" s="2"/>
      <c r="OWM54" s="2"/>
      <c r="OWN54" s="2"/>
      <c r="OWO54" s="2"/>
      <c r="OWP54" s="2"/>
      <c r="OWQ54" s="2"/>
      <c r="OWR54" s="2"/>
      <c r="OWS54" s="2"/>
      <c r="OWT54" s="2"/>
      <c r="OWU54" s="2"/>
      <c r="OWV54" s="2"/>
      <c r="OWW54" s="2"/>
      <c r="OWX54" s="2"/>
      <c r="OWY54" s="2"/>
      <c r="OWZ54" s="2"/>
      <c r="OXA54" s="2"/>
      <c r="OXB54" s="2"/>
      <c r="OXC54" s="2"/>
      <c r="OXD54" s="2"/>
      <c r="OXE54" s="2"/>
      <c r="OXF54" s="2"/>
      <c r="OXG54" s="2"/>
      <c r="OXH54" s="2"/>
      <c r="OXI54" s="2"/>
      <c r="OXJ54" s="2"/>
      <c r="OXK54" s="2"/>
      <c r="OXL54" s="2"/>
      <c r="OXM54" s="2"/>
      <c r="OXN54" s="2"/>
      <c r="OXO54" s="2"/>
      <c r="OXP54" s="2"/>
      <c r="OXQ54" s="2"/>
      <c r="OXR54" s="2"/>
      <c r="OXS54" s="2"/>
      <c r="OXT54" s="2"/>
      <c r="OXU54" s="2"/>
      <c r="OXV54" s="2"/>
      <c r="OXW54" s="2"/>
      <c r="OXX54" s="2"/>
      <c r="OXY54" s="2"/>
      <c r="OXZ54" s="2"/>
      <c r="OYA54" s="2"/>
      <c r="OYB54" s="2"/>
      <c r="OYC54" s="2"/>
      <c r="OYD54" s="2"/>
      <c r="OYE54" s="2"/>
      <c r="OYF54" s="2"/>
      <c r="OYG54" s="2"/>
      <c r="OYH54" s="2"/>
      <c r="OYI54" s="2"/>
      <c r="OYJ54" s="2"/>
      <c r="OYK54" s="2"/>
      <c r="OYL54" s="2"/>
      <c r="OYM54" s="2"/>
      <c r="OYN54" s="2"/>
      <c r="OYO54" s="2"/>
      <c r="OYP54" s="2"/>
      <c r="OYQ54" s="2"/>
      <c r="OYR54" s="2"/>
      <c r="OYS54" s="2"/>
      <c r="OYT54" s="2"/>
      <c r="OYU54" s="2"/>
      <c r="OYV54" s="2"/>
      <c r="OYW54" s="2"/>
      <c r="OYX54" s="2"/>
      <c r="OYY54" s="2"/>
      <c r="OYZ54" s="2"/>
      <c r="OZA54" s="2"/>
      <c r="OZB54" s="2"/>
      <c r="OZC54" s="2"/>
      <c r="OZD54" s="2"/>
      <c r="OZE54" s="2"/>
      <c r="OZF54" s="2"/>
      <c r="OZG54" s="2"/>
      <c r="OZH54" s="2"/>
      <c r="OZI54" s="2"/>
      <c r="OZJ54" s="2"/>
      <c r="OZK54" s="2"/>
      <c r="OZL54" s="2"/>
      <c r="OZM54" s="2"/>
      <c r="OZN54" s="2"/>
      <c r="OZO54" s="2"/>
      <c r="OZP54" s="2"/>
      <c r="OZQ54" s="2"/>
      <c r="OZR54" s="2"/>
      <c r="OZS54" s="2"/>
      <c r="OZT54" s="2"/>
      <c r="OZU54" s="2"/>
      <c r="OZV54" s="2"/>
      <c r="OZW54" s="2"/>
      <c r="OZX54" s="2"/>
      <c r="OZY54" s="2"/>
      <c r="OZZ54" s="2"/>
      <c r="PAA54" s="2"/>
      <c r="PAB54" s="2"/>
      <c r="PAC54" s="2"/>
      <c r="PAD54" s="2"/>
      <c r="PAE54" s="2"/>
      <c r="PAF54" s="2"/>
      <c r="PAG54" s="2"/>
      <c r="PAH54" s="2"/>
      <c r="PAI54" s="2"/>
      <c r="PAJ54" s="2"/>
      <c r="PAK54" s="2"/>
      <c r="PAL54" s="2"/>
      <c r="PAM54" s="2"/>
      <c r="PAN54" s="2"/>
      <c r="PAO54" s="2"/>
      <c r="PAP54" s="2"/>
      <c r="PAQ54" s="2"/>
      <c r="PAR54" s="2"/>
      <c r="PAS54" s="2"/>
      <c r="PAT54" s="2"/>
      <c r="PAU54" s="2"/>
      <c r="PAV54" s="2"/>
      <c r="PAW54" s="2"/>
      <c r="PAX54" s="2"/>
      <c r="PAY54" s="2"/>
      <c r="PAZ54" s="2"/>
      <c r="PBA54" s="2"/>
      <c r="PBB54" s="2"/>
      <c r="PBC54" s="2"/>
      <c r="PBD54" s="2"/>
      <c r="PBE54" s="2"/>
      <c r="PBF54" s="2"/>
      <c r="PBG54" s="2"/>
      <c r="PBH54" s="2"/>
      <c r="PBI54" s="2"/>
      <c r="PBJ54" s="2"/>
      <c r="PBK54" s="2"/>
      <c r="PBL54" s="2"/>
      <c r="PBM54" s="2"/>
      <c r="PBN54" s="2"/>
      <c r="PBO54" s="2"/>
      <c r="PBP54" s="2"/>
      <c r="PBQ54" s="2"/>
      <c r="PBR54" s="2"/>
      <c r="PBS54" s="2"/>
      <c r="PBT54" s="2"/>
      <c r="PBU54" s="2"/>
      <c r="PBV54" s="2"/>
      <c r="PBW54" s="2"/>
      <c r="PBX54" s="2"/>
      <c r="PBY54" s="2"/>
      <c r="PBZ54" s="2"/>
      <c r="PCA54" s="2"/>
      <c r="PCB54" s="2"/>
      <c r="PCC54" s="2"/>
      <c r="PCD54" s="2"/>
      <c r="PCE54" s="2"/>
      <c r="PCF54" s="2"/>
      <c r="PCG54" s="2"/>
      <c r="PCH54" s="2"/>
      <c r="PCI54" s="2"/>
      <c r="PCJ54" s="2"/>
      <c r="PCK54" s="2"/>
      <c r="PCL54" s="2"/>
      <c r="PCM54" s="2"/>
      <c r="PCN54" s="2"/>
      <c r="PCO54" s="2"/>
      <c r="PCP54" s="2"/>
      <c r="PCQ54" s="2"/>
      <c r="PCR54" s="2"/>
      <c r="PCS54" s="2"/>
      <c r="PCT54" s="2"/>
      <c r="PCU54" s="2"/>
      <c r="PCV54" s="2"/>
      <c r="PCW54" s="2"/>
      <c r="PCX54" s="2"/>
      <c r="PCY54" s="2"/>
      <c r="PCZ54" s="2"/>
      <c r="PDA54" s="2"/>
      <c r="PDB54" s="2"/>
      <c r="PDC54" s="2"/>
      <c r="PDD54" s="2"/>
      <c r="PDE54" s="2"/>
      <c r="PDF54" s="2"/>
      <c r="PDG54" s="2"/>
      <c r="PDH54" s="2"/>
      <c r="PDI54" s="2"/>
      <c r="PDJ54" s="2"/>
      <c r="PDK54" s="2"/>
      <c r="PDL54" s="2"/>
      <c r="PDM54" s="2"/>
      <c r="PDN54" s="2"/>
      <c r="PDO54" s="2"/>
      <c r="PDP54" s="2"/>
      <c r="PDQ54" s="2"/>
      <c r="PDR54" s="2"/>
      <c r="PDS54" s="2"/>
      <c r="PDT54" s="2"/>
      <c r="PDU54" s="2"/>
      <c r="PDV54" s="2"/>
      <c r="PDW54" s="2"/>
      <c r="PDX54" s="2"/>
      <c r="PDY54" s="2"/>
      <c r="PDZ54" s="2"/>
      <c r="PEA54" s="2"/>
      <c r="PEB54" s="2"/>
      <c r="PEC54" s="2"/>
      <c r="PED54" s="2"/>
      <c r="PEE54" s="2"/>
      <c r="PEF54" s="2"/>
      <c r="PEG54" s="2"/>
      <c r="PEH54" s="2"/>
      <c r="PEI54" s="2"/>
      <c r="PEJ54" s="2"/>
      <c r="PEK54" s="2"/>
      <c r="PEL54" s="2"/>
      <c r="PEM54" s="2"/>
      <c r="PEN54" s="2"/>
      <c r="PEO54" s="2"/>
      <c r="PEP54" s="2"/>
      <c r="PEQ54" s="2"/>
      <c r="PER54" s="2"/>
      <c r="PES54" s="2"/>
      <c r="PET54" s="2"/>
      <c r="PEU54" s="2"/>
      <c r="PEV54" s="2"/>
      <c r="PEW54" s="2"/>
      <c r="PEX54" s="2"/>
      <c r="PEY54" s="2"/>
      <c r="PEZ54" s="2"/>
      <c r="PFA54" s="2"/>
      <c r="PFB54" s="2"/>
      <c r="PFC54" s="2"/>
      <c r="PFD54" s="2"/>
      <c r="PFE54" s="2"/>
      <c r="PFF54" s="2"/>
      <c r="PFG54" s="2"/>
      <c r="PFH54" s="2"/>
      <c r="PFI54" s="2"/>
      <c r="PFJ54" s="2"/>
      <c r="PFK54" s="2"/>
      <c r="PFL54" s="2"/>
      <c r="PFM54" s="2"/>
      <c r="PFN54" s="2"/>
      <c r="PFO54" s="2"/>
      <c r="PFP54" s="2"/>
      <c r="PFQ54" s="2"/>
      <c r="PFR54" s="2"/>
      <c r="PFS54" s="2"/>
      <c r="PFT54" s="2"/>
      <c r="PFU54" s="2"/>
      <c r="PFV54" s="2"/>
      <c r="PFW54" s="2"/>
      <c r="PFX54" s="2"/>
      <c r="PFY54" s="2"/>
      <c r="PFZ54" s="2"/>
      <c r="PGA54" s="2"/>
      <c r="PGB54" s="2"/>
      <c r="PGC54" s="2"/>
      <c r="PGD54" s="2"/>
      <c r="PGE54" s="2"/>
      <c r="PGF54" s="2"/>
      <c r="PGG54" s="2"/>
      <c r="PGH54" s="2"/>
      <c r="PGI54" s="2"/>
      <c r="PGJ54" s="2"/>
      <c r="PGK54" s="2"/>
      <c r="PGL54" s="2"/>
      <c r="PGM54" s="2"/>
      <c r="PGN54" s="2"/>
      <c r="PGO54" s="2"/>
      <c r="PGP54" s="2"/>
      <c r="PGQ54" s="2"/>
      <c r="PGR54" s="2"/>
      <c r="PGS54" s="2"/>
      <c r="PGT54" s="2"/>
      <c r="PGU54" s="2"/>
      <c r="PGV54" s="2"/>
      <c r="PGW54" s="2"/>
      <c r="PGX54" s="2"/>
      <c r="PGY54" s="2"/>
      <c r="PGZ54" s="2"/>
      <c r="PHA54" s="2"/>
      <c r="PHB54" s="2"/>
      <c r="PHC54" s="2"/>
      <c r="PHD54" s="2"/>
      <c r="PHE54" s="2"/>
      <c r="PHF54" s="2"/>
      <c r="PHG54" s="2"/>
      <c r="PHH54" s="2"/>
      <c r="PHI54" s="2"/>
      <c r="PHJ54" s="2"/>
      <c r="PHK54" s="2"/>
      <c r="PHL54" s="2"/>
      <c r="PHM54" s="2"/>
      <c r="PHN54" s="2"/>
      <c r="PHO54" s="2"/>
      <c r="PHP54" s="2"/>
      <c r="PHQ54" s="2"/>
      <c r="PHR54" s="2"/>
      <c r="PHS54" s="2"/>
      <c r="PHT54" s="2"/>
      <c r="PHU54" s="2"/>
      <c r="PHV54" s="2"/>
      <c r="PHW54" s="2"/>
      <c r="PHX54" s="2"/>
      <c r="PHY54" s="2"/>
      <c r="PHZ54" s="2"/>
      <c r="PIA54" s="2"/>
      <c r="PIB54" s="2"/>
      <c r="PIC54" s="2"/>
      <c r="PID54" s="2"/>
      <c r="PIE54" s="2"/>
      <c r="PIF54" s="2"/>
      <c r="PIG54" s="2"/>
      <c r="PIH54" s="2"/>
      <c r="PII54" s="2"/>
      <c r="PIJ54" s="2"/>
      <c r="PIK54" s="2"/>
      <c r="PIL54" s="2"/>
      <c r="PIM54" s="2"/>
      <c r="PIN54" s="2"/>
      <c r="PIO54" s="2"/>
      <c r="PIP54" s="2"/>
      <c r="PIQ54" s="2"/>
      <c r="PIR54" s="2"/>
      <c r="PIS54" s="2"/>
      <c r="PIT54" s="2"/>
      <c r="PIU54" s="2"/>
      <c r="PIV54" s="2"/>
      <c r="PIW54" s="2"/>
      <c r="PIX54" s="2"/>
      <c r="PIY54" s="2"/>
      <c r="PIZ54" s="2"/>
      <c r="PJA54" s="2"/>
      <c r="PJB54" s="2"/>
      <c r="PJC54" s="2"/>
      <c r="PJD54" s="2"/>
      <c r="PJE54" s="2"/>
      <c r="PJF54" s="2"/>
      <c r="PJG54" s="2"/>
      <c r="PJH54" s="2"/>
      <c r="PJI54" s="2"/>
      <c r="PJJ54" s="2"/>
      <c r="PJK54" s="2"/>
      <c r="PJL54" s="2"/>
      <c r="PJM54" s="2"/>
      <c r="PJN54" s="2"/>
      <c r="PJO54" s="2"/>
      <c r="PJP54" s="2"/>
      <c r="PJQ54" s="2"/>
      <c r="PJR54" s="2"/>
      <c r="PJS54" s="2"/>
      <c r="PJT54" s="2"/>
      <c r="PJU54" s="2"/>
      <c r="PJV54" s="2"/>
      <c r="PJW54" s="2"/>
      <c r="PJX54" s="2"/>
      <c r="PJY54" s="2"/>
      <c r="PJZ54" s="2"/>
      <c r="PKA54" s="2"/>
      <c r="PKB54" s="2"/>
      <c r="PKC54" s="2"/>
      <c r="PKD54" s="2"/>
      <c r="PKE54" s="2"/>
      <c r="PKF54" s="2"/>
      <c r="PKG54" s="2"/>
      <c r="PKH54" s="2"/>
      <c r="PKI54" s="2"/>
      <c r="PKJ54" s="2"/>
      <c r="PKK54" s="2"/>
      <c r="PKL54" s="2"/>
      <c r="PKM54" s="2"/>
      <c r="PKN54" s="2"/>
      <c r="PKO54" s="2"/>
      <c r="PKP54" s="2"/>
      <c r="PKQ54" s="2"/>
      <c r="PKR54" s="2"/>
      <c r="PKS54" s="2"/>
      <c r="PKT54" s="2"/>
      <c r="PKU54" s="2"/>
      <c r="PKV54" s="2"/>
      <c r="PKW54" s="2"/>
      <c r="PKX54" s="2"/>
      <c r="PKY54" s="2"/>
      <c r="PKZ54" s="2"/>
      <c r="PLA54" s="2"/>
      <c r="PLB54" s="2"/>
      <c r="PLC54" s="2"/>
      <c r="PLD54" s="2"/>
      <c r="PLE54" s="2"/>
      <c r="PLF54" s="2"/>
      <c r="PLG54" s="2"/>
      <c r="PLH54" s="2"/>
      <c r="PLI54" s="2"/>
      <c r="PLJ54" s="2"/>
      <c r="PLK54" s="2"/>
      <c r="PLL54" s="2"/>
      <c r="PLM54" s="2"/>
      <c r="PLN54" s="2"/>
      <c r="PLO54" s="2"/>
      <c r="PLP54" s="2"/>
      <c r="PLQ54" s="2"/>
      <c r="PLR54" s="2"/>
      <c r="PLS54" s="2"/>
      <c r="PLT54" s="2"/>
      <c r="PLU54" s="2"/>
      <c r="PLV54" s="2"/>
      <c r="PLW54" s="2"/>
      <c r="PLX54" s="2"/>
      <c r="PLY54" s="2"/>
      <c r="PLZ54" s="2"/>
      <c r="PMA54" s="2"/>
      <c r="PMB54" s="2"/>
      <c r="PMC54" s="2"/>
      <c r="PMD54" s="2"/>
      <c r="PME54" s="2"/>
      <c r="PMF54" s="2"/>
      <c r="PMG54" s="2"/>
      <c r="PMH54" s="2"/>
      <c r="PMI54" s="2"/>
      <c r="PMJ54" s="2"/>
      <c r="PMK54" s="2"/>
      <c r="PML54" s="2"/>
      <c r="PMM54" s="2"/>
      <c r="PMN54" s="2"/>
      <c r="PMO54" s="2"/>
      <c r="PMP54" s="2"/>
      <c r="PMQ54" s="2"/>
      <c r="PMR54" s="2"/>
      <c r="PMS54" s="2"/>
      <c r="PMT54" s="2"/>
      <c r="PMU54" s="2"/>
      <c r="PMV54" s="2"/>
      <c r="PMW54" s="2"/>
      <c r="PMX54" s="2"/>
      <c r="PMY54" s="2"/>
      <c r="PMZ54" s="2"/>
      <c r="PNA54" s="2"/>
      <c r="PNB54" s="2"/>
      <c r="PNC54" s="2"/>
      <c r="PND54" s="2"/>
      <c r="PNE54" s="2"/>
      <c r="PNF54" s="2"/>
      <c r="PNG54" s="2"/>
      <c r="PNH54" s="2"/>
      <c r="PNI54" s="2"/>
      <c r="PNJ54" s="2"/>
      <c r="PNK54" s="2"/>
      <c r="PNL54" s="2"/>
      <c r="PNM54" s="2"/>
      <c r="PNN54" s="2"/>
      <c r="PNO54" s="2"/>
      <c r="PNP54" s="2"/>
      <c r="PNQ54" s="2"/>
      <c r="PNR54" s="2"/>
      <c r="PNS54" s="2"/>
      <c r="PNT54" s="2"/>
      <c r="PNU54" s="2"/>
      <c r="PNV54" s="2"/>
      <c r="PNW54" s="2"/>
      <c r="PNX54" s="2"/>
      <c r="PNY54" s="2"/>
      <c r="PNZ54" s="2"/>
      <c r="POA54" s="2"/>
      <c r="POB54" s="2"/>
      <c r="POC54" s="2"/>
      <c r="POD54" s="2"/>
      <c r="POE54" s="2"/>
      <c r="POF54" s="2"/>
      <c r="POG54" s="2"/>
      <c r="POH54" s="2"/>
      <c r="POI54" s="2"/>
      <c r="POJ54" s="2"/>
      <c r="POK54" s="2"/>
      <c r="POL54" s="2"/>
      <c r="POM54" s="2"/>
      <c r="PON54" s="2"/>
      <c r="POO54" s="2"/>
      <c r="POP54" s="2"/>
      <c r="POQ54" s="2"/>
      <c r="POR54" s="2"/>
      <c r="POS54" s="2"/>
      <c r="POT54" s="2"/>
      <c r="POU54" s="2"/>
      <c r="POV54" s="2"/>
      <c r="POW54" s="2"/>
      <c r="POX54" s="2"/>
      <c r="POY54" s="2"/>
      <c r="POZ54" s="2"/>
      <c r="PPA54" s="2"/>
      <c r="PPB54" s="2"/>
      <c r="PPC54" s="2"/>
      <c r="PPD54" s="2"/>
      <c r="PPE54" s="2"/>
      <c r="PPF54" s="2"/>
      <c r="PPG54" s="2"/>
      <c r="PPH54" s="2"/>
      <c r="PPI54" s="2"/>
      <c r="PPJ54" s="2"/>
      <c r="PPK54" s="2"/>
      <c r="PPL54" s="2"/>
      <c r="PPM54" s="2"/>
      <c r="PPN54" s="2"/>
      <c r="PPO54" s="2"/>
      <c r="PPP54" s="2"/>
      <c r="PPQ54" s="2"/>
      <c r="PPR54" s="2"/>
      <c r="PPS54" s="2"/>
      <c r="PPT54" s="2"/>
      <c r="PPU54" s="2"/>
      <c r="PPV54" s="2"/>
      <c r="PPW54" s="2"/>
      <c r="PPX54" s="2"/>
      <c r="PPY54" s="2"/>
      <c r="PPZ54" s="2"/>
      <c r="PQA54" s="2"/>
      <c r="PQB54" s="2"/>
      <c r="PQC54" s="2"/>
      <c r="PQD54" s="2"/>
      <c r="PQE54" s="2"/>
      <c r="PQF54" s="2"/>
      <c r="PQG54" s="2"/>
      <c r="PQH54" s="2"/>
      <c r="PQI54" s="2"/>
      <c r="PQJ54" s="2"/>
      <c r="PQK54" s="2"/>
      <c r="PQL54" s="2"/>
      <c r="PQM54" s="2"/>
      <c r="PQN54" s="2"/>
      <c r="PQO54" s="2"/>
      <c r="PQP54" s="2"/>
      <c r="PQQ54" s="2"/>
      <c r="PQR54" s="2"/>
      <c r="PQS54" s="2"/>
      <c r="PQT54" s="2"/>
      <c r="PQU54" s="2"/>
      <c r="PQV54" s="2"/>
      <c r="PQW54" s="2"/>
      <c r="PQX54" s="2"/>
      <c r="PQY54" s="2"/>
      <c r="PQZ54" s="2"/>
      <c r="PRA54" s="2"/>
      <c r="PRB54" s="2"/>
      <c r="PRC54" s="2"/>
      <c r="PRD54" s="2"/>
      <c r="PRE54" s="2"/>
      <c r="PRF54" s="2"/>
      <c r="PRG54" s="2"/>
      <c r="PRH54" s="2"/>
      <c r="PRI54" s="2"/>
      <c r="PRJ54" s="2"/>
      <c r="PRK54" s="2"/>
      <c r="PRL54" s="2"/>
      <c r="PRM54" s="2"/>
      <c r="PRN54" s="2"/>
      <c r="PRO54" s="2"/>
      <c r="PRP54" s="2"/>
      <c r="PRQ54" s="2"/>
      <c r="PRR54" s="2"/>
      <c r="PRS54" s="2"/>
      <c r="PRT54" s="2"/>
      <c r="PRU54" s="2"/>
      <c r="PRV54" s="2"/>
      <c r="PRW54" s="2"/>
      <c r="PRX54" s="2"/>
      <c r="PRY54" s="2"/>
      <c r="PRZ54" s="2"/>
      <c r="PSA54" s="2"/>
      <c r="PSB54" s="2"/>
      <c r="PSC54" s="2"/>
      <c r="PSD54" s="2"/>
      <c r="PSE54" s="2"/>
      <c r="PSF54" s="2"/>
      <c r="PSG54" s="2"/>
      <c r="PSH54" s="2"/>
      <c r="PSI54" s="2"/>
      <c r="PSJ54" s="2"/>
      <c r="PSK54" s="2"/>
      <c r="PSL54" s="2"/>
      <c r="PSM54" s="2"/>
      <c r="PSN54" s="2"/>
      <c r="PSO54" s="2"/>
      <c r="PSP54" s="2"/>
      <c r="PSQ54" s="2"/>
      <c r="PSR54" s="2"/>
      <c r="PSS54" s="2"/>
      <c r="PST54" s="2"/>
      <c r="PSU54" s="2"/>
      <c r="PSV54" s="2"/>
      <c r="PSW54" s="2"/>
      <c r="PSX54" s="2"/>
      <c r="PSY54" s="2"/>
      <c r="PSZ54" s="2"/>
      <c r="PTA54" s="2"/>
      <c r="PTB54" s="2"/>
      <c r="PTC54" s="2"/>
      <c r="PTD54" s="2"/>
      <c r="PTE54" s="2"/>
      <c r="PTF54" s="2"/>
      <c r="PTG54" s="2"/>
      <c r="PTH54" s="2"/>
      <c r="PTI54" s="2"/>
      <c r="PTJ54" s="2"/>
      <c r="PTK54" s="2"/>
      <c r="PTL54" s="2"/>
      <c r="PTM54" s="2"/>
      <c r="PTN54" s="2"/>
      <c r="PTO54" s="2"/>
      <c r="PTP54" s="2"/>
      <c r="PTQ54" s="2"/>
      <c r="PTR54" s="2"/>
      <c r="PTS54" s="2"/>
      <c r="PTT54" s="2"/>
      <c r="PTU54" s="2"/>
      <c r="PTV54" s="2"/>
      <c r="PTW54" s="2"/>
      <c r="PTX54" s="2"/>
      <c r="PTY54" s="2"/>
      <c r="PTZ54" s="2"/>
      <c r="PUA54" s="2"/>
      <c r="PUB54" s="2"/>
      <c r="PUC54" s="2"/>
      <c r="PUD54" s="2"/>
      <c r="PUE54" s="2"/>
      <c r="PUF54" s="2"/>
      <c r="PUG54" s="2"/>
      <c r="PUH54" s="2"/>
      <c r="PUI54" s="2"/>
      <c r="PUJ54" s="2"/>
      <c r="PUK54" s="2"/>
      <c r="PUL54" s="2"/>
      <c r="PUM54" s="2"/>
      <c r="PUN54" s="2"/>
      <c r="PUO54" s="2"/>
      <c r="PUP54" s="2"/>
      <c r="PUQ54" s="2"/>
      <c r="PUR54" s="2"/>
      <c r="PUS54" s="2"/>
      <c r="PUT54" s="2"/>
      <c r="PUU54" s="2"/>
      <c r="PUV54" s="2"/>
      <c r="PUW54" s="2"/>
      <c r="PUX54" s="2"/>
      <c r="PUY54" s="2"/>
      <c r="PUZ54" s="2"/>
      <c r="PVA54" s="2"/>
      <c r="PVB54" s="2"/>
      <c r="PVC54" s="2"/>
      <c r="PVD54" s="2"/>
      <c r="PVE54" s="2"/>
      <c r="PVF54" s="2"/>
      <c r="PVG54" s="2"/>
      <c r="PVH54" s="2"/>
      <c r="PVI54" s="2"/>
      <c r="PVJ54" s="2"/>
      <c r="PVK54" s="2"/>
      <c r="PVL54" s="2"/>
      <c r="PVM54" s="2"/>
      <c r="PVN54" s="2"/>
      <c r="PVO54" s="2"/>
      <c r="PVP54" s="2"/>
      <c r="PVQ54" s="2"/>
      <c r="PVR54" s="2"/>
      <c r="PVS54" s="2"/>
      <c r="PVT54" s="2"/>
      <c r="PVU54" s="2"/>
      <c r="PVV54" s="2"/>
      <c r="PVW54" s="2"/>
      <c r="PVX54" s="2"/>
      <c r="PVY54" s="2"/>
      <c r="PVZ54" s="2"/>
      <c r="PWA54" s="2"/>
      <c r="PWB54" s="2"/>
      <c r="PWC54" s="2"/>
      <c r="PWD54" s="2"/>
      <c r="PWE54" s="2"/>
      <c r="PWF54" s="2"/>
      <c r="PWG54" s="2"/>
      <c r="PWH54" s="2"/>
      <c r="PWI54" s="2"/>
      <c r="PWJ54" s="2"/>
      <c r="PWK54" s="2"/>
      <c r="PWL54" s="2"/>
      <c r="PWM54" s="2"/>
      <c r="PWN54" s="2"/>
      <c r="PWO54" s="2"/>
      <c r="PWP54" s="2"/>
      <c r="PWQ54" s="2"/>
      <c r="PWR54" s="2"/>
      <c r="PWS54" s="2"/>
      <c r="PWT54" s="2"/>
      <c r="PWU54" s="2"/>
      <c r="PWV54" s="2"/>
      <c r="PWW54" s="2"/>
      <c r="PWX54" s="2"/>
      <c r="PWY54" s="2"/>
      <c r="PWZ54" s="2"/>
      <c r="PXA54" s="2"/>
      <c r="PXB54" s="2"/>
      <c r="PXC54" s="2"/>
      <c r="PXD54" s="2"/>
      <c r="PXE54" s="2"/>
      <c r="PXF54" s="2"/>
      <c r="PXG54" s="2"/>
      <c r="PXH54" s="2"/>
      <c r="PXI54" s="2"/>
      <c r="PXJ54" s="2"/>
      <c r="PXK54" s="2"/>
      <c r="PXL54" s="2"/>
      <c r="PXM54" s="2"/>
      <c r="PXN54" s="2"/>
      <c r="PXO54" s="2"/>
      <c r="PXP54" s="2"/>
      <c r="PXQ54" s="2"/>
      <c r="PXR54" s="2"/>
      <c r="PXS54" s="2"/>
      <c r="PXT54" s="2"/>
      <c r="PXU54" s="2"/>
      <c r="PXV54" s="2"/>
      <c r="PXW54" s="2"/>
      <c r="PXX54" s="2"/>
      <c r="PXY54" s="2"/>
      <c r="PXZ54" s="2"/>
      <c r="PYA54" s="2"/>
      <c r="PYB54" s="2"/>
      <c r="PYC54" s="2"/>
      <c r="PYD54" s="2"/>
      <c r="PYE54" s="2"/>
      <c r="PYF54" s="2"/>
      <c r="PYG54" s="2"/>
      <c r="PYH54" s="2"/>
      <c r="PYI54" s="2"/>
      <c r="PYJ54" s="2"/>
      <c r="PYK54" s="2"/>
      <c r="PYL54" s="2"/>
      <c r="PYM54" s="2"/>
      <c r="PYN54" s="2"/>
      <c r="PYO54" s="2"/>
      <c r="PYP54" s="2"/>
      <c r="PYQ54" s="2"/>
      <c r="PYR54" s="2"/>
      <c r="PYS54" s="2"/>
      <c r="PYT54" s="2"/>
      <c r="PYU54" s="2"/>
      <c r="PYV54" s="2"/>
      <c r="PYW54" s="2"/>
      <c r="PYX54" s="2"/>
      <c r="PYY54" s="2"/>
      <c r="PYZ54" s="2"/>
      <c r="PZA54" s="2"/>
      <c r="PZB54" s="2"/>
      <c r="PZC54" s="2"/>
      <c r="PZD54" s="2"/>
      <c r="PZE54" s="2"/>
      <c r="PZF54" s="2"/>
      <c r="PZG54" s="2"/>
      <c r="PZH54" s="2"/>
      <c r="PZI54" s="2"/>
      <c r="PZJ54" s="2"/>
      <c r="PZK54" s="2"/>
      <c r="PZL54" s="2"/>
      <c r="PZM54" s="2"/>
      <c r="PZN54" s="2"/>
      <c r="PZO54" s="2"/>
      <c r="PZP54" s="2"/>
      <c r="PZQ54" s="2"/>
      <c r="PZR54" s="2"/>
      <c r="PZS54" s="2"/>
      <c r="PZT54" s="2"/>
      <c r="PZU54" s="2"/>
      <c r="PZV54" s="2"/>
      <c r="PZW54" s="2"/>
      <c r="PZX54" s="2"/>
      <c r="PZY54" s="2"/>
      <c r="PZZ54" s="2"/>
      <c r="QAA54" s="2"/>
      <c r="QAB54" s="2"/>
      <c r="QAC54" s="2"/>
      <c r="QAD54" s="2"/>
      <c r="QAE54" s="2"/>
      <c r="QAF54" s="2"/>
      <c r="QAG54" s="2"/>
      <c r="QAH54" s="2"/>
      <c r="QAI54" s="2"/>
      <c r="QAJ54" s="2"/>
      <c r="QAK54" s="2"/>
      <c r="QAL54" s="2"/>
      <c r="QAM54" s="2"/>
      <c r="QAN54" s="2"/>
      <c r="QAO54" s="2"/>
      <c r="QAP54" s="2"/>
      <c r="QAQ54" s="2"/>
      <c r="QAR54" s="2"/>
      <c r="QAS54" s="2"/>
      <c r="QAT54" s="2"/>
      <c r="QAU54" s="2"/>
      <c r="QAV54" s="2"/>
      <c r="QAW54" s="2"/>
      <c r="QAX54" s="2"/>
      <c r="QAY54" s="2"/>
      <c r="QAZ54" s="2"/>
      <c r="QBA54" s="2"/>
      <c r="QBB54" s="2"/>
      <c r="QBC54" s="2"/>
      <c r="QBD54" s="2"/>
      <c r="QBE54" s="2"/>
      <c r="QBF54" s="2"/>
      <c r="QBG54" s="2"/>
      <c r="QBH54" s="2"/>
      <c r="QBI54" s="2"/>
      <c r="QBJ54" s="2"/>
      <c r="QBK54" s="2"/>
      <c r="QBL54" s="2"/>
      <c r="QBM54" s="2"/>
      <c r="QBN54" s="2"/>
      <c r="QBO54" s="2"/>
      <c r="QBP54" s="2"/>
      <c r="QBQ54" s="2"/>
      <c r="QBR54" s="2"/>
      <c r="QBS54" s="2"/>
      <c r="QBT54" s="2"/>
      <c r="QBU54" s="2"/>
      <c r="QBV54" s="2"/>
      <c r="QBW54" s="2"/>
      <c r="QBX54" s="2"/>
      <c r="QBY54" s="2"/>
      <c r="QBZ54" s="2"/>
      <c r="QCA54" s="2"/>
      <c r="QCB54" s="2"/>
      <c r="QCC54" s="2"/>
      <c r="QCD54" s="2"/>
      <c r="QCE54" s="2"/>
      <c r="QCF54" s="2"/>
      <c r="QCG54" s="2"/>
      <c r="QCH54" s="2"/>
      <c r="QCI54" s="2"/>
      <c r="QCJ54" s="2"/>
      <c r="QCK54" s="2"/>
      <c r="QCL54" s="2"/>
      <c r="QCM54" s="2"/>
      <c r="QCN54" s="2"/>
      <c r="QCO54" s="2"/>
      <c r="QCP54" s="2"/>
      <c r="QCQ54" s="2"/>
      <c r="QCR54" s="2"/>
      <c r="QCS54" s="2"/>
      <c r="QCT54" s="2"/>
      <c r="QCU54" s="2"/>
      <c r="QCV54" s="2"/>
      <c r="QCW54" s="2"/>
      <c r="QCX54" s="2"/>
      <c r="QCY54" s="2"/>
      <c r="QCZ54" s="2"/>
      <c r="QDA54" s="2"/>
      <c r="QDB54" s="2"/>
      <c r="QDC54" s="2"/>
      <c r="QDD54" s="2"/>
      <c r="QDE54" s="2"/>
      <c r="QDF54" s="2"/>
      <c r="QDG54" s="2"/>
      <c r="QDH54" s="2"/>
      <c r="QDI54" s="2"/>
      <c r="QDJ54" s="2"/>
      <c r="QDK54" s="2"/>
      <c r="QDL54" s="2"/>
      <c r="QDM54" s="2"/>
      <c r="QDN54" s="2"/>
      <c r="QDO54" s="2"/>
      <c r="QDP54" s="2"/>
      <c r="QDQ54" s="2"/>
      <c r="QDR54" s="2"/>
      <c r="QDS54" s="2"/>
      <c r="QDT54" s="2"/>
      <c r="QDU54" s="2"/>
      <c r="QDV54" s="2"/>
      <c r="QDW54" s="2"/>
      <c r="QDX54" s="2"/>
      <c r="QDY54" s="2"/>
      <c r="QDZ54" s="2"/>
      <c r="QEA54" s="2"/>
      <c r="QEB54" s="2"/>
      <c r="QEC54" s="2"/>
      <c r="QED54" s="2"/>
      <c r="QEE54" s="2"/>
      <c r="QEF54" s="2"/>
      <c r="QEG54" s="2"/>
      <c r="QEH54" s="2"/>
      <c r="QEI54" s="2"/>
      <c r="QEJ54" s="2"/>
      <c r="QEK54" s="2"/>
      <c r="QEL54" s="2"/>
      <c r="QEM54" s="2"/>
      <c r="QEN54" s="2"/>
      <c r="QEO54" s="2"/>
      <c r="QEP54" s="2"/>
      <c r="QEQ54" s="2"/>
      <c r="QER54" s="2"/>
      <c r="QES54" s="2"/>
      <c r="QET54" s="2"/>
      <c r="QEU54" s="2"/>
      <c r="QEV54" s="2"/>
      <c r="QEW54" s="2"/>
      <c r="QEX54" s="2"/>
      <c r="QEY54" s="2"/>
      <c r="QEZ54" s="2"/>
      <c r="QFA54" s="2"/>
      <c r="QFB54" s="2"/>
      <c r="QFC54" s="2"/>
      <c r="QFD54" s="2"/>
      <c r="QFE54" s="2"/>
      <c r="QFF54" s="2"/>
      <c r="QFG54" s="2"/>
      <c r="QFH54" s="2"/>
      <c r="QFI54" s="2"/>
      <c r="QFJ54" s="2"/>
      <c r="QFK54" s="2"/>
      <c r="QFL54" s="2"/>
      <c r="QFM54" s="2"/>
      <c r="QFN54" s="2"/>
      <c r="QFO54" s="2"/>
      <c r="QFP54" s="2"/>
      <c r="QFQ54" s="2"/>
      <c r="QFR54" s="2"/>
      <c r="QFS54" s="2"/>
      <c r="QFT54" s="2"/>
      <c r="QFU54" s="2"/>
      <c r="QFV54" s="2"/>
      <c r="QFW54" s="2"/>
      <c r="QFX54" s="2"/>
      <c r="QFY54" s="2"/>
      <c r="QFZ54" s="2"/>
      <c r="QGA54" s="2"/>
      <c r="QGB54" s="2"/>
      <c r="QGC54" s="2"/>
      <c r="QGD54" s="2"/>
      <c r="QGE54" s="2"/>
      <c r="QGF54" s="2"/>
      <c r="QGG54" s="2"/>
      <c r="QGH54" s="2"/>
      <c r="QGI54" s="2"/>
      <c r="QGJ54" s="2"/>
      <c r="QGK54" s="2"/>
      <c r="QGL54" s="2"/>
      <c r="QGM54" s="2"/>
      <c r="QGN54" s="2"/>
      <c r="QGO54" s="2"/>
      <c r="QGP54" s="2"/>
      <c r="QGQ54" s="2"/>
      <c r="QGR54" s="2"/>
      <c r="QGS54" s="2"/>
      <c r="QGT54" s="2"/>
      <c r="QGU54" s="2"/>
      <c r="QGV54" s="2"/>
      <c r="QGW54" s="2"/>
      <c r="QGX54" s="2"/>
      <c r="QGY54" s="2"/>
      <c r="QGZ54" s="2"/>
      <c r="QHA54" s="2"/>
      <c r="QHB54" s="2"/>
      <c r="QHC54" s="2"/>
      <c r="QHD54" s="2"/>
      <c r="QHE54" s="2"/>
      <c r="QHF54" s="2"/>
      <c r="QHG54" s="2"/>
      <c r="QHH54" s="2"/>
      <c r="QHI54" s="2"/>
      <c r="QHJ54" s="2"/>
      <c r="QHK54" s="2"/>
      <c r="QHL54" s="2"/>
      <c r="QHM54" s="2"/>
      <c r="QHN54" s="2"/>
      <c r="QHO54" s="2"/>
      <c r="QHP54" s="2"/>
      <c r="QHQ54" s="2"/>
      <c r="QHR54" s="2"/>
      <c r="QHS54" s="2"/>
      <c r="QHT54" s="2"/>
      <c r="QHU54" s="2"/>
      <c r="QHV54" s="2"/>
      <c r="QHW54" s="2"/>
      <c r="QHX54" s="2"/>
      <c r="QHY54" s="2"/>
      <c r="QHZ54" s="2"/>
      <c r="QIA54" s="2"/>
      <c r="QIB54" s="2"/>
      <c r="QIC54" s="2"/>
      <c r="QID54" s="2"/>
      <c r="QIE54" s="2"/>
      <c r="QIF54" s="2"/>
      <c r="QIG54" s="2"/>
      <c r="QIH54" s="2"/>
      <c r="QII54" s="2"/>
      <c r="QIJ54" s="2"/>
      <c r="QIK54" s="2"/>
      <c r="QIL54" s="2"/>
      <c r="QIM54" s="2"/>
      <c r="QIN54" s="2"/>
      <c r="QIO54" s="2"/>
      <c r="QIP54" s="2"/>
      <c r="QIQ54" s="2"/>
      <c r="QIR54" s="2"/>
      <c r="QIS54" s="2"/>
      <c r="QIT54" s="2"/>
      <c r="QIU54" s="2"/>
      <c r="QIV54" s="2"/>
      <c r="QIW54" s="2"/>
      <c r="QIX54" s="2"/>
      <c r="QIY54" s="2"/>
      <c r="QIZ54" s="2"/>
      <c r="QJA54" s="2"/>
      <c r="QJB54" s="2"/>
      <c r="QJC54" s="2"/>
      <c r="QJD54" s="2"/>
      <c r="QJE54" s="2"/>
      <c r="QJF54" s="2"/>
      <c r="QJG54" s="2"/>
      <c r="QJH54" s="2"/>
      <c r="QJI54" s="2"/>
      <c r="QJJ54" s="2"/>
      <c r="QJK54" s="2"/>
      <c r="QJL54" s="2"/>
      <c r="QJM54" s="2"/>
      <c r="QJN54" s="2"/>
      <c r="QJO54" s="2"/>
      <c r="QJP54" s="2"/>
      <c r="QJQ54" s="2"/>
      <c r="QJR54" s="2"/>
      <c r="QJS54" s="2"/>
      <c r="QJT54" s="2"/>
      <c r="QJU54" s="2"/>
      <c r="QJV54" s="2"/>
      <c r="QJW54" s="2"/>
      <c r="QJX54" s="2"/>
      <c r="QJY54" s="2"/>
      <c r="QJZ54" s="2"/>
      <c r="QKA54" s="2"/>
      <c r="QKB54" s="2"/>
      <c r="QKC54" s="2"/>
      <c r="QKD54" s="2"/>
      <c r="QKE54" s="2"/>
      <c r="QKF54" s="2"/>
      <c r="QKG54" s="2"/>
      <c r="QKH54" s="2"/>
      <c r="QKI54" s="2"/>
      <c r="QKJ54" s="2"/>
      <c r="QKK54" s="2"/>
      <c r="QKL54" s="2"/>
      <c r="QKM54" s="2"/>
      <c r="QKN54" s="2"/>
      <c r="QKO54" s="2"/>
      <c r="QKP54" s="2"/>
      <c r="QKQ54" s="2"/>
      <c r="QKR54" s="2"/>
      <c r="QKS54" s="2"/>
      <c r="QKT54" s="2"/>
      <c r="QKU54" s="2"/>
      <c r="QKV54" s="2"/>
      <c r="QKW54" s="2"/>
      <c r="QKX54" s="2"/>
      <c r="QKY54" s="2"/>
      <c r="QKZ54" s="2"/>
      <c r="QLA54" s="2"/>
      <c r="QLB54" s="2"/>
      <c r="QLC54" s="2"/>
      <c r="QLD54" s="2"/>
      <c r="QLE54" s="2"/>
      <c r="QLF54" s="2"/>
      <c r="QLG54" s="2"/>
      <c r="QLH54" s="2"/>
      <c r="QLI54" s="2"/>
      <c r="QLJ54" s="2"/>
      <c r="QLK54" s="2"/>
      <c r="QLL54" s="2"/>
      <c r="QLM54" s="2"/>
      <c r="QLN54" s="2"/>
      <c r="QLO54" s="2"/>
      <c r="QLP54" s="2"/>
      <c r="QLQ54" s="2"/>
      <c r="QLR54" s="2"/>
      <c r="QLS54" s="2"/>
      <c r="QLT54" s="2"/>
      <c r="QLU54" s="2"/>
      <c r="QLV54" s="2"/>
      <c r="QLW54" s="2"/>
      <c r="QLX54" s="2"/>
      <c r="QLY54" s="2"/>
      <c r="QLZ54" s="2"/>
      <c r="QMA54" s="2"/>
      <c r="QMB54" s="2"/>
      <c r="QMC54" s="2"/>
      <c r="QMD54" s="2"/>
      <c r="QME54" s="2"/>
      <c r="QMF54" s="2"/>
      <c r="QMG54" s="2"/>
      <c r="QMH54" s="2"/>
      <c r="QMI54" s="2"/>
      <c r="QMJ54" s="2"/>
      <c r="QMK54" s="2"/>
      <c r="QML54" s="2"/>
      <c r="QMM54" s="2"/>
      <c r="QMN54" s="2"/>
      <c r="QMO54" s="2"/>
      <c r="QMP54" s="2"/>
      <c r="QMQ54" s="2"/>
      <c r="QMR54" s="2"/>
      <c r="QMS54" s="2"/>
      <c r="QMT54" s="2"/>
      <c r="QMU54" s="2"/>
      <c r="QMV54" s="2"/>
      <c r="QMW54" s="2"/>
      <c r="QMX54" s="2"/>
      <c r="QMY54" s="2"/>
      <c r="QMZ54" s="2"/>
      <c r="QNA54" s="2"/>
      <c r="QNB54" s="2"/>
      <c r="QNC54" s="2"/>
      <c r="QND54" s="2"/>
      <c r="QNE54" s="2"/>
      <c r="QNF54" s="2"/>
      <c r="QNG54" s="2"/>
      <c r="QNH54" s="2"/>
      <c r="QNI54" s="2"/>
      <c r="QNJ54" s="2"/>
      <c r="QNK54" s="2"/>
      <c r="QNL54" s="2"/>
      <c r="QNM54" s="2"/>
      <c r="QNN54" s="2"/>
      <c r="QNO54" s="2"/>
      <c r="QNP54" s="2"/>
      <c r="QNQ54" s="2"/>
      <c r="QNR54" s="2"/>
      <c r="QNS54" s="2"/>
      <c r="QNT54" s="2"/>
      <c r="QNU54" s="2"/>
      <c r="QNV54" s="2"/>
      <c r="QNW54" s="2"/>
      <c r="QNX54" s="2"/>
      <c r="QNY54" s="2"/>
      <c r="QNZ54" s="2"/>
      <c r="QOA54" s="2"/>
      <c r="QOB54" s="2"/>
      <c r="QOC54" s="2"/>
      <c r="QOD54" s="2"/>
      <c r="QOE54" s="2"/>
      <c r="QOF54" s="2"/>
      <c r="QOG54" s="2"/>
      <c r="QOH54" s="2"/>
      <c r="QOI54" s="2"/>
      <c r="QOJ54" s="2"/>
      <c r="QOK54" s="2"/>
      <c r="QOL54" s="2"/>
      <c r="QOM54" s="2"/>
      <c r="QON54" s="2"/>
      <c r="QOO54" s="2"/>
      <c r="QOP54" s="2"/>
      <c r="QOQ54" s="2"/>
      <c r="QOR54" s="2"/>
      <c r="QOS54" s="2"/>
      <c r="QOT54" s="2"/>
      <c r="QOU54" s="2"/>
      <c r="QOV54" s="2"/>
      <c r="QOW54" s="2"/>
      <c r="QOX54" s="2"/>
      <c r="QOY54" s="2"/>
      <c r="QOZ54" s="2"/>
      <c r="QPA54" s="2"/>
      <c r="QPB54" s="2"/>
      <c r="QPC54" s="2"/>
      <c r="QPD54" s="2"/>
      <c r="QPE54" s="2"/>
      <c r="QPF54" s="2"/>
      <c r="QPG54" s="2"/>
      <c r="QPH54" s="2"/>
      <c r="QPI54" s="2"/>
      <c r="QPJ54" s="2"/>
      <c r="QPK54" s="2"/>
      <c r="QPL54" s="2"/>
      <c r="QPM54" s="2"/>
      <c r="QPN54" s="2"/>
      <c r="QPO54" s="2"/>
      <c r="QPP54" s="2"/>
      <c r="QPQ54" s="2"/>
      <c r="QPR54" s="2"/>
      <c r="QPS54" s="2"/>
      <c r="QPT54" s="2"/>
      <c r="QPU54" s="2"/>
      <c r="QPV54" s="2"/>
      <c r="QPW54" s="2"/>
      <c r="QPX54" s="2"/>
      <c r="QPY54" s="2"/>
      <c r="QPZ54" s="2"/>
      <c r="QQA54" s="2"/>
      <c r="QQB54" s="2"/>
      <c r="QQC54" s="2"/>
      <c r="QQD54" s="2"/>
      <c r="QQE54" s="2"/>
      <c r="QQF54" s="2"/>
      <c r="QQG54" s="2"/>
      <c r="QQH54" s="2"/>
      <c r="QQI54" s="2"/>
      <c r="QQJ54" s="2"/>
      <c r="QQK54" s="2"/>
      <c r="QQL54" s="2"/>
      <c r="QQM54" s="2"/>
      <c r="QQN54" s="2"/>
      <c r="QQO54" s="2"/>
      <c r="QQP54" s="2"/>
      <c r="QQQ54" s="2"/>
      <c r="QQR54" s="2"/>
      <c r="QQS54" s="2"/>
      <c r="QQT54" s="2"/>
      <c r="QQU54" s="2"/>
      <c r="QQV54" s="2"/>
      <c r="QQW54" s="2"/>
      <c r="QQX54" s="2"/>
      <c r="QQY54" s="2"/>
      <c r="QQZ54" s="2"/>
      <c r="QRA54" s="2"/>
      <c r="QRB54" s="2"/>
      <c r="QRC54" s="2"/>
      <c r="QRD54" s="2"/>
      <c r="QRE54" s="2"/>
      <c r="QRF54" s="2"/>
      <c r="QRG54" s="2"/>
      <c r="QRH54" s="2"/>
      <c r="QRI54" s="2"/>
      <c r="QRJ54" s="2"/>
      <c r="QRK54" s="2"/>
      <c r="QRL54" s="2"/>
      <c r="QRM54" s="2"/>
      <c r="QRN54" s="2"/>
      <c r="QRO54" s="2"/>
      <c r="QRP54" s="2"/>
      <c r="QRQ54" s="2"/>
      <c r="QRR54" s="2"/>
      <c r="QRS54" s="2"/>
      <c r="QRT54" s="2"/>
      <c r="QRU54" s="2"/>
      <c r="QRV54" s="2"/>
      <c r="QRW54" s="2"/>
      <c r="QRX54" s="2"/>
      <c r="QRY54" s="2"/>
      <c r="QRZ54" s="2"/>
      <c r="QSA54" s="2"/>
      <c r="QSB54" s="2"/>
      <c r="QSC54" s="2"/>
      <c r="QSD54" s="2"/>
      <c r="QSE54" s="2"/>
      <c r="QSF54" s="2"/>
      <c r="QSG54" s="2"/>
      <c r="QSH54" s="2"/>
      <c r="QSI54" s="2"/>
      <c r="QSJ54" s="2"/>
      <c r="QSK54" s="2"/>
      <c r="QSL54" s="2"/>
      <c r="QSM54" s="2"/>
      <c r="QSN54" s="2"/>
      <c r="QSO54" s="2"/>
      <c r="QSP54" s="2"/>
      <c r="QSQ54" s="2"/>
      <c r="QSR54" s="2"/>
      <c r="QSS54" s="2"/>
      <c r="QST54" s="2"/>
      <c r="QSU54" s="2"/>
      <c r="QSV54" s="2"/>
      <c r="QSW54" s="2"/>
      <c r="QSX54" s="2"/>
      <c r="QSY54" s="2"/>
      <c r="QSZ54" s="2"/>
      <c r="QTA54" s="2"/>
      <c r="QTB54" s="2"/>
      <c r="QTC54" s="2"/>
      <c r="QTD54" s="2"/>
      <c r="QTE54" s="2"/>
      <c r="QTF54" s="2"/>
      <c r="QTG54" s="2"/>
      <c r="QTH54" s="2"/>
      <c r="QTI54" s="2"/>
      <c r="QTJ54" s="2"/>
      <c r="QTK54" s="2"/>
      <c r="QTL54" s="2"/>
      <c r="QTM54" s="2"/>
      <c r="QTN54" s="2"/>
      <c r="QTO54" s="2"/>
      <c r="QTP54" s="2"/>
      <c r="QTQ54" s="2"/>
      <c r="QTR54" s="2"/>
      <c r="QTS54" s="2"/>
      <c r="QTT54" s="2"/>
      <c r="QTU54" s="2"/>
      <c r="QTV54" s="2"/>
      <c r="QTW54" s="2"/>
      <c r="QTX54" s="2"/>
      <c r="QTY54" s="2"/>
      <c r="QTZ54" s="2"/>
      <c r="QUA54" s="2"/>
      <c r="QUB54" s="2"/>
      <c r="QUC54" s="2"/>
      <c r="QUD54" s="2"/>
      <c r="QUE54" s="2"/>
      <c r="QUF54" s="2"/>
      <c r="QUG54" s="2"/>
      <c r="QUH54" s="2"/>
      <c r="QUI54" s="2"/>
      <c r="QUJ54" s="2"/>
      <c r="QUK54" s="2"/>
      <c r="QUL54" s="2"/>
      <c r="QUM54" s="2"/>
      <c r="QUN54" s="2"/>
      <c r="QUO54" s="2"/>
      <c r="QUP54" s="2"/>
      <c r="QUQ54" s="2"/>
      <c r="QUR54" s="2"/>
      <c r="QUS54" s="2"/>
      <c r="QUT54" s="2"/>
      <c r="QUU54" s="2"/>
      <c r="QUV54" s="2"/>
      <c r="QUW54" s="2"/>
      <c r="QUX54" s="2"/>
      <c r="QUY54" s="2"/>
      <c r="QUZ54" s="2"/>
      <c r="QVA54" s="2"/>
      <c r="QVB54" s="2"/>
      <c r="QVC54" s="2"/>
      <c r="QVD54" s="2"/>
      <c r="QVE54" s="2"/>
      <c r="QVF54" s="2"/>
      <c r="QVG54" s="2"/>
      <c r="QVH54" s="2"/>
      <c r="QVI54" s="2"/>
      <c r="QVJ54" s="2"/>
      <c r="QVK54" s="2"/>
      <c r="QVL54" s="2"/>
      <c r="QVM54" s="2"/>
      <c r="QVN54" s="2"/>
      <c r="QVO54" s="2"/>
      <c r="QVP54" s="2"/>
      <c r="QVQ54" s="2"/>
      <c r="QVR54" s="2"/>
      <c r="QVS54" s="2"/>
      <c r="QVT54" s="2"/>
      <c r="QVU54" s="2"/>
      <c r="QVV54" s="2"/>
      <c r="QVW54" s="2"/>
      <c r="QVX54" s="2"/>
      <c r="QVY54" s="2"/>
      <c r="QVZ54" s="2"/>
      <c r="QWA54" s="2"/>
      <c r="QWB54" s="2"/>
      <c r="QWC54" s="2"/>
      <c r="QWD54" s="2"/>
      <c r="QWE54" s="2"/>
      <c r="QWF54" s="2"/>
      <c r="QWG54" s="2"/>
      <c r="QWH54" s="2"/>
      <c r="QWI54" s="2"/>
      <c r="QWJ54" s="2"/>
      <c r="QWK54" s="2"/>
      <c r="QWL54" s="2"/>
      <c r="QWM54" s="2"/>
      <c r="QWN54" s="2"/>
      <c r="QWO54" s="2"/>
      <c r="QWP54" s="2"/>
      <c r="QWQ54" s="2"/>
      <c r="QWR54" s="2"/>
      <c r="QWS54" s="2"/>
      <c r="QWT54" s="2"/>
      <c r="QWU54" s="2"/>
      <c r="QWV54" s="2"/>
      <c r="QWW54" s="2"/>
      <c r="QWX54" s="2"/>
      <c r="QWY54" s="2"/>
      <c r="QWZ54" s="2"/>
      <c r="QXA54" s="2"/>
      <c r="QXB54" s="2"/>
      <c r="QXC54" s="2"/>
      <c r="QXD54" s="2"/>
      <c r="QXE54" s="2"/>
      <c r="QXF54" s="2"/>
      <c r="QXG54" s="2"/>
      <c r="QXH54" s="2"/>
      <c r="QXI54" s="2"/>
      <c r="QXJ54" s="2"/>
      <c r="QXK54" s="2"/>
      <c r="QXL54" s="2"/>
      <c r="QXM54" s="2"/>
      <c r="QXN54" s="2"/>
      <c r="QXO54" s="2"/>
      <c r="QXP54" s="2"/>
      <c r="QXQ54" s="2"/>
      <c r="QXR54" s="2"/>
      <c r="QXS54" s="2"/>
      <c r="QXT54" s="2"/>
      <c r="QXU54" s="2"/>
      <c r="QXV54" s="2"/>
      <c r="QXW54" s="2"/>
      <c r="QXX54" s="2"/>
      <c r="QXY54" s="2"/>
      <c r="QXZ54" s="2"/>
      <c r="QYA54" s="2"/>
      <c r="QYB54" s="2"/>
      <c r="QYC54" s="2"/>
      <c r="QYD54" s="2"/>
      <c r="QYE54" s="2"/>
      <c r="QYF54" s="2"/>
      <c r="QYG54" s="2"/>
      <c r="QYH54" s="2"/>
      <c r="QYI54" s="2"/>
      <c r="QYJ54" s="2"/>
      <c r="QYK54" s="2"/>
      <c r="QYL54" s="2"/>
      <c r="QYM54" s="2"/>
      <c r="QYN54" s="2"/>
      <c r="QYO54" s="2"/>
      <c r="QYP54" s="2"/>
      <c r="QYQ54" s="2"/>
      <c r="QYR54" s="2"/>
      <c r="QYS54" s="2"/>
      <c r="QYT54" s="2"/>
      <c r="QYU54" s="2"/>
      <c r="QYV54" s="2"/>
      <c r="QYW54" s="2"/>
      <c r="QYX54" s="2"/>
      <c r="QYY54" s="2"/>
      <c r="QYZ54" s="2"/>
      <c r="QZA54" s="2"/>
      <c r="QZB54" s="2"/>
      <c r="QZC54" s="2"/>
      <c r="QZD54" s="2"/>
      <c r="QZE54" s="2"/>
      <c r="QZF54" s="2"/>
      <c r="QZG54" s="2"/>
      <c r="QZH54" s="2"/>
      <c r="QZI54" s="2"/>
      <c r="QZJ54" s="2"/>
      <c r="QZK54" s="2"/>
      <c r="QZL54" s="2"/>
      <c r="QZM54" s="2"/>
      <c r="QZN54" s="2"/>
      <c r="QZO54" s="2"/>
      <c r="QZP54" s="2"/>
      <c r="QZQ54" s="2"/>
      <c r="QZR54" s="2"/>
      <c r="QZS54" s="2"/>
      <c r="QZT54" s="2"/>
      <c r="QZU54" s="2"/>
      <c r="QZV54" s="2"/>
      <c r="QZW54" s="2"/>
      <c r="QZX54" s="2"/>
      <c r="QZY54" s="2"/>
      <c r="QZZ54" s="2"/>
      <c r="RAA54" s="2"/>
      <c r="RAB54" s="2"/>
      <c r="RAC54" s="2"/>
      <c r="RAD54" s="2"/>
      <c r="RAE54" s="2"/>
      <c r="RAF54" s="2"/>
      <c r="RAG54" s="2"/>
      <c r="RAH54" s="2"/>
      <c r="RAI54" s="2"/>
      <c r="RAJ54" s="2"/>
      <c r="RAK54" s="2"/>
      <c r="RAL54" s="2"/>
      <c r="RAM54" s="2"/>
      <c r="RAN54" s="2"/>
      <c r="RAO54" s="2"/>
      <c r="RAP54" s="2"/>
      <c r="RAQ54" s="2"/>
      <c r="RAR54" s="2"/>
      <c r="RAS54" s="2"/>
      <c r="RAT54" s="2"/>
      <c r="RAU54" s="2"/>
      <c r="RAV54" s="2"/>
      <c r="RAW54" s="2"/>
      <c r="RAX54" s="2"/>
      <c r="RAY54" s="2"/>
      <c r="RAZ54" s="2"/>
      <c r="RBA54" s="2"/>
      <c r="RBB54" s="2"/>
      <c r="RBC54" s="2"/>
      <c r="RBD54" s="2"/>
      <c r="RBE54" s="2"/>
      <c r="RBF54" s="2"/>
      <c r="RBG54" s="2"/>
      <c r="RBH54" s="2"/>
      <c r="RBI54" s="2"/>
      <c r="RBJ54" s="2"/>
      <c r="RBK54" s="2"/>
      <c r="RBL54" s="2"/>
      <c r="RBM54" s="2"/>
      <c r="RBN54" s="2"/>
      <c r="RBO54" s="2"/>
      <c r="RBP54" s="2"/>
      <c r="RBQ54" s="2"/>
      <c r="RBR54" s="2"/>
      <c r="RBS54" s="2"/>
      <c r="RBT54" s="2"/>
      <c r="RBU54" s="2"/>
      <c r="RBV54" s="2"/>
      <c r="RBW54" s="2"/>
      <c r="RBX54" s="2"/>
      <c r="RBY54" s="2"/>
      <c r="RBZ54" s="2"/>
      <c r="RCA54" s="2"/>
      <c r="RCB54" s="2"/>
      <c r="RCC54" s="2"/>
      <c r="RCD54" s="2"/>
      <c r="RCE54" s="2"/>
      <c r="RCF54" s="2"/>
      <c r="RCG54" s="2"/>
      <c r="RCH54" s="2"/>
      <c r="RCI54" s="2"/>
      <c r="RCJ54" s="2"/>
      <c r="RCK54" s="2"/>
      <c r="RCL54" s="2"/>
      <c r="RCM54" s="2"/>
      <c r="RCN54" s="2"/>
      <c r="RCO54" s="2"/>
      <c r="RCP54" s="2"/>
      <c r="RCQ54" s="2"/>
      <c r="RCR54" s="2"/>
      <c r="RCS54" s="2"/>
      <c r="RCT54" s="2"/>
      <c r="RCU54" s="2"/>
      <c r="RCV54" s="2"/>
      <c r="RCW54" s="2"/>
      <c r="RCX54" s="2"/>
      <c r="RCY54" s="2"/>
      <c r="RCZ54" s="2"/>
      <c r="RDA54" s="2"/>
      <c r="RDB54" s="2"/>
      <c r="RDC54" s="2"/>
      <c r="RDD54" s="2"/>
      <c r="RDE54" s="2"/>
      <c r="RDF54" s="2"/>
      <c r="RDG54" s="2"/>
      <c r="RDH54" s="2"/>
      <c r="RDI54" s="2"/>
      <c r="RDJ54" s="2"/>
      <c r="RDK54" s="2"/>
      <c r="RDL54" s="2"/>
      <c r="RDM54" s="2"/>
      <c r="RDN54" s="2"/>
      <c r="RDO54" s="2"/>
      <c r="RDP54" s="2"/>
      <c r="RDQ54" s="2"/>
      <c r="RDR54" s="2"/>
      <c r="RDS54" s="2"/>
      <c r="RDT54" s="2"/>
      <c r="RDU54" s="2"/>
      <c r="RDV54" s="2"/>
      <c r="RDW54" s="2"/>
      <c r="RDX54" s="2"/>
      <c r="RDY54" s="2"/>
      <c r="RDZ54" s="2"/>
      <c r="REA54" s="2"/>
      <c r="REB54" s="2"/>
      <c r="REC54" s="2"/>
      <c r="RED54" s="2"/>
      <c r="REE54" s="2"/>
      <c r="REF54" s="2"/>
      <c r="REG54" s="2"/>
      <c r="REH54" s="2"/>
      <c r="REI54" s="2"/>
      <c r="REJ54" s="2"/>
      <c r="REK54" s="2"/>
      <c r="REL54" s="2"/>
      <c r="REM54" s="2"/>
      <c r="REN54" s="2"/>
      <c r="REO54" s="2"/>
      <c r="REP54" s="2"/>
      <c r="REQ54" s="2"/>
      <c r="RER54" s="2"/>
      <c r="RES54" s="2"/>
      <c r="RET54" s="2"/>
      <c r="REU54" s="2"/>
      <c r="REV54" s="2"/>
      <c r="REW54" s="2"/>
      <c r="REX54" s="2"/>
      <c r="REY54" s="2"/>
      <c r="REZ54" s="2"/>
      <c r="RFA54" s="2"/>
      <c r="RFB54" s="2"/>
      <c r="RFC54" s="2"/>
      <c r="RFD54" s="2"/>
      <c r="RFE54" s="2"/>
      <c r="RFF54" s="2"/>
      <c r="RFG54" s="2"/>
      <c r="RFH54" s="2"/>
      <c r="RFI54" s="2"/>
      <c r="RFJ54" s="2"/>
      <c r="RFK54" s="2"/>
      <c r="RFL54" s="2"/>
      <c r="RFM54" s="2"/>
      <c r="RFN54" s="2"/>
      <c r="RFO54" s="2"/>
      <c r="RFP54" s="2"/>
      <c r="RFQ54" s="2"/>
      <c r="RFR54" s="2"/>
      <c r="RFS54" s="2"/>
      <c r="RFT54" s="2"/>
      <c r="RFU54" s="2"/>
      <c r="RFV54" s="2"/>
      <c r="RFW54" s="2"/>
      <c r="RFX54" s="2"/>
      <c r="RFY54" s="2"/>
      <c r="RFZ54" s="2"/>
      <c r="RGA54" s="2"/>
      <c r="RGB54" s="2"/>
      <c r="RGC54" s="2"/>
      <c r="RGD54" s="2"/>
      <c r="RGE54" s="2"/>
      <c r="RGF54" s="2"/>
      <c r="RGG54" s="2"/>
      <c r="RGH54" s="2"/>
      <c r="RGI54" s="2"/>
      <c r="RGJ54" s="2"/>
      <c r="RGK54" s="2"/>
      <c r="RGL54" s="2"/>
      <c r="RGM54" s="2"/>
      <c r="RGN54" s="2"/>
      <c r="RGO54" s="2"/>
      <c r="RGP54" s="2"/>
      <c r="RGQ54" s="2"/>
      <c r="RGR54" s="2"/>
      <c r="RGS54" s="2"/>
      <c r="RGT54" s="2"/>
      <c r="RGU54" s="2"/>
      <c r="RGV54" s="2"/>
      <c r="RGW54" s="2"/>
      <c r="RGX54" s="2"/>
      <c r="RGY54" s="2"/>
      <c r="RGZ54" s="2"/>
      <c r="RHA54" s="2"/>
      <c r="RHB54" s="2"/>
      <c r="RHC54" s="2"/>
      <c r="RHD54" s="2"/>
      <c r="RHE54" s="2"/>
      <c r="RHF54" s="2"/>
      <c r="RHG54" s="2"/>
      <c r="RHH54" s="2"/>
      <c r="RHI54" s="2"/>
      <c r="RHJ54" s="2"/>
      <c r="RHK54" s="2"/>
      <c r="RHL54" s="2"/>
      <c r="RHM54" s="2"/>
      <c r="RHN54" s="2"/>
      <c r="RHO54" s="2"/>
      <c r="RHP54" s="2"/>
      <c r="RHQ54" s="2"/>
      <c r="RHR54" s="2"/>
      <c r="RHS54" s="2"/>
      <c r="RHT54" s="2"/>
      <c r="RHU54" s="2"/>
      <c r="RHV54" s="2"/>
      <c r="RHW54" s="2"/>
      <c r="RHX54" s="2"/>
      <c r="RHY54" s="2"/>
      <c r="RHZ54" s="2"/>
      <c r="RIA54" s="2"/>
      <c r="RIB54" s="2"/>
      <c r="RIC54" s="2"/>
      <c r="RID54" s="2"/>
      <c r="RIE54" s="2"/>
      <c r="RIF54" s="2"/>
      <c r="RIG54" s="2"/>
      <c r="RIH54" s="2"/>
      <c r="RII54" s="2"/>
      <c r="RIJ54" s="2"/>
      <c r="RIK54" s="2"/>
      <c r="RIL54" s="2"/>
      <c r="RIM54" s="2"/>
      <c r="RIN54" s="2"/>
      <c r="RIO54" s="2"/>
      <c r="RIP54" s="2"/>
      <c r="RIQ54" s="2"/>
      <c r="RIR54" s="2"/>
      <c r="RIS54" s="2"/>
      <c r="RIT54" s="2"/>
      <c r="RIU54" s="2"/>
      <c r="RIV54" s="2"/>
      <c r="RIW54" s="2"/>
      <c r="RIX54" s="2"/>
      <c r="RIY54" s="2"/>
      <c r="RIZ54" s="2"/>
      <c r="RJA54" s="2"/>
      <c r="RJB54" s="2"/>
      <c r="RJC54" s="2"/>
      <c r="RJD54" s="2"/>
      <c r="RJE54" s="2"/>
      <c r="RJF54" s="2"/>
      <c r="RJG54" s="2"/>
      <c r="RJH54" s="2"/>
      <c r="RJI54" s="2"/>
      <c r="RJJ54" s="2"/>
      <c r="RJK54" s="2"/>
      <c r="RJL54" s="2"/>
      <c r="RJM54" s="2"/>
      <c r="RJN54" s="2"/>
      <c r="RJO54" s="2"/>
      <c r="RJP54" s="2"/>
      <c r="RJQ54" s="2"/>
      <c r="RJR54" s="2"/>
      <c r="RJS54" s="2"/>
      <c r="RJT54" s="2"/>
      <c r="RJU54" s="2"/>
      <c r="RJV54" s="2"/>
      <c r="RJW54" s="2"/>
      <c r="RJX54" s="2"/>
      <c r="RJY54" s="2"/>
      <c r="RJZ54" s="2"/>
      <c r="RKA54" s="2"/>
      <c r="RKB54" s="2"/>
      <c r="RKC54" s="2"/>
      <c r="RKD54" s="2"/>
      <c r="RKE54" s="2"/>
      <c r="RKF54" s="2"/>
      <c r="RKG54" s="2"/>
      <c r="RKH54" s="2"/>
      <c r="RKI54" s="2"/>
      <c r="RKJ54" s="2"/>
      <c r="RKK54" s="2"/>
      <c r="RKL54" s="2"/>
      <c r="RKM54" s="2"/>
      <c r="RKN54" s="2"/>
      <c r="RKO54" s="2"/>
      <c r="RKP54" s="2"/>
      <c r="RKQ54" s="2"/>
      <c r="RKR54" s="2"/>
      <c r="RKS54" s="2"/>
      <c r="RKT54" s="2"/>
      <c r="RKU54" s="2"/>
      <c r="RKV54" s="2"/>
      <c r="RKW54" s="2"/>
      <c r="RKX54" s="2"/>
      <c r="RKY54" s="2"/>
      <c r="RKZ54" s="2"/>
      <c r="RLA54" s="2"/>
      <c r="RLB54" s="2"/>
      <c r="RLC54" s="2"/>
      <c r="RLD54" s="2"/>
      <c r="RLE54" s="2"/>
      <c r="RLF54" s="2"/>
      <c r="RLG54" s="2"/>
      <c r="RLH54" s="2"/>
      <c r="RLI54" s="2"/>
      <c r="RLJ54" s="2"/>
      <c r="RLK54" s="2"/>
      <c r="RLL54" s="2"/>
      <c r="RLM54" s="2"/>
      <c r="RLN54" s="2"/>
      <c r="RLO54" s="2"/>
      <c r="RLP54" s="2"/>
      <c r="RLQ54" s="2"/>
      <c r="RLR54" s="2"/>
      <c r="RLS54" s="2"/>
      <c r="RLT54" s="2"/>
      <c r="RLU54" s="2"/>
      <c r="RLV54" s="2"/>
      <c r="RLW54" s="2"/>
      <c r="RLX54" s="2"/>
      <c r="RLY54" s="2"/>
      <c r="RLZ54" s="2"/>
      <c r="RMA54" s="2"/>
      <c r="RMB54" s="2"/>
      <c r="RMC54" s="2"/>
      <c r="RMD54" s="2"/>
      <c r="RME54" s="2"/>
      <c r="RMF54" s="2"/>
      <c r="RMG54" s="2"/>
      <c r="RMH54" s="2"/>
      <c r="RMI54" s="2"/>
      <c r="RMJ54" s="2"/>
      <c r="RMK54" s="2"/>
      <c r="RML54" s="2"/>
      <c r="RMM54" s="2"/>
      <c r="RMN54" s="2"/>
      <c r="RMO54" s="2"/>
      <c r="RMP54" s="2"/>
      <c r="RMQ54" s="2"/>
      <c r="RMR54" s="2"/>
      <c r="RMS54" s="2"/>
      <c r="RMT54" s="2"/>
      <c r="RMU54" s="2"/>
      <c r="RMV54" s="2"/>
      <c r="RMW54" s="2"/>
      <c r="RMX54" s="2"/>
      <c r="RMY54" s="2"/>
      <c r="RMZ54" s="2"/>
      <c r="RNA54" s="2"/>
      <c r="RNB54" s="2"/>
      <c r="RNC54" s="2"/>
      <c r="RND54" s="2"/>
      <c r="RNE54" s="2"/>
      <c r="RNF54" s="2"/>
      <c r="RNG54" s="2"/>
      <c r="RNH54" s="2"/>
      <c r="RNI54" s="2"/>
      <c r="RNJ54" s="2"/>
      <c r="RNK54" s="2"/>
      <c r="RNL54" s="2"/>
      <c r="RNM54" s="2"/>
      <c r="RNN54" s="2"/>
      <c r="RNO54" s="2"/>
      <c r="RNP54" s="2"/>
      <c r="RNQ54" s="2"/>
      <c r="RNR54" s="2"/>
      <c r="RNS54" s="2"/>
      <c r="RNT54" s="2"/>
      <c r="RNU54" s="2"/>
      <c r="RNV54" s="2"/>
      <c r="RNW54" s="2"/>
      <c r="RNX54" s="2"/>
      <c r="RNY54" s="2"/>
      <c r="RNZ54" s="2"/>
      <c r="ROA54" s="2"/>
      <c r="ROB54" s="2"/>
      <c r="ROC54" s="2"/>
      <c r="ROD54" s="2"/>
      <c r="ROE54" s="2"/>
      <c r="ROF54" s="2"/>
      <c r="ROG54" s="2"/>
      <c r="ROH54" s="2"/>
      <c r="ROI54" s="2"/>
      <c r="ROJ54" s="2"/>
      <c r="ROK54" s="2"/>
      <c r="ROL54" s="2"/>
      <c r="ROM54" s="2"/>
      <c r="RON54" s="2"/>
      <c r="ROO54" s="2"/>
      <c r="ROP54" s="2"/>
      <c r="ROQ54" s="2"/>
      <c r="ROR54" s="2"/>
      <c r="ROS54" s="2"/>
      <c r="ROT54" s="2"/>
      <c r="ROU54" s="2"/>
      <c r="ROV54" s="2"/>
      <c r="ROW54" s="2"/>
      <c r="ROX54" s="2"/>
      <c r="ROY54" s="2"/>
      <c r="ROZ54" s="2"/>
      <c r="RPA54" s="2"/>
      <c r="RPB54" s="2"/>
      <c r="RPC54" s="2"/>
      <c r="RPD54" s="2"/>
      <c r="RPE54" s="2"/>
      <c r="RPF54" s="2"/>
      <c r="RPG54" s="2"/>
      <c r="RPH54" s="2"/>
      <c r="RPI54" s="2"/>
      <c r="RPJ54" s="2"/>
      <c r="RPK54" s="2"/>
      <c r="RPL54" s="2"/>
      <c r="RPM54" s="2"/>
      <c r="RPN54" s="2"/>
      <c r="RPO54" s="2"/>
      <c r="RPP54" s="2"/>
      <c r="RPQ54" s="2"/>
      <c r="RPR54" s="2"/>
      <c r="RPS54" s="2"/>
      <c r="RPT54" s="2"/>
      <c r="RPU54" s="2"/>
      <c r="RPV54" s="2"/>
      <c r="RPW54" s="2"/>
      <c r="RPX54" s="2"/>
      <c r="RPY54" s="2"/>
      <c r="RPZ54" s="2"/>
      <c r="RQA54" s="2"/>
      <c r="RQB54" s="2"/>
      <c r="RQC54" s="2"/>
      <c r="RQD54" s="2"/>
      <c r="RQE54" s="2"/>
      <c r="RQF54" s="2"/>
      <c r="RQG54" s="2"/>
      <c r="RQH54" s="2"/>
      <c r="RQI54" s="2"/>
      <c r="RQJ54" s="2"/>
      <c r="RQK54" s="2"/>
      <c r="RQL54" s="2"/>
      <c r="RQM54" s="2"/>
      <c r="RQN54" s="2"/>
      <c r="RQO54" s="2"/>
      <c r="RQP54" s="2"/>
      <c r="RQQ54" s="2"/>
      <c r="RQR54" s="2"/>
      <c r="RQS54" s="2"/>
      <c r="RQT54" s="2"/>
      <c r="RQU54" s="2"/>
      <c r="RQV54" s="2"/>
      <c r="RQW54" s="2"/>
      <c r="RQX54" s="2"/>
      <c r="RQY54" s="2"/>
      <c r="RQZ54" s="2"/>
      <c r="RRA54" s="2"/>
      <c r="RRB54" s="2"/>
      <c r="RRC54" s="2"/>
      <c r="RRD54" s="2"/>
      <c r="RRE54" s="2"/>
      <c r="RRF54" s="2"/>
      <c r="RRG54" s="2"/>
      <c r="RRH54" s="2"/>
      <c r="RRI54" s="2"/>
      <c r="RRJ54" s="2"/>
      <c r="RRK54" s="2"/>
      <c r="RRL54" s="2"/>
      <c r="RRM54" s="2"/>
      <c r="RRN54" s="2"/>
      <c r="RRO54" s="2"/>
      <c r="RRP54" s="2"/>
      <c r="RRQ54" s="2"/>
      <c r="RRR54" s="2"/>
      <c r="RRS54" s="2"/>
      <c r="RRT54" s="2"/>
      <c r="RRU54" s="2"/>
      <c r="RRV54" s="2"/>
      <c r="RRW54" s="2"/>
      <c r="RRX54" s="2"/>
      <c r="RRY54" s="2"/>
      <c r="RRZ54" s="2"/>
      <c r="RSA54" s="2"/>
      <c r="RSB54" s="2"/>
      <c r="RSC54" s="2"/>
      <c r="RSD54" s="2"/>
      <c r="RSE54" s="2"/>
      <c r="RSF54" s="2"/>
      <c r="RSG54" s="2"/>
      <c r="RSH54" s="2"/>
      <c r="RSI54" s="2"/>
      <c r="RSJ54" s="2"/>
      <c r="RSK54" s="2"/>
      <c r="RSL54" s="2"/>
      <c r="RSM54" s="2"/>
      <c r="RSN54" s="2"/>
      <c r="RSO54" s="2"/>
      <c r="RSP54" s="2"/>
      <c r="RSQ54" s="2"/>
      <c r="RSR54" s="2"/>
      <c r="RSS54" s="2"/>
      <c r="RST54" s="2"/>
      <c r="RSU54" s="2"/>
      <c r="RSV54" s="2"/>
      <c r="RSW54" s="2"/>
      <c r="RSX54" s="2"/>
      <c r="RSY54" s="2"/>
      <c r="RSZ54" s="2"/>
      <c r="RTA54" s="2"/>
      <c r="RTB54" s="2"/>
      <c r="RTC54" s="2"/>
      <c r="RTD54" s="2"/>
      <c r="RTE54" s="2"/>
      <c r="RTF54" s="2"/>
      <c r="RTG54" s="2"/>
      <c r="RTH54" s="2"/>
      <c r="RTI54" s="2"/>
      <c r="RTJ54" s="2"/>
      <c r="RTK54" s="2"/>
      <c r="RTL54" s="2"/>
      <c r="RTM54" s="2"/>
      <c r="RTN54" s="2"/>
      <c r="RTO54" s="2"/>
      <c r="RTP54" s="2"/>
      <c r="RTQ54" s="2"/>
      <c r="RTR54" s="2"/>
      <c r="RTS54" s="2"/>
      <c r="RTT54" s="2"/>
      <c r="RTU54" s="2"/>
      <c r="RTV54" s="2"/>
      <c r="RTW54" s="2"/>
      <c r="RTX54" s="2"/>
      <c r="RTY54" s="2"/>
      <c r="RTZ54" s="2"/>
      <c r="RUA54" s="2"/>
      <c r="RUB54" s="2"/>
      <c r="RUC54" s="2"/>
      <c r="RUD54" s="2"/>
      <c r="RUE54" s="2"/>
      <c r="RUF54" s="2"/>
      <c r="RUG54" s="2"/>
      <c r="RUH54" s="2"/>
      <c r="RUI54" s="2"/>
      <c r="RUJ54" s="2"/>
      <c r="RUK54" s="2"/>
      <c r="RUL54" s="2"/>
      <c r="RUM54" s="2"/>
      <c r="RUN54" s="2"/>
      <c r="RUO54" s="2"/>
      <c r="RUP54" s="2"/>
      <c r="RUQ54" s="2"/>
      <c r="RUR54" s="2"/>
      <c r="RUS54" s="2"/>
      <c r="RUT54" s="2"/>
      <c r="RUU54" s="2"/>
      <c r="RUV54" s="2"/>
      <c r="RUW54" s="2"/>
      <c r="RUX54" s="2"/>
      <c r="RUY54" s="2"/>
      <c r="RUZ54" s="2"/>
      <c r="RVA54" s="2"/>
      <c r="RVB54" s="2"/>
      <c r="RVC54" s="2"/>
      <c r="RVD54" s="2"/>
      <c r="RVE54" s="2"/>
      <c r="RVF54" s="2"/>
      <c r="RVG54" s="2"/>
      <c r="RVH54" s="2"/>
      <c r="RVI54" s="2"/>
      <c r="RVJ54" s="2"/>
      <c r="RVK54" s="2"/>
      <c r="RVL54" s="2"/>
      <c r="RVM54" s="2"/>
      <c r="RVN54" s="2"/>
      <c r="RVO54" s="2"/>
      <c r="RVP54" s="2"/>
      <c r="RVQ54" s="2"/>
      <c r="RVR54" s="2"/>
      <c r="RVS54" s="2"/>
      <c r="RVT54" s="2"/>
      <c r="RVU54" s="2"/>
      <c r="RVV54" s="2"/>
      <c r="RVW54" s="2"/>
      <c r="RVX54" s="2"/>
      <c r="RVY54" s="2"/>
      <c r="RVZ54" s="2"/>
      <c r="RWA54" s="2"/>
      <c r="RWB54" s="2"/>
      <c r="RWC54" s="2"/>
      <c r="RWD54" s="2"/>
      <c r="RWE54" s="2"/>
      <c r="RWF54" s="2"/>
      <c r="RWG54" s="2"/>
      <c r="RWH54" s="2"/>
      <c r="RWI54" s="2"/>
      <c r="RWJ54" s="2"/>
      <c r="RWK54" s="2"/>
      <c r="RWL54" s="2"/>
      <c r="RWM54" s="2"/>
      <c r="RWN54" s="2"/>
      <c r="RWO54" s="2"/>
      <c r="RWP54" s="2"/>
      <c r="RWQ54" s="2"/>
      <c r="RWR54" s="2"/>
      <c r="RWS54" s="2"/>
      <c r="RWT54" s="2"/>
      <c r="RWU54" s="2"/>
      <c r="RWV54" s="2"/>
      <c r="RWW54" s="2"/>
      <c r="RWX54" s="2"/>
      <c r="RWY54" s="2"/>
      <c r="RWZ54" s="2"/>
      <c r="RXA54" s="2"/>
      <c r="RXB54" s="2"/>
      <c r="RXC54" s="2"/>
      <c r="RXD54" s="2"/>
      <c r="RXE54" s="2"/>
      <c r="RXF54" s="2"/>
      <c r="RXG54" s="2"/>
      <c r="RXH54" s="2"/>
      <c r="RXI54" s="2"/>
      <c r="RXJ54" s="2"/>
      <c r="RXK54" s="2"/>
      <c r="RXL54" s="2"/>
      <c r="RXM54" s="2"/>
      <c r="RXN54" s="2"/>
      <c r="RXO54" s="2"/>
      <c r="RXP54" s="2"/>
      <c r="RXQ54" s="2"/>
      <c r="RXR54" s="2"/>
      <c r="RXS54" s="2"/>
      <c r="RXT54" s="2"/>
      <c r="RXU54" s="2"/>
      <c r="RXV54" s="2"/>
      <c r="RXW54" s="2"/>
      <c r="RXX54" s="2"/>
      <c r="RXY54" s="2"/>
      <c r="RXZ54" s="2"/>
      <c r="RYA54" s="2"/>
      <c r="RYB54" s="2"/>
      <c r="RYC54" s="2"/>
      <c r="RYD54" s="2"/>
      <c r="RYE54" s="2"/>
      <c r="RYF54" s="2"/>
      <c r="RYG54" s="2"/>
      <c r="RYH54" s="2"/>
      <c r="RYI54" s="2"/>
      <c r="RYJ54" s="2"/>
      <c r="RYK54" s="2"/>
      <c r="RYL54" s="2"/>
      <c r="RYM54" s="2"/>
      <c r="RYN54" s="2"/>
      <c r="RYO54" s="2"/>
      <c r="RYP54" s="2"/>
      <c r="RYQ54" s="2"/>
      <c r="RYR54" s="2"/>
      <c r="RYS54" s="2"/>
      <c r="RYT54" s="2"/>
      <c r="RYU54" s="2"/>
      <c r="RYV54" s="2"/>
      <c r="RYW54" s="2"/>
      <c r="RYX54" s="2"/>
      <c r="RYY54" s="2"/>
      <c r="RYZ54" s="2"/>
      <c r="RZA54" s="2"/>
      <c r="RZB54" s="2"/>
      <c r="RZC54" s="2"/>
      <c r="RZD54" s="2"/>
      <c r="RZE54" s="2"/>
      <c r="RZF54" s="2"/>
      <c r="RZG54" s="2"/>
      <c r="RZH54" s="2"/>
      <c r="RZI54" s="2"/>
      <c r="RZJ54" s="2"/>
      <c r="RZK54" s="2"/>
      <c r="RZL54" s="2"/>
      <c r="RZM54" s="2"/>
      <c r="RZN54" s="2"/>
      <c r="RZO54" s="2"/>
      <c r="RZP54" s="2"/>
      <c r="RZQ54" s="2"/>
      <c r="RZR54" s="2"/>
      <c r="RZS54" s="2"/>
      <c r="RZT54" s="2"/>
      <c r="RZU54" s="2"/>
      <c r="RZV54" s="2"/>
      <c r="RZW54" s="2"/>
      <c r="RZX54" s="2"/>
      <c r="RZY54" s="2"/>
      <c r="RZZ54" s="2"/>
      <c r="SAA54" s="2"/>
      <c r="SAB54" s="2"/>
      <c r="SAC54" s="2"/>
      <c r="SAD54" s="2"/>
      <c r="SAE54" s="2"/>
      <c r="SAF54" s="2"/>
      <c r="SAG54" s="2"/>
      <c r="SAH54" s="2"/>
      <c r="SAI54" s="2"/>
      <c r="SAJ54" s="2"/>
      <c r="SAK54" s="2"/>
      <c r="SAL54" s="2"/>
      <c r="SAM54" s="2"/>
      <c r="SAN54" s="2"/>
      <c r="SAO54" s="2"/>
      <c r="SAP54" s="2"/>
      <c r="SAQ54" s="2"/>
      <c r="SAR54" s="2"/>
      <c r="SAS54" s="2"/>
      <c r="SAT54" s="2"/>
      <c r="SAU54" s="2"/>
      <c r="SAV54" s="2"/>
      <c r="SAW54" s="2"/>
      <c r="SAX54" s="2"/>
      <c r="SAY54" s="2"/>
      <c r="SAZ54" s="2"/>
      <c r="SBA54" s="2"/>
      <c r="SBB54" s="2"/>
      <c r="SBC54" s="2"/>
      <c r="SBD54" s="2"/>
      <c r="SBE54" s="2"/>
      <c r="SBF54" s="2"/>
      <c r="SBG54" s="2"/>
      <c r="SBH54" s="2"/>
      <c r="SBI54" s="2"/>
      <c r="SBJ54" s="2"/>
      <c r="SBK54" s="2"/>
      <c r="SBL54" s="2"/>
      <c r="SBM54" s="2"/>
      <c r="SBN54" s="2"/>
      <c r="SBO54" s="2"/>
      <c r="SBP54" s="2"/>
      <c r="SBQ54" s="2"/>
      <c r="SBR54" s="2"/>
      <c r="SBS54" s="2"/>
      <c r="SBT54" s="2"/>
      <c r="SBU54" s="2"/>
      <c r="SBV54" s="2"/>
      <c r="SBW54" s="2"/>
      <c r="SBX54" s="2"/>
      <c r="SBY54" s="2"/>
      <c r="SBZ54" s="2"/>
      <c r="SCA54" s="2"/>
      <c r="SCB54" s="2"/>
      <c r="SCC54" s="2"/>
      <c r="SCD54" s="2"/>
      <c r="SCE54" s="2"/>
      <c r="SCF54" s="2"/>
      <c r="SCG54" s="2"/>
      <c r="SCH54" s="2"/>
      <c r="SCI54" s="2"/>
      <c r="SCJ54" s="2"/>
      <c r="SCK54" s="2"/>
      <c r="SCL54" s="2"/>
      <c r="SCM54" s="2"/>
      <c r="SCN54" s="2"/>
      <c r="SCO54" s="2"/>
      <c r="SCP54" s="2"/>
      <c r="SCQ54" s="2"/>
      <c r="SCR54" s="2"/>
      <c r="SCS54" s="2"/>
      <c r="SCT54" s="2"/>
      <c r="SCU54" s="2"/>
      <c r="SCV54" s="2"/>
      <c r="SCW54" s="2"/>
      <c r="SCX54" s="2"/>
      <c r="SCY54" s="2"/>
      <c r="SCZ54" s="2"/>
      <c r="SDA54" s="2"/>
      <c r="SDB54" s="2"/>
      <c r="SDC54" s="2"/>
      <c r="SDD54" s="2"/>
      <c r="SDE54" s="2"/>
      <c r="SDF54" s="2"/>
      <c r="SDG54" s="2"/>
      <c r="SDH54" s="2"/>
      <c r="SDI54" s="2"/>
      <c r="SDJ54" s="2"/>
      <c r="SDK54" s="2"/>
      <c r="SDL54" s="2"/>
      <c r="SDM54" s="2"/>
      <c r="SDN54" s="2"/>
      <c r="SDO54" s="2"/>
      <c r="SDP54" s="2"/>
      <c r="SDQ54" s="2"/>
      <c r="SDR54" s="2"/>
      <c r="SDS54" s="2"/>
      <c r="SDT54" s="2"/>
      <c r="SDU54" s="2"/>
      <c r="SDV54" s="2"/>
      <c r="SDW54" s="2"/>
      <c r="SDX54" s="2"/>
      <c r="SDY54" s="2"/>
      <c r="SDZ54" s="2"/>
      <c r="SEA54" s="2"/>
      <c r="SEB54" s="2"/>
      <c r="SEC54" s="2"/>
      <c r="SED54" s="2"/>
      <c r="SEE54" s="2"/>
      <c r="SEF54" s="2"/>
      <c r="SEG54" s="2"/>
      <c r="SEH54" s="2"/>
      <c r="SEI54" s="2"/>
      <c r="SEJ54" s="2"/>
      <c r="SEK54" s="2"/>
      <c r="SEL54" s="2"/>
      <c r="SEM54" s="2"/>
      <c r="SEN54" s="2"/>
      <c r="SEO54" s="2"/>
      <c r="SEP54" s="2"/>
      <c r="SEQ54" s="2"/>
      <c r="SER54" s="2"/>
      <c r="SES54" s="2"/>
      <c r="SET54" s="2"/>
      <c r="SEU54" s="2"/>
      <c r="SEV54" s="2"/>
      <c r="SEW54" s="2"/>
      <c r="SEX54" s="2"/>
      <c r="SEY54" s="2"/>
      <c r="SEZ54" s="2"/>
      <c r="SFA54" s="2"/>
      <c r="SFB54" s="2"/>
      <c r="SFC54" s="2"/>
      <c r="SFD54" s="2"/>
      <c r="SFE54" s="2"/>
      <c r="SFF54" s="2"/>
      <c r="SFG54" s="2"/>
      <c r="SFH54" s="2"/>
      <c r="SFI54" s="2"/>
      <c r="SFJ54" s="2"/>
      <c r="SFK54" s="2"/>
      <c r="SFL54" s="2"/>
      <c r="SFM54" s="2"/>
      <c r="SFN54" s="2"/>
      <c r="SFO54" s="2"/>
      <c r="SFP54" s="2"/>
      <c r="SFQ54" s="2"/>
      <c r="SFR54" s="2"/>
      <c r="SFS54" s="2"/>
      <c r="SFT54" s="2"/>
      <c r="SFU54" s="2"/>
      <c r="SFV54" s="2"/>
      <c r="SFW54" s="2"/>
      <c r="SFX54" s="2"/>
      <c r="SFY54" s="2"/>
      <c r="SFZ54" s="2"/>
      <c r="SGA54" s="2"/>
      <c r="SGB54" s="2"/>
      <c r="SGC54" s="2"/>
      <c r="SGD54" s="2"/>
      <c r="SGE54" s="2"/>
      <c r="SGF54" s="2"/>
      <c r="SGG54" s="2"/>
      <c r="SGH54" s="2"/>
      <c r="SGI54" s="2"/>
      <c r="SGJ54" s="2"/>
      <c r="SGK54" s="2"/>
      <c r="SGL54" s="2"/>
      <c r="SGM54" s="2"/>
      <c r="SGN54" s="2"/>
      <c r="SGO54" s="2"/>
      <c r="SGP54" s="2"/>
      <c r="SGQ54" s="2"/>
      <c r="SGR54" s="2"/>
      <c r="SGS54" s="2"/>
      <c r="SGT54" s="2"/>
      <c r="SGU54" s="2"/>
      <c r="SGV54" s="2"/>
      <c r="SGW54" s="2"/>
      <c r="SGX54" s="2"/>
      <c r="SGY54" s="2"/>
      <c r="SGZ54" s="2"/>
      <c r="SHA54" s="2"/>
      <c r="SHB54" s="2"/>
      <c r="SHC54" s="2"/>
      <c r="SHD54" s="2"/>
      <c r="SHE54" s="2"/>
      <c r="SHF54" s="2"/>
      <c r="SHG54" s="2"/>
      <c r="SHH54" s="2"/>
      <c r="SHI54" s="2"/>
      <c r="SHJ54" s="2"/>
      <c r="SHK54" s="2"/>
      <c r="SHL54" s="2"/>
      <c r="SHM54" s="2"/>
      <c r="SHN54" s="2"/>
      <c r="SHO54" s="2"/>
      <c r="SHP54" s="2"/>
      <c r="SHQ54" s="2"/>
      <c r="SHR54" s="2"/>
      <c r="SHS54" s="2"/>
      <c r="SHT54" s="2"/>
      <c r="SHU54" s="2"/>
      <c r="SHV54" s="2"/>
      <c r="SHW54" s="2"/>
      <c r="SHX54" s="2"/>
      <c r="SHY54" s="2"/>
      <c r="SHZ54" s="2"/>
      <c r="SIA54" s="2"/>
      <c r="SIB54" s="2"/>
      <c r="SIC54" s="2"/>
      <c r="SID54" s="2"/>
      <c r="SIE54" s="2"/>
      <c r="SIF54" s="2"/>
      <c r="SIG54" s="2"/>
      <c r="SIH54" s="2"/>
      <c r="SII54" s="2"/>
      <c r="SIJ54" s="2"/>
      <c r="SIK54" s="2"/>
      <c r="SIL54" s="2"/>
      <c r="SIM54" s="2"/>
      <c r="SIN54" s="2"/>
      <c r="SIO54" s="2"/>
      <c r="SIP54" s="2"/>
      <c r="SIQ54" s="2"/>
      <c r="SIR54" s="2"/>
      <c r="SIS54" s="2"/>
      <c r="SIT54" s="2"/>
      <c r="SIU54" s="2"/>
      <c r="SIV54" s="2"/>
      <c r="SIW54" s="2"/>
      <c r="SIX54" s="2"/>
      <c r="SIY54" s="2"/>
      <c r="SIZ54" s="2"/>
      <c r="SJA54" s="2"/>
      <c r="SJB54" s="2"/>
      <c r="SJC54" s="2"/>
      <c r="SJD54" s="2"/>
      <c r="SJE54" s="2"/>
      <c r="SJF54" s="2"/>
      <c r="SJG54" s="2"/>
      <c r="SJH54" s="2"/>
      <c r="SJI54" s="2"/>
      <c r="SJJ54" s="2"/>
      <c r="SJK54" s="2"/>
      <c r="SJL54" s="2"/>
      <c r="SJM54" s="2"/>
      <c r="SJN54" s="2"/>
      <c r="SJO54" s="2"/>
      <c r="SJP54" s="2"/>
      <c r="SJQ54" s="2"/>
      <c r="SJR54" s="2"/>
      <c r="SJS54" s="2"/>
      <c r="SJT54" s="2"/>
      <c r="SJU54" s="2"/>
      <c r="SJV54" s="2"/>
      <c r="SJW54" s="2"/>
      <c r="SJX54" s="2"/>
      <c r="SJY54" s="2"/>
      <c r="SJZ54" s="2"/>
      <c r="SKA54" s="2"/>
      <c r="SKB54" s="2"/>
      <c r="SKC54" s="2"/>
      <c r="SKD54" s="2"/>
      <c r="SKE54" s="2"/>
      <c r="SKF54" s="2"/>
      <c r="SKG54" s="2"/>
      <c r="SKH54" s="2"/>
      <c r="SKI54" s="2"/>
      <c r="SKJ54" s="2"/>
      <c r="SKK54" s="2"/>
      <c r="SKL54" s="2"/>
      <c r="SKM54" s="2"/>
      <c r="SKN54" s="2"/>
      <c r="SKO54" s="2"/>
      <c r="SKP54" s="2"/>
      <c r="SKQ54" s="2"/>
      <c r="SKR54" s="2"/>
      <c r="SKS54" s="2"/>
      <c r="SKT54" s="2"/>
      <c r="SKU54" s="2"/>
      <c r="SKV54" s="2"/>
      <c r="SKW54" s="2"/>
      <c r="SKX54" s="2"/>
      <c r="SKY54" s="2"/>
      <c r="SKZ54" s="2"/>
      <c r="SLA54" s="2"/>
      <c r="SLB54" s="2"/>
      <c r="SLC54" s="2"/>
      <c r="SLD54" s="2"/>
      <c r="SLE54" s="2"/>
      <c r="SLF54" s="2"/>
      <c r="SLG54" s="2"/>
      <c r="SLH54" s="2"/>
      <c r="SLI54" s="2"/>
      <c r="SLJ54" s="2"/>
      <c r="SLK54" s="2"/>
      <c r="SLL54" s="2"/>
      <c r="SLM54" s="2"/>
      <c r="SLN54" s="2"/>
      <c r="SLO54" s="2"/>
      <c r="SLP54" s="2"/>
      <c r="SLQ54" s="2"/>
      <c r="SLR54" s="2"/>
      <c r="SLS54" s="2"/>
      <c r="SLT54" s="2"/>
      <c r="SLU54" s="2"/>
      <c r="SLV54" s="2"/>
      <c r="SLW54" s="2"/>
      <c r="SLX54" s="2"/>
      <c r="SLY54" s="2"/>
      <c r="SLZ54" s="2"/>
      <c r="SMA54" s="2"/>
      <c r="SMB54" s="2"/>
      <c r="SMC54" s="2"/>
      <c r="SMD54" s="2"/>
      <c r="SME54" s="2"/>
      <c r="SMF54" s="2"/>
      <c r="SMG54" s="2"/>
      <c r="SMH54" s="2"/>
      <c r="SMI54" s="2"/>
      <c r="SMJ54" s="2"/>
      <c r="SMK54" s="2"/>
      <c r="SML54" s="2"/>
      <c r="SMM54" s="2"/>
      <c r="SMN54" s="2"/>
      <c r="SMO54" s="2"/>
      <c r="SMP54" s="2"/>
      <c r="SMQ54" s="2"/>
      <c r="SMR54" s="2"/>
      <c r="SMS54" s="2"/>
      <c r="SMT54" s="2"/>
      <c r="SMU54" s="2"/>
      <c r="SMV54" s="2"/>
      <c r="SMW54" s="2"/>
      <c r="SMX54" s="2"/>
      <c r="SMY54" s="2"/>
      <c r="SMZ54" s="2"/>
      <c r="SNA54" s="2"/>
      <c r="SNB54" s="2"/>
      <c r="SNC54" s="2"/>
      <c r="SND54" s="2"/>
      <c r="SNE54" s="2"/>
      <c r="SNF54" s="2"/>
      <c r="SNG54" s="2"/>
      <c r="SNH54" s="2"/>
      <c r="SNI54" s="2"/>
      <c r="SNJ54" s="2"/>
      <c r="SNK54" s="2"/>
      <c r="SNL54" s="2"/>
      <c r="SNM54" s="2"/>
      <c r="SNN54" s="2"/>
      <c r="SNO54" s="2"/>
      <c r="SNP54" s="2"/>
      <c r="SNQ54" s="2"/>
      <c r="SNR54" s="2"/>
      <c r="SNS54" s="2"/>
      <c r="SNT54" s="2"/>
      <c r="SNU54" s="2"/>
      <c r="SNV54" s="2"/>
      <c r="SNW54" s="2"/>
      <c r="SNX54" s="2"/>
      <c r="SNY54" s="2"/>
      <c r="SNZ54" s="2"/>
      <c r="SOA54" s="2"/>
      <c r="SOB54" s="2"/>
      <c r="SOC54" s="2"/>
      <c r="SOD54" s="2"/>
      <c r="SOE54" s="2"/>
      <c r="SOF54" s="2"/>
      <c r="SOG54" s="2"/>
      <c r="SOH54" s="2"/>
      <c r="SOI54" s="2"/>
      <c r="SOJ54" s="2"/>
      <c r="SOK54" s="2"/>
      <c r="SOL54" s="2"/>
      <c r="SOM54" s="2"/>
      <c r="SON54" s="2"/>
      <c r="SOO54" s="2"/>
      <c r="SOP54" s="2"/>
      <c r="SOQ54" s="2"/>
      <c r="SOR54" s="2"/>
      <c r="SOS54" s="2"/>
      <c r="SOT54" s="2"/>
      <c r="SOU54" s="2"/>
      <c r="SOV54" s="2"/>
      <c r="SOW54" s="2"/>
      <c r="SOX54" s="2"/>
      <c r="SOY54" s="2"/>
      <c r="SOZ54" s="2"/>
      <c r="SPA54" s="2"/>
      <c r="SPB54" s="2"/>
      <c r="SPC54" s="2"/>
      <c r="SPD54" s="2"/>
      <c r="SPE54" s="2"/>
      <c r="SPF54" s="2"/>
      <c r="SPG54" s="2"/>
      <c r="SPH54" s="2"/>
      <c r="SPI54" s="2"/>
      <c r="SPJ54" s="2"/>
      <c r="SPK54" s="2"/>
      <c r="SPL54" s="2"/>
      <c r="SPM54" s="2"/>
      <c r="SPN54" s="2"/>
      <c r="SPO54" s="2"/>
      <c r="SPP54" s="2"/>
      <c r="SPQ54" s="2"/>
      <c r="SPR54" s="2"/>
      <c r="SPS54" s="2"/>
      <c r="SPT54" s="2"/>
      <c r="SPU54" s="2"/>
      <c r="SPV54" s="2"/>
      <c r="SPW54" s="2"/>
      <c r="SPX54" s="2"/>
      <c r="SPY54" s="2"/>
      <c r="SPZ54" s="2"/>
      <c r="SQA54" s="2"/>
      <c r="SQB54" s="2"/>
      <c r="SQC54" s="2"/>
      <c r="SQD54" s="2"/>
      <c r="SQE54" s="2"/>
      <c r="SQF54" s="2"/>
      <c r="SQG54" s="2"/>
      <c r="SQH54" s="2"/>
      <c r="SQI54" s="2"/>
      <c r="SQJ54" s="2"/>
      <c r="SQK54" s="2"/>
      <c r="SQL54" s="2"/>
      <c r="SQM54" s="2"/>
      <c r="SQN54" s="2"/>
      <c r="SQO54" s="2"/>
      <c r="SQP54" s="2"/>
      <c r="SQQ54" s="2"/>
      <c r="SQR54" s="2"/>
      <c r="SQS54" s="2"/>
      <c r="SQT54" s="2"/>
      <c r="SQU54" s="2"/>
      <c r="SQV54" s="2"/>
      <c r="SQW54" s="2"/>
      <c r="SQX54" s="2"/>
      <c r="SQY54" s="2"/>
      <c r="SQZ54" s="2"/>
      <c r="SRA54" s="2"/>
      <c r="SRB54" s="2"/>
      <c r="SRC54" s="2"/>
      <c r="SRD54" s="2"/>
      <c r="SRE54" s="2"/>
      <c r="SRF54" s="2"/>
      <c r="SRG54" s="2"/>
      <c r="SRH54" s="2"/>
      <c r="SRI54" s="2"/>
      <c r="SRJ54" s="2"/>
      <c r="SRK54" s="2"/>
      <c r="SRL54" s="2"/>
      <c r="SRM54" s="2"/>
      <c r="SRN54" s="2"/>
      <c r="SRO54" s="2"/>
      <c r="SRP54" s="2"/>
      <c r="SRQ54" s="2"/>
      <c r="SRR54" s="2"/>
      <c r="SRS54" s="2"/>
      <c r="SRT54" s="2"/>
      <c r="SRU54" s="2"/>
      <c r="SRV54" s="2"/>
      <c r="SRW54" s="2"/>
      <c r="SRX54" s="2"/>
      <c r="SRY54" s="2"/>
      <c r="SRZ54" s="2"/>
      <c r="SSA54" s="2"/>
      <c r="SSB54" s="2"/>
      <c r="SSC54" s="2"/>
      <c r="SSD54" s="2"/>
      <c r="SSE54" s="2"/>
      <c r="SSF54" s="2"/>
      <c r="SSG54" s="2"/>
      <c r="SSH54" s="2"/>
      <c r="SSI54" s="2"/>
      <c r="SSJ54" s="2"/>
      <c r="SSK54" s="2"/>
      <c r="SSL54" s="2"/>
      <c r="SSM54" s="2"/>
      <c r="SSN54" s="2"/>
      <c r="SSO54" s="2"/>
      <c r="SSP54" s="2"/>
      <c r="SSQ54" s="2"/>
      <c r="SSR54" s="2"/>
      <c r="SSS54" s="2"/>
      <c r="SST54" s="2"/>
      <c r="SSU54" s="2"/>
      <c r="SSV54" s="2"/>
      <c r="SSW54" s="2"/>
      <c r="SSX54" s="2"/>
      <c r="SSY54" s="2"/>
      <c r="SSZ54" s="2"/>
      <c r="STA54" s="2"/>
      <c r="STB54" s="2"/>
      <c r="STC54" s="2"/>
      <c r="STD54" s="2"/>
      <c r="STE54" s="2"/>
      <c r="STF54" s="2"/>
      <c r="STG54" s="2"/>
      <c r="STH54" s="2"/>
      <c r="STI54" s="2"/>
      <c r="STJ54" s="2"/>
      <c r="STK54" s="2"/>
      <c r="STL54" s="2"/>
      <c r="STM54" s="2"/>
      <c r="STN54" s="2"/>
      <c r="STO54" s="2"/>
      <c r="STP54" s="2"/>
      <c r="STQ54" s="2"/>
      <c r="STR54" s="2"/>
      <c r="STS54" s="2"/>
      <c r="STT54" s="2"/>
      <c r="STU54" s="2"/>
      <c r="STV54" s="2"/>
      <c r="STW54" s="2"/>
      <c r="STX54" s="2"/>
      <c r="STY54" s="2"/>
      <c r="STZ54" s="2"/>
      <c r="SUA54" s="2"/>
      <c r="SUB54" s="2"/>
      <c r="SUC54" s="2"/>
      <c r="SUD54" s="2"/>
      <c r="SUE54" s="2"/>
      <c r="SUF54" s="2"/>
      <c r="SUG54" s="2"/>
      <c r="SUH54" s="2"/>
      <c r="SUI54" s="2"/>
      <c r="SUJ54" s="2"/>
      <c r="SUK54" s="2"/>
      <c r="SUL54" s="2"/>
      <c r="SUM54" s="2"/>
      <c r="SUN54" s="2"/>
      <c r="SUO54" s="2"/>
      <c r="SUP54" s="2"/>
      <c r="SUQ54" s="2"/>
      <c r="SUR54" s="2"/>
      <c r="SUS54" s="2"/>
      <c r="SUT54" s="2"/>
      <c r="SUU54" s="2"/>
      <c r="SUV54" s="2"/>
      <c r="SUW54" s="2"/>
      <c r="SUX54" s="2"/>
      <c r="SUY54" s="2"/>
      <c r="SUZ54" s="2"/>
      <c r="SVA54" s="2"/>
      <c r="SVB54" s="2"/>
      <c r="SVC54" s="2"/>
      <c r="SVD54" s="2"/>
      <c r="SVE54" s="2"/>
      <c r="SVF54" s="2"/>
      <c r="SVG54" s="2"/>
      <c r="SVH54" s="2"/>
      <c r="SVI54" s="2"/>
      <c r="SVJ54" s="2"/>
      <c r="SVK54" s="2"/>
      <c r="SVL54" s="2"/>
      <c r="SVM54" s="2"/>
      <c r="SVN54" s="2"/>
      <c r="SVO54" s="2"/>
      <c r="SVP54" s="2"/>
      <c r="SVQ54" s="2"/>
      <c r="SVR54" s="2"/>
      <c r="SVS54" s="2"/>
      <c r="SVT54" s="2"/>
      <c r="SVU54" s="2"/>
      <c r="SVV54" s="2"/>
      <c r="SVW54" s="2"/>
      <c r="SVX54" s="2"/>
      <c r="SVY54" s="2"/>
      <c r="SVZ54" s="2"/>
      <c r="SWA54" s="2"/>
      <c r="SWB54" s="2"/>
      <c r="SWC54" s="2"/>
      <c r="SWD54" s="2"/>
      <c r="SWE54" s="2"/>
      <c r="SWF54" s="2"/>
      <c r="SWG54" s="2"/>
      <c r="SWH54" s="2"/>
      <c r="SWI54" s="2"/>
      <c r="SWJ54" s="2"/>
      <c r="SWK54" s="2"/>
      <c r="SWL54" s="2"/>
      <c r="SWM54" s="2"/>
      <c r="SWN54" s="2"/>
      <c r="SWO54" s="2"/>
      <c r="SWP54" s="2"/>
      <c r="SWQ54" s="2"/>
      <c r="SWR54" s="2"/>
      <c r="SWS54" s="2"/>
      <c r="SWT54" s="2"/>
      <c r="SWU54" s="2"/>
      <c r="SWV54" s="2"/>
      <c r="SWW54" s="2"/>
      <c r="SWX54" s="2"/>
      <c r="SWY54" s="2"/>
      <c r="SWZ54" s="2"/>
      <c r="SXA54" s="2"/>
      <c r="SXB54" s="2"/>
      <c r="SXC54" s="2"/>
      <c r="SXD54" s="2"/>
      <c r="SXE54" s="2"/>
      <c r="SXF54" s="2"/>
      <c r="SXG54" s="2"/>
      <c r="SXH54" s="2"/>
      <c r="SXI54" s="2"/>
      <c r="SXJ54" s="2"/>
      <c r="SXK54" s="2"/>
      <c r="SXL54" s="2"/>
      <c r="SXM54" s="2"/>
      <c r="SXN54" s="2"/>
      <c r="SXO54" s="2"/>
      <c r="SXP54" s="2"/>
      <c r="SXQ54" s="2"/>
      <c r="SXR54" s="2"/>
      <c r="SXS54" s="2"/>
      <c r="SXT54" s="2"/>
      <c r="SXU54" s="2"/>
      <c r="SXV54" s="2"/>
      <c r="SXW54" s="2"/>
      <c r="SXX54" s="2"/>
      <c r="SXY54" s="2"/>
      <c r="SXZ54" s="2"/>
      <c r="SYA54" s="2"/>
      <c r="SYB54" s="2"/>
      <c r="SYC54" s="2"/>
      <c r="SYD54" s="2"/>
      <c r="SYE54" s="2"/>
      <c r="SYF54" s="2"/>
      <c r="SYG54" s="2"/>
      <c r="SYH54" s="2"/>
      <c r="SYI54" s="2"/>
      <c r="SYJ54" s="2"/>
      <c r="SYK54" s="2"/>
      <c r="SYL54" s="2"/>
      <c r="SYM54" s="2"/>
      <c r="SYN54" s="2"/>
      <c r="SYO54" s="2"/>
      <c r="SYP54" s="2"/>
      <c r="SYQ54" s="2"/>
      <c r="SYR54" s="2"/>
      <c r="SYS54" s="2"/>
      <c r="SYT54" s="2"/>
      <c r="SYU54" s="2"/>
      <c r="SYV54" s="2"/>
      <c r="SYW54" s="2"/>
      <c r="SYX54" s="2"/>
      <c r="SYY54" s="2"/>
      <c r="SYZ54" s="2"/>
      <c r="SZA54" s="2"/>
      <c r="SZB54" s="2"/>
      <c r="SZC54" s="2"/>
      <c r="SZD54" s="2"/>
      <c r="SZE54" s="2"/>
      <c r="SZF54" s="2"/>
      <c r="SZG54" s="2"/>
      <c r="SZH54" s="2"/>
      <c r="SZI54" s="2"/>
      <c r="SZJ54" s="2"/>
      <c r="SZK54" s="2"/>
      <c r="SZL54" s="2"/>
      <c r="SZM54" s="2"/>
      <c r="SZN54" s="2"/>
      <c r="SZO54" s="2"/>
      <c r="SZP54" s="2"/>
      <c r="SZQ54" s="2"/>
      <c r="SZR54" s="2"/>
      <c r="SZS54" s="2"/>
      <c r="SZT54" s="2"/>
      <c r="SZU54" s="2"/>
      <c r="SZV54" s="2"/>
      <c r="SZW54" s="2"/>
      <c r="SZX54" s="2"/>
      <c r="SZY54" s="2"/>
      <c r="SZZ54" s="2"/>
      <c r="TAA54" s="2"/>
      <c r="TAB54" s="2"/>
      <c r="TAC54" s="2"/>
      <c r="TAD54" s="2"/>
      <c r="TAE54" s="2"/>
      <c r="TAF54" s="2"/>
      <c r="TAG54" s="2"/>
      <c r="TAH54" s="2"/>
      <c r="TAI54" s="2"/>
      <c r="TAJ54" s="2"/>
      <c r="TAK54" s="2"/>
      <c r="TAL54" s="2"/>
      <c r="TAM54" s="2"/>
      <c r="TAN54" s="2"/>
      <c r="TAO54" s="2"/>
      <c r="TAP54" s="2"/>
      <c r="TAQ54" s="2"/>
      <c r="TAR54" s="2"/>
      <c r="TAS54" s="2"/>
      <c r="TAT54" s="2"/>
      <c r="TAU54" s="2"/>
      <c r="TAV54" s="2"/>
      <c r="TAW54" s="2"/>
      <c r="TAX54" s="2"/>
      <c r="TAY54" s="2"/>
      <c r="TAZ54" s="2"/>
      <c r="TBA54" s="2"/>
      <c r="TBB54" s="2"/>
      <c r="TBC54" s="2"/>
      <c r="TBD54" s="2"/>
      <c r="TBE54" s="2"/>
      <c r="TBF54" s="2"/>
      <c r="TBG54" s="2"/>
      <c r="TBH54" s="2"/>
      <c r="TBI54" s="2"/>
      <c r="TBJ54" s="2"/>
      <c r="TBK54" s="2"/>
      <c r="TBL54" s="2"/>
      <c r="TBM54" s="2"/>
      <c r="TBN54" s="2"/>
      <c r="TBO54" s="2"/>
      <c r="TBP54" s="2"/>
      <c r="TBQ54" s="2"/>
      <c r="TBR54" s="2"/>
      <c r="TBS54" s="2"/>
      <c r="TBT54" s="2"/>
      <c r="TBU54" s="2"/>
      <c r="TBV54" s="2"/>
      <c r="TBW54" s="2"/>
      <c r="TBX54" s="2"/>
      <c r="TBY54" s="2"/>
      <c r="TBZ54" s="2"/>
      <c r="TCA54" s="2"/>
      <c r="TCB54" s="2"/>
      <c r="TCC54" s="2"/>
      <c r="TCD54" s="2"/>
      <c r="TCE54" s="2"/>
      <c r="TCF54" s="2"/>
      <c r="TCG54" s="2"/>
      <c r="TCH54" s="2"/>
      <c r="TCI54" s="2"/>
      <c r="TCJ54" s="2"/>
      <c r="TCK54" s="2"/>
      <c r="TCL54" s="2"/>
      <c r="TCM54" s="2"/>
      <c r="TCN54" s="2"/>
      <c r="TCO54" s="2"/>
      <c r="TCP54" s="2"/>
      <c r="TCQ54" s="2"/>
      <c r="TCR54" s="2"/>
      <c r="TCS54" s="2"/>
      <c r="TCT54" s="2"/>
      <c r="TCU54" s="2"/>
      <c r="TCV54" s="2"/>
      <c r="TCW54" s="2"/>
      <c r="TCX54" s="2"/>
      <c r="TCY54" s="2"/>
      <c r="TCZ54" s="2"/>
      <c r="TDA54" s="2"/>
      <c r="TDB54" s="2"/>
      <c r="TDC54" s="2"/>
      <c r="TDD54" s="2"/>
      <c r="TDE54" s="2"/>
      <c r="TDF54" s="2"/>
      <c r="TDG54" s="2"/>
      <c r="TDH54" s="2"/>
      <c r="TDI54" s="2"/>
      <c r="TDJ54" s="2"/>
      <c r="TDK54" s="2"/>
      <c r="TDL54" s="2"/>
      <c r="TDM54" s="2"/>
      <c r="TDN54" s="2"/>
      <c r="TDO54" s="2"/>
      <c r="TDP54" s="2"/>
      <c r="TDQ54" s="2"/>
      <c r="TDR54" s="2"/>
      <c r="TDS54" s="2"/>
      <c r="TDT54" s="2"/>
      <c r="TDU54" s="2"/>
      <c r="TDV54" s="2"/>
      <c r="TDW54" s="2"/>
      <c r="TDX54" s="2"/>
      <c r="TDY54" s="2"/>
      <c r="TDZ54" s="2"/>
      <c r="TEA54" s="2"/>
      <c r="TEB54" s="2"/>
      <c r="TEC54" s="2"/>
      <c r="TED54" s="2"/>
      <c r="TEE54" s="2"/>
      <c r="TEF54" s="2"/>
      <c r="TEG54" s="2"/>
      <c r="TEH54" s="2"/>
      <c r="TEI54" s="2"/>
      <c r="TEJ54" s="2"/>
      <c r="TEK54" s="2"/>
      <c r="TEL54" s="2"/>
      <c r="TEM54" s="2"/>
      <c r="TEN54" s="2"/>
      <c r="TEO54" s="2"/>
      <c r="TEP54" s="2"/>
      <c r="TEQ54" s="2"/>
      <c r="TER54" s="2"/>
      <c r="TES54" s="2"/>
      <c r="TET54" s="2"/>
      <c r="TEU54" s="2"/>
      <c r="TEV54" s="2"/>
      <c r="TEW54" s="2"/>
      <c r="TEX54" s="2"/>
      <c r="TEY54" s="2"/>
      <c r="TEZ54" s="2"/>
      <c r="TFA54" s="2"/>
      <c r="TFB54" s="2"/>
      <c r="TFC54" s="2"/>
      <c r="TFD54" s="2"/>
      <c r="TFE54" s="2"/>
      <c r="TFF54" s="2"/>
      <c r="TFG54" s="2"/>
      <c r="TFH54" s="2"/>
      <c r="TFI54" s="2"/>
      <c r="TFJ54" s="2"/>
      <c r="TFK54" s="2"/>
      <c r="TFL54" s="2"/>
      <c r="TFM54" s="2"/>
      <c r="TFN54" s="2"/>
      <c r="TFO54" s="2"/>
      <c r="TFP54" s="2"/>
      <c r="TFQ54" s="2"/>
      <c r="TFR54" s="2"/>
      <c r="TFS54" s="2"/>
      <c r="TFT54" s="2"/>
      <c r="TFU54" s="2"/>
      <c r="TFV54" s="2"/>
      <c r="TFW54" s="2"/>
      <c r="TFX54" s="2"/>
      <c r="TFY54" s="2"/>
      <c r="TFZ54" s="2"/>
      <c r="TGA54" s="2"/>
      <c r="TGB54" s="2"/>
      <c r="TGC54" s="2"/>
      <c r="TGD54" s="2"/>
      <c r="TGE54" s="2"/>
      <c r="TGF54" s="2"/>
      <c r="TGG54" s="2"/>
      <c r="TGH54" s="2"/>
      <c r="TGI54" s="2"/>
      <c r="TGJ54" s="2"/>
      <c r="TGK54" s="2"/>
      <c r="TGL54" s="2"/>
      <c r="TGM54" s="2"/>
      <c r="TGN54" s="2"/>
      <c r="TGO54" s="2"/>
      <c r="TGP54" s="2"/>
      <c r="TGQ54" s="2"/>
      <c r="TGR54" s="2"/>
      <c r="TGS54" s="2"/>
      <c r="TGT54" s="2"/>
      <c r="TGU54" s="2"/>
      <c r="TGV54" s="2"/>
      <c r="TGW54" s="2"/>
      <c r="TGX54" s="2"/>
      <c r="TGY54" s="2"/>
      <c r="TGZ54" s="2"/>
      <c r="THA54" s="2"/>
      <c r="THB54" s="2"/>
      <c r="THC54" s="2"/>
      <c r="THD54" s="2"/>
      <c r="THE54" s="2"/>
      <c r="THF54" s="2"/>
      <c r="THG54" s="2"/>
      <c r="THH54" s="2"/>
      <c r="THI54" s="2"/>
      <c r="THJ54" s="2"/>
      <c r="THK54" s="2"/>
      <c r="THL54" s="2"/>
      <c r="THM54" s="2"/>
      <c r="THN54" s="2"/>
      <c r="THO54" s="2"/>
      <c r="THP54" s="2"/>
      <c r="THQ54" s="2"/>
      <c r="THR54" s="2"/>
      <c r="THS54" s="2"/>
      <c r="THT54" s="2"/>
      <c r="THU54" s="2"/>
      <c r="THV54" s="2"/>
      <c r="THW54" s="2"/>
      <c r="THX54" s="2"/>
      <c r="THY54" s="2"/>
      <c r="THZ54" s="2"/>
      <c r="TIA54" s="2"/>
      <c r="TIB54" s="2"/>
      <c r="TIC54" s="2"/>
      <c r="TID54" s="2"/>
      <c r="TIE54" s="2"/>
      <c r="TIF54" s="2"/>
      <c r="TIG54" s="2"/>
      <c r="TIH54" s="2"/>
      <c r="TII54" s="2"/>
      <c r="TIJ54" s="2"/>
      <c r="TIK54" s="2"/>
      <c r="TIL54" s="2"/>
      <c r="TIM54" s="2"/>
      <c r="TIN54" s="2"/>
      <c r="TIO54" s="2"/>
      <c r="TIP54" s="2"/>
      <c r="TIQ54" s="2"/>
      <c r="TIR54" s="2"/>
      <c r="TIS54" s="2"/>
      <c r="TIT54" s="2"/>
      <c r="TIU54" s="2"/>
      <c r="TIV54" s="2"/>
      <c r="TIW54" s="2"/>
      <c r="TIX54" s="2"/>
      <c r="TIY54" s="2"/>
      <c r="TIZ54" s="2"/>
      <c r="TJA54" s="2"/>
      <c r="TJB54" s="2"/>
      <c r="TJC54" s="2"/>
      <c r="TJD54" s="2"/>
      <c r="TJE54" s="2"/>
      <c r="TJF54" s="2"/>
      <c r="TJG54" s="2"/>
      <c r="TJH54" s="2"/>
      <c r="TJI54" s="2"/>
      <c r="TJJ54" s="2"/>
      <c r="TJK54" s="2"/>
      <c r="TJL54" s="2"/>
      <c r="TJM54" s="2"/>
      <c r="TJN54" s="2"/>
      <c r="TJO54" s="2"/>
      <c r="TJP54" s="2"/>
      <c r="TJQ54" s="2"/>
      <c r="TJR54" s="2"/>
      <c r="TJS54" s="2"/>
      <c r="TJT54" s="2"/>
      <c r="TJU54" s="2"/>
      <c r="TJV54" s="2"/>
      <c r="TJW54" s="2"/>
      <c r="TJX54" s="2"/>
      <c r="TJY54" s="2"/>
      <c r="TJZ54" s="2"/>
      <c r="TKA54" s="2"/>
      <c r="TKB54" s="2"/>
      <c r="TKC54" s="2"/>
      <c r="TKD54" s="2"/>
      <c r="TKE54" s="2"/>
      <c r="TKF54" s="2"/>
      <c r="TKG54" s="2"/>
      <c r="TKH54" s="2"/>
      <c r="TKI54" s="2"/>
      <c r="TKJ54" s="2"/>
      <c r="TKK54" s="2"/>
      <c r="TKL54" s="2"/>
      <c r="TKM54" s="2"/>
      <c r="TKN54" s="2"/>
      <c r="TKO54" s="2"/>
      <c r="TKP54" s="2"/>
      <c r="TKQ54" s="2"/>
      <c r="TKR54" s="2"/>
      <c r="TKS54" s="2"/>
      <c r="TKT54" s="2"/>
      <c r="TKU54" s="2"/>
      <c r="TKV54" s="2"/>
      <c r="TKW54" s="2"/>
      <c r="TKX54" s="2"/>
      <c r="TKY54" s="2"/>
      <c r="TKZ54" s="2"/>
      <c r="TLA54" s="2"/>
      <c r="TLB54" s="2"/>
      <c r="TLC54" s="2"/>
      <c r="TLD54" s="2"/>
      <c r="TLE54" s="2"/>
      <c r="TLF54" s="2"/>
      <c r="TLG54" s="2"/>
      <c r="TLH54" s="2"/>
      <c r="TLI54" s="2"/>
      <c r="TLJ54" s="2"/>
      <c r="TLK54" s="2"/>
      <c r="TLL54" s="2"/>
      <c r="TLM54" s="2"/>
      <c r="TLN54" s="2"/>
      <c r="TLO54" s="2"/>
      <c r="TLP54" s="2"/>
      <c r="TLQ54" s="2"/>
      <c r="TLR54" s="2"/>
      <c r="TLS54" s="2"/>
      <c r="TLT54" s="2"/>
      <c r="TLU54" s="2"/>
      <c r="TLV54" s="2"/>
      <c r="TLW54" s="2"/>
      <c r="TLX54" s="2"/>
      <c r="TLY54" s="2"/>
      <c r="TLZ54" s="2"/>
      <c r="TMA54" s="2"/>
      <c r="TMB54" s="2"/>
      <c r="TMC54" s="2"/>
      <c r="TMD54" s="2"/>
      <c r="TME54" s="2"/>
      <c r="TMF54" s="2"/>
      <c r="TMG54" s="2"/>
      <c r="TMH54" s="2"/>
      <c r="TMI54" s="2"/>
      <c r="TMJ54" s="2"/>
      <c r="TMK54" s="2"/>
      <c r="TML54" s="2"/>
      <c r="TMM54" s="2"/>
      <c r="TMN54" s="2"/>
      <c r="TMO54" s="2"/>
      <c r="TMP54" s="2"/>
      <c r="TMQ54" s="2"/>
      <c r="TMR54" s="2"/>
      <c r="TMS54" s="2"/>
      <c r="TMT54" s="2"/>
      <c r="TMU54" s="2"/>
      <c r="TMV54" s="2"/>
      <c r="TMW54" s="2"/>
      <c r="TMX54" s="2"/>
      <c r="TMY54" s="2"/>
      <c r="TMZ54" s="2"/>
      <c r="TNA54" s="2"/>
      <c r="TNB54" s="2"/>
      <c r="TNC54" s="2"/>
      <c r="TND54" s="2"/>
      <c r="TNE54" s="2"/>
      <c r="TNF54" s="2"/>
      <c r="TNG54" s="2"/>
      <c r="TNH54" s="2"/>
      <c r="TNI54" s="2"/>
      <c r="TNJ54" s="2"/>
      <c r="TNK54" s="2"/>
      <c r="TNL54" s="2"/>
      <c r="TNM54" s="2"/>
      <c r="TNN54" s="2"/>
      <c r="TNO54" s="2"/>
      <c r="TNP54" s="2"/>
      <c r="TNQ54" s="2"/>
      <c r="TNR54" s="2"/>
      <c r="TNS54" s="2"/>
      <c r="TNT54" s="2"/>
      <c r="TNU54" s="2"/>
      <c r="TNV54" s="2"/>
      <c r="TNW54" s="2"/>
      <c r="TNX54" s="2"/>
      <c r="TNY54" s="2"/>
      <c r="TNZ54" s="2"/>
      <c r="TOA54" s="2"/>
      <c r="TOB54" s="2"/>
      <c r="TOC54" s="2"/>
      <c r="TOD54" s="2"/>
      <c r="TOE54" s="2"/>
      <c r="TOF54" s="2"/>
      <c r="TOG54" s="2"/>
      <c r="TOH54" s="2"/>
      <c r="TOI54" s="2"/>
      <c r="TOJ54" s="2"/>
      <c r="TOK54" s="2"/>
      <c r="TOL54" s="2"/>
      <c r="TOM54" s="2"/>
      <c r="TON54" s="2"/>
      <c r="TOO54" s="2"/>
      <c r="TOP54" s="2"/>
      <c r="TOQ54" s="2"/>
      <c r="TOR54" s="2"/>
      <c r="TOS54" s="2"/>
      <c r="TOT54" s="2"/>
      <c r="TOU54" s="2"/>
      <c r="TOV54" s="2"/>
      <c r="TOW54" s="2"/>
      <c r="TOX54" s="2"/>
      <c r="TOY54" s="2"/>
      <c r="TOZ54" s="2"/>
      <c r="TPA54" s="2"/>
      <c r="TPB54" s="2"/>
      <c r="TPC54" s="2"/>
      <c r="TPD54" s="2"/>
      <c r="TPE54" s="2"/>
      <c r="TPF54" s="2"/>
      <c r="TPG54" s="2"/>
      <c r="TPH54" s="2"/>
      <c r="TPI54" s="2"/>
      <c r="TPJ54" s="2"/>
      <c r="TPK54" s="2"/>
      <c r="TPL54" s="2"/>
      <c r="TPM54" s="2"/>
      <c r="TPN54" s="2"/>
      <c r="TPO54" s="2"/>
      <c r="TPP54" s="2"/>
      <c r="TPQ54" s="2"/>
      <c r="TPR54" s="2"/>
      <c r="TPS54" s="2"/>
      <c r="TPT54" s="2"/>
      <c r="TPU54" s="2"/>
      <c r="TPV54" s="2"/>
      <c r="TPW54" s="2"/>
      <c r="TPX54" s="2"/>
      <c r="TPY54" s="2"/>
      <c r="TPZ54" s="2"/>
      <c r="TQA54" s="2"/>
      <c r="TQB54" s="2"/>
      <c r="TQC54" s="2"/>
      <c r="TQD54" s="2"/>
      <c r="TQE54" s="2"/>
      <c r="TQF54" s="2"/>
      <c r="TQG54" s="2"/>
      <c r="TQH54" s="2"/>
      <c r="TQI54" s="2"/>
      <c r="TQJ54" s="2"/>
      <c r="TQK54" s="2"/>
      <c r="TQL54" s="2"/>
      <c r="TQM54" s="2"/>
      <c r="TQN54" s="2"/>
      <c r="TQO54" s="2"/>
      <c r="TQP54" s="2"/>
      <c r="TQQ54" s="2"/>
      <c r="TQR54" s="2"/>
      <c r="TQS54" s="2"/>
      <c r="TQT54" s="2"/>
      <c r="TQU54" s="2"/>
      <c r="TQV54" s="2"/>
      <c r="TQW54" s="2"/>
      <c r="TQX54" s="2"/>
      <c r="TQY54" s="2"/>
      <c r="TQZ54" s="2"/>
      <c r="TRA54" s="2"/>
      <c r="TRB54" s="2"/>
      <c r="TRC54" s="2"/>
      <c r="TRD54" s="2"/>
      <c r="TRE54" s="2"/>
      <c r="TRF54" s="2"/>
      <c r="TRG54" s="2"/>
      <c r="TRH54" s="2"/>
      <c r="TRI54" s="2"/>
      <c r="TRJ54" s="2"/>
      <c r="TRK54" s="2"/>
      <c r="TRL54" s="2"/>
      <c r="TRM54" s="2"/>
      <c r="TRN54" s="2"/>
      <c r="TRO54" s="2"/>
      <c r="TRP54" s="2"/>
      <c r="TRQ54" s="2"/>
      <c r="TRR54" s="2"/>
      <c r="TRS54" s="2"/>
      <c r="TRT54" s="2"/>
      <c r="TRU54" s="2"/>
      <c r="TRV54" s="2"/>
      <c r="TRW54" s="2"/>
      <c r="TRX54" s="2"/>
      <c r="TRY54" s="2"/>
      <c r="TRZ54" s="2"/>
      <c r="TSA54" s="2"/>
      <c r="TSB54" s="2"/>
      <c r="TSC54" s="2"/>
      <c r="TSD54" s="2"/>
      <c r="TSE54" s="2"/>
      <c r="TSF54" s="2"/>
      <c r="TSG54" s="2"/>
      <c r="TSH54" s="2"/>
      <c r="TSI54" s="2"/>
      <c r="TSJ54" s="2"/>
      <c r="TSK54" s="2"/>
      <c r="TSL54" s="2"/>
      <c r="TSM54" s="2"/>
      <c r="TSN54" s="2"/>
      <c r="TSO54" s="2"/>
      <c r="TSP54" s="2"/>
      <c r="TSQ54" s="2"/>
      <c r="TSR54" s="2"/>
      <c r="TSS54" s="2"/>
      <c r="TST54" s="2"/>
      <c r="TSU54" s="2"/>
      <c r="TSV54" s="2"/>
      <c r="TSW54" s="2"/>
      <c r="TSX54" s="2"/>
      <c r="TSY54" s="2"/>
      <c r="TSZ54" s="2"/>
      <c r="TTA54" s="2"/>
      <c r="TTB54" s="2"/>
      <c r="TTC54" s="2"/>
      <c r="TTD54" s="2"/>
      <c r="TTE54" s="2"/>
      <c r="TTF54" s="2"/>
      <c r="TTG54" s="2"/>
      <c r="TTH54" s="2"/>
      <c r="TTI54" s="2"/>
      <c r="TTJ54" s="2"/>
      <c r="TTK54" s="2"/>
      <c r="TTL54" s="2"/>
      <c r="TTM54" s="2"/>
      <c r="TTN54" s="2"/>
      <c r="TTO54" s="2"/>
      <c r="TTP54" s="2"/>
      <c r="TTQ54" s="2"/>
      <c r="TTR54" s="2"/>
      <c r="TTS54" s="2"/>
      <c r="TTT54" s="2"/>
      <c r="TTU54" s="2"/>
      <c r="TTV54" s="2"/>
      <c r="TTW54" s="2"/>
      <c r="TTX54" s="2"/>
      <c r="TTY54" s="2"/>
      <c r="TTZ54" s="2"/>
      <c r="TUA54" s="2"/>
      <c r="TUB54" s="2"/>
      <c r="TUC54" s="2"/>
      <c r="TUD54" s="2"/>
      <c r="TUE54" s="2"/>
      <c r="TUF54" s="2"/>
      <c r="TUG54" s="2"/>
      <c r="TUH54" s="2"/>
      <c r="TUI54" s="2"/>
      <c r="TUJ54" s="2"/>
      <c r="TUK54" s="2"/>
      <c r="TUL54" s="2"/>
      <c r="TUM54" s="2"/>
      <c r="TUN54" s="2"/>
      <c r="TUO54" s="2"/>
      <c r="TUP54" s="2"/>
      <c r="TUQ54" s="2"/>
      <c r="TUR54" s="2"/>
      <c r="TUS54" s="2"/>
      <c r="TUT54" s="2"/>
      <c r="TUU54" s="2"/>
      <c r="TUV54" s="2"/>
      <c r="TUW54" s="2"/>
      <c r="TUX54" s="2"/>
      <c r="TUY54" s="2"/>
      <c r="TUZ54" s="2"/>
      <c r="TVA54" s="2"/>
      <c r="TVB54" s="2"/>
      <c r="TVC54" s="2"/>
      <c r="TVD54" s="2"/>
      <c r="TVE54" s="2"/>
      <c r="TVF54" s="2"/>
      <c r="TVG54" s="2"/>
      <c r="TVH54" s="2"/>
      <c r="TVI54" s="2"/>
      <c r="TVJ54" s="2"/>
      <c r="TVK54" s="2"/>
      <c r="TVL54" s="2"/>
      <c r="TVM54" s="2"/>
      <c r="TVN54" s="2"/>
      <c r="TVO54" s="2"/>
      <c r="TVP54" s="2"/>
      <c r="TVQ54" s="2"/>
      <c r="TVR54" s="2"/>
      <c r="TVS54" s="2"/>
      <c r="TVT54" s="2"/>
      <c r="TVU54" s="2"/>
      <c r="TVV54" s="2"/>
      <c r="TVW54" s="2"/>
      <c r="TVX54" s="2"/>
      <c r="TVY54" s="2"/>
      <c r="TVZ54" s="2"/>
      <c r="TWA54" s="2"/>
      <c r="TWB54" s="2"/>
      <c r="TWC54" s="2"/>
      <c r="TWD54" s="2"/>
      <c r="TWE54" s="2"/>
      <c r="TWF54" s="2"/>
      <c r="TWG54" s="2"/>
      <c r="TWH54" s="2"/>
      <c r="TWI54" s="2"/>
      <c r="TWJ54" s="2"/>
      <c r="TWK54" s="2"/>
      <c r="TWL54" s="2"/>
      <c r="TWM54" s="2"/>
      <c r="TWN54" s="2"/>
      <c r="TWO54" s="2"/>
      <c r="TWP54" s="2"/>
      <c r="TWQ54" s="2"/>
      <c r="TWR54" s="2"/>
      <c r="TWS54" s="2"/>
      <c r="TWT54" s="2"/>
      <c r="TWU54" s="2"/>
      <c r="TWV54" s="2"/>
      <c r="TWW54" s="2"/>
      <c r="TWX54" s="2"/>
      <c r="TWY54" s="2"/>
      <c r="TWZ54" s="2"/>
      <c r="TXA54" s="2"/>
      <c r="TXB54" s="2"/>
      <c r="TXC54" s="2"/>
      <c r="TXD54" s="2"/>
      <c r="TXE54" s="2"/>
      <c r="TXF54" s="2"/>
      <c r="TXG54" s="2"/>
      <c r="TXH54" s="2"/>
      <c r="TXI54" s="2"/>
      <c r="TXJ54" s="2"/>
      <c r="TXK54" s="2"/>
      <c r="TXL54" s="2"/>
      <c r="TXM54" s="2"/>
      <c r="TXN54" s="2"/>
      <c r="TXO54" s="2"/>
      <c r="TXP54" s="2"/>
      <c r="TXQ54" s="2"/>
      <c r="TXR54" s="2"/>
      <c r="TXS54" s="2"/>
      <c r="TXT54" s="2"/>
      <c r="TXU54" s="2"/>
      <c r="TXV54" s="2"/>
      <c r="TXW54" s="2"/>
      <c r="TXX54" s="2"/>
      <c r="TXY54" s="2"/>
      <c r="TXZ54" s="2"/>
      <c r="TYA54" s="2"/>
      <c r="TYB54" s="2"/>
      <c r="TYC54" s="2"/>
      <c r="TYD54" s="2"/>
      <c r="TYE54" s="2"/>
      <c r="TYF54" s="2"/>
      <c r="TYG54" s="2"/>
      <c r="TYH54" s="2"/>
      <c r="TYI54" s="2"/>
      <c r="TYJ54" s="2"/>
      <c r="TYK54" s="2"/>
      <c r="TYL54" s="2"/>
      <c r="TYM54" s="2"/>
      <c r="TYN54" s="2"/>
      <c r="TYO54" s="2"/>
      <c r="TYP54" s="2"/>
      <c r="TYQ54" s="2"/>
      <c r="TYR54" s="2"/>
      <c r="TYS54" s="2"/>
      <c r="TYT54" s="2"/>
      <c r="TYU54" s="2"/>
      <c r="TYV54" s="2"/>
      <c r="TYW54" s="2"/>
      <c r="TYX54" s="2"/>
      <c r="TYY54" s="2"/>
      <c r="TYZ54" s="2"/>
      <c r="TZA54" s="2"/>
      <c r="TZB54" s="2"/>
      <c r="TZC54" s="2"/>
      <c r="TZD54" s="2"/>
      <c r="TZE54" s="2"/>
      <c r="TZF54" s="2"/>
      <c r="TZG54" s="2"/>
      <c r="TZH54" s="2"/>
      <c r="TZI54" s="2"/>
      <c r="TZJ54" s="2"/>
      <c r="TZK54" s="2"/>
      <c r="TZL54" s="2"/>
      <c r="TZM54" s="2"/>
      <c r="TZN54" s="2"/>
      <c r="TZO54" s="2"/>
      <c r="TZP54" s="2"/>
      <c r="TZQ54" s="2"/>
      <c r="TZR54" s="2"/>
      <c r="TZS54" s="2"/>
      <c r="TZT54" s="2"/>
      <c r="TZU54" s="2"/>
      <c r="TZV54" s="2"/>
      <c r="TZW54" s="2"/>
      <c r="TZX54" s="2"/>
      <c r="TZY54" s="2"/>
      <c r="TZZ54" s="2"/>
      <c r="UAA54" s="2"/>
      <c r="UAB54" s="2"/>
      <c r="UAC54" s="2"/>
      <c r="UAD54" s="2"/>
      <c r="UAE54" s="2"/>
      <c r="UAF54" s="2"/>
      <c r="UAG54" s="2"/>
      <c r="UAH54" s="2"/>
      <c r="UAI54" s="2"/>
      <c r="UAJ54" s="2"/>
      <c r="UAK54" s="2"/>
      <c r="UAL54" s="2"/>
      <c r="UAM54" s="2"/>
      <c r="UAN54" s="2"/>
      <c r="UAO54" s="2"/>
      <c r="UAP54" s="2"/>
      <c r="UAQ54" s="2"/>
      <c r="UAR54" s="2"/>
      <c r="UAS54" s="2"/>
      <c r="UAT54" s="2"/>
      <c r="UAU54" s="2"/>
      <c r="UAV54" s="2"/>
      <c r="UAW54" s="2"/>
      <c r="UAX54" s="2"/>
      <c r="UAY54" s="2"/>
      <c r="UAZ54" s="2"/>
      <c r="UBA54" s="2"/>
      <c r="UBB54" s="2"/>
      <c r="UBC54" s="2"/>
      <c r="UBD54" s="2"/>
      <c r="UBE54" s="2"/>
      <c r="UBF54" s="2"/>
      <c r="UBG54" s="2"/>
      <c r="UBH54" s="2"/>
      <c r="UBI54" s="2"/>
      <c r="UBJ54" s="2"/>
      <c r="UBK54" s="2"/>
      <c r="UBL54" s="2"/>
      <c r="UBM54" s="2"/>
      <c r="UBN54" s="2"/>
      <c r="UBO54" s="2"/>
      <c r="UBP54" s="2"/>
      <c r="UBQ54" s="2"/>
      <c r="UBR54" s="2"/>
      <c r="UBS54" s="2"/>
      <c r="UBT54" s="2"/>
      <c r="UBU54" s="2"/>
      <c r="UBV54" s="2"/>
      <c r="UBW54" s="2"/>
      <c r="UBX54" s="2"/>
      <c r="UBY54" s="2"/>
      <c r="UBZ54" s="2"/>
      <c r="UCA54" s="2"/>
      <c r="UCB54" s="2"/>
      <c r="UCC54" s="2"/>
      <c r="UCD54" s="2"/>
      <c r="UCE54" s="2"/>
      <c r="UCF54" s="2"/>
      <c r="UCG54" s="2"/>
      <c r="UCH54" s="2"/>
      <c r="UCI54" s="2"/>
      <c r="UCJ54" s="2"/>
      <c r="UCK54" s="2"/>
      <c r="UCL54" s="2"/>
      <c r="UCM54" s="2"/>
      <c r="UCN54" s="2"/>
      <c r="UCO54" s="2"/>
      <c r="UCP54" s="2"/>
      <c r="UCQ54" s="2"/>
      <c r="UCR54" s="2"/>
      <c r="UCS54" s="2"/>
      <c r="UCT54" s="2"/>
      <c r="UCU54" s="2"/>
      <c r="UCV54" s="2"/>
      <c r="UCW54" s="2"/>
      <c r="UCX54" s="2"/>
      <c r="UCY54" s="2"/>
      <c r="UCZ54" s="2"/>
      <c r="UDA54" s="2"/>
      <c r="UDB54" s="2"/>
      <c r="UDC54" s="2"/>
      <c r="UDD54" s="2"/>
      <c r="UDE54" s="2"/>
      <c r="UDF54" s="2"/>
      <c r="UDG54" s="2"/>
      <c r="UDH54" s="2"/>
      <c r="UDI54" s="2"/>
      <c r="UDJ54" s="2"/>
      <c r="UDK54" s="2"/>
      <c r="UDL54" s="2"/>
      <c r="UDM54" s="2"/>
      <c r="UDN54" s="2"/>
      <c r="UDO54" s="2"/>
      <c r="UDP54" s="2"/>
      <c r="UDQ54" s="2"/>
      <c r="UDR54" s="2"/>
      <c r="UDS54" s="2"/>
      <c r="UDT54" s="2"/>
      <c r="UDU54" s="2"/>
      <c r="UDV54" s="2"/>
      <c r="UDW54" s="2"/>
      <c r="UDX54" s="2"/>
      <c r="UDY54" s="2"/>
      <c r="UDZ54" s="2"/>
      <c r="UEA54" s="2"/>
      <c r="UEB54" s="2"/>
      <c r="UEC54" s="2"/>
      <c r="UED54" s="2"/>
      <c r="UEE54" s="2"/>
      <c r="UEF54" s="2"/>
      <c r="UEG54" s="2"/>
      <c r="UEH54" s="2"/>
      <c r="UEI54" s="2"/>
      <c r="UEJ54" s="2"/>
      <c r="UEK54" s="2"/>
      <c r="UEL54" s="2"/>
      <c r="UEM54" s="2"/>
      <c r="UEN54" s="2"/>
      <c r="UEO54" s="2"/>
      <c r="UEP54" s="2"/>
      <c r="UEQ54" s="2"/>
      <c r="UER54" s="2"/>
      <c r="UES54" s="2"/>
      <c r="UET54" s="2"/>
      <c r="UEU54" s="2"/>
      <c r="UEV54" s="2"/>
      <c r="UEW54" s="2"/>
      <c r="UEX54" s="2"/>
      <c r="UEY54" s="2"/>
      <c r="UEZ54" s="2"/>
      <c r="UFA54" s="2"/>
      <c r="UFB54" s="2"/>
      <c r="UFC54" s="2"/>
      <c r="UFD54" s="2"/>
      <c r="UFE54" s="2"/>
      <c r="UFF54" s="2"/>
      <c r="UFG54" s="2"/>
      <c r="UFH54" s="2"/>
      <c r="UFI54" s="2"/>
      <c r="UFJ54" s="2"/>
      <c r="UFK54" s="2"/>
      <c r="UFL54" s="2"/>
      <c r="UFM54" s="2"/>
      <c r="UFN54" s="2"/>
      <c r="UFO54" s="2"/>
      <c r="UFP54" s="2"/>
      <c r="UFQ54" s="2"/>
      <c r="UFR54" s="2"/>
      <c r="UFS54" s="2"/>
      <c r="UFT54" s="2"/>
      <c r="UFU54" s="2"/>
      <c r="UFV54" s="2"/>
      <c r="UFW54" s="2"/>
      <c r="UFX54" s="2"/>
      <c r="UFY54" s="2"/>
      <c r="UFZ54" s="2"/>
      <c r="UGA54" s="2"/>
      <c r="UGB54" s="2"/>
      <c r="UGC54" s="2"/>
      <c r="UGD54" s="2"/>
      <c r="UGE54" s="2"/>
      <c r="UGF54" s="2"/>
      <c r="UGG54" s="2"/>
      <c r="UGH54" s="2"/>
      <c r="UGI54" s="2"/>
      <c r="UGJ54" s="2"/>
      <c r="UGK54" s="2"/>
      <c r="UGL54" s="2"/>
      <c r="UGM54" s="2"/>
      <c r="UGN54" s="2"/>
      <c r="UGO54" s="2"/>
      <c r="UGP54" s="2"/>
      <c r="UGQ54" s="2"/>
      <c r="UGR54" s="2"/>
      <c r="UGS54" s="2"/>
      <c r="UGT54" s="2"/>
      <c r="UGU54" s="2"/>
      <c r="UGV54" s="2"/>
      <c r="UGW54" s="2"/>
      <c r="UGX54" s="2"/>
      <c r="UGY54" s="2"/>
      <c r="UGZ54" s="2"/>
      <c r="UHA54" s="2"/>
      <c r="UHB54" s="2"/>
      <c r="UHC54" s="2"/>
      <c r="UHD54" s="2"/>
      <c r="UHE54" s="2"/>
      <c r="UHF54" s="2"/>
      <c r="UHG54" s="2"/>
      <c r="UHH54" s="2"/>
      <c r="UHI54" s="2"/>
      <c r="UHJ54" s="2"/>
      <c r="UHK54" s="2"/>
      <c r="UHL54" s="2"/>
      <c r="UHM54" s="2"/>
      <c r="UHN54" s="2"/>
      <c r="UHO54" s="2"/>
      <c r="UHP54" s="2"/>
      <c r="UHQ54" s="2"/>
      <c r="UHR54" s="2"/>
      <c r="UHS54" s="2"/>
      <c r="UHT54" s="2"/>
      <c r="UHU54" s="2"/>
      <c r="UHV54" s="2"/>
      <c r="UHW54" s="2"/>
      <c r="UHX54" s="2"/>
      <c r="UHY54" s="2"/>
      <c r="UHZ54" s="2"/>
      <c r="UIA54" s="2"/>
      <c r="UIB54" s="2"/>
      <c r="UIC54" s="2"/>
      <c r="UID54" s="2"/>
      <c r="UIE54" s="2"/>
      <c r="UIF54" s="2"/>
      <c r="UIG54" s="2"/>
      <c r="UIH54" s="2"/>
      <c r="UII54" s="2"/>
      <c r="UIJ54" s="2"/>
      <c r="UIK54" s="2"/>
      <c r="UIL54" s="2"/>
      <c r="UIM54" s="2"/>
      <c r="UIN54" s="2"/>
      <c r="UIO54" s="2"/>
      <c r="UIP54" s="2"/>
      <c r="UIQ54" s="2"/>
      <c r="UIR54" s="2"/>
      <c r="UIS54" s="2"/>
      <c r="UIT54" s="2"/>
      <c r="UIU54" s="2"/>
      <c r="UIV54" s="2"/>
      <c r="UIW54" s="2"/>
      <c r="UIX54" s="2"/>
      <c r="UIY54" s="2"/>
      <c r="UIZ54" s="2"/>
      <c r="UJA54" s="2"/>
      <c r="UJB54" s="2"/>
      <c r="UJC54" s="2"/>
      <c r="UJD54" s="2"/>
      <c r="UJE54" s="2"/>
      <c r="UJF54" s="2"/>
      <c r="UJG54" s="2"/>
      <c r="UJH54" s="2"/>
      <c r="UJI54" s="2"/>
      <c r="UJJ54" s="2"/>
      <c r="UJK54" s="2"/>
      <c r="UJL54" s="2"/>
      <c r="UJM54" s="2"/>
      <c r="UJN54" s="2"/>
      <c r="UJO54" s="2"/>
      <c r="UJP54" s="2"/>
      <c r="UJQ54" s="2"/>
      <c r="UJR54" s="2"/>
      <c r="UJS54" s="2"/>
      <c r="UJT54" s="2"/>
      <c r="UJU54" s="2"/>
      <c r="UJV54" s="2"/>
      <c r="UJW54" s="2"/>
      <c r="UJX54" s="2"/>
      <c r="UJY54" s="2"/>
      <c r="UJZ54" s="2"/>
      <c r="UKA54" s="2"/>
      <c r="UKB54" s="2"/>
      <c r="UKC54" s="2"/>
      <c r="UKD54" s="2"/>
      <c r="UKE54" s="2"/>
      <c r="UKF54" s="2"/>
      <c r="UKG54" s="2"/>
      <c r="UKH54" s="2"/>
      <c r="UKI54" s="2"/>
      <c r="UKJ54" s="2"/>
      <c r="UKK54" s="2"/>
      <c r="UKL54" s="2"/>
      <c r="UKM54" s="2"/>
      <c r="UKN54" s="2"/>
      <c r="UKO54" s="2"/>
      <c r="UKP54" s="2"/>
      <c r="UKQ54" s="2"/>
      <c r="UKR54" s="2"/>
      <c r="UKS54" s="2"/>
      <c r="UKT54" s="2"/>
      <c r="UKU54" s="2"/>
      <c r="UKV54" s="2"/>
      <c r="UKW54" s="2"/>
      <c r="UKX54" s="2"/>
      <c r="UKY54" s="2"/>
      <c r="UKZ54" s="2"/>
      <c r="ULA54" s="2"/>
      <c r="ULB54" s="2"/>
      <c r="ULC54" s="2"/>
      <c r="ULD54" s="2"/>
      <c r="ULE54" s="2"/>
      <c r="ULF54" s="2"/>
      <c r="ULG54" s="2"/>
      <c r="ULH54" s="2"/>
      <c r="ULI54" s="2"/>
      <c r="ULJ54" s="2"/>
      <c r="ULK54" s="2"/>
      <c r="ULL54" s="2"/>
      <c r="ULM54" s="2"/>
      <c r="ULN54" s="2"/>
      <c r="ULO54" s="2"/>
      <c r="ULP54" s="2"/>
      <c r="ULQ54" s="2"/>
      <c r="ULR54" s="2"/>
      <c r="ULS54" s="2"/>
      <c r="ULT54" s="2"/>
      <c r="ULU54" s="2"/>
      <c r="ULV54" s="2"/>
      <c r="ULW54" s="2"/>
      <c r="ULX54" s="2"/>
      <c r="ULY54" s="2"/>
      <c r="ULZ54" s="2"/>
      <c r="UMA54" s="2"/>
      <c r="UMB54" s="2"/>
      <c r="UMC54" s="2"/>
      <c r="UMD54" s="2"/>
      <c r="UME54" s="2"/>
      <c r="UMF54" s="2"/>
      <c r="UMG54" s="2"/>
      <c r="UMH54" s="2"/>
      <c r="UMI54" s="2"/>
      <c r="UMJ54" s="2"/>
      <c r="UMK54" s="2"/>
      <c r="UML54" s="2"/>
      <c r="UMM54" s="2"/>
      <c r="UMN54" s="2"/>
      <c r="UMO54" s="2"/>
      <c r="UMP54" s="2"/>
      <c r="UMQ54" s="2"/>
      <c r="UMR54" s="2"/>
      <c r="UMS54" s="2"/>
      <c r="UMT54" s="2"/>
      <c r="UMU54" s="2"/>
      <c r="UMV54" s="2"/>
      <c r="UMW54" s="2"/>
      <c r="UMX54" s="2"/>
      <c r="UMY54" s="2"/>
      <c r="UMZ54" s="2"/>
      <c r="UNA54" s="2"/>
      <c r="UNB54" s="2"/>
      <c r="UNC54" s="2"/>
      <c r="UND54" s="2"/>
      <c r="UNE54" s="2"/>
      <c r="UNF54" s="2"/>
      <c r="UNG54" s="2"/>
      <c r="UNH54" s="2"/>
      <c r="UNI54" s="2"/>
      <c r="UNJ54" s="2"/>
      <c r="UNK54" s="2"/>
      <c r="UNL54" s="2"/>
      <c r="UNM54" s="2"/>
      <c r="UNN54" s="2"/>
      <c r="UNO54" s="2"/>
      <c r="UNP54" s="2"/>
      <c r="UNQ54" s="2"/>
      <c r="UNR54" s="2"/>
      <c r="UNS54" s="2"/>
      <c r="UNT54" s="2"/>
      <c r="UNU54" s="2"/>
      <c r="UNV54" s="2"/>
      <c r="UNW54" s="2"/>
      <c r="UNX54" s="2"/>
      <c r="UNY54" s="2"/>
      <c r="UNZ54" s="2"/>
      <c r="UOA54" s="2"/>
      <c r="UOB54" s="2"/>
      <c r="UOC54" s="2"/>
      <c r="UOD54" s="2"/>
      <c r="UOE54" s="2"/>
      <c r="UOF54" s="2"/>
      <c r="UOG54" s="2"/>
      <c r="UOH54" s="2"/>
      <c r="UOI54" s="2"/>
      <c r="UOJ54" s="2"/>
      <c r="UOK54" s="2"/>
      <c r="UOL54" s="2"/>
      <c r="UOM54" s="2"/>
      <c r="UON54" s="2"/>
      <c r="UOO54" s="2"/>
      <c r="UOP54" s="2"/>
      <c r="UOQ54" s="2"/>
      <c r="UOR54" s="2"/>
      <c r="UOS54" s="2"/>
      <c r="UOT54" s="2"/>
      <c r="UOU54" s="2"/>
      <c r="UOV54" s="2"/>
      <c r="UOW54" s="2"/>
      <c r="UOX54" s="2"/>
      <c r="UOY54" s="2"/>
      <c r="UOZ54" s="2"/>
      <c r="UPA54" s="2"/>
      <c r="UPB54" s="2"/>
      <c r="UPC54" s="2"/>
      <c r="UPD54" s="2"/>
      <c r="UPE54" s="2"/>
      <c r="UPF54" s="2"/>
      <c r="UPG54" s="2"/>
      <c r="UPH54" s="2"/>
      <c r="UPI54" s="2"/>
      <c r="UPJ54" s="2"/>
      <c r="UPK54" s="2"/>
      <c r="UPL54" s="2"/>
      <c r="UPM54" s="2"/>
      <c r="UPN54" s="2"/>
      <c r="UPO54" s="2"/>
      <c r="UPP54" s="2"/>
      <c r="UPQ54" s="2"/>
      <c r="UPR54" s="2"/>
      <c r="UPS54" s="2"/>
      <c r="UPT54" s="2"/>
      <c r="UPU54" s="2"/>
      <c r="UPV54" s="2"/>
      <c r="UPW54" s="2"/>
      <c r="UPX54" s="2"/>
      <c r="UPY54" s="2"/>
      <c r="UPZ54" s="2"/>
      <c r="UQA54" s="2"/>
      <c r="UQB54" s="2"/>
      <c r="UQC54" s="2"/>
      <c r="UQD54" s="2"/>
      <c r="UQE54" s="2"/>
      <c r="UQF54" s="2"/>
      <c r="UQG54" s="2"/>
      <c r="UQH54" s="2"/>
      <c r="UQI54" s="2"/>
      <c r="UQJ54" s="2"/>
      <c r="UQK54" s="2"/>
      <c r="UQL54" s="2"/>
      <c r="UQM54" s="2"/>
      <c r="UQN54" s="2"/>
      <c r="UQO54" s="2"/>
      <c r="UQP54" s="2"/>
      <c r="UQQ54" s="2"/>
      <c r="UQR54" s="2"/>
      <c r="UQS54" s="2"/>
      <c r="UQT54" s="2"/>
      <c r="UQU54" s="2"/>
      <c r="UQV54" s="2"/>
      <c r="UQW54" s="2"/>
      <c r="UQX54" s="2"/>
      <c r="UQY54" s="2"/>
      <c r="UQZ54" s="2"/>
      <c r="URA54" s="2"/>
      <c r="URB54" s="2"/>
      <c r="URC54" s="2"/>
      <c r="URD54" s="2"/>
      <c r="URE54" s="2"/>
      <c r="URF54" s="2"/>
      <c r="URG54" s="2"/>
      <c r="URH54" s="2"/>
      <c r="URI54" s="2"/>
      <c r="URJ54" s="2"/>
      <c r="URK54" s="2"/>
      <c r="URL54" s="2"/>
      <c r="URM54" s="2"/>
      <c r="URN54" s="2"/>
      <c r="URO54" s="2"/>
      <c r="URP54" s="2"/>
      <c r="URQ54" s="2"/>
      <c r="URR54" s="2"/>
      <c r="URS54" s="2"/>
      <c r="URT54" s="2"/>
      <c r="URU54" s="2"/>
      <c r="URV54" s="2"/>
      <c r="URW54" s="2"/>
      <c r="URX54" s="2"/>
      <c r="URY54" s="2"/>
      <c r="URZ54" s="2"/>
      <c r="USA54" s="2"/>
      <c r="USB54" s="2"/>
      <c r="USC54" s="2"/>
      <c r="USD54" s="2"/>
      <c r="USE54" s="2"/>
      <c r="USF54" s="2"/>
      <c r="USG54" s="2"/>
      <c r="USH54" s="2"/>
      <c r="USI54" s="2"/>
      <c r="USJ54" s="2"/>
      <c r="USK54" s="2"/>
      <c r="USL54" s="2"/>
      <c r="USM54" s="2"/>
      <c r="USN54" s="2"/>
      <c r="USO54" s="2"/>
      <c r="USP54" s="2"/>
      <c r="USQ54" s="2"/>
      <c r="USR54" s="2"/>
      <c r="USS54" s="2"/>
      <c r="UST54" s="2"/>
      <c r="USU54" s="2"/>
      <c r="USV54" s="2"/>
      <c r="USW54" s="2"/>
      <c r="USX54" s="2"/>
      <c r="USY54" s="2"/>
      <c r="USZ54" s="2"/>
      <c r="UTA54" s="2"/>
      <c r="UTB54" s="2"/>
      <c r="UTC54" s="2"/>
      <c r="UTD54" s="2"/>
      <c r="UTE54" s="2"/>
      <c r="UTF54" s="2"/>
      <c r="UTG54" s="2"/>
      <c r="UTH54" s="2"/>
      <c r="UTI54" s="2"/>
      <c r="UTJ54" s="2"/>
      <c r="UTK54" s="2"/>
      <c r="UTL54" s="2"/>
      <c r="UTM54" s="2"/>
      <c r="UTN54" s="2"/>
      <c r="UTO54" s="2"/>
      <c r="UTP54" s="2"/>
      <c r="UTQ54" s="2"/>
      <c r="UTR54" s="2"/>
      <c r="UTS54" s="2"/>
      <c r="UTT54" s="2"/>
      <c r="UTU54" s="2"/>
      <c r="UTV54" s="2"/>
      <c r="UTW54" s="2"/>
      <c r="UTX54" s="2"/>
      <c r="UTY54" s="2"/>
      <c r="UTZ54" s="2"/>
      <c r="UUA54" s="2"/>
      <c r="UUB54" s="2"/>
      <c r="UUC54" s="2"/>
      <c r="UUD54" s="2"/>
      <c r="UUE54" s="2"/>
      <c r="UUF54" s="2"/>
      <c r="UUG54" s="2"/>
      <c r="UUH54" s="2"/>
      <c r="UUI54" s="2"/>
      <c r="UUJ54" s="2"/>
      <c r="UUK54" s="2"/>
      <c r="UUL54" s="2"/>
      <c r="UUM54" s="2"/>
      <c r="UUN54" s="2"/>
      <c r="UUO54" s="2"/>
      <c r="UUP54" s="2"/>
      <c r="UUQ54" s="2"/>
      <c r="UUR54" s="2"/>
      <c r="UUS54" s="2"/>
      <c r="UUT54" s="2"/>
      <c r="UUU54" s="2"/>
      <c r="UUV54" s="2"/>
      <c r="UUW54" s="2"/>
      <c r="UUX54" s="2"/>
      <c r="UUY54" s="2"/>
      <c r="UUZ54" s="2"/>
      <c r="UVA54" s="2"/>
      <c r="UVB54" s="2"/>
      <c r="UVC54" s="2"/>
      <c r="UVD54" s="2"/>
      <c r="UVE54" s="2"/>
      <c r="UVF54" s="2"/>
      <c r="UVG54" s="2"/>
      <c r="UVH54" s="2"/>
      <c r="UVI54" s="2"/>
      <c r="UVJ54" s="2"/>
      <c r="UVK54" s="2"/>
      <c r="UVL54" s="2"/>
      <c r="UVM54" s="2"/>
      <c r="UVN54" s="2"/>
      <c r="UVO54" s="2"/>
      <c r="UVP54" s="2"/>
      <c r="UVQ54" s="2"/>
      <c r="UVR54" s="2"/>
      <c r="UVS54" s="2"/>
      <c r="UVT54" s="2"/>
      <c r="UVU54" s="2"/>
      <c r="UVV54" s="2"/>
      <c r="UVW54" s="2"/>
      <c r="UVX54" s="2"/>
      <c r="UVY54" s="2"/>
      <c r="UVZ54" s="2"/>
      <c r="UWA54" s="2"/>
      <c r="UWB54" s="2"/>
      <c r="UWC54" s="2"/>
      <c r="UWD54" s="2"/>
      <c r="UWE54" s="2"/>
      <c r="UWF54" s="2"/>
      <c r="UWG54" s="2"/>
      <c r="UWH54" s="2"/>
      <c r="UWI54" s="2"/>
      <c r="UWJ54" s="2"/>
      <c r="UWK54" s="2"/>
      <c r="UWL54" s="2"/>
      <c r="UWM54" s="2"/>
      <c r="UWN54" s="2"/>
      <c r="UWO54" s="2"/>
      <c r="UWP54" s="2"/>
      <c r="UWQ54" s="2"/>
      <c r="UWR54" s="2"/>
      <c r="UWS54" s="2"/>
      <c r="UWT54" s="2"/>
      <c r="UWU54" s="2"/>
      <c r="UWV54" s="2"/>
      <c r="UWW54" s="2"/>
      <c r="UWX54" s="2"/>
      <c r="UWY54" s="2"/>
      <c r="UWZ54" s="2"/>
      <c r="UXA54" s="2"/>
      <c r="UXB54" s="2"/>
      <c r="UXC54" s="2"/>
      <c r="UXD54" s="2"/>
      <c r="UXE54" s="2"/>
      <c r="UXF54" s="2"/>
      <c r="UXG54" s="2"/>
      <c r="UXH54" s="2"/>
      <c r="UXI54" s="2"/>
      <c r="UXJ54" s="2"/>
      <c r="UXK54" s="2"/>
      <c r="UXL54" s="2"/>
      <c r="UXM54" s="2"/>
      <c r="UXN54" s="2"/>
      <c r="UXO54" s="2"/>
      <c r="UXP54" s="2"/>
      <c r="UXQ54" s="2"/>
      <c r="UXR54" s="2"/>
      <c r="UXS54" s="2"/>
      <c r="UXT54" s="2"/>
      <c r="UXU54" s="2"/>
      <c r="UXV54" s="2"/>
      <c r="UXW54" s="2"/>
      <c r="UXX54" s="2"/>
      <c r="UXY54" s="2"/>
      <c r="UXZ54" s="2"/>
      <c r="UYA54" s="2"/>
      <c r="UYB54" s="2"/>
      <c r="UYC54" s="2"/>
      <c r="UYD54" s="2"/>
      <c r="UYE54" s="2"/>
      <c r="UYF54" s="2"/>
      <c r="UYG54" s="2"/>
      <c r="UYH54" s="2"/>
      <c r="UYI54" s="2"/>
      <c r="UYJ54" s="2"/>
      <c r="UYK54" s="2"/>
      <c r="UYL54" s="2"/>
      <c r="UYM54" s="2"/>
      <c r="UYN54" s="2"/>
      <c r="UYO54" s="2"/>
      <c r="UYP54" s="2"/>
      <c r="UYQ54" s="2"/>
      <c r="UYR54" s="2"/>
      <c r="UYS54" s="2"/>
      <c r="UYT54" s="2"/>
      <c r="UYU54" s="2"/>
      <c r="UYV54" s="2"/>
      <c r="UYW54" s="2"/>
      <c r="UYX54" s="2"/>
      <c r="UYY54" s="2"/>
      <c r="UYZ54" s="2"/>
      <c r="UZA54" s="2"/>
      <c r="UZB54" s="2"/>
      <c r="UZC54" s="2"/>
      <c r="UZD54" s="2"/>
      <c r="UZE54" s="2"/>
      <c r="UZF54" s="2"/>
      <c r="UZG54" s="2"/>
      <c r="UZH54" s="2"/>
      <c r="UZI54" s="2"/>
      <c r="UZJ54" s="2"/>
      <c r="UZK54" s="2"/>
      <c r="UZL54" s="2"/>
      <c r="UZM54" s="2"/>
      <c r="UZN54" s="2"/>
      <c r="UZO54" s="2"/>
      <c r="UZP54" s="2"/>
      <c r="UZQ54" s="2"/>
      <c r="UZR54" s="2"/>
      <c r="UZS54" s="2"/>
      <c r="UZT54" s="2"/>
      <c r="UZU54" s="2"/>
      <c r="UZV54" s="2"/>
      <c r="UZW54" s="2"/>
      <c r="UZX54" s="2"/>
      <c r="UZY54" s="2"/>
      <c r="UZZ54" s="2"/>
      <c r="VAA54" s="2"/>
      <c r="VAB54" s="2"/>
      <c r="VAC54" s="2"/>
      <c r="VAD54" s="2"/>
      <c r="VAE54" s="2"/>
      <c r="VAF54" s="2"/>
      <c r="VAG54" s="2"/>
      <c r="VAH54" s="2"/>
      <c r="VAI54" s="2"/>
      <c r="VAJ54" s="2"/>
      <c r="VAK54" s="2"/>
      <c r="VAL54" s="2"/>
      <c r="VAM54" s="2"/>
      <c r="VAN54" s="2"/>
      <c r="VAO54" s="2"/>
      <c r="VAP54" s="2"/>
      <c r="VAQ54" s="2"/>
      <c r="VAR54" s="2"/>
      <c r="VAS54" s="2"/>
      <c r="VAT54" s="2"/>
      <c r="VAU54" s="2"/>
      <c r="VAV54" s="2"/>
      <c r="VAW54" s="2"/>
      <c r="VAX54" s="2"/>
      <c r="VAY54" s="2"/>
      <c r="VAZ54" s="2"/>
      <c r="VBA54" s="2"/>
      <c r="VBB54" s="2"/>
      <c r="VBC54" s="2"/>
      <c r="VBD54" s="2"/>
      <c r="VBE54" s="2"/>
      <c r="VBF54" s="2"/>
      <c r="VBG54" s="2"/>
      <c r="VBH54" s="2"/>
      <c r="VBI54" s="2"/>
      <c r="VBJ54" s="2"/>
      <c r="VBK54" s="2"/>
      <c r="VBL54" s="2"/>
      <c r="VBM54" s="2"/>
      <c r="VBN54" s="2"/>
      <c r="VBO54" s="2"/>
      <c r="VBP54" s="2"/>
      <c r="VBQ54" s="2"/>
      <c r="VBR54" s="2"/>
      <c r="VBS54" s="2"/>
      <c r="VBT54" s="2"/>
      <c r="VBU54" s="2"/>
      <c r="VBV54" s="2"/>
      <c r="VBW54" s="2"/>
      <c r="VBX54" s="2"/>
      <c r="VBY54" s="2"/>
      <c r="VBZ54" s="2"/>
      <c r="VCA54" s="2"/>
      <c r="VCB54" s="2"/>
      <c r="VCC54" s="2"/>
      <c r="VCD54" s="2"/>
      <c r="VCE54" s="2"/>
      <c r="VCF54" s="2"/>
      <c r="VCG54" s="2"/>
      <c r="VCH54" s="2"/>
      <c r="VCI54" s="2"/>
      <c r="VCJ54" s="2"/>
      <c r="VCK54" s="2"/>
      <c r="VCL54" s="2"/>
      <c r="VCM54" s="2"/>
      <c r="VCN54" s="2"/>
      <c r="VCO54" s="2"/>
      <c r="VCP54" s="2"/>
      <c r="VCQ54" s="2"/>
      <c r="VCR54" s="2"/>
      <c r="VCS54" s="2"/>
      <c r="VCT54" s="2"/>
      <c r="VCU54" s="2"/>
      <c r="VCV54" s="2"/>
      <c r="VCW54" s="2"/>
      <c r="VCX54" s="2"/>
      <c r="VCY54" s="2"/>
      <c r="VCZ54" s="2"/>
      <c r="VDA54" s="2"/>
      <c r="VDB54" s="2"/>
      <c r="VDC54" s="2"/>
      <c r="VDD54" s="2"/>
      <c r="VDE54" s="2"/>
      <c r="VDF54" s="2"/>
      <c r="VDG54" s="2"/>
      <c r="VDH54" s="2"/>
      <c r="VDI54" s="2"/>
      <c r="VDJ54" s="2"/>
      <c r="VDK54" s="2"/>
      <c r="VDL54" s="2"/>
      <c r="VDM54" s="2"/>
      <c r="VDN54" s="2"/>
      <c r="VDO54" s="2"/>
      <c r="VDP54" s="2"/>
      <c r="VDQ54" s="2"/>
      <c r="VDR54" s="2"/>
      <c r="VDS54" s="2"/>
      <c r="VDT54" s="2"/>
      <c r="VDU54" s="2"/>
      <c r="VDV54" s="2"/>
      <c r="VDW54" s="2"/>
      <c r="VDX54" s="2"/>
      <c r="VDY54" s="2"/>
      <c r="VDZ54" s="2"/>
      <c r="VEA54" s="2"/>
      <c r="VEB54" s="2"/>
      <c r="VEC54" s="2"/>
      <c r="VED54" s="2"/>
      <c r="VEE54" s="2"/>
      <c r="VEF54" s="2"/>
      <c r="VEG54" s="2"/>
      <c r="VEH54" s="2"/>
      <c r="VEI54" s="2"/>
      <c r="VEJ54" s="2"/>
      <c r="VEK54" s="2"/>
      <c r="VEL54" s="2"/>
      <c r="VEM54" s="2"/>
      <c r="VEN54" s="2"/>
      <c r="VEO54" s="2"/>
      <c r="VEP54" s="2"/>
      <c r="VEQ54" s="2"/>
      <c r="VER54" s="2"/>
      <c r="VES54" s="2"/>
      <c r="VET54" s="2"/>
      <c r="VEU54" s="2"/>
      <c r="VEV54" s="2"/>
      <c r="VEW54" s="2"/>
      <c r="VEX54" s="2"/>
      <c r="VEY54" s="2"/>
      <c r="VEZ54" s="2"/>
      <c r="VFA54" s="2"/>
      <c r="VFB54" s="2"/>
      <c r="VFC54" s="2"/>
      <c r="VFD54" s="2"/>
      <c r="VFE54" s="2"/>
      <c r="VFF54" s="2"/>
      <c r="VFG54" s="2"/>
      <c r="VFH54" s="2"/>
      <c r="VFI54" s="2"/>
      <c r="VFJ54" s="2"/>
      <c r="VFK54" s="2"/>
      <c r="VFL54" s="2"/>
      <c r="VFM54" s="2"/>
      <c r="VFN54" s="2"/>
      <c r="VFO54" s="2"/>
      <c r="VFP54" s="2"/>
      <c r="VFQ54" s="2"/>
      <c r="VFR54" s="2"/>
      <c r="VFS54" s="2"/>
      <c r="VFT54" s="2"/>
      <c r="VFU54" s="2"/>
      <c r="VFV54" s="2"/>
      <c r="VFW54" s="2"/>
      <c r="VFX54" s="2"/>
      <c r="VFY54" s="2"/>
      <c r="VFZ54" s="2"/>
      <c r="VGA54" s="2"/>
      <c r="VGB54" s="2"/>
      <c r="VGC54" s="2"/>
      <c r="VGD54" s="2"/>
      <c r="VGE54" s="2"/>
      <c r="VGF54" s="2"/>
      <c r="VGG54" s="2"/>
      <c r="VGH54" s="2"/>
      <c r="VGI54" s="2"/>
      <c r="VGJ54" s="2"/>
      <c r="VGK54" s="2"/>
      <c r="VGL54" s="2"/>
      <c r="VGM54" s="2"/>
      <c r="VGN54" s="2"/>
      <c r="VGO54" s="2"/>
      <c r="VGP54" s="2"/>
      <c r="VGQ54" s="2"/>
      <c r="VGR54" s="2"/>
      <c r="VGS54" s="2"/>
      <c r="VGT54" s="2"/>
      <c r="VGU54" s="2"/>
      <c r="VGV54" s="2"/>
      <c r="VGW54" s="2"/>
      <c r="VGX54" s="2"/>
      <c r="VGY54" s="2"/>
      <c r="VGZ54" s="2"/>
      <c r="VHA54" s="2"/>
      <c r="VHB54" s="2"/>
      <c r="VHC54" s="2"/>
      <c r="VHD54" s="2"/>
      <c r="VHE54" s="2"/>
      <c r="VHF54" s="2"/>
      <c r="VHG54" s="2"/>
      <c r="VHH54" s="2"/>
      <c r="VHI54" s="2"/>
      <c r="VHJ54" s="2"/>
      <c r="VHK54" s="2"/>
      <c r="VHL54" s="2"/>
      <c r="VHM54" s="2"/>
      <c r="VHN54" s="2"/>
      <c r="VHO54" s="2"/>
      <c r="VHP54" s="2"/>
      <c r="VHQ54" s="2"/>
      <c r="VHR54" s="2"/>
      <c r="VHS54" s="2"/>
      <c r="VHT54" s="2"/>
      <c r="VHU54" s="2"/>
      <c r="VHV54" s="2"/>
      <c r="VHW54" s="2"/>
      <c r="VHX54" s="2"/>
      <c r="VHY54" s="2"/>
      <c r="VHZ54" s="2"/>
      <c r="VIA54" s="2"/>
      <c r="VIB54" s="2"/>
      <c r="VIC54" s="2"/>
      <c r="VID54" s="2"/>
      <c r="VIE54" s="2"/>
      <c r="VIF54" s="2"/>
      <c r="VIG54" s="2"/>
      <c r="VIH54" s="2"/>
      <c r="VII54" s="2"/>
      <c r="VIJ54" s="2"/>
      <c r="VIK54" s="2"/>
      <c r="VIL54" s="2"/>
      <c r="VIM54" s="2"/>
      <c r="VIN54" s="2"/>
      <c r="VIO54" s="2"/>
      <c r="VIP54" s="2"/>
      <c r="VIQ54" s="2"/>
      <c r="VIR54" s="2"/>
      <c r="VIS54" s="2"/>
      <c r="VIT54" s="2"/>
      <c r="VIU54" s="2"/>
      <c r="VIV54" s="2"/>
      <c r="VIW54" s="2"/>
      <c r="VIX54" s="2"/>
      <c r="VIY54" s="2"/>
      <c r="VIZ54" s="2"/>
      <c r="VJA54" s="2"/>
      <c r="VJB54" s="2"/>
      <c r="VJC54" s="2"/>
      <c r="VJD54" s="2"/>
      <c r="VJE54" s="2"/>
      <c r="VJF54" s="2"/>
      <c r="VJG54" s="2"/>
      <c r="VJH54" s="2"/>
      <c r="VJI54" s="2"/>
      <c r="VJJ54" s="2"/>
      <c r="VJK54" s="2"/>
      <c r="VJL54" s="2"/>
      <c r="VJM54" s="2"/>
      <c r="VJN54" s="2"/>
      <c r="VJO54" s="2"/>
      <c r="VJP54" s="2"/>
      <c r="VJQ54" s="2"/>
      <c r="VJR54" s="2"/>
      <c r="VJS54" s="2"/>
      <c r="VJT54" s="2"/>
      <c r="VJU54" s="2"/>
      <c r="VJV54" s="2"/>
      <c r="VJW54" s="2"/>
      <c r="VJX54" s="2"/>
      <c r="VJY54" s="2"/>
      <c r="VJZ54" s="2"/>
      <c r="VKA54" s="2"/>
      <c r="VKB54" s="2"/>
      <c r="VKC54" s="2"/>
      <c r="VKD54" s="2"/>
      <c r="VKE54" s="2"/>
      <c r="VKF54" s="2"/>
      <c r="VKG54" s="2"/>
      <c r="VKH54" s="2"/>
      <c r="VKI54" s="2"/>
      <c r="VKJ54" s="2"/>
      <c r="VKK54" s="2"/>
      <c r="VKL54" s="2"/>
      <c r="VKM54" s="2"/>
      <c r="VKN54" s="2"/>
      <c r="VKO54" s="2"/>
      <c r="VKP54" s="2"/>
      <c r="VKQ54" s="2"/>
      <c r="VKR54" s="2"/>
      <c r="VKS54" s="2"/>
      <c r="VKT54" s="2"/>
      <c r="VKU54" s="2"/>
      <c r="VKV54" s="2"/>
      <c r="VKW54" s="2"/>
      <c r="VKX54" s="2"/>
      <c r="VKY54" s="2"/>
      <c r="VKZ54" s="2"/>
      <c r="VLA54" s="2"/>
      <c r="VLB54" s="2"/>
      <c r="VLC54" s="2"/>
      <c r="VLD54" s="2"/>
      <c r="VLE54" s="2"/>
      <c r="VLF54" s="2"/>
      <c r="VLG54" s="2"/>
      <c r="VLH54" s="2"/>
      <c r="VLI54" s="2"/>
      <c r="VLJ54" s="2"/>
      <c r="VLK54" s="2"/>
      <c r="VLL54" s="2"/>
      <c r="VLM54" s="2"/>
      <c r="VLN54" s="2"/>
      <c r="VLO54" s="2"/>
      <c r="VLP54" s="2"/>
      <c r="VLQ54" s="2"/>
      <c r="VLR54" s="2"/>
      <c r="VLS54" s="2"/>
      <c r="VLT54" s="2"/>
      <c r="VLU54" s="2"/>
      <c r="VLV54" s="2"/>
      <c r="VLW54" s="2"/>
      <c r="VLX54" s="2"/>
      <c r="VLY54" s="2"/>
      <c r="VLZ54" s="2"/>
      <c r="VMA54" s="2"/>
      <c r="VMB54" s="2"/>
      <c r="VMC54" s="2"/>
      <c r="VMD54" s="2"/>
      <c r="VME54" s="2"/>
      <c r="VMF54" s="2"/>
      <c r="VMG54" s="2"/>
      <c r="VMH54" s="2"/>
      <c r="VMI54" s="2"/>
      <c r="VMJ54" s="2"/>
      <c r="VMK54" s="2"/>
      <c r="VML54" s="2"/>
      <c r="VMM54" s="2"/>
      <c r="VMN54" s="2"/>
      <c r="VMO54" s="2"/>
      <c r="VMP54" s="2"/>
      <c r="VMQ54" s="2"/>
      <c r="VMR54" s="2"/>
      <c r="VMS54" s="2"/>
      <c r="VMT54" s="2"/>
      <c r="VMU54" s="2"/>
      <c r="VMV54" s="2"/>
      <c r="VMW54" s="2"/>
      <c r="VMX54" s="2"/>
      <c r="VMY54" s="2"/>
      <c r="VMZ54" s="2"/>
      <c r="VNA54" s="2"/>
      <c r="VNB54" s="2"/>
      <c r="VNC54" s="2"/>
      <c r="VND54" s="2"/>
      <c r="VNE54" s="2"/>
      <c r="VNF54" s="2"/>
      <c r="VNG54" s="2"/>
      <c r="VNH54" s="2"/>
      <c r="VNI54" s="2"/>
      <c r="VNJ54" s="2"/>
      <c r="VNK54" s="2"/>
      <c r="VNL54" s="2"/>
      <c r="VNM54" s="2"/>
      <c r="VNN54" s="2"/>
      <c r="VNO54" s="2"/>
      <c r="VNP54" s="2"/>
      <c r="VNQ54" s="2"/>
      <c r="VNR54" s="2"/>
      <c r="VNS54" s="2"/>
      <c r="VNT54" s="2"/>
      <c r="VNU54" s="2"/>
      <c r="VNV54" s="2"/>
      <c r="VNW54" s="2"/>
      <c r="VNX54" s="2"/>
      <c r="VNY54" s="2"/>
      <c r="VNZ54" s="2"/>
      <c r="VOA54" s="2"/>
      <c r="VOB54" s="2"/>
      <c r="VOC54" s="2"/>
      <c r="VOD54" s="2"/>
      <c r="VOE54" s="2"/>
      <c r="VOF54" s="2"/>
      <c r="VOG54" s="2"/>
      <c r="VOH54" s="2"/>
      <c r="VOI54" s="2"/>
      <c r="VOJ54" s="2"/>
      <c r="VOK54" s="2"/>
      <c r="VOL54" s="2"/>
      <c r="VOM54" s="2"/>
      <c r="VON54" s="2"/>
      <c r="VOO54" s="2"/>
      <c r="VOP54" s="2"/>
      <c r="VOQ54" s="2"/>
      <c r="VOR54" s="2"/>
      <c r="VOS54" s="2"/>
      <c r="VOT54" s="2"/>
      <c r="VOU54" s="2"/>
      <c r="VOV54" s="2"/>
      <c r="VOW54" s="2"/>
      <c r="VOX54" s="2"/>
      <c r="VOY54" s="2"/>
      <c r="VOZ54" s="2"/>
      <c r="VPA54" s="2"/>
      <c r="VPB54" s="2"/>
      <c r="VPC54" s="2"/>
      <c r="VPD54" s="2"/>
      <c r="VPE54" s="2"/>
      <c r="VPF54" s="2"/>
      <c r="VPG54" s="2"/>
      <c r="VPH54" s="2"/>
      <c r="VPI54" s="2"/>
      <c r="VPJ54" s="2"/>
      <c r="VPK54" s="2"/>
      <c r="VPL54" s="2"/>
      <c r="VPM54" s="2"/>
      <c r="VPN54" s="2"/>
      <c r="VPO54" s="2"/>
      <c r="VPP54" s="2"/>
      <c r="VPQ54" s="2"/>
      <c r="VPR54" s="2"/>
      <c r="VPS54" s="2"/>
      <c r="VPT54" s="2"/>
      <c r="VPU54" s="2"/>
      <c r="VPV54" s="2"/>
      <c r="VPW54" s="2"/>
      <c r="VPX54" s="2"/>
      <c r="VPY54" s="2"/>
      <c r="VPZ54" s="2"/>
      <c r="VQA54" s="2"/>
      <c r="VQB54" s="2"/>
      <c r="VQC54" s="2"/>
      <c r="VQD54" s="2"/>
      <c r="VQE54" s="2"/>
      <c r="VQF54" s="2"/>
      <c r="VQG54" s="2"/>
      <c r="VQH54" s="2"/>
      <c r="VQI54" s="2"/>
      <c r="VQJ54" s="2"/>
      <c r="VQK54" s="2"/>
      <c r="VQL54" s="2"/>
      <c r="VQM54" s="2"/>
      <c r="VQN54" s="2"/>
      <c r="VQO54" s="2"/>
      <c r="VQP54" s="2"/>
      <c r="VQQ54" s="2"/>
      <c r="VQR54" s="2"/>
      <c r="VQS54" s="2"/>
      <c r="VQT54" s="2"/>
      <c r="VQU54" s="2"/>
      <c r="VQV54" s="2"/>
      <c r="VQW54" s="2"/>
      <c r="VQX54" s="2"/>
      <c r="VQY54" s="2"/>
      <c r="VQZ54" s="2"/>
      <c r="VRA54" s="2"/>
      <c r="VRB54" s="2"/>
      <c r="VRC54" s="2"/>
      <c r="VRD54" s="2"/>
      <c r="VRE54" s="2"/>
      <c r="VRF54" s="2"/>
      <c r="VRG54" s="2"/>
      <c r="VRH54" s="2"/>
      <c r="VRI54" s="2"/>
      <c r="VRJ54" s="2"/>
      <c r="VRK54" s="2"/>
      <c r="VRL54" s="2"/>
      <c r="VRM54" s="2"/>
      <c r="VRN54" s="2"/>
      <c r="VRO54" s="2"/>
      <c r="VRP54" s="2"/>
      <c r="VRQ54" s="2"/>
      <c r="VRR54" s="2"/>
      <c r="VRS54" s="2"/>
      <c r="VRT54" s="2"/>
      <c r="VRU54" s="2"/>
      <c r="VRV54" s="2"/>
      <c r="VRW54" s="2"/>
      <c r="VRX54" s="2"/>
      <c r="VRY54" s="2"/>
      <c r="VRZ54" s="2"/>
      <c r="VSA54" s="2"/>
      <c r="VSB54" s="2"/>
      <c r="VSC54" s="2"/>
      <c r="VSD54" s="2"/>
      <c r="VSE54" s="2"/>
      <c r="VSF54" s="2"/>
      <c r="VSG54" s="2"/>
      <c r="VSH54" s="2"/>
      <c r="VSI54" s="2"/>
      <c r="VSJ54" s="2"/>
      <c r="VSK54" s="2"/>
      <c r="VSL54" s="2"/>
      <c r="VSM54" s="2"/>
      <c r="VSN54" s="2"/>
      <c r="VSO54" s="2"/>
      <c r="VSP54" s="2"/>
      <c r="VSQ54" s="2"/>
      <c r="VSR54" s="2"/>
      <c r="VSS54" s="2"/>
      <c r="VST54" s="2"/>
      <c r="VSU54" s="2"/>
      <c r="VSV54" s="2"/>
      <c r="VSW54" s="2"/>
      <c r="VSX54" s="2"/>
      <c r="VSY54" s="2"/>
      <c r="VSZ54" s="2"/>
      <c r="VTA54" s="2"/>
      <c r="VTB54" s="2"/>
      <c r="VTC54" s="2"/>
      <c r="VTD54" s="2"/>
      <c r="VTE54" s="2"/>
      <c r="VTF54" s="2"/>
      <c r="VTG54" s="2"/>
      <c r="VTH54" s="2"/>
      <c r="VTI54" s="2"/>
      <c r="VTJ54" s="2"/>
      <c r="VTK54" s="2"/>
      <c r="VTL54" s="2"/>
      <c r="VTM54" s="2"/>
      <c r="VTN54" s="2"/>
      <c r="VTO54" s="2"/>
      <c r="VTP54" s="2"/>
      <c r="VTQ54" s="2"/>
      <c r="VTR54" s="2"/>
      <c r="VTS54" s="2"/>
      <c r="VTT54" s="2"/>
      <c r="VTU54" s="2"/>
      <c r="VTV54" s="2"/>
      <c r="VTW54" s="2"/>
      <c r="VTX54" s="2"/>
      <c r="VTY54" s="2"/>
      <c r="VTZ54" s="2"/>
      <c r="VUA54" s="2"/>
      <c r="VUB54" s="2"/>
      <c r="VUC54" s="2"/>
      <c r="VUD54" s="2"/>
      <c r="VUE54" s="2"/>
      <c r="VUF54" s="2"/>
      <c r="VUG54" s="2"/>
      <c r="VUH54" s="2"/>
      <c r="VUI54" s="2"/>
      <c r="VUJ54" s="2"/>
      <c r="VUK54" s="2"/>
      <c r="VUL54" s="2"/>
      <c r="VUM54" s="2"/>
      <c r="VUN54" s="2"/>
      <c r="VUO54" s="2"/>
      <c r="VUP54" s="2"/>
      <c r="VUQ54" s="2"/>
      <c r="VUR54" s="2"/>
      <c r="VUS54" s="2"/>
      <c r="VUT54" s="2"/>
      <c r="VUU54" s="2"/>
      <c r="VUV54" s="2"/>
      <c r="VUW54" s="2"/>
      <c r="VUX54" s="2"/>
      <c r="VUY54" s="2"/>
      <c r="VUZ54" s="2"/>
      <c r="VVA54" s="2"/>
      <c r="VVB54" s="2"/>
      <c r="VVC54" s="2"/>
      <c r="VVD54" s="2"/>
      <c r="VVE54" s="2"/>
      <c r="VVF54" s="2"/>
      <c r="VVG54" s="2"/>
      <c r="VVH54" s="2"/>
      <c r="VVI54" s="2"/>
      <c r="VVJ54" s="2"/>
      <c r="VVK54" s="2"/>
      <c r="VVL54" s="2"/>
      <c r="VVM54" s="2"/>
      <c r="VVN54" s="2"/>
      <c r="VVO54" s="2"/>
      <c r="VVP54" s="2"/>
      <c r="VVQ54" s="2"/>
      <c r="VVR54" s="2"/>
      <c r="VVS54" s="2"/>
      <c r="VVT54" s="2"/>
      <c r="VVU54" s="2"/>
      <c r="VVV54" s="2"/>
      <c r="VVW54" s="2"/>
      <c r="VVX54" s="2"/>
      <c r="VVY54" s="2"/>
      <c r="VVZ54" s="2"/>
      <c r="VWA54" s="2"/>
      <c r="VWB54" s="2"/>
      <c r="VWC54" s="2"/>
      <c r="VWD54" s="2"/>
      <c r="VWE54" s="2"/>
      <c r="VWF54" s="2"/>
      <c r="VWG54" s="2"/>
      <c r="VWH54" s="2"/>
      <c r="VWI54" s="2"/>
      <c r="VWJ54" s="2"/>
      <c r="VWK54" s="2"/>
      <c r="VWL54" s="2"/>
      <c r="VWM54" s="2"/>
      <c r="VWN54" s="2"/>
      <c r="VWO54" s="2"/>
      <c r="VWP54" s="2"/>
      <c r="VWQ54" s="2"/>
      <c r="VWR54" s="2"/>
      <c r="VWS54" s="2"/>
      <c r="VWT54" s="2"/>
      <c r="VWU54" s="2"/>
      <c r="VWV54" s="2"/>
      <c r="VWW54" s="2"/>
      <c r="VWX54" s="2"/>
      <c r="VWY54" s="2"/>
      <c r="VWZ54" s="2"/>
      <c r="VXA54" s="2"/>
      <c r="VXB54" s="2"/>
      <c r="VXC54" s="2"/>
      <c r="VXD54" s="2"/>
      <c r="VXE54" s="2"/>
      <c r="VXF54" s="2"/>
      <c r="VXG54" s="2"/>
      <c r="VXH54" s="2"/>
      <c r="VXI54" s="2"/>
      <c r="VXJ54" s="2"/>
      <c r="VXK54" s="2"/>
      <c r="VXL54" s="2"/>
      <c r="VXM54" s="2"/>
      <c r="VXN54" s="2"/>
      <c r="VXO54" s="2"/>
      <c r="VXP54" s="2"/>
      <c r="VXQ54" s="2"/>
      <c r="VXR54" s="2"/>
      <c r="VXS54" s="2"/>
      <c r="VXT54" s="2"/>
      <c r="VXU54" s="2"/>
      <c r="VXV54" s="2"/>
      <c r="VXW54" s="2"/>
      <c r="VXX54" s="2"/>
      <c r="VXY54" s="2"/>
      <c r="VXZ54" s="2"/>
      <c r="VYA54" s="2"/>
      <c r="VYB54" s="2"/>
      <c r="VYC54" s="2"/>
      <c r="VYD54" s="2"/>
      <c r="VYE54" s="2"/>
      <c r="VYF54" s="2"/>
      <c r="VYG54" s="2"/>
      <c r="VYH54" s="2"/>
      <c r="VYI54" s="2"/>
      <c r="VYJ54" s="2"/>
      <c r="VYK54" s="2"/>
      <c r="VYL54" s="2"/>
      <c r="VYM54" s="2"/>
      <c r="VYN54" s="2"/>
      <c r="VYO54" s="2"/>
      <c r="VYP54" s="2"/>
      <c r="VYQ54" s="2"/>
      <c r="VYR54" s="2"/>
      <c r="VYS54" s="2"/>
      <c r="VYT54" s="2"/>
      <c r="VYU54" s="2"/>
      <c r="VYV54" s="2"/>
      <c r="VYW54" s="2"/>
      <c r="VYX54" s="2"/>
      <c r="VYY54" s="2"/>
      <c r="VYZ54" s="2"/>
      <c r="VZA54" s="2"/>
      <c r="VZB54" s="2"/>
      <c r="VZC54" s="2"/>
      <c r="VZD54" s="2"/>
      <c r="VZE54" s="2"/>
      <c r="VZF54" s="2"/>
      <c r="VZG54" s="2"/>
      <c r="VZH54" s="2"/>
      <c r="VZI54" s="2"/>
      <c r="VZJ54" s="2"/>
      <c r="VZK54" s="2"/>
      <c r="VZL54" s="2"/>
      <c r="VZM54" s="2"/>
      <c r="VZN54" s="2"/>
      <c r="VZO54" s="2"/>
      <c r="VZP54" s="2"/>
      <c r="VZQ54" s="2"/>
      <c r="VZR54" s="2"/>
      <c r="VZS54" s="2"/>
      <c r="VZT54" s="2"/>
      <c r="VZU54" s="2"/>
      <c r="VZV54" s="2"/>
      <c r="VZW54" s="2"/>
      <c r="VZX54" s="2"/>
      <c r="VZY54" s="2"/>
      <c r="VZZ54" s="2"/>
      <c r="WAA54" s="2"/>
      <c r="WAB54" s="2"/>
      <c r="WAC54" s="2"/>
      <c r="WAD54" s="2"/>
      <c r="WAE54" s="2"/>
      <c r="WAF54" s="2"/>
      <c r="WAG54" s="2"/>
      <c r="WAH54" s="2"/>
      <c r="WAI54" s="2"/>
      <c r="WAJ54" s="2"/>
      <c r="WAK54" s="2"/>
      <c r="WAL54" s="2"/>
      <c r="WAM54" s="2"/>
      <c r="WAN54" s="2"/>
      <c r="WAO54" s="2"/>
      <c r="WAP54" s="2"/>
      <c r="WAQ54" s="2"/>
      <c r="WAR54" s="2"/>
      <c r="WAS54" s="2"/>
      <c r="WAT54" s="2"/>
      <c r="WAU54" s="2"/>
      <c r="WAV54" s="2"/>
      <c r="WAW54" s="2"/>
      <c r="WAX54" s="2"/>
      <c r="WAY54" s="2"/>
      <c r="WAZ54" s="2"/>
      <c r="WBA54" s="2"/>
      <c r="WBB54" s="2"/>
      <c r="WBC54" s="2"/>
      <c r="WBD54" s="2"/>
      <c r="WBE54" s="2"/>
      <c r="WBF54" s="2"/>
      <c r="WBG54" s="2"/>
      <c r="WBH54" s="2"/>
      <c r="WBI54" s="2"/>
      <c r="WBJ54" s="2"/>
      <c r="WBK54" s="2"/>
      <c r="WBL54" s="2"/>
      <c r="WBM54" s="2"/>
      <c r="WBN54" s="2"/>
      <c r="WBO54" s="2"/>
      <c r="WBP54" s="2"/>
      <c r="WBQ54" s="2"/>
      <c r="WBR54" s="2"/>
      <c r="WBS54" s="2"/>
      <c r="WBT54" s="2"/>
      <c r="WBU54" s="2"/>
      <c r="WBV54" s="2"/>
      <c r="WBW54" s="2"/>
      <c r="WBX54" s="2"/>
      <c r="WBY54" s="2"/>
      <c r="WBZ54" s="2"/>
      <c r="WCA54" s="2"/>
      <c r="WCB54" s="2"/>
      <c r="WCC54" s="2"/>
      <c r="WCD54" s="2"/>
      <c r="WCE54" s="2"/>
      <c r="WCF54" s="2"/>
      <c r="WCG54" s="2"/>
      <c r="WCH54" s="2"/>
      <c r="WCI54" s="2"/>
      <c r="WCJ54" s="2"/>
      <c r="WCK54" s="2"/>
      <c r="WCL54" s="2"/>
      <c r="WCM54" s="2"/>
      <c r="WCN54" s="2"/>
      <c r="WCO54" s="2"/>
      <c r="WCP54" s="2"/>
      <c r="WCQ54" s="2"/>
      <c r="WCR54" s="2"/>
      <c r="WCS54" s="2"/>
      <c r="WCT54" s="2"/>
      <c r="WCU54" s="2"/>
      <c r="WCV54" s="2"/>
      <c r="WCW54" s="2"/>
      <c r="WCX54" s="2"/>
      <c r="WCY54" s="2"/>
      <c r="WCZ54" s="2"/>
      <c r="WDA54" s="2"/>
      <c r="WDB54" s="2"/>
      <c r="WDC54" s="2"/>
      <c r="WDD54" s="2"/>
      <c r="WDE54" s="2"/>
      <c r="WDF54" s="2"/>
      <c r="WDG54" s="2"/>
      <c r="WDH54" s="2"/>
      <c r="WDI54" s="2"/>
      <c r="WDJ54" s="2"/>
      <c r="WDK54" s="2"/>
      <c r="WDL54" s="2"/>
      <c r="WDM54" s="2"/>
      <c r="WDN54" s="2"/>
      <c r="WDO54" s="2"/>
      <c r="WDP54" s="2"/>
      <c r="WDQ54" s="2"/>
      <c r="WDR54" s="2"/>
      <c r="WDS54" s="2"/>
      <c r="WDT54" s="2"/>
      <c r="WDU54" s="2"/>
      <c r="WDV54" s="2"/>
      <c r="WDW54" s="2"/>
      <c r="WDX54" s="2"/>
      <c r="WDY54" s="2"/>
      <c r="WDZ54" s="2"/>
      <c r="WEA54" s="2"/>
      <c r="WEB54" s="2"/>
      <c r="WEC54" s="2"/>
      <c r="WED54" s="2"/>
      <c r="WEE54" s="2"/>
      <c r="WEF54" s="2"/>
      <c r="WEG54" s="2"/>
      <c r="WEH54" s="2"/>
      <c r="WEI54" s="2"/>
      <c r="WEJ54" s="2"/>
      <c r="WEK54" s="2"/>
      <c r="WEL54" s="2"/>
      <c r="WEM54" s="2"/>
      <c r="WEN54" s="2"/>
      <c r="WEO54" s="2"/>
      <c r="WEP54" s="2"/>
      <c r="WEQ54" s="2"/>
      <c r="WER54" s="2"/>
      <c r="WES54" s="2"/>
      <c r="WET54" s="2"/>
      <c r="WEU54" s="2"/>
      <c r="WEV54" s="2"/>
      <c r="WEW54" s="2"/>
      <c r="WEX54" s="2"/>
      <c r="WEY54" s="2"/>
      <c r="WEZ54" s="2"/>
      <c r="WFA54" s="2"/>
      <c r="WFB54" s="2"/>
      <c r="WFC54" s="2"/>
      <c r="WFD54" s="2"/>
      <c r="WFE54" s="2"/>
      <c r="WFF54" s="2"/>
      <c r="WFG54" s="2"/>
      <c r="WFH54" s="2"/>
      <c r="WFI54" s="2"/>
      <c r="WFJ54" s="2"/>
      <c r="WFK54" s="2"/>
      <c r="WFL54" s="2"/>
      <c r="WFM54" s="2"/>
      <c r="WFN54" s="2"/>
      <c r="WFO54" s="2"/>
      <c r="WFP54" s="2"/>
      <c r="WFQ54" s="2"/>
      <c r="WFR54" s="2"/>
      <c r="WFS54" s="2"/>
      <c r="WFT54" s="2"/>
      <c r="WFU54" s="2"/>
      <c r="WFV54" s="2"/>
      <c r="WFW54" s="2"/>
      <c r="WFX54" s="2"/>
      <c r="WFY54" s="2"/>
      <c r="WFZ54" s="2"/>
      <c r="WGA54" s="2"/>
      <c r="WGB54" s="2"/>
      <c r="WGC54" s="2"/>
      <c r="WGD54" s="2"/>
      <c r="WGE54" s="2"/>
      <c r="WGF54" s="2"/>
      <c r="WGG54" s="2"/>
      <c r="WGH54" s="2"/>
      <c r="WGI54" s="2"/>
      <c r="WGJ54" s="2"/>
      <c r="WGK54" s="2"/>
      <c r="WGL54" s="2"/>
      <c r="WGM54" s="2"/>
      <c r="WGN54" s="2"/>
      <c r="WGO54" s="2"/>
      <c r="WGP54" s="2"/>
      <c r="WGQ54" s="2"/>
      <c r="WGR54" s="2"/>
      <c r="WGS54" s="2"/>
      <c r="WGT54" s="2"/>
      <c r="WGU54" s="2"/>
      <c r="WGV54" s="2"/>
      <c r="WGW54" s="2"/>
      <c r="WGX54" s="2"/>
      <c r="WGY54" s="2"/>
      <c r="WGZ54" s="2"/>
      <c r="WHA54" s="2"/>
      <c r="WHB54" s="2"/>
      <c r="WHC54" s="2"/>
      <c r="WHD54" s="2"/>
      <c r="WHE54" s="2"/>
      <c r="WHF54" s="2"/>
      <c r="WHG54" s="2"/>
      <c r="WHH54" s="2"/>
      <c r="WHI54" s="2"/>
      <c r="WHJ54" s="2"/>
      <c r="WHK54" s="2"/>
      <c r="WHL54" s="2"/>
      <c r="WHM54" s="2"/>
      <c r="WHN54" s="2"/>
      <c r="WHO54" s="2"/>
      <c r="WHP54" s="2"/>
      <c r="WHQ54" s="2"/>
      <c r="WHR54" s="2"/>
      <c r="WHS54" s="2"/>
      <c r="WHT54" s="2"/>
      <c r="WHU54" s="2"/>
      <c r="WHV54" s="2"/>
      <c r="WHW54" s="2"/>
      <c r="WHX54" s="2"/>
      <c r="WHY54" s="2"/>
      <c r="WHZ54" s="2"/>
      <c r="WIA54" s="2"/>
      <c r="WIB54" s="2"/>
      <c r="WIC54" s="2"/>
      <c r="WID54" s="2"/>
      <c r="WIE54" s="2"/>
      <c r="WIF54" s="2"/>
      <c r="WIG54" s="2"/>
      <c r="WIH54" s="2"/>
      <c r="WII54" s="2"/>
      <c r="WIJ54" s="2"/>
      <c r="WIK54" s="2"/>
      <c r="WIL54" s="2"/>
      <c r="WIM54" s="2"/>
      <c r="WIN54" s="2"/>
      <c r="WIO54" s="2"/>
      <c r="WIP54" s="2"/>
      <c r="WIQ54" s="2"/>
      <c r="WIR54" s="2"/>
      <c r="WIS54" s="2"/>
      <c r="WIT54" s="2"/>
      <c r="WIU54" s="2"/>
      <c r="WIV54" s="2"/>
      <c r="WIW54" s="2"/>
      <c r="WIX54" s="2"/>
      <c r="WIY54" s="2"/>
      <c r="WIZ54" s="2"/>
      <c r="WJA54" s="2"/>
      <c r="WJB54" s="2"/>
      <c r="WJC54" s="2"/>
      <c r="WJD54" s="2"/>
      <c r="WJE54" s="2"/>
      <c r="WJF54" s="2"/>
      <c r="WJG54" s="2"/>
      <c r="WJH54" s="2"/>
      <c r="WJI54" s="2"/>
      <c r="WJJ54" s="2"/>
      <c r="WJK54" s="2"/>
      <c r="WJL54" s="2"/>
      <c r="WJM54" s="2"/>
      <c r="WJN54" s="2"/>
      <c r="WJO54" s="2"/>
      <c r="WJP54" s="2"/>
      <c r="WJQ54" s="2"/>
      <c r="WJR54" s="2"/>
      <c r="WJS54" s="2"/>
      <c r="WJT54" s="2"/>
      <c r="WJU54" s="2"/>
      <c r="WJV54" s="2"/>
      <c r="WJW54" s="2"/>
      <c r="WJX54" s="2"/>
      <c r="WJY54" s="2"/>
      <c r="WJZ54" s="2"/>
      <c r="WKA54" s="2"/>
      <c r="WKB54" s="2"/>
      <c r="WKC54" s="2"/>
      <c r="WKD54" s="2"/>
      <c r="WKE54" s="2"/>
      <c r="WKF54" s="2"/>
      <c r="WKG54" s="2"/>
      <c r="WKH54" s="2"/>
      <c r="WKI54" s="2"/>
      <c r="WKJ54" s="2"/>
      <c r="WKK54" s="2"/>
      <c r="WKL54" s="2"/>
      <c r="WKM54" s="2"/>
      <c r="WKN54" s="2"/>
      <c r="WKO54" s="2"/>
      <c r="WKP54" s="2"/>
      <c r="WKQ54" s="2"/>
      <c r="WKR54" s="2"/>
      <c r="WKS54" s="2"/>
      <c r="WKT54" s="2"/>
      <c r="WKU54" s="2"/>
      <c r="WKV54" s="2"/>
      <c r="WKW54" s="2"/>
      <c r="WKX54" s="2"/>
      <c r="WKY54" s="2"/>
      <c r="WKZ54" s="2"/>
      <c r="WLA54" s="2"/>
      <c r="WLB54" s="2"/>
      <c r="WLC54" s="2"/>
      <c r="WLD54" s="2"/>
      <c r="WLE54" s="2"/>
      <c r="WLF54" s="2"/>
      <c r="WLG54" s="2"/>
      <c r="WLH54" s="2"/>
      <c r="WLI54" s="2"/>
      <c r="WLJ54" s="2"/>
      <c r="WLK54" s="2"/>
      <c r="WLL54" s="2"/>
      <c r="WLM54" s="2"/>
      <c r="WLN54" s="2"/>
      <c r="WLO54" s="2"/>
      <c r="WLP54" s="2"/>
      <c r="WLQ54" s="2"/>
      <c r="WLR54" s="2"/>
      <c r="WLS54" s="2"/>
      <c r="WLT54" s="2"/>
      <c r="WLU54" s="2"/>
      <c r="WLV54" s="2"/>
      <c r="WLW54" s="2"/>
      <c r="WLX54" s="2"/>
      <c r="WLY54" s="2"/>
      <c r="WLZ54" s="2"/>
      <c r="WMA54" s="2"/>
      <c r="WMB54" s="2"/>
      <c r="WMC54" s="2"/>
      <c r="WMD54" s="2"/>
      <c r="WME54" s="2"/>
      <c r="WMF54" s="2"/>
      <c r="WMG54" s="2"/>
      <c r="WMH54" s="2"/>
      <c r="WMI54" s="2"/>
      <c r="WMJ54" s="2"/>
      <c r="WMK54" s="2"/>
      <c r="WML54" s="2"/>
      <c r="WMM54" s="2"/>
      <c r="WMN54" s="2"/>
      <c r="WMO54" s="2"/>
      <c r="WMP54" s="2"/>
      <c r="WMQ54" s="2"/>
      <c r="WMR54" s="2"/>
      <c r="WMS54" s="2"/>
      <c r="WMT54" s="2"/>
      <c r="WMU54" s="2"/>
      <c r="WMV54" s="2"/>
      <c r="WMW54" s="2"/>
      <c r="WMX54" s="2"/>
      <c r="WMY54" s="2"/>
      <c r="WMZ54" s="2"/>
      <c r="WNA54" s="2"/>
      <c r="WNB54" s="2"/>
      <c r="WNC54" s="2"/>
      <c r="WND54" s="2"/>
      <c r="WNE54" s="2"/>
      <c r="WNF54" s="2"/>
      <c r="WNG54" s="2"/>
      <c r="WNH54" s="2"/>
      <c r="WNI54" s="2"/>
      <c r="WNJ54" s="2"/>
      <c r="WNK54" s="2"/>
      <c r="WNL54" s="2"/>
      <c r="WNM54" s="2"/>
      <c r="WNN54" s="2"/>
      <c r="WNO54" s="2"/>
      <c r="WNP54" s="2"/>
      <c r="WNQ54" s="2"/>
      <c r="WNR54" s="2"/>
      <c r="WNS54" s="2"/>
      <c r="WNT54" s="2"/>
      <c r="WNU54" s="2"/>
      <c r="WNV54" s="2"/>
      <c r="WNW54" s="2"/>
      <c r="WNX54" s="2"/>
      <c r="WNY54" s="2"/>
      <c r="WNZ54" s="2"/>
      <c r="WOA54" s="2"/>
      <c r="WOB54" s="2"/>
      <c r="WOC54" s="2"/>
      <c r="WOD54" s="2"/>
      <c r="WOE54" s="2"/>
      <c r="WOF54" s="2"/>
      <c r="WOG54" s="2"/>
      <c r="WOH54" s="2"/>
      <c r="WOI54" s="2"/>
      <c r="WOJ54" s="2"/>
      <c r="WOK54" s="2"/>
      <c r="WOL54" s="2"/>
      <c r="WOM54" s="2"/>
      <c r="WON54" s="2"/>
      <c r="WOO54" s="2"/>
      <c r="WOP54" s="2"/>
      <c r="WOQ54" s="2"/>
      <c r="WOR54" s="2"/>
      <c r="WOS54" s="2"/>
      <c r="WOT54" s="2"/>
      <c r="WOU54" s="2"/>
      <c r="WOV54" s="2"/>
      <c r="WOW54" s="2"/>
      <c r="WOX54" s="2"/>
      <c r="WOY54" s="2"/>
      <c r="WOZ54" s="2"/>
      <c r="WPA54" s="2"/>
      <c r="WPB54" s="2"/>
      <c r="WPC54" s="2"/>
      <c r="WPD54" s="2"/>
      <c r="WPE54" s="2"/>
      <c r="WPF54" s="2"/>
      <c r="WPG54" s="2"/>
      <c r="WPH54" s="2"/>
      <c r="WPI54" s="2"/>
      <c r="WPJ54" s="2"/>
      <c r="WPK54" s="2"/>
      <c r="WPL54" s="2"/>
      <c r="WPM54" s="2"/>
      <c r="WPN54" s="2"/>
      <c r="WPO54" s="2"/>
      <c r="WPP54" s="2"/>
      <c r="WPQ54" s="2"/>
      <c r="WPR54" s="2"/>
      <c r="WPS54" s="2"/>
      <c r="WPT54" s="2"/>
      <c r="WPU54" s="2"/>
      <c r="WPV54" s="2"/>
      <c r="WPW54" s="2"/>
      <c r="WPX54" s="2"/>
      <c r="WPY54" s="2"/>
      <c r="WPZ54" s="2"/>
      <c r="WQA54" s="2"/>
      <c r="WQB54" s="2"/>
      <c r="WQC54" s="2"/>
      <c r="WQD54" s="2"/>
      <c r="WQE54" s="2"/>
      <c r="WQF54" s="2"/>
      <c r="WQG54" s="2"/>
      <c r="WQH54" s="2"/>
      <c r="WQI54" s="2"/>
      <c r="WQJ54" s="2"/>
      <c r="WQK54" s="2"/>
      <c r="WQL54" s="2"/>
      <c r="WQM54" s="2"/>
      <c r="WQN54" s="2"/>
      <c r="WQO54" s="2"/>
      <c r="WQP54" s="2"/>
      <c r="WQQ54" s="2"/>
      <c r="WQR54" s="2"/>
      <c r="WQS54" s="2"/>
      <c r="WQT54" s="2"/>
      <c r="WQU54" s="2"/>
      <c r="WQV54" s="2"/>
      <c r="WQW54" s="2"/>
      <c r="WQX54" s="2"/>
      <c r="WQY54" s="2"/>
      <c r="WQZ54" s="2"/>
      <c r="WRA54" s="2"/>
      <c r="WRB54" s="2"/>
      <c r="WRC54" s="2"/>
      <c r="WRD54" s="2"/>
      <c r="WRE54" s="2"/>
      <c r="WRF54" s="2"/>
      <c r="WRG54" s="2"/>
      <c r="WRH54" s="2"/>
      <c r="WRI54" s="2"/>
      <c r="WRJ54" s="2"/>
      <c r="WRK54" s="2"/>
      <c r="WRL54" s="2"/>
      <c r="WRM54" s="2"/>
      <c r="WRN54" s="2"/>
      <c r="WRO54" s="2"/>
      <c r="WRP54" s="2"/>
      <c r="WRQ54" s="2"/>
      <c r="WRR54" s="2"/>
      <c r="WRS54" s="2"/>
      <c r="WRT54" s="2"/>
      <c r="WRU54" s="2"/>
      <c r="WRV54" s="2"/>
      <c r="WRW54" s="2"/>
      <c r="WRX54" s="2"/>
      <c r="WRY54" s="2"/>
      <c r="WRZ54" s="2"/>
      <c r="WSA54" s="2"/>
      <c r="WSB54" s="2"/>
      <c r="WSC54" s="2"/>
      <c r="WSD54" s="2"/>
      <c r="WSE54" s="2"/>
      <c r="WSF54" s="2"/>
      <c r="WSG54" s="2"/>
      <c r="WSH54" s="2"/>
      <c r="WSI54" s="2"/>
      <c r="WSJ54" s="2"/>
      <c r="WSK54" s="2"/>
      <c r="WSL54" s="2"/>
      <c r="WSM54" s="2"/>
      <c r="WSN54" s="2"/>
      <c r="WSO54" s="2"/>
      <c r="WSP54" s="2"/>
      <c r="WSQ54" s="2"/>
      <c r="WSR54" s="2"/>
      <c r="WSS54" s="2"/>
      <c r="WST54" s="2"/>
      <c r="WSU54" s="2"/>
      <c r="WSV54" s="2"/>
      <c r="WSW54" s="2"/>
      <c r="WSX54" s="2"/>
      <c r="WSY54" s="2"/>
      <c r="WSZ54" s="2"/>
      <c r="WTA54" s="2"/>
      <c r="WTB54" s="2"/>
      <c r="WTC54" s="2"/>
      <c r="WTD54" s="2"/>
      <c r="WTE54" s="2"/>
      <c r="WTF54" s="2"/>
      <c r="WTG54" s="2"/>
      <c r="WTH54" s="2"/>
      <c r="WTI54" s="2"/>
      <c r="WTJ54" s="2"/>
      <c r="WTK54" s="2"/>
      <c r="WTL54" s="2"/>
      <c r="WTM54" s="2"/>
      <c r="WTN54" s="2"/>
      <c r="WTO54" s="2"/>
      <c r="WTP54" s="2"/>
      <c r="WTQ54" s="2"/>
      <c r="WTR54" s="2"/>
      <c r="WTS54" s="2"/>
      <c r="WTT54" s="2"/>
      <c r="WTU54" s="2"/>
      <c r="WTV54" s="2"/>
      <c r="WTW54" s="2"/>
      <c r="WTX54" s="2"/>
      <c r="WTY54" s="2"/>
      <c r="WTZ54" s="2"/>
      <c r="WUA54" s="2"/>
      <c r="WUB54" s="2"/>
      <c r="WUC54" s="2"/>
      <c r="WUD54" s="2"/>
      <c r="WUE54" s="2"/>
      <c r="WUF54" s="2"/>
      <c r="WUG54" s="2"/>
      <c r="WUH54" s="2"/>
      <c r="WUI54" s="2"/>
      <c r="WUJ54" s="2"/>
      <c r="WUK54" s="2"/>
      <c r="WUL54" s="2"/>
      <c r="WUM54" s="2"/>
      <c r="WUN54" s="2"/>
      <c r="WUO54" s="2"/>
      <c r="WUP54" s="2"/>
      <c r="WUQ54" s="2"/>
      <c r="WUR54" s="2"/>
      <c r="WUS54" s="2"/>
      <c r="WUT54" s="2"/>
      <c r="WUU54" s="2"/>
      <c r="WUV54" s="2"/>
      <c r="WUW54" s="2"/>
      <c r="WUX54" s="2"/>
      <c r="WUY54" s="2"/>
      <c r="WUZ54" s="2"/>
      <c r="WVA54" s="2"/>
      <c r="WVB54" s="2"/>
      <c r="WVC54" s="2"/>
      <c r="WVD54" s="2"/>
      <c r="WVE54" s="2"/>
      <c r="WVF54" s="2"/>
      <c r="WVG54" s="2"/>
      <c r="WVH54" s="2"/>
      <c r="WVI54" s="2"/>
      <c r="WVJ54" s="2"/>
      <c r="WVK54" s="2"/>
      <c r="WVL54" s="2"/>
      <c r="WVM54" s="2"/>
      <c r="WVN54" s="2"/>
      <c r="WVO54" s="2"/>
      <c r="WVP54" s="2"/>
      <c r="WVQ54" s="2"/>
      <c r="WVR54" s="2"/>
      <c r="WVS54" s="2"/>
      <c r="WVT54" s="2"/>
      <c r="WVU54" s="2"/>
      <c r="WVV54" s="2"/>
      <c r="WVW54" s="2"/>
      <c r="WVX54" s="2"/>
      <c r="WVY54" s="2"/>
      <c r="WVZ54" s="2"/>
      <c r="WWA54" s="2"/>
      <c r="WWB54" s="2"/>
      <c r="WWC54" s="2"/>
      <c r="WWD54" s="2"/>
      <c r="WWE54" s="2"/>
      <c r="WWF54" s="2"/>
      <c r="WWG54" s="2"/>
      <c r="WWH54" s="2"/>
      <c r="WWI54" s="2"/>
      <c r="WWJ54" s="2"/>
      <c r="WWK54" s="2"/>
      <c r="WWL54" s="2"/>
      <c r="WWM54" s="2"/>
      <c r="WWN54" s="2"/>
      <c r="WWO54" s="2"/>
      <c r="WWP54" s="2"/>
      <c r="WWQ54" s="2"/>
      <c r="WWR54" s="2"/>
      <c r="WWS54" s="2"/>
      <c r="WWT54" s="2"/>
      <c r="WWU54" s="2"/>
      <c r="WWV54" s="2"/>
      <c r="WWW54" s="2"/>
      <c r="WWX54" s="2"/>
      <c r="WWY54" s="2"/>
      <c r="WWZ54" s="2"/>
      <c r="WXA54" s="2"/>
      <c r="WXB54" s="2"/>
      <c r="WXC54" s="2"/>
      <c r="WXD54" s="2"/>
      <c r="WXE54" s="2"/>
      <c r="WXF54" s="2"/>
      <c r="WXG54" s="2"/>
      <c r="WXH54" s="2"/>
      <c r="WXI54" s="2"/>
      <c r="WXJ54" s="2"/>
      <c r="WXK54" s="2"/>
      <c r="WXL54" s="2"/>
      <c r="WXM54" s="2"/>
      <c r="WXN54" s="2"/>
      <c r="WXO54" s="2"/>
      <c r="WXP54" s="2"/>
      <c r="WXQ54" s="2"/>
      <c r="WXR54" s="2"/>
      <c r="WXS54" s="2"/>
      <c r="WXT54" s="2"/>
      <c r="WXU54" s="2"/>
      <c r="WXV54" s="2"/>
      <c r="WXW54" s="2"/>
      <c r="WXX54" s="2"/>
      <c r="WXY54" s="2"/>
      <c r="WXZ54" s="2"/>
      <c r="WYA54" s="2"/>
      <c r="WYB54" s="2"/>
      <c r="WYC54" s="2"/>
      <c r="WYD54" s="2"/>
      <c r="WYE54" s="2"/>
      <c r="WYF54" s="2"/>
      <c r="WYG54" s="2"/>
      <c r="WYH54" s="2"/>
      <c r="WYI54" s="2"/>
      <c r="WYJ54" s="2"/>
      <c r="WYK54" s="2"/>
      <c r="WYL54" s="2"/>
      <c r="WYM54" s="2"/>
      <c r="WYN54" s="2"/>
      <c r="WYO54" s="2"/>
      <c r="WYP54" s="2"/>
      <c r="WYQ54" s="2"/>
      <c r="WYR54" s="2"/>
      <c r="WYS54" s="2"/>
      <c r="WYT54" s="2"/>
      <c r="WYU54" s="2"/>
      <c r="WYV54" s="2"/>
      <c r="WYW54" s="2"/>
      <c r="WYX54" s="2"/>
      <c r="WYY54" s="2"/>
      <c r="WYZ54" s="2"/>
      <c r="WZA54" s="2"/>
      <c r="WZB54" s="2"/>
      <c r="WZC54" s="2"/>
      <c r="WZD54" s="2"/>
      <c r="WZE54" s="2"/>
      <c r="WZF54" s="2"/>
      <c r="WZG54" s="2"/>
      <c r="WZH54" s="2"/>
      <c r="WZI54" s="2"/>
      <c r="WZJ54" s="2"/>
      <c r="WZK54" s="2"/>
      <c r="WZL54" s="2"/>
      <c r="WZM54" s="2"/>
      <c r="WZN54" s="2"/>
      <c r="WZO54" s="2"/>
      <c r="WZP54" s="2"/>
      <c r="WZQ54" s="2"/>
      <c r="WZR54" s="2"/>
      <c r="WZS54" s="2"/>
      <c r="WZT54" s="2"/>
      <c r="WZU54" s="2"/>
      <c r="WZV54" s="2"/>
      <c r="WZW54" s="2"/>
      <c r="WZX54" s="2"/>
      <c r="WZY54" s="2"/>
      <c r="WZZ54" s="2"/>
      <c r="XAA54" s="2"/>
      <c r="XAB54" s="2"/>
      <c r="XAC54" s="2"/>
      <c r="XAD54" s="2"/>
      <c r="XAE54" s="2"/>
      <c r="XAF54" s="2"/>
      <c r="XAG54" s="2"/>
      <c r="XAH54" s="2"/>
      <c r="XAI54" s="2"/>
      <c r="XAJ54" s="2"/>
      <c r="XAK54" s="2"/>
      <c r="XAL54" s="2"/>
      <c r="XAM54" s="2"/>
      <c r="XAN54" s="2"/>
      <c r="XAO54" s="2"/>
      <c r="XAP54" s="2"/>
      <c r="XAQ54" s="2"/>
      <c r="XAR54" s="2"/>
      <c r="XAS54" s="2"/>
      <c r="XAT54" s="2"/>
      <c r="XAU54" s="2"/>
      <c r="XAV54" s="2"/>
      <c r="XAW54" s="2"/>
      <c r="XAX54" s="2"/>
      <c r="XAY54" s="2"/>
      <c r="XAZ54" s="2"/>
      <c r="XBA54" s="2"/>
      <c r="XBB54" s="2"/>
      <c r="XBC54" s="2"/>
      <c r="XBD54" s="2"/>
      <c r="XBE54" s="2"/>
      <c r="XBF54" s="2"/>
      <c r="XBG54" s="2"/>
      <c r="XBH54" s="2"/>
      <c r="XBI54" s="2"/>
      <c r="XBJ54" s="2"/>
      <c r="XBK54" s="2"/>
      <c r="XBL54" s="2"/>
      <c r="XBM54" s="2"/>
      <c r="XBN54" s="2"/>
      <c r="XBO54" s="2"/>
      <c r="XBP54" s="2"/>
      <c r="XBQ54" s="2"/>
      <c r="XBR54" s="2"/>
      <c r="XBS54" s="2"/>
      <c r="XBT54" s="2"/>
      <c r="XBU54" s="2"/>
      <c r="XBV54" s="2"/>
      <c r="XBW54" s="2"/>
      <c r="XBX54" s="2"/>
      <c r="XBY54" s="2"/>
      <c r="XBZ54" s="2"/>
      <c r="XCA54" s="2"/>
      <c r="XCB54" s="2"/>
      <c r="XCC54" s="2"/>
      <c r="XCD54" s="2"/>
      <c r="XCE54" s="2"/>
      <c r="XCF54" s="2"/>
      <c r="XCG54" s="2"/>
      <c r="XCH54" s="2"/>
      <c r="XCI54" s="2"/>
      <c r="XCJ54" s="2"/>
      <c r="XCK54" s="2"/>
      <c r="XCL54" s="2"/>
      <c r="XCM54" s="2"/>
      <c r="XCN54" s="2"/>
      <c r="XCO54" s="2"/>
      <c r="XCP54" s="2"/>
      <c r="XCQ54" s="2"/>
      <c r="XCR54" s="2"/>
      <c r="XCS54" s="2"/>
      <c r="XCT54" s="2"/>
      <c r="XCU54" s="2"/>
      <c r="XCV54" s="2"/>
      <c r="XCW54" s="2"/>
      <c r="XCX54" s="2"/>
      <c r="XCY54" s="2"/>
      <c r="XCZ54" s="2"/>
      <c r="XDA54" s="2"/>
      <c r="XDB54" s="2"/>
      <c r="XDC54" s="2"/>
      <c r="XDD54" s="2"/>
      <c r="XDE54" s="2"/>
      <c r="XDF54" s="2"/>
      <c r="XDG54" s="2"/>
      <c r="XDH54" s="2"/>
      <c r="XDI54" s="2"/>
      <c r="XDJ54" s="2"/>
      <c r="XDK54" s="2"/>
      <c r="XDL54" s="2"/>
      <c r="XDM54" s="2"/>
      <c r="XDN54" s="2"/>
      <c r="XDO54" s="2"/>
      <c r="XDP54" s="2"/>
      <c r="XDQ54" s="2"/>
      <c r="XDR54" s="2"/>
      <c r="XDS54" s="2"/>
      <c r="XDT54" s="2"/>
      <c r="XDU54" s="2"/>
      <c r="XDV54" s="2"/>
      <c r="XDW54" s="2"/>
      <c r="XDX54" s="2"/>
      <c r="XDY54" s="2"/>
      <c r="XDZ54" s="2"/>
      <c r="XEA54" s="2"/>
      <c r="XEB54" s="2"/>
      <c r="XEC54" s="2"/>
      <c r="XED54" s="2"/>
      <c r="XEE54" s="2"/>
      <c r="XEF54" s="2"/>
      <c r="XEG54" s="2"/>
      <c r="XEH54" s="2"/>
      <c r="XEI54" s="2"/>
      <c r="XEJ54" s="2"/>
      <c r="XEK54" s="2"/>
      <c r="XEL54" s="2"/>
      <c r="XEM54" s="2"/>
      <c r="XEN54" s="2"/>
      <c r="XEO54" s="2"/>
      <c r="XEP54" s="2"/>
      <c r="XEQ54" s="2"/>
      <c r="XER54" s="2"/>
      <c r="XES54" s="2"/>
      <c r="XET54" s="2"/>
      <c r="XEU54" s="2"/>
      <c r="XEV54" s="2"/>
      <c r="XEW54" s="2"/>
      <c r="XEX54" s="2"/>
      <c r="XEY54" s="2"/>
      <c r="XEZ54" s="2"/>
      <c r="XFA54" s="2"/>
      <c r="XFB54" s="2"/>
      <c r="XFC54" s="2"/>
      <c r="XFD54" s="2"/>
    </row>
    <row r="55" spans="1:16384" x14ac:dyDescent="0.2">
      <c r="B55" s="1" t="s">
        <v>152</v>
      </c>
      <c r="E55" s="4"/>
      <c r="F55" s="4"/>
      <c r="G55" s="4"/>
      <c r="H55" s="15"/>
      <c r="I55" s="15"/>
      <c r="J55" s="15"/>
      <c r="K55" s="15"/>
      <c r="L55" s="15"/>
      <c r="M55" s="15"/>
      <c r="N55" s="15"/>
      <c r="O55" s="4"/>
    </row>
    <row r="56" spans="1:16384" x14ac:dyDescent="0.2">
      <c r="C56" s="1" t="s">
        <v>142</v>
      </c>
      <c r="E56" s="4"/>
      <c r="F56" s="4"/>
      <c r="G56" s="15"/>
      <c r="H56" s="15">
        <v>7951</v>
      </c>
      <c r="I56" s="15">
        <f t="shared" ref="I56:N56" si="52">AVERAGE(H18,I14)/$E$3</f>
        <v>7854.4177521618576</v>
      </c>
      <c r="J56" s="15">
        <f t="shared" si="52"/>
        <v>8143.9925251221866</v>
      </c>
      <c r="K56" s="15">
        <f t="shared" si="52"/>
        <v>7986.9333634368131</v>
      </c>
      <c r="L56" s="15">
        <f t="shared" si="52"/>
        <v>7455.9622107132864</v>
      </c>
      <c r="M56" s="15">
        <f t="shared" si="52"/>
        <v>6880.727773794405</v>
      </c>
      <c r="N56" s="15">
        <f t="shared" si="52"/>
        <v>6225.4498897359417</v>
      </c>
      <c r="O56" s="4"/>
      <c r="Q56" s="15"/>
    </row>
    <row r="57" spans="1:16384" x14ac:dyDescent="0.2">
      <c r="C57" s="1" t="s">
        <v>143</v>
      </c>
      <c r="E57" s="4"/>
      <c r="F57" s="4"/>
      <c r="G57" s="15"/>
      <c r="H57" s="15">
        <v>1230</v>
      </c>
      <c r="I57" s="15">
        <f t="shared" ref="I57:N57" si="53">AVERAGE(H26,I22)/$E$4</f>
        <v>1178.4006655450949</v>
      </c>
      <c r="J57" s="15">
        <f t="shared" si="53"/>
        <v>1339.7798738979113</v>
      </c>
      <c r="K57" s="15">
        <f t="shared" si="53"/>
        <v>1421.7202421410075</v>
      </c>
      <c r="L57" s="15">
        <f t="shared" si="53"/>
        <v>1428.9099238628955</v>
      </c>
      <c r="M57" s="15">
        <f t="shared" si="53"/>
        <v>1404.400477391599</v>
      </c>
      <c r="N57" s="15">
        <f t="shared" si="53"/>
        <v>1347.6160436029536</v>
      </c>
      <c r="O57" s="4"/>
      <c r="Q57" s="15"/>
    </row>
    <row r="58" spans="1:16384" x14ac:dyDescent="0.2">
      <c r="C58" s="1" t="s">
        <v>144</v>
      </c>
      <c r="E58" s="4"/>
      <c r="F58" s="4"/>
      <c r="G58" s="15"/>
      <c r="H58" s="15">
        <v>1562</v>
      </c>
      <c r="I58" s="15">
        <f t="shared" ref="I58:N58" si="54">AVERAGE(H34,I30)/$E$5</f>
        <v>1557.25</v>
      </c>
      <c r="J58" s="15">
        <f t="shared" si="54"/>
        <v>1667.9375</v>
      </c>
      <c r="K58" s="15">
        <f t="shared" si="54"/>
        <v>1750.953125</v>
      </c>
      <c r="L58" s="15">
        <f t="shared" si="54"/>
        <v>1813.21484375</v>
      </c>
      <c r="M58" s="15">
        <f t="shared" si="54"/>
        <v>1859.9111328125</v>
      </c>
      <c r="N58" s="15">
        <f t="shared" si="54"/>
        <v>1894.933349609375</v>
      </c>
      <c r="O58" s="4"/>
      <c r="Q58" s="15"/>
    </row>
    <row r="59" spans="1:16384" x14ac:dyDescent="0.2">
      <c r="C59" s="1" t="s">
        <v>145</v>
      </c>
      <c r="E59" s="4"/>
      <c r="F59" s="4"/>
      <c r="G59" s="15"/>
      <c r="H59" s="15">
        <v>126</v>
      </c>
      <c r="I59" s="15">
        <f t="shared" ref="I59:N59" si="55">AVERAGE(H42,I38)/$E$6</f>
        <v>154.77777777777777</v>
      </c>
      <c r="J59" s="15">
        <f t="shared" si="55"/>
        <v>193.1358024691358</v>
      </c>
      <c r="K59" s="15">
        <f t="shared" si="55"/>
        <v>227.23182441700959</v>
      </c>
      <c r="L59" s="15">
        <f t="shared" si="55"/>
        <v>213.09495503734186</v>
      </c>
      <c r="M59" s="15">
        <f t="shared" si="55"/>
        <v>200.52884892208166</v>
      </c>
      <c r="N59" s="15">
        <f t="shared" si="55"/>
        <v>189.35897681962814</v>
      </c>
      <c r="O59" s="4"/>
      <c r="Q59" s="15"/>
    </row>
    <row r="60" spans="1:16384" x14ac:dyDescent="0.2">
      <c r="C60" s="1" t="s">
        <v>146</v>
      </c>
      <c r="E60" s="4"/>
      <c r="F60" s="4"/>
      <c r="G60" s="15"/>
      <c r="H60" s="15">
        <v>477</v>
      </c>
      <c r="I60" s="15">
        <f t="shared" ref="I60:N60" si="56">AVERAGE(H49,I45)/$E$7</f>
        <v>348</v>
      </c>
      <c r="J60" s="15">
        <f t="shared" si="56"/>
        <v>261</v>
      </c>
      <c r="K60" s="15">
        <f t="shared" si="56"/>
        <v>195.75</v>
      </c>
      <c r="L60" s="15">
        <f t="shared" si="56"/>
        <v>146.8125</v>
      </c>
      <c r="M60" s="15">
        <f t="shared" si="56"/>
        <v>110.109375</v>
      </c>
      <c r="N60" s="15">
        <f t="shared" si="56"/>
        <v>82.58203125</v>
      </c>
      <c r="O60" s="4"/>
      <c r="Q60" s="15"/>
    </row>
    <row r="61" spans="1:16384" s="26" customFormat="1" x14ac:dyDescent="0.2">
      <c r="A61" s="1"/>
      <c r="B61" s="1"/>
      <c r="C61" s="2" t="s">
        <v>166</v>
      </c>
      <c r="D61" s="2"/>
      <c r="E61" s="24"/>
      <c r="F61" s="24"/>
      <c r="G61" s="24"/>
      <c r="H61" s="5">
        <f>SUM(H56:H60)</f>
        <v>11346</v>
      </c>
      <c r="I61" s="5">
        <f t="shared" ref="I61:N61" si="57">SUM(I56:I60)</f>
        <v>11092.84619548473</v>
      </c>
      <c r="J61" s="5">
        <f t="shared" si="57"/>
        <v>11605.845701489234</v>
      </c>
      <c r="K61" s="5">
        <f t="shared" si="57"/>
        <v>11582.588554994829</v>
      </c>
      <c r="L61" s="5">
        <f t="shared" si="57"/>
        <v>11057.994433363525</v>
      </c>
      <c r="M61" s="5">
        <f t="shared" si="57"/>
        <v>10455.677607920587</v>
      </c>
      <c r="N61" s="5">
        <f t="shared" si="57"/>
        <v>9739.9402910178997</v>
      </c>
      <c r="O61" s="5"/>
    </row>
    <row r="62" spans="1:16384" s="26" customFormat="1" x14ac:dyDescent="0.2">
      <c r="A62" s="1"/>
      <c r="B62" s="1"/>
      <c r="C62" s="2"/>
      <c r="D62" s="2"/>
      <c r="E62" s="24"/>
      <c r="F62" s="24"/>
      <c r="G62" s="24"/>
      <c r="H62" s="5"/>
      <c r="I62" s="5"/>
      <c r="J62" s="5"/>
      <c r="K62" s="5"/>
      <c r="L62" s="5"/>
      <c r="M62" s="5"/>
      <c r="N62" s="5"/>
      <c r="O62" s="5"/>
    </row>
    <row r="63" spans="1:16384" x14ac:dyDescent="0.2">
      <c r="A63" s="2" t="s">
        <v>25</v>
      </c>
      <c r="E63" s="4"/>
      <c r="F63" s="4"/>
      <c r="G63" s="4"/>
      <c r="H63" s="4"/>
      <c r="I63" s="6"/>
      <c r="J63" s="6"/>
      <c r="K63" s="6"/>
      <c r="L63" s="6"/>
      <c r="M63" s="6"/>
      <c r="N63" s="6"/>
      <c r="O63" s="4"/>
    </row>
    <row r="64" spans="1:16384" x14ac:dyDescent="0.2">
      <c r="A64" s="2"/>
      <c r="B64" s="1" t="s">
        <v>148</v>
      </c>
      <c r="E64" s="4"/>
      <c r="F64" s="4"/>
      <c r="G64" s="4"/>
      <c r="H64" s="4"/>
      <c r="I64" s="6"/>
      <c r="J64" s="6"/>
      <c r="K64" s="6"/>
      <c r="L64" s="6"/>
      <c r="M64" s="6"/>
      <c r="N64" s="6"/>
      <c r="O64" s="4"/>
    </row>
    <row r="65" spans="1:15" x14ac:dyDescent="0.2">
      <c r="C65" s="1" t="s">
        <v>156</v>
      </c>
      <c r="E65" s="4"/>
      <c r="F65" s="4"/>
      <c r="G65" s="15">
        <f>F68</f>
        <v>628</v>
      </c>
      <c r="H65" s="15">
        <f t="shared" ref="H65:I65" si="58">G68</f>
        <v>628</v>
      </c>
      <c r="I65" s="15">
        <f t="shared" si="58"/>
        <v>628</v>
      </c>
      <c r="J65" s="15">
        <f t="shared" ref="J65" si="59">I68</f>
        <v>628</v>
      </c>
      <c r="K65" s="15">
        <f t="shared" ref="K65" si="60">J68</f>
        <v>628</v>
      </c>
      <c r="L65" s="15">
        <f t="shared" ref="L65" si="61">K68</f>
        <v>628</v>
      </c>
      <c r="M65" s="15">
        <f t="shared" ref="M65" si="62">L68</f>
        <v>628</v>
      </c>
      <c r="N65" s="15">
        <f t="shared" ref="N65" si="63">M68</f>
        <v>628</v>
      </c>
      <c r="O65" s="4"/>
    </row>
    <row r="66" spans="1:15" x14ac:dyDescent="0.2">
      <c r="C66" s="1" t="s">
        <v>114</v>
      </c>
      <c r="E66" s="4"/>
      <c r="F66" s="4"/>
      <c r="G66" s="4">
        <v>0</v>
      </c>
      <c r="H66" s="4">
        <v>0</v>
      </c>
      <c r="I66" s="4">
        <v>0</v>
      </c>
      <c r="J66" s="4">
        <v>0</v>
      </c>
      <c r="K66" s="4">
        <v>0</v>
      </c>
      <c r="L66" s="4">
        <v>0</v>
      </c>
      <c r="M66" s="4">
        <v>0</v>
      </c>
      <c r="N66" s="4">
        <v>0</v>
      </c>
      <c r="O66" s="4"/>
    </row>
    <row r="67" spans="1:15" x14ac:dyDescent="0.2">
      <c r="C67" s="1" t="s">
        <v>115</v>
      </c>
      <c r="E67" s="4"/>
      <c r="F67" s="4"/>
      <c r="G67" s="4">
        <v>0</v>
      </c>
      <c r="H67" s="4">
        <v>0</v>
      </c>
      <c r="I67" s="4">
        <v>0</v>
      </c>
      <c r="J67" s="4">
        <v>0</v>
      </c>
      <c r="K67" s="4">
        <v>0</v>
      </c>
      <c r="L67" s="4">
        <v>0</v>
      </c>
      <c r="M67" s="4">
        <v>0</v>
      </c>
      <c r="N67" s="4">
        <v>0</v>
      </c>
      <c r="O67" s="4"/>
    </row>
    <row r="68" spans="1:15" x14ac:dyDescent="0.2">
      <c r="C68" s="1" t="s">
        <v>155</v>
      </c>
      <c r="E68" s="4"/>
      <c r="F68" s="4">
        <v>628</v>
      </c>
      <c r="G68" s="15">
        <f>G65+G66-G67</f>
        <v>628</v>
      </c>
      <c r="H68" s="15">
        <f t="shared" ref="H68:I68" si="64">H65+H66-H67</f>
        <v>628</v>
      </c>
      <c r="I68" s="15">
        <f t="shared" si="64"/>
        <v>628</v>
      </c>
      <c r="J68" s="15">
        <f t="shared" ref="J68:N68" si="65">J65+J66-J67</f>
        <v>628</v>
      </c>
      <c r="K68" s="15">
        <f t="shared" si="65"/>
        <v>628</v>
      </c>
      <c r="L68" s="15">
        <f t="shared" si="65"/>
        <v>628</v>
      </c>
      <c r="M68" s="15">
        <f t="shared" si="65"/>
        <v>628</v>
      </c>
      <c r="N68" s="15">
        <f t="shared" si="65"/>
        <v>628</v>
      </c>
      <c r="O68" s="4"/>
    </row>
    <row r="69" spans="1:15" s="2" customFormat="1" x14ac:dyDescent="0.2">
      <c r="A69" s="1"/>
      <c r="B69" s="1"/>
      <c r="C69" s="2" t="s">
        <v>117</v>
      </c>
      <c r="E69" s="24"/>
      <c r="F69" s="24"/>
      <c r="G69" s="16">
        <f>SUM($G$97:G97)</f>
        <v>122</v>
      </c>
      <c r="H69" s="16">
        <f>SUM($G$97:H97)</f>
        <v>331</v>
      </c>
      <c r="I69" s="16">
        <f>SUM($G$97:I97)</f>
        <v>541</v>
      </c>
      <c r="J69" s="16">
        <f>SUM($G$97:J97)</f>
        <v>628</v>
      </c>
      <c r="K69" s="16">
        <f>SUM($G$97:K97)</f>
        <v>628</v>
      </c>
      <c r="L69" s="16">
        <f>SUM($G$97:L97)</f>
        <v>628</v>
      </c>
      <c r="M69" s="16">
        <f>SUM($G$97:M97)</f>
        <v>628</v>
      </c>
      <c r="N69" s="16">
        <f>SUM($G$97:N97)</f>
        <v>628</v>
      </c>
      <c r="O69" s="24"/>
    </row>
    <row r="70" spans="1:15" s="2" customFormat="1" x14ac:dyDescent="0.2">
      <c r="A70" s="1"/>
      <c r="B70" s="1"/>
      <c r="C70" s="2" t="s">
        <v>157</v>
      </c>
      <c r="E70" s="24"/>
      <c r="F70" s="24"/>
      <c r="G70" s="16">
        <f>G68-G69</f>
        <v>506</v>
      </c>
      <c r="H70" s="16">
        <f t="shared" ref="H70:N70" si="66">H68-H69</f>
        <v>297</v>
      </c>
      <c r="I70" s="16">
        <f t="shared" si="66"/>
        <v>87</v>
      </c>
      <c r="J70" s="16">
        <f t="shared" si="66"/>
        <v>0</v>
      </c>
      <c r="K70" s="16">
        <f t="shared" si="66"/>
        <v>0</v>
      </c>
      <c r="L70" s="16">
        <f t="shared" si="66"/>
        <v>0</v>
      </c>
      <c r="M70" s="16">
        <f t="shared" si="66"/>
        <v>0</v>
      </c>
      <c r="N70" s="16">
        <f t="shared" si="66"/>
        <v>0</v>
      </c>
      <c r="O70" s="24"/>
    </row>
    <row r="71" spans="1:15" x14ac:dyDescent="0.2">
      <c r="E71" s="4"/>
      <c r="F71" s="4"/>
      <c r="G71" s="4"/>
      <c r="H71" s="4"/>
      <c r="I71" s="6"/>
      <c r="J71" s="6"/>
      <c r="K71" s="6"/>
      <c r="L71" s="6"/>
      <c r="M71" s="6"/>
      <c r="N71" s="6"/>
      <c r="O71" s="4"/>
    </row>
    <row r="72" spans="1:15" x14ac:dyDescent="0.2">
      <c r="B72" s="1" t="s">
        <v>149</v>
      </c>
      <c r="E72" s="4"/>
      <c r="F72" s="4"/>
      <c r="G72" s="4"/>
      <c r="H72" s="4"/>
      <c r="I72" s="6"/>
      <c r="J72" s="6"/>
      <c r="K72" s="6"/>
      <c r="L72" s="6"/>
      <c r="M72" s="6"/>
      <c r="N72" s="6"/>
      <c r="O72" s="4"/>
    </row>
    <row r="73" spans="1:15" x14ac:dyDescent="0.2">
      <c r="C73" s="1" t="s">
        <v>156</v>
      </c>
      <c r="E73" s="4"/>
      <c r="F73" s="4"/>
      <c r="G73" s="15">
        <f>F76</f>
        <v>0</v>
      </c>
      <c r="H73" s="15">
        <f t="shared" ref="H73:I73" si="67">G76</f>
        <v>0</v>
      </c>
      <c r="I73" s="15">
        <f t="shared" si="67"/>
        <v>0</v>
      </c>
      <c r="J73" s="15">
        <f t="shared" ref="J73" si="68">I76</f>
        <v>2206</v>
      </c>
      <c r="K73" s="15">
        <f t="shared" ref="K73" si="69">J76</f>
        <v>2206</v>
      </c>
      <c r="L73" s="15">
        <f t="shared" ref="L73" si="70">K76</f>
        <v>2206</v>
      </c>
      <c r="M73" s="15">
        <f t="shared" ref="M73" si="71">L76</f>
        <v>2206</v>
      </c>
      <c r="N73" s="15">
        <f t="shared" ref="N73" si="72">M76</f>
        <v>2206</v>
      </c>
      <c r="O73" s="4"/>
    </row>
    <row r="74" spans="1:15" x14ac:dyDescent="0.2">
      <c r="C74" s="1" t="s">
        <v>114</v>
      </c>
      <c r="E74" s="4"/>
      <c r="F74" s="4"/>
      <c r="G74" s="4">
        <v>0</v>
      </c>
      <c r="H74" s="4">
        <v>0</v>
      </c>
      <c r="I74" s="4">
        <v>2206</v>
      </c>
      <c r="J74" s="4">
        <v>0</v>
      </c>
      <c r="K74" s="4">
        <v>0</v>
      </c>
      <c r="L74" s="4">
        <v>0</v>
      </c>
      <c r="M74" s="4">
        <v>0</v>
      </c>
      <c r="N74" s="4">
        <v>0</v>
      </c>
      <c r="O74" s="4"/>
    </row>
    <row r="75" spans="1:15" x14ac:dyDescent="0.2">
      <c r="C75" s="1" t="s">
        <v>115</v>
      </c>
      <c r="E75" s="4"/>
      <c r="F75" s="4"/>
      <c r="G75" s="4">
        <v>0</v>
      </c>
      <c r="H75" s="4">
        <v>0</v>
      </c>
      <c r="I75" s="4">
        <v>0</v>
      </c>
      <c r="J75" s="4">
        <v>0</v>
      </c>
      <c r="K75" s="4">
        <v>0</v>
      </c>
      <c r="L75" s="4">
        <v>0</v>
      </c>
      <c r="M75" s="4">
        <v>0</v>
      </c>
      <c r="N75" s="4">
        <v>0</v>
      </c>
      <c r="O75" s="4"/>
    </row>
    <row r="76" spans="1:15" x14ac:dyDescent="0.2">
      <c r="C76" s="1" t="s">
        <v>155</v>
      </c>
      <c r="E76" s="4"/>
      <c r="F76" s="4">
        <v>0</v>
      </c>
      <c r="G76" s="15">
        <f>G73+G74-G75</f>
        <v>0</v>
      </c>
      <c r="H76" s="15">
        <f t="shared" ref="H76" si="73">H73+H74-H75</f>
        <v>0</v>
      </c>
      <c r="I76" s="15">
        <f t="shared" ref="I76:N76" si="74">I73+I74-I75</f>
        <v>2206</v>
      </c>
      <c r="J76" s="15">
        <f t="shared" si="74"/>
        <v>2206</v>
      </c>
      <c r="K76" s="15">
        <f t="shared" si="74"/>
        <v>2206</v>
      </c>
      <c r="L76" s="15">
        <f t="shared" si="74"/>
        <v>2206</v>
      </c>
      <c r="M76" s="15">
        <f t="shared" si="74"/>
        <v>2206</v>
      </c>
      <c r="N76" s="15">
        <f t="shared" si="74"/>
        <v>2206</v>
      </c>
      <c r="O76" s="4"/>
    </row>
    <row r="77" spans="1:15" s="2" customFormat="1" x14ac:dyDescent="0.2">
      <c r="A77" s="1"/>
      <c r="B77" s="1"/>
      <c r="C77" s="2" t="s">
        <v>117</v>
      </c>
      <c r="E77" s="24"/>
      <c r="F77" s="24"/>
      <c r="G77" s="16">
        <f>SUM($G$98:G98)</f>
        <v>0</v>
      </c>
      <c r="H77" s="16">
        <f>SUM($G$98:H98)</f>
        <v>0</v>
      </c>
      <c r="I77" s="16">
        <f>SUM($G$98:I98)</f>
        <v>267</v>
      </c>
      <c r="J77" s="16">
        <f>SUM($G$98:J98)</f>
        <v>1129</v>
      </c>
      <c r="K77" s="16">
        <f>SUM($G$98:K98)</f>
        <v>1991</v>
      </c>
      <c r="L77" s="16">
        <f>SUM($G$98:L98)</f>
        <v>2206</v>
      </c>
      <c r="M77" s="16">
        <f>SUM($G$98:M98)</f>
        <v>2206</v>
      </c>
      <c r="N77" s="16">
        <f>SUM($G$98:N98)</f>
        <v>2206</v>
      </c>
      <c r="O77" s="24"/>
    </row>
    <row r="78" spans="1:15" s="2" customFormat="1" x14ac:dyDescent="0.2">
      <c r="A78" s="1"/>
      <c r="B78" s="1"/>
      <c r="C78" s="2" t="s">
        <v>158</v>
      </c>
      <c r="E78" s="24"/>
      <c r="F78" s="24"/>
      <c r="G78" s="16">
        <f>G76-G77</f>
        <v>0</v>
      </c>
      <c r="H78" s="16">
        <f t="shared" ref="H78:N78" si="75">H76-H77</f>
        <v>0</v>
      </c>
      <c r="I78" s="16">
        <f t="shared" si="75"/>
        <v>1939</v>
      </c>
      <c r="J78" s="16">
        <f t="shared" si="75"/>
        <v>1077</v>
      </c>
      <c r="K78" s="16">
        <f t="shared" si="75"/>
        <v>215</v>
      </c>
      <c r="L78" s="16">
        <f t="shared" si="75"/>
        <v>0</v>
      </c>
      <c r="M78" s="16">
        <f t="shared" si="75"/>
        <v>0</v>
      </c>
      <c r="N78" s="16">
        <f t="shared" si="75"/>
        <v>0</v>
      </c>
      <c r="O78" s="24"/>
    </row>
    <row r="79" spans="1:15" x14ac:dyDescent="0.2">
      <c r="E79" s="4"/>
      <c r="F79" s="4"/>
      <c r="G79" s="15"/>
      <c r="H79" s="4"/>
      <c r="I79" s="6"/>
      <c r="J79" s="6"/>
      <c r="K79" s="6"/>
      <c r="L79" s="6"/>
      <c r="M79" s="6"/>
      <c r="N79" s="6"/>
      <c r="O79" s="4"/>
    </row>
    <row r="80" spans="1:15" x14ac:dyDescent="0.2">
      <c r="B80" s="1" t="s">
        <v>150</v>
      </c>
      <c r="E80" s="4"/>
      <c r="F80" s="4"/>
      <c r="G80" s="4"/>
      <c r="H80" s="4"/>
      <c r="I80" s="6"/>
      <c r="J80" s="6"/>
      <c r="K80" s="6"/>
      <c r="L80" s="6"/>
      <c r="M80" s="6"/>
      <c r="N80" s="6"/>
      <c r="O80" s="4"/>
    </row>
    <row r="81" spans="1:15" x14ac:dyDescent="0.2">
      <c r="C81" s="1" t="s">
        <v>156</v>
      </c>
      <c r="E81" s="4"/>
      <c r="F81" s="4"/>
      <c r="G81" s="15">
        <f>F84</f>
        <v>0</v>
      </c>
      <c r="H81" s="15">
        <f t="shared" ref="H81:I81" si="76">G84</f>
        <v>0</v>
      </c>
      <c r="I81" s="15">
        <f t="shared" si="76"/>
        <v>0</v>
      </c>
      <c r="J81" s="15">
        <f t="shared" ref="J81" si="77">I84</f>
        <v>424</v>
      </c>
      <c r="K81" s="15">
        <f t="shared" ref="K81" si="78">J84</f>
        <v>424</v>
      </c>
      <c r="L81" s="15">
        <f t="shared" ref="L81" si="79">K84</f>
        <v>424</v>
      </c>
      <c r="M81" s="15">
        <f t="shared" ref="M81" si="80">L84</f>
        <v>424</v>
      </c>
      <c r="N81" s="15">
        <f t="shared" ref="N81" si="81">M84</f>
        <v>424</v>
      </c>
      <c r="O81" s="4"/>
    </row>
    <row r="82" spans="1:15" x14ac:dyDescent="0.2">
      <c r="C82" s="1" t="s">
        <v>114</v>
      </c>
      <c r="E82" s="4"/>
      <c r="F82" s="4"/>
      <c r="G82" s="4">
        <v>0</v>
      </c>
      <c r="H82" s="4">
        <v>0</v>
      </c>
      <c r="I82" s="4">
        <v>424</v>
      </c>
      <c r="J82" s="4">
        <v>0</v>
      </c>
      <c r="K82" s="4">
        <v>0</v>
      </c>
      <c r="L82" s="4">
        <v>0</v>
      </c>
      <c r="M82" s="4">
        <v>0</v>
      </c>
      <c r="N82" s="4">
        <v>0</v>
      </c>
      <c r="O82" s="4"/>
    </row>
    <row r="83" spans="1:15" x14ac:dyDescent="0.2">
      <c r="C83" s="1" t="s">
        <v>115</v>
      </c>
      <c r="E83" s="4"/>
      <c r="F83" s="4"/>
      <c r="G83" s="4">
        <v>0</v>
      </c>
      <c r="H83" s="4">
        <v>0</v>
      </c>
      <c r="I83" s="4">
        <v>0</v>
      </c>
      <c r="J83" s="4">
        <v>0</v>
      </c>
      <c r="K83" s="4">
        <v>0</v>
      </c>
      <c r="L83" s="4">
        <v>0</v>
      </c>
      <c r="M83" s="4">
        <v>0</v>
      </c>
      <c r="N83" s="4">
        <v>0</v>
      </c>
      <c r="O83" s="4"/>
    </row>
    <row r="84" spans="1:15" x14ac:dyDescent="0.2">
      <c r="C84" s="1" t="s">
        <v>155</v>
      </c>
      <c r="E84" s="4"/>
      <c r="F84" s="4">
        <v>0</v>
      </c>
      <c r="G84" s="15">
        <f>G81+G82-G83</f>
        <v>0</v>
      </c>
      <c r="H84" s="15">
        <f t="shared" ref="H84" si="82">H81+H82-H83</f>
        <v>0</v>
      </c>
      <c r="I84" s="15">
        <f t="shared" ref="I84:N84" si="83">I81+I82-I83</f>
        <v>424</v>
      </c>
      <c r="J84" s="15">
        <f t="shared" si="83"/>
        <v>424</v>
      </c>
      <c r="K84" s="15">
        <f t="shared" si="83"/>
        <v>424</v>
      </c>
      <c r="L84" s="15">
        <f t="shared" si="83"/>
        <v>424</v>
      </c>
      <c r="M84" s="15">
        <f t="shared" si="83"/>
        <v>424</v>
      </c>
      <c r="N84" s="15">
        <f t="shared" si="83"/>
        <v>424</v>
      </c>
      <c r="O84" s="4"/>
    </row>
    <row r="85" spans="1:15" s="2" customFormat="1" x14ac:dyDescent="0.2">
      <c r="A85" s="1"/>
      <c r="B85" s="1"/>
      <c r="C85" s="2" t="s">
        <v>117</v>
      </c>
      <c r="E85" s="24"/>
      <c r="F85" s="24"/>
      <c r="G85" s="16">
        <f>SUM($G$99:G99)</f>
        <v>0</v>
      </c>
      <c r="H85" s="16">
        <f>SUM($G$99:H99)</f>
        <v>0</v>
      </c>
      <c r="I85" s="16">
        <f>SUM($G$99:I99)</f>
        <v>67</v>
      </c>
      <c r="J85" s="16">
        <f>SUM($G$99:J99)</f>
        <v>298</v>
      </c>
      <c r="K85" s="16">
        <f>SUM($G$99:K99)</f>
        <v>424</v>
      </c>
      <c r="L85" s="16">
        <f>SUM($G$99:L99)</f>
        <v>424</v>
      </c>
      <c r="M85" s="16">
        <f>SUM($G$99:M99)</f>
        <v>424</v>
      </c>
      <c r="N85" s="16">
        <f>SUM($G$99:N99)</f>
        <v>424</v>
      </c>
      <c r="O85" s="24"/>
    </row>
    <row r="86" spans="1:15" s="2" customFormat="1" x14ac:dyDescent="0.2">
      <c r="A86" s="1"/>
      <c r="B86" s="1"/>
      <c r="C86" s="2" t="s">
        <v>158</v>
      </c>
      <c r="E86" s="24"/>
      <c r="F86" s="24"/>
      <c r="G86" s="16">
        <f>G84-G85</f>
        <v>0</v>
      </c>
      <c r="H86" s="16">
        <f t="shared" ref="H86:N86" si="84">H84-H85</f>
        <v>0</v>
      </c>
      <c r="I86" s="16">
        <f t="shared" si="84"/>
        <v>357</v>
      </c>
      <c r="J86" s="16">
        <f t="shared" si="84"/>
        <v>126</v>
      </c>
      <c r="K86" s="16">
        <f t="shared" si="84"/>
        <v>0</v>
      </c>
      <c r="L86" s="16">
        <f t="shared" si="84"/>
        <v>0</v>
      </c>
      <c r="M86" s="16">
        <f t="shared" si="84"/>
        <v>0</v>
      </c>
      <c r="N86" s="16">
        <f t="shared" si="84"/>
        <v>0</v>
      </c>
      <c r="O86" s="24"/>
    </row>
    <row r="87" spans="1:15" x14ac:dyDescent="0.2">
      <c r="E87" s="4"/>
      <c r="F87" s="4"/>
      <c r="G87" s="4"/>
      <c r="H87" s="4"/>
      <c r="I87" s="6"/>
      <c r="J87" s="6"/>
      <c r="K87" s="6"/>
      <c r="L87" s="6"/>
      <c r="M87" s="6"/>
      <c r="N87" s="6"/>
      <c r="O87" s="4"/>
    </row>
    <row r="88" spans="1:15" x14ac:dyDescent="0.2">
      <c r="B88" s="1" t="s">
        <v>151</v>
      </c>
      <c r="E88" s="4"/>
      <c r="F88" s="4"/>
      <c r="G88" s="4"/>
      <c r="H88" s="4"/>
      <c r="I88" s="6"/>
      <c r="J88" s="6"/>
      <c r="K88" s="6"/>
      <c r="L88" s="6"/>
      <c r="M88" s="6"/>
      <c r="N88" s="6"/>
      <c r="O88" s="4"/>
    </row>
    <row r="89" spans="1:15" x14ac:dyDescent="0.2">
      <c r="C89" s="1" t="s">
        <v>156</v>
      </c>
      <c r="E89" s="4"/>
      <c r="F89" s="4"/>
      <c r="G89" s="15">
        <f>F92</f>
        <v>0</v>
      </c>
      <c r="H89" s="15">
        <f t="shared" ref="H89:I89" si="85">G92</f>
        <v>0</v>
      </c>
      <c r="I89" s="15">
        <f t="shared" si="85"/>
        <v>0</v>
      </c>
      <c r="J89" s="15">
        <f t="shared" ref="J89" si="86">I92</f>
        <v>3259</v>
      </c>
      <c r="K89" s="15">
        <f t="shared" ref="K89" si="87">J92</f>
        <v>3259</v>
      </c>
      <c r="L89" s="15">
        <f t="shared" ref="L89" si="88">K92</f>
        <v>3259</v>
      </c>
      <c r="M89" s="15">
        <f t="shared" ref="M89" si="89">L92</f>
        <v>3259</v>
      </c>
      <c r="N89" s="15">
        <f t="shared" ref="N89" si="90">M92</f>
        <v>3259</v>
      </c>
      <c r="O89" s="4"/>
    </row>
    <row r="90" spans="1:15" x14ac:dyDescent="0.2">
      <c r="C90" s="1" t="s">
        <v>114</v>
      </c>
      <c r="E90" s="4"/>
      <c r="F90" s="4"/>
      <c r="G90" s="4">
        <v>0</v>
      </c>
      <c r="H90" s="4">
        <v>0</v>
      </c>
      <c r="I90" s="4">
        <v>3259</v>
      </c>
      <c r="J90" s="4">
        <v>0</v>
      </c>
      <c r="K90" s="4">
        <v>0</v>
      </c>
      <c r="L90" s="4">
        <v>0</v>
      </c>
      <c r="M90" s="4">
        <v>0</v>
      </c>
      <c r="N90" s="4">
        <v>0</v>
      </c>
      <c r="O90" s="4"/>
    </row>
    <row r="91" spans="1:15" x14ac:dyDescent="0.2">
      <c r="C91" s="1" t="s">
        <v>115</v>
      </c>
      <c r="E91" s="4"/>
      <c r="F91" s="4"/>
      <c r="G91" s="4">
        <v>0</v>
      </c>
      <c r="H91" s="4">
        <v>0</v>
      </c>
      <c r="I91" s="4">
        <v>0</v>
      </c>
      <c r="J91" s="4">
        <v>0</v>
      </c>
      <c r="K91" s="4">
        <v>0</v>
      </c>
      <c r="L91" s="4">
        <v>0</v>
      </c>
      <c r="M91" s="4">
        <v>0</v>
      </c>
      <c r="N91" s="4">
        <v>0</v>
      </c>
      <c r="O91" s="4"/>
    </row>
    <row r="92" spans="1:15" x14ac:dyDescent="0.2">
      <c r="C92" s="1" t="s">
        <v>155</v>
      </c>
      <c r="E92" s="4"/>
      <c r="F92" s="4">
        <v>0</v>
      </c>
      <c r="G92" s="15">
        <f>G89+G90-G91</f>
        <v>0</v>
      </c>
      <c r="H92" s="15">
        <f t="shared" ref="H92" si="91">H89+H90-H91</f>
        <v>0</v>
      </c>
      <c r="I92" s="15">
        <f t="shared" ref="I92:N92" si="92">I89+I90-I91</f>
        <v>3259</v>
      </c>
      <c r="J92" s="15">
        <f t="shared" si="92"/>
        <v>3259</v>
      </c>
      <c r="K92" s="15">
        <f t="shared" si="92"/>
        <v>3259</v>
      </c>
      <c r="L92" s="15">
        <f t="shared" si="92"/>
        <v>3259</v>
      </c>
      <c r="M92" s="15">
        <f t="shared" si="92"/>
        <v>3259</v>
      </c>
      <c r="N92" s="15">
        <f t="shared" si="92"/>
        <v>3259</v>
      </c>
      <c r="O92" s="4"/>
    </row>
    <row r="93" spans="1:15" s="2" customFormat="1" x14ac:dyDescent="0.2">
      <c r="A93" s="1"/>
      <c r="B93" s="1"/>
      <c r="C93" s="2" t="s">
        <v>117</v>
      </c>
      <c r="E93" s="24"/>
      <c r="F93" s="24"/>
      <c r="G93" s="16">
        <f>SUM($G$100:G100)</f>
        <v>0</v>
      </c>
      <c r="H93" s="16">
        <f>SUM($G$100:H100)</f>
        <v>0</v>
      </c>
      <c r="I93" s="16">
        <f>SUM($G$100:I100)</f>
        <v>426</v>
      </c>
      <c r="J93" s="16">
        <f>SUM($G$100:J100)</f>
        <v>2045</v>
      </c>
      <c r="K93" s="16">
        <f>SUM($G$100:K100)</f>
        <v>3259</v>
      </c>
      <c r="L93" s="16">
        <f>SUM($G$100:L100)</f>
        <v>3259</v>
      </c>
      <c r="M93" s="16">
        <f>SUM($G$100:M100)</f>
        <v>3259</v>
      </c>
      <c r="N93" s="16">
        <f>SUM($G$100:N100)</f>
        <v>3259</v>
      </c>
      <c r="O93" s="24"/>
    </row>
    <row r="94" spans="1:15" s="2" customFormat="1" x14ac:dyDescent="0.2">
      <c r="A94" s="1"/>
      <c r="B94" s="1"/>
      <c r="C94" s="2" t="s">
        <v>158</v>
      </c>
      <c r="E94" s="24"/>
      <c r="F94" s="24"/>
      <c r="G94" s="16">
        <f>G92-G93</f>
        <v>0</v>
      </c>
      <c r="H94" s="16">
        <f t="shared" ref="H94:N94" si="93">H92-H93</f>
        <v>0</v>
      </c>
      <c r="I94" s="16">
        <f t="shared" si="93"/>
        <v>2833</v>
      </c>
      <c r="J94" s="16">
        <f t="shared" si="93"/>
        <v>1214</v>
      </c>
      <c r="K94" s="16">
        <f t="shared" si="93"/>
        <v>0</v>
      </c>
      <c r="L94" s="16">
        <f t="shared" si="93"/>
        <v>0</v>
      </c>
      <c r="M94" s="16">
        <f t="shared" si="93"/>
        <v>0</v>
      </c>
      <c r="N94" s="16">
        <f t="shared" si="93"/>
        <v>0</v>
      </c>
      <c r="O94" s="24"/>
    </row>
    <row r="95" spans="1:15" x14ac:dyDescent="0.2">
      <c r="E95" s="4"/>
      <c r="F95" s="4"/>
      <c r="G95" s="4"/>
      <c r="H95" s="4"/>
      <c r="I95" s="6"/>
      <c r="J95" s="6"/>
      <c r="K95" s="6"/>
      <c r="L95" s="6"/>
      <c r="M95" s="6"/>
      <c r="N95" s="4"/>
      <c r="O95" s="4"/>
    </row>
    <row r="96" spans="1:15" x14ac:dyDescent="0.2">
      <c r="B96" s="1" t="s">
        <v>154</v>
      </c>
      <c r="E96" s="4"/>
      <c r="F96" s="4"/>
      <c r="G96" s="18"/>
      <c r="H96" s="18"/>
      <c r="I96" s="18"/>
      <c r="J96" s="18"/>
      <c r="K96" s="18"/>
      <c r="L96" s="6"/>
      <c r="M96" s="6"/>
      <c r="N96" s="4"/>
      <c r="O96" s="4"/>
    </row>
    <row r="97" spans="1:15" x14ac:dyDescent="0.2">
      <c r="C97" s="1" t="s">
        <v>148</v>
      </c>
      <c r="E97" s="4"/>
      <c r="F97" s="4"/>
      <c r="G97" s="4">
        <v>122</v>
      </c>
      <c r="H97" s="4">
        <v>209</v>
      </c>
      <c r="I97" s="4">
        <v>210</v>
      </c>
      <c r="J97" s="4">
        <v>87</v>
      </c>
      <c r="K97" s="4">
        <v>0</v>
      </c>
      <c r="L97" s="4">
        <v>0</v>
      </c>
      <c r="M97" s="4">
        <v>0</v>
      </c>
      <c r="N97" s="4">
        <v>0</v>
      </c>
      <c r="O97" s="4"/>
    </row>
    <row r="98" spans="1:15" x14ac:dyDescent="0.2">
      <c r="C98" s="1" t="s">
        <v>149</v>
      </c>
      <c r="E98" s="4"/>
      <c r="F98" s="4"/>
      <c r="G98" s="4">
        <v>0</v>
      </c>
      <c r="H98" s="4">
        <v>0</v>
      </c>
      <c r="I98" s="4">
        <f>51+216</f>
        <v>267</v>
      </c>
      <c r="J98" s="4">
        <v>862</v>
      </c>
      <c r="K98" s="4">
        <v>862</v>
      </c>
      <c r="L98" s="4">
        <v>215</v>
      </c>
      <c r="M98" s="4">
        <v>0</v>
      </c>
      <c r="N98" s="4">
        <v>0</v>
      </c>
      <c r="O98" s="4"/>
    </row>
    <row r="99" spans="1:15" x14ac:dyDescent="0.2">
      <c r="C99" s="1" t="s">
        <v>150</v>
      </c>
      <c r="E99" s="4"/>
      <c r="F99" s="4"/>
      <c r="G99" s="4">
        <v>0</v>
      </c>
      <c r="H99" s="4">
        <v>0</v>
      </c>
      <c r="I99" s="4">
        <f>9+58</f>
        <v>67</v>
      </c>
      <c r="J99" s="4">
        <v>231</v>
      </c>
      <c r="K99" s="4">
        <v>126</v>
      </c>
      <c r="L99" s="4">
        <v>0</v>
      </c>
      <c r="M99" s="4">
        <v>0</v>
      </c>
      <c r="N99" s="4">
        <v>0</v>
      </c>
      <c r="O99" s="4"/>
    </row>
    <row r="100" spans="1:15" x14ac:dyDescent="0.2">
      <c r="C100" s="1" t="s">
        <v>153</v>
      </c>
      <c r="E100" s="4"/>
      <c r="F100" s="4"/>
      <c r="G100" s="4">
        <v>0</v>
      </c>
      <c r="H100" s="4">
        <v>0</v>
      </c>
      <c r="I100" s="4">
        <f>21+405</f>
        <v>426</v>
      </c>
      <c r="J100" s="4">
        <v>1619</v>
      </c>
      <c r="K100" s="4">
        <v>1214</v>
      </c>
      <c r="L100" s="4">
        <v>0</v>
      </c>
      <c r="M100" s="4">
        <v>0</v>
      </c>
      <c r="N100" s="4">
        <v>0</v>
      </c>
      <c r="O100" s="4"/>
    </row>
    <row r="101" spans="1:15" s="2" customFormat="1" x14ac:dyDescent="0.2">
      <c r="A101" s="1"/>
      <c r="B101" s="1"/>
      <c r="C101" s="2" t="s">
        <v>159</v>
      </c>
      <c r="E101" s="24"/>
      <c r="F101" s="24"/>
      <c r="G101" s="16">
        <f>SUM(G97:G100)</f>
        <v>122</v>
      </c>
      <c r="H101" s="16">
        <f t="shared" ref="H101:N101" si="94">SUM(H97:H100)</f>
        <v>209</v>
      </c>
      <c r="I101" s="16">
        <f t="shared" si="94"/>
        <v>970</v>
      </c>
      <c r="J101" s="16">
        <f t="shared" si="94"/>
        <v>2799</v>
      </c>
      <c r="K101" s="16">
        <f t="shared" si="94"/>
        <v>2202</v>
      </c>
      <c r="L101" s="16">
        <f t="shared" si="94"/>
        <v>215</v>
      </c>
      <c r="M101" s="16">
        <f t="shared" si="94"/>
        <v>0</v>
      </c>
      <c r="N101" s="16">
        <f t="shared" si="94"/>
        <v>0</v>
      </c>
      <c r="O101" s="24"/>
    </row>
    <row r="102" spans="1:15" x14ac:dyDescent="0.2">
      <c r="E102" s="4"/>
      <c r="F102" s="4"/>
      <c r="G102" s="6"/>
      <c r="H102" s="4"/>
      <c r="J102" s="6"/>
      <c r="K102" s="6"/>
      <c r="L102" s="6"/>
      <c r="M102" s="6"/>
      <c r="N102" s="4"/>
      <c r="O102" s="4"/>
    </row>
    <row r="103" spans="1:15" x14ac:dyDescent="0.2">
      <c r="B103" s="1" t="s">
        <v>168</v>
      </c>
      <c r="E103" s="4"/>
      <c r="F103" s="4"/>
      <c r="G103" s="6">
        <f>G68+G76+G84+G92</f>
        <v>628</v>
      </c>
      <c r="H103" s="6">
        <f t="shared" ref="H103:N103" si="95">H68+H76+H84+H92</f>
        <v>628</v>
      </c>
      <c r="I103" s="6">
        <f t="shared" si="95"/>
        <v>6517</v>
      </c>
      <c r="J103" s="6">
        <f t="shared" si="95"/>
        <v>6517</v>
      </c>
      <c r="K103" s="6">
        <f t="shared" si="95"/>
        <v>6517</v>
      </c>
      <c r="L103" s="6">
        <f t="shared" si="95"/>
        <v>6517</v>
      </c>
      <c r="M103" s="6">
        <f t="shared" si="95"/>
        <v>6517</v>
      </c>
      <c r="N103" s="6">
        <f t="shared" si="95"/>
        <v>6517</v>
      </c>
      <c r="O103" s="4"/>
    </row>
    <row r="104" spans="1:15" x14ac:dyDescent="0.2">
      <c r="B104" s="1" t="s">
        <v>169</v>
      </c>
      <c r="E104" s="4"/>
      <c r="F104" s="4"/>
      <c r="G104" s="6">
        <f t="shared" ref="G104:N104" si="96">G69+G77+G85+G93</f>
        <v>122</v>
      </c>
      <c r="H104" s="6">
        <f t="shared" si="96"/>
        <v>331</v>
      </c>
      <c r="I104" s="6">
        <f t="shared" si="96"/>
        <v>1301</v>
      </c>
      <c r="J104" s="6">
        <f t="shared" si="96"/>
        <v>4100</v>
      </c>
      <c r="K104" s="6">
        <f t="shared" si="96"/>
        <v>6302</v>
      </c>
      <c r="L104" s="6">
        <f t="shared" si="96"/>
        <v>6517</v>
      </c>
      <c r="M104" s="6">
        <f t="shared" si="96"/>
        <v>6517</v>
      </c>
      <c r="N104" s="6">
        <f t="shared" si="96"/>
        <v>6517</v>
      </c>
      <c r="O104" s="4"/>
    </row>
    <row r="105" spans="1:15" x14ac:dyDescent="0.2">
      <c r="E105" s="4"/>
      <c r="F105" s="4"/>
      <c r="G105" s="4"/>
      <c r="H105" s="4"/>
      <c r="I105" s="6"/>
      <c r="J105" s="6"/>
      <c r="K105" s="6"/>
      <c r="L105" s="6"/>
      <c r="M105" s="6"/>
      <c r="N105" s="4"/>
      <c r="O105" s="4"/>
    </row>
    <row r="106" spans="1:15" x14ac:dyDescent="0.2">
      <c r="E106" s="4"/>
      <c r="F106" s="4"/>
      <c r="G106" s="4"/>
      <c r="H106" s="4"/>
      <c r="I106" s="6"/>
      <c r="J106" s="6"/>
      <c r="K106" s="6"/>
      <c r="L106" s="6"/>
      <c r="M106" s="6"/>
      <c r="N106" s="4"/>
      <c r="O106" s="4"/>
    </row>
    <row r="107" spans="1:15" x14ac:dyDescent="0.2">
      <c r="E107" s="4"/>
      <c r="F107" s="4"/>
      <c r="G107" s="4"/>
      <c r="H107" s="4"/>
      <c r="I107" s="4"/>
      <c r="J107" s="4"/>
      <c r="K107" s="4"/>
      <c r="L107" s="4"/>
      <c r="M107" s="4"/>
      <c r="N107" s="4"/>
      <c r="O107" s="4"/>
    </row>
    <row r="108" spans="1:15" x14ac:dyDescent="0.2">
      <c r="E108" s="4"/>
      <c r="F108" s="4"/>
      <c r="G108" s="4"/>
      <c r="H108" s="4"/>
      <c r="I108" s="4"/>
      <c r="J108" s="4"/>
      <c r="K108" s="4"/>
      <c r="L108" s="4"/>
      <c r="M108" s="4"/>
      <c r="N108" s="4"/>
      <c r="O108" s="4"/>
    </row>
    <row r="109" spans="1:15" x14ac:dyDescent="0.2">
      <c r="E109" s="4"/>
      <c r="F109" s="4"/>
      <c r="G109" s="4"/>
      <c r="H109" s="4"/>
      <c r="I109" s="4"/>
      <c r="J109" s="4"/>
      <c r="K109" s="4"/>
      <c r="L109" s="4"/>
      <c r="M109" s="4"/>
      <c r="N109" s="4"/>
      <c r="O109" s="4"/>
    </row>
    <row r="110" spans="1:15" x14ac:dyDescent="0.2">
      <c r="E110" s="4"/>
      <c r="F110" s="4"/>
      <c r="G110" s="4"/>
      <c r="H110" s="4"/>
      <c r="I110" s="4"/>
      <c r="J110" s="4"/>
      <c r="K110" s="4"/>
      <c r="L110" s="4"/>
      <c r="M110" s="4"/>
      <c r="N110" s="4"/>
      <c r="O110" s="4"/>
    </row>
    <row r="111" spans="1:15" x14ac:dyDescent="0.2">
      <c r="E111" s="4"/>
      <c r="F111" s="4"/>
      <c r="G111" s="4"/>
      <c r="H111" s="4"/>
      <c r="I111" s="4"/>
      <c r="J111" s="4"/>
      <c r="K111" s="4"/>
      <c r="L111" s="4"/>
      <c r="M111" s="4"/>
      <c r="N111" s="4"/>
      <c r="O111" s="4"/>
    </row>
    <row r="112" spans="1:15" x14ac:dyDescent="0.2">
      <c r="E112" s="4"/>
      <c r="F112" s="4"/>
      <c r="G112" s="4"/>
      <c r="H112" s="4"/>
      <c r="I112" s="4"/>
      <c r="J112" s="4"/>
      <c r="K112" s="4"/>
      <c r="L112" s="4"/>
      <c r="M112" s="4"/>
      <c r="N112" s="4"/>
      <c r="O112" s="4"/>
    </row>
    <row r="113" spans="5:15" x14ac:dyDescent="0.2">
      <c r="E113" s="4"/>
      <c r="F113" s="4"/>
      <c r="G113" s="4"/>
      <c r="H113" s="4"/>
      <c r="I113" s="4"/>
      <c r="J113" s="4"/>
      <c r="K113" s="4"/>
      <c r="L113" s="4"/>
      <c r="M113" s="4"/>
      <c r="N113" s="4"/>
      <c r="O113" s="4"/>
    </row>
    <row r="114" spans="5:15" x14ac:dyDescent="0.2">
      <c r="E114" s="4"/>
      <c r="F114" s="4"/>
      <c r="G114" s="4"/>
      <c r="H114" s="4"/>
      <c r="I114" s="4"/>
      <c r="J114" s="4"/>
      <c r="K114" s="4"/>
      <c r="L114" s="4"/>
      <c r="M114" s="4"/>
      <c r="N114" s="4"/>
      <c r="O114" s="4"/>
    </row>
    <row r="115" spans="5:15" x14ac:dyDescent="0.2">
      <c r="E115" s="4"/>
      <c r="F115" s="4"/>
      <c r="G115" s="4"/>
      <c r="H115" s="4"/>
      <c r="I115" s="4"/>
      <c r="J115" s="4"/>
      <c r="K115" s="4"/>
      <c r="L115" s="4"/>
      <c r="M115" s="4"/>
      <c r="N115" s="4"/>
      <c r="O115" s="4"/>
    </row>
    <row r="116" spans="5:15" x14ac:dyDescent="0.2">
      <c r="E116" s="4"/>
      <c r="F116" s="4"/>
      <c r="G116" s="4"/>
      <c r="H116" s="4"/>
      <c r="I116" s="4"/>
      <c r="J116" s="4"/>
      <c r="K116" s="4"/>
      <c r="L116" s="4"/>
      <c r="M116" s="4"/>
      <c r="N116" s="4"/>
      <c r="O116" s="4"/>
    </row>
    <row r="117" spans="5:15" x14ac:dyDescent="0.2">
      <c r="E117" s="4"/>
      <c r="F117" s="4"/>
      <c r="G117" s="4"/>
      <c r="H117" s="4"/>
      <c r="I117" s="4"/>
      <c r="J117" s="4"/>
      <c r="K117" s="4"/>
      <c r="L117" s="4"/>
      <c r="M117" s="4"/>
      <c r="N117" s="4"/>
      <c r="O117" s="4"/>
    </row>
    <row r="118" spans="5:15" x14ac:dyDescent="0.2">
      <c r="E118" s="4"/>
      <c r="F118" s="4"/>
      <c r="G118" s="4"/>
      <c r="H118" s="4"/>
      <c r="I118" s="4"/>
      <c r="J118" s="4"/>
      <c r="K118" s="4"/>
      <c r="L118" s="4"/>
      <c r="M118" s="4"/>
      <c r="N118" s="4"/>
      <c r="O118" s="4"/>
    </row>
    <row r="119" spans="5:15" x14ac:dyDescent="0.2">
      <c r="E119" s="4"/>
      <c r="F119" s="4"/>
      <c r="G119" s="4"/>
      <c r="H119" s="4"/>
      <c r="I119" s="4"/>
      <c r="J119" s="4"/>
      <c r="K119" s="4"/>
      <c r="L119" s="4"/>
      <c r="M119" s="4"/>
      <c r="N119" s="4"/>
      <c r="O119" s="4"/>
    </row>
    <row r="120" spans="5:15" x14ac:dyDescent="0.2">
      <c r="E120" s="4"/>
      <c r="F120" s="4"/>
      <c r="G120" s="4"/>
      <c r="H120" s="4"/>
      <c r="I120" s="4"/>
      <c r="J120" s="4"/>
      <c r="K120" s="4"/>
      <c r="L120" s="4"/>
      <c r="M120" s="4"/>
      <c r="N120" s="4"/>
      <c r="O120" s="4"/>
    </row>
    <row r="121" spans="5:15" x14ac:dyDescent="0.2">
      <c r="E121" s="4"/>
      <c r="F121" s="4"/>
      <c r="G121" s="4"/>
      <c r="H121" s="4"/>
      <c r="I121" s="4"/>
      <c r="J121" s="4"/>
      <c r="K121" s="4"/>
      <c r="L121" s="4"/>
      <c r="M121" s="4"/>
      <c r="N121" s="4"/>
      <c r="O121" s="4"/>
    </row>
    <row r="122" spans="5:15" x14ac:dyDescent="0.2">
      <c r="E122" s="4"/>
      <c r="F122" s="4"/>
      <c r="G122" s="4"/>
      <c r="H122" s="4"/>
      <c r="I122" s="4"/>
      <c r="J122" s="4"/>
      <c r="K122" s="4"/>
      <c r="L122" s="4"/>
      <c r="M122" s="4"/>
      <c r="N122" s="4"/>
      <c r="O122" s="4"/>
    </row>
    <row r="123" spans="5:15" x14ac:dyDescent="0.2">
      <c r="E123" s="4"/>
      <c r="F123" s="4"/>
      <c r="G123" s="4"/>
      <c r="H123" s="4"/>
      <c r="I123" s="4"/>
      <c r="J123" s="4"/>
      <c r="K123" s="4"/>
      <c r="L123" s="4"/>
      <c r="M123" s="4"/>
      <c r="N123" s="4"/>
      <c r="O123" s="4"/>
    </row>
    <row r="124" spans="5:15" x14ac:dyDescent="0.2">
      <c r="E124" s="4"/>
      <c r="F124" s="4"/>
      <c r="G124" s="4"/>
      <c r="H124" s="4"/>
      <c r="I124" s="4"/>
      <c r="J124" s="4"/>
      <c r="K124" s="4"/>
      <c r="L124" s="4"/>
      <c r="M124" s="4"/>
      <c r="N124" s="4"/>
      <c r="O124" s="4"/>
    </row>
    <row r="125" spans="5:15" x14ac:dyDescent="0.2">
      <c r="E125" s="4"/>
      <c r="F125" s="4"/>
      <c r="G125" s="4"/>
      <c r="H125" s="4"/>
      <c r="I125" s="4"/>
      <c r="J125" s="4"/>
      <c r="K125" s="4"/>
      <c r="L125" s="4"/>
      <c r="M125" s="4"/>
      <c r="N125" s="4"/>
      <c r="O125" s="4"/>
    </row>
    <row r="126" spans="5:15" x14ac:dyDescent="0.2">
      <c r="E126" s="4"/>
      <c r="F126" s="4"/>
      <c r="G126" s="4"/>
      <c r="H126" s="4"/>
      <c r="I126" s="4"/>
      <c r="J126" s="4"/>
      <c r="K126" s="4"/>
      <c r="L126" s="4"/>
      <c r="M126" s="4"/>
      <c r="N126" s="4"/>
      <c r="O126" s="4"/>
    </row>
    <row r="127" spans="5:15" x14ac:dyDescent="0.2">
      <c r="E127" s="4"/>
      <c r="F127" s="4"/>
      <c r="G127" s="4"/>
      <c r="H127" s="4"/>
      <c r="I127" s="4"/>
      <c r="J127" s="4"/>
      <c r="K127" s="4"/>
      <c r="L127" s="4"/>
      <c r="M127" s="4"/>
      <c r="N127" s="4"/>
      <c r="O127" s="4"/>
    </row>
    <row r="128" spans="5:15" x14ac:dyDescent="0.2">
      <c r="E128" s="4"/>
      <c r="F128" s="4"/>
      <c r="G128" s="4"/>
      <c r="H128" s="4"/>
      <c r="I128" s="4"/>
      <c r="J128" s="4"/>
      <c r="K128" s="4"/>
      <c r="L128" s="4"/>
      <c r="M128" s="4"/>
      <c r="N128" s="4"/>
      <c r="O128" s="4"/>
    </row>
    <row r="129" spans="5:15" x14ac:dyDescent="0.2">
      <c r="E129" s="4"/>
      <c r="F129" s="4"/>
      <c r="G129" s="4"/>
      <c r="H129" s="4"/>
      <c r="I129" s="4"/>
      <c r="J129" s="4"/>
      <c r="K129" s="4"/>
      <c r="L129" s="4"/>
      <c r="M129" s="4"/>
      <c r="N129" s="4"/>
      <c r="O129" s="4"/>
    </row>
    <row r="130" spans="5:15" x14ac:dyDescent="0.2">
      <c r="E130" s="4"/>
      <c r="F130" s="4"/>
      <c r="G130" s="4"/>
      <c r="H130" s="4"/>
      <c r="I130" s="4"/>
      <c r="J130" s="4"/>
      <c r="K130" s="4"/>
      <c r="L130" s="4"/>
      <c r="M130" s="4"/>
      <c r="N130" s="4"/>
      <c r="O130" s="4"/>
    </row>
    <row r="131" spans="5:15" x14ac:dyDescent="0.2">
      <c r="E131" s="4"/>
      <c r="F131" s="4"/>
      <c r="G131" s="4"/>
      <c r="H131" s="4"/>
      <c r="I131" s="4"/>
      <c r="J131" s="4"/>
      <c r="K131" s="4"/>
      <c r="L131" s="4"/>
      <c r="M131" s="4"/>
      <c r="N131" s="4"/>
      <c r="O131" s="4"/>
    </row>
    <row r="132" spans="5:15" x14ac:dyDescent="0.2">
      <c r="E132" s="4"/>
      <c r="F132" s="4"/>
      <c r="G132" s="4"/>
      <c r="H132" s="4"/>
      <c r="I132" s="4"/>
      <c r="J132" s="4"/>
      <c r="K132" s="4"/>
      <c r="L132" s="4"/>
      <c r="M132" s="4"/>
      <c r="N132" s="4"/>
      <c r="O132" s="4"/>
    </row>
    <row r="133" spans="5:15" x14ac:dyDescent="0.2">
      <c r="E133" s="4"/>
      <c r="F133" s="4"/>
      <c r="G133" s="4"/>
      <c r="H133" s="4"/>
      <c r="I133" s="4"/>
      <c r="J133" s="4"/>
      <c r="K133" s="4"/>
      <c r="L133" s="4"/>
      <c r="M133" s="4"/>
      <c r="N133" s="4"/>
      <c r="O133" s="4"/>
    </row>
    <row r="134" spans="5:15" x14ac:dyDescent="0.2">
      <c r="E134" s="4"/>
      <c r="F134" s="4"/>
      <c r="G134" s="4"/>
      <c r="H134" s="4"/>
      <c r="I134" s="4"/>
      <c r="J134" s="4"/>
      <c r="K134" s="4"/>
      <c r="L134" s="4"/>
      <c r="M134" s="4"/>
      <c r="N134" s="4"/>
      <c r="O134" s="4"/>
    </row>
    <row r="135" spans="5:15" x14ac:dyDescent="0.2">
      <c r="E135" s="4"/>
      <c r="F135" s="4"/>
      <c r="G135" s="4"/>
      <c r="H135" s="4"/>
      <c r="I135" s="4"/>
      <c r="J135" s="4"/>
      <c r="K135" s="4"/>
      <c r="L135" s="4"/>
      <c r="M135" s="4"/>
      <c r="N135" s="4"/>
      <c r="O135" s="4"/>
    </row>
    <row r="136" spans="5:15" x14ac:dyDescent="0.2">
      <c r="E136" s="4"/>
      <c r="F136" s="4"/>
      <c r="G136" s="4"/>
      <c r="H136" s="4"/>
      <c r="I136" s="4"/>
      <c r="J136" s="4"/>
      <c r="K136" s="4"/>
      <c r="L136" s="4"/>
      <c r="M136" s="4"/>
      <c r="N136" s="4"/>
      <c r="O136" s="4"/>
    </row>
    <row r="137" spans="5:15" x14ac:dyDescent="0.2">
      <c r="E137" s="4"/>
      <c r="F137" s="4"/>
      <c r="G137" s="4"/>
      <c r="H137" s="4"/>
      <c r="I137" s="4"/>
      <c r="J137" s="4"/>
      <c r="K137" s="4"/>
      <c r="L137" s="4"/>
      <c r="M137" s="4"/>
      <c r="N137" s="4"/>
      <c r="O137" s="4"/>
    </row>
    <row r="138" spans="5:15" x14ac:dyDescent="0.2">
      <c r="E138" s="4"/>
      <c r="F138" s="4"/>
      <c r="G138" s="4"/>
      <c r="H138" s="4"/>
      <c r="I138" s="4"/>
      <c r="J138" s="4"/>
      <c r="K138" s="4"/>
      <c r="L138" s="4"/>
      <c r="M138" s="4"/>
      <c r="N138" s="4"/>
      <c r="O138" s="4"/>
    </row>
    <row r="139" spans="5:15" x14ac:dyDescent="0.2">
      <c r="E139" s="4"/>
      <c r="F139" s="4"/>
      <c r="G139" s="4"/>
      <c r="H139" s="4"/>
      <c r="I139" s="4"/>
      <c r="J139" s="4"/>
      <c r="K139" s="4"/>
      <c r="L139" s="4"/>
      <c r="M139" s="4"/>
      <c r="N139" s="4"/>
      <c r="O139" s="4"/>
    </row>
    <row r="140" spans="5:15" x14ac:dyDescent="0.2">
      <c r="E140" s="4"/>
      <c r="F140" s="4"/>
      <c r="G140" s="4"/>
      <c r="H140" s="4"/>
      <c r="I140" s="4"/>
      <c r="J140" s="4"/>
      <c r="K140" s="4"/>
      <c r="L140" s="4"/>
      <c r="M140" s="4"/>
      <c r="N140" s="4"/>
      <c r="O140" s="4"/>
    </row>
    <row r="141" spans="5:15" x14ac:dyDescent="0.2">
      <c r="E141" s="4"/>
      <c r="F141" s="4"/>
      <c r="G141" s="4"/>
      <c r="H141" s="4"/>
      <c r="I141" s="4"/>
      <c r="J141" s="4"/>
      <c r="K141" s="4"/>
      <c r="L141" s="4"/>
      <c r="M141" s="4"/>
      <c r="N141" s="4"/>
      <c r="O141" s="4"/>
    </row>
    <row r="142" spans="5:15" x14ac:dyDescent="0.2">
      <c r="E142" s="4"/>
      <c r="F142" s="4"/>
      <c r="G142" s="4"/>
      <c r="H142" s="4"/>
      <c r="I142" s="4"/>
      <c r="J142" s="4"/>
      <c r="K142" s="4"/>
      <c r="L142" s="4"/>
      <c r="M142" s="4"/>
      <c r="N142" s="4"/>
      <c r="O142" s="4"/>
    </row>
    <row r="143" spans="5:15" x14ac:dyDescent="0.2">
      <c r="E143" s="4"/>
      <c r="F143" s="4"/>
      <c r="G143" s="4"/>
      <c r="H143" s="4"/>
      <c r="I143" s="4"/>
      <c r="J143" s="4"/>
      <c r="K143" s="4"/>
      <c r="L143" s="4"/>
      <c r="M143" s="4"/>
      <c r="N143" s="4"/>
      <c r="O143" s="4"/>
    </row>
    <row r="144" spans="5:15" x14ac:dyDescent="0.2">
      <c r="E144" s="4"/>
      <c r="F144" s="4"/>
      <c r="G144" s="4"/>
      <c r="H144" s="4"/>
      <c r="I144" s="4"/>
      <c r="J144" s="4"/>
      <c r="K144" s="4"/>
      <c r="L144" s="4"/>
      <c r="M144" s="4"/>
      <c r="N144" s="4"/>
      <c r="O144" s="4"/>
    </row>
    <row r="145" spans="5:15" x14ac:dyDescent="0.2">
      <c r="E145" s="4"/>
      <c r="F145" s="4"/>
      <c r="G145" s="4"/>
      <c r="H145" s="4"/>
      <c r="I145" s="4"/>
      <c r="J145" s="4"/>
      <c r="K145" s="4"/>
      <c r="L145" s="4"/>
      <c r="M145" s="4"/>
      <c r="N145" s="4"/>
      <c r="O145" s="4"/>
    </row>
    <row r="146" spans="5:15" x14ac:dyDescent="0.2">
      <c r="E146" s="4"/>
      <c r="F146" s="4"/>
      <c r="G146" s="4"/>
      <c r="H146" s="4"/>
      <c r="I146" s="4"/>
      <c r="J146" s="4"/>
      <c r="K146" s="4"/>
      <c r="L146" s="4"/>
      <c r="M146" s="4"/>
      <c r="N146" s="4"/>
      <c r="O146" s="4"/>
    </row>
    <row r="147" spans="5:15" x14ac:dyDescent="0.2">
      <c r="E147" s="4"/>
      <c r="F147" s="4"/>
      <c r="G147" s="4"/>
      <c r="H147" s="4"/>
      <c r="I147" s="4"/>
      <c r="J147" s="4"/>
      <c r="K147" s="4"/>
      <c r="L147" s="4"/>
      <c r="M147" s="4"/>
      <c r="N147" s="4"/>
      <c r="O147" s="4"/>
    </row>
    <row r="148" spans="5:15" x14ac:dyDescent="0.2">
      <c r="E148" s="4"/>
      <c r="F148" s="4"/>
      <c r="G148" s="4"/>
      <c r="H148" s="4"/>
      <c r="I148" s="4"/>
      <c r="J148" s="4"/>
      <c r="K148" s="4"/>
      <c r="L148" s="4"/>
      <c r="M148" s="4"/>
      <c r="N148" s="4"/>
      <c r="O148" s="4"/>
    </row>
    <row r="149" spans="5:15" x14ac:dyDescent="0.2">
      <c r="E149" s="4"/>
      <c r="F149" s="4"/>
      <c r="G149" s="4"/>
      <c r="H149" s="4"/>
      <c r="I149" s="4"/>
      <c r="J149" s="4"/>
      <c r="K149" s="4"/>
      <c r="L149" s="4"/>
      <c r="M149" s="4"/>
      <c r="N149" s="4"/>
      <c r="O149" s="4"/>
    </row>
    <row r="150" spans="5:15" x14ac:dyDescent="0.2">
      <c r="E150" s="4"/>
      <c r="F150" s="4"/>
      <c r="G150" s="4"/>
      <c r="H150" s="4"/>
      <c r="I150" s="4"/>
      <c r="J150" s="4"/>
      <c r="K150" s="4"/>
      <c r="L150" s="4"/>
      <c r="M150" s="4"/>
      <c r="N150" s="4"/>
      <c r="O150" s="4"/>
    </row>
    <row r="151" spans="5:15" x14ac:dyDescent="0.2">
      <c r="E151" s="4"/>
      <c r="F151" s="4"/>
      <c r="G151" s="4"/>
      <c r="H151" s="4"/>
      <c r="I151" s="4"/>
      <c r="J151" s="4"/>
      <c r="K151" s="4"/>
      <c r="L151" s="4"/>
      <c r="M151" s="4"/>
      <c r="N151" s="4"/>
      <c r="O151" s="4"/>
    </row>
    <row r="152" spans="5:15" x14ac:dyDescent="0.2">
      <c r="E152" s="4"/>
      <c r="F152" s="4"/>
      <c r="G152" s="4"/>
      <c r="H152" s="4"/>
      <c r="I152" s="4"/>
      <c r="J152" s="4"/>
      <c r="K152" s="4"/>
      <c r="L152" s="4"/>
      <c r="M152" s="4"/>
      <c r="N152" s="4"/>
      <c r="O152" s="4"/>
    </row>
    <row r="153" spans="5:15" x14ac:dyDescent="0.2">
      <c r="E153" s="4"/>
      <c r="F153" s="4"/>
      <c r="G153" s="4"/>
      <c r="H153" s="4"/>
      <c r="I153" s="4"/>
      <c r="J153" s="4"/>
      <c r="K153" s="4"/>
      <c r="L153" s="4"/>
      <c r="M153" s="4"/>
      <c r="N153" s="4"/>
      <c r="O153" s="4"/>
    </row>
    <row r="154" spans="5:15" x14ac:dyDescent="0.2">
      <c r="E154" s="4"/>
      <c r="F154" s="4"/>
      <c r="G154" s="4"/>
      <c r="H154" s="4"/>
      <c r="I154" s="4"/>
      <c r="J154" s="4"/>
      <c r="K154" s="4"/>
      <c r="L154" s="4"/>
      <c r="M154" s="4"/>
      <c r="N154" s="4"/>
      <c r="O154" s="4"/>
    </row>
    <row r="155" spans="5:15" x14ac:dyDescent="0.2">
      <c r="E155" s="4"/>
      <c r="F155" s="4"/>
      <c r="G155" s="4"/>
      <c r="H155" s="4"/>
      <c r="I155" s="4"/>
      <c r="J155" s="4"/>
      <c r="K155" s="4"/>
      <c r="L155" s="4"/>
      <c r="M155" s="4"/>
      <c r="N155" s="4"/>
      <c r="O155" s="4"/>
    </row>
    <row r="156" spans="5:15" x14ac:dyDescent="0.2">
      <c r="E156" s="4"/>
      <c r="F156" s="4"/>
      <c r="G156" s="4"/>
      <c r="H156" s="4"/>
      <c r="I156" s="4"/>
      <c r="J156" s="4"/>
      <c r="K156" s="4"/>
      <c r="L156" s="4"/>
      <c r="M156" s="4"/>
      <c r="N156" s="4"/>
      <c r="O156" s="4"/>
    </row>
    <row r="157" spans="5:15" x14ac:dyDescent="0.2">
      <c r="E157" s="4"/>
      <c r="F157" s="4"/>
      <c r="G157" s="4"/>
      <c r="H157" s="4"/>
      <c r="I157" s="4"/>
      <c r="J157" s="4"/>
      <c r="K157" s="4"/>
      <c r="L157" s="4"/>
      <c r="M157" s="4"/>
      <c r="N157" s="4"/>
      <c r="O157" s="4"/>
    </row>
    <row r="158" spans="5:15" x14ac:dyDescent="0.2">
      <c r="E158" s="4"/>
      <c r="F158" s="4"/>
      <c r="G158" s="4"/>
      <c r="H158" s="4"/>
      <c r="I158" s="4"/>
      <c r="J158" s="4"/>
      <c r="K158" s="4"/>
      <c r="L158" s="4"/>
      <c r="M158" s="4"/>
      <c r="N158" s="4"/>
      <c r="O158" s="4"/>
    </row>
    <row r="159" spans="5:15" x14ac:dyDescent="0.2">
      <c r="E159" s="4"/>
      <c r="F159" s="4"/>
      <c r="G159" s="4"/>
      <c r="H159" s="4"/>
      <c r="I159" s="4"/>
      <c r="J159" s="4"/>
      <c r="K159" s="4"/>
      <c r="L159" s="4"/>
      <c r="M159" s="4"/>
      <c r="N159" s="4"/>
      <c r="O159" s="4"/>
    </row>
    <row r="160" spans="5:15" x14ac:dyDescent="0.2">
      <c r="E160" s="4"/>
      <c r="F160" s="4"/>
      <c r="G160" s="4"/>
      <c r="H160" s="4"/>
      <c r="I160" s="4"/>
      <c r="J160" s="4"/>
      <c r="K160" s="4"/>
      <c r="L160" s="4"/>
      <c r="M160" s="4"/>
      <c r="N160" s="4"/>
      <c r="O160" s="4"/>
    </row>
    <row r="161" spans="5:15" x14ac:dyDescent="0.2">
      <c r="E161" s="4"/>
      <c r="F161" s="4"/>
      <c r="G161" s="4"/>
      <c r="H161" s="4"/>
      <c r="I161" s="4"/>
      <c r="J161" s="4"/>
      <c r="K161" s="4"/>
      <c r="L161" s="4"/>
      <c r="M161" s="4"/>
      <c r="N161" s="4"/>
      <c r="O161" s="4"/>
    </row>
    <row r="162" spans="5:15" x14ac:dyDescent="0.2">
      <c r="E162" s="4"/>
      <c r="F162" s="4"/>
      <c r="G162" s="4"/>
      <c r="H162" s="4"/>
      <c r="I162" s="4"/>
      <c r="J162" s="4"/>
      <c r="K162" s="4"/>
      <c r="L162" s="4"/>
      <c r="M162" s="4"/>
      <c r="N162" s="4"/>
      <c r="O162" s="4"/>
    </row>
    <row r="163" spans="5:15" x14ac:dyDescent="0.2">
      <c r="E163" s="4"/>
      <c r="F163" s="4"/>
      <c r="G163" s="4"/>
      <c r="H163" s="4"/>
      <c r="I163" s="4"/>
      <c r="J163" s="4"/>
      <c r="K163" s="4"/>
      <c r="L163" s="4"/>
      <c r="M163" s="4"/>
      <c r="N163" s="4"/>
      <c r="O163" s="4"/>
    </row>
    <row r="164" spans="5:15" x14ac:dyDescent="0.2">
      <c r="E164" s="4"/>
      <c r="F164" s="4"/>
      <c r="G164" s="4"/>
      <c r="H164" s="4"/>
      <c r="I164" s="4"/>
      <c r="J164" s="4"/>
      <c r="K164" s="4"/>
      <c r="L164" s="4"/>
      <c r="M164" s="4"/>
      <c r="N164" s="4"/>
      <c r="O164" s="4"/>
    </row>
    <row r="165" spans="5:15" x14ac:dyDescent="0.2">
      <c r="E165" s="4"/>
      <c r="F165" s="4"/>
      <c r="G165" s="4"/>
      <c r="H165" s="4"/>
      <c r="I165" s="4"/>
      <c r="J165" s="4"/>
      <c r="K165" s="4"/>
      <c r="L165" s="4"/>
      <c r="M165" s="4"/>
      <c r="N165" s="4"/>
      <c r="O165" s="4"/>
    </row>
    <row r="166" spans="5:15" x14ac:dyDescent="0.2">
      <c r="E166" s="4"/>
      <c r="F166" s="4"/>
      <c r="G166" s="4"/>
      <c r="H166" s="4"/>
      <c r="I166" s="4"/>
      <c r="J166" s="4"/>
      <c r="K166" s="4"/>
      <c r="L166" s="4"/>
      <c r="M166" s="4"/>
      <c r="N166" s="4"/>
      <c r="O166" s="4"/>
    </row>
    <row r="167" spans="5:15" x14ac:dyDescent="0.2">
      <c r="E167" s="4"/>
      <c r="F167" s="4"/>
      <c r="G167" s="4"/>
      <c r="H167" s="4"/>
      <c r="I167" s="4"/>
      <c r="J167" s="4"/>
      <c r="K167" s="4"/>
      <c r="L167" s="4"/>
      <c r="M167" s="4"/>
      <c r="N167" s="4"/>
      <c r="O167" s="4"/>
    </row>
    <row r="168" spans="5:15" x14ac:dyDescent="0.2">
      <c r="E168" s="4"/>
      <c r="F168" s="4"/>
      <c r="G168" s="4"/>
      <c r="H168" s="4"/>
      <c r="I168" s="4"/>
      <c r="J168" s="4"/>
      <c r="K168" s="4"/>
      <c r="L168" s="4"/>
      <c r="M168" s="4"/>
      <c r="N168" s="4"/>
      <c r="O168" s="4"/>
    </row>
    <row r="169" spans="5:15" x14ac:dyDescent="0.2">
      <c r="E169" s="4"/>
      <c r="F169" s="4"/>
      <c r="G169" s="4"/>
      <c r="H169" s="4"/>
      <c r="I169" s="4"/>
      <c r="J169" s="4"/>
      <c r="K169" s="4"/>
      <c r="L169" s="4"/>
      <c r="M169" s="4"/>
      <c r="N169" s="4"/>
      <c r="O169" s="4"/>
    </row>
    <row r="170" spans="5:15" x14ac:dyDescent="0.2">
      <c r="E170" s="4"/>
      <c r="F170" s="4"/>
      <c r="G170" s="4"/>
      <c r="H170" s="4"/>
      <c r="I170" s="4"/>
      <c r="J170" s="4"/>
      <c r="K170" s="4"/>
      <c r="L170" s="4"/>
      <c r="M170" s="4"/>
      <c r="N170" s="4"/>
      <c r="O170" s="4"/>
    </row>
    <row r="171" spans="5:15" x14ac:dyDescent="0.2">
      <c r="E171" s="4"/>
      <c r="F171" s="4"/>
      <c r="G171" s="4"/>
      <c r="H171" s="4"/>
      <c r="I171" s="4"/>
      <c r="J171" s="4"/>
      <c r="K171" s="4"/>
      <c r="L171" s="4"/>
      <c r="M171" s="4"/>
      <c r="N171" s="4"/>
      <c r="O171" s="4"/>
    </row>
    <row r="172" spans="5:15" x14ac:dyDescent="0.2">
      <c r="E172" s="4"/>
      <c r="F172" s="4"/>
      <c r="G172" s="4"/>
      <c r="H172" s="4"/>
      <c r="I172" s="4"/>
      <c r="J172" s="4"/>
      <c r="K172" s="4"/>
      <c r="L172" s="4"/>
      <c r="M172" s="4"/>
      <c r="N172" s="4"/>
      <c r="O172" s="4"/>
    </row>
    <row r="173" spans="5:15" x14ac:dyDescent="0.2">
      <c r="E173" s="4"/>
      <c r="F173" s="4"/>
      <c r="G173" s="4"/>
      <c r="H173" s="4"/>
      <c r="I173" s="4"/>
      <c r="J173" s="4"/>
      <c r="K173" s="4"/>
      <c r="L173" s="4"/>
      <c r="M173" s="4"/>
      <c r="N173" s="4"/>
      <c r="O173" s="4"/>
    </row>
    <row r="174" spans="5:15" x14ac:dyDescent="0.2">
      <c r="E174" s="4"/>
      <c r="F174" s="4"/>
      <c r="G174" s="4"/>
      <c r="H174" s="4"/>
      <c r="I174" s="4"/>
      <c r="J174" s="4"/>
      <c r="K174" s="4"/>
      <c r="L174" s="4"/>
      <c r="M174" s="4"/>
      <c r="N174" s="4"/>
      <c r="O174" s="4"/>
    </row>
    <row r="175" spans="5:15" x14ac:dyDescent="0.2">
      <c r="E175" s="4"/>
      <c r="F175" s="4"/>
      <c r="G175" s="4"/>
      <c r="H175" s="4"/>
      <c r="I175" s="4"/>
      <c r="J175" s="4"/>
      <c r="K175" s="4"/>
      <c r="L175" s="4"/>
      <c r="M175" s="4"/>
      <c r="N175" s="4"/>
      <c r="O175" s="4"/>
    </row>
    <row r="176" spans="5:15" x14ac:dyDescent="0.2">
      <c r="E176" s="4"/>
      <c r="F176" s="4"/>
      <c r="G176" s="4"/>
      <c r="H176" s="4"/>
      <c r="I176" s="4"/>
      <c r="J176" s="4"/>
      <c r="K176" s="4"/>
      <c r="L176" s="4"/>
      <c r="M176" s="4"/>
      <c r="N176" s="4"/>
      <c r="O176" s="4"/>
    </row>
    <row r="177" spans="5:15" x14ac:dyDescent="0.2">
      <c r="E177" s="4"/>
      <c r="F177" s="4"/>
      <c r="G177" s="4"/>
      <c r="H177" s="4"/>
      <c r="I177" s="4"/>
      <c r="J177" s="4"/>
      <c r="K177" s="4"/>
      <c r="L177" s="4"/>
      <c r="M177" s="4"/>
      <c r="N177" s="4"/>
      <c r="O177" s="4"/>
    </row>
    <row r="178" spans="5:15" x14ac:dyDescent="0.2">
      <c r="E178" s="4"/>
      <c r="F178" s="4"/>
      <c r="G178" s="4"/>
      <c r="H178" s="4"/>
      <c r="I178" s="4"/>
      <c r="J178" s="4"/>
      <c r="K178" s="4"/>
      <c r="L178" s="4"/>
      <c r="M178" s="4"/>
      <c r="N178" s="4"/>
      <c r="O178" s="4"/>
    </row>
    <row r="179" spans="5:15" x14ac:dyDescent="0.2">
      <c r="E179" s="4"/>
      <c r="F179" s="4"/>
      <c r="G179" s="4"/>
      <c r="H179" s="4"/>
      <c r="I179" s="4"/>
      <c r="J179" s="4"/>
      <c r="K179" s="4"/>
      <c r="L179" s="4"/>
      <c r="M179" s="4"/>
      <c r="N179" s="4"/>
      <c r="O179" s="4"/>
    </row>
    <row r="180" spans="5:15" x14ac:dyDescent="0.2">
      <c r="E180" s="4"/>
      <c r="F180" s="4"/>
      <c r="G180" s="4"/>
      <c r="H180" s="4"/>
      <c r="I180" s="4"/>
      <c r="J180" s="4"/>
      <c r="K180" s="4"/>
      <c r="L180" s="4"/>
      <c r="M180" s="4"/>
      <c r="N180" s="4"/>
      <c r="O180" s="4"/>
    </row>
    <row r="181" spans="5:15" x14ac:dyDescent="0.2">
      <c r="E181" s="4"/>
      <c r="F181" s="4"/>
      <c r="G181" s="4"/>
      <c r="H181" s="4"/>
      <c r="I181" s="4"/>
      <c r="J181" s="4"/>
      <c r="K181" s="4"/>
      <c r="L181" s="4"/>
      <c r="M181" s="4"/>
      <c r="N181" s="4"/>
      <c r="O181" s="4"/>
    </row>
    <row r="182" spans="5:15" x14ac:dyDescent="0.2">
      <c r="E182" s="4"/>
      <c r="F182" s="4"/>
      <c r="G182" s="4"/>
      <c r="H182" s="4"/>
      <c r="I182" s="4"/>
      <c r="J182" s="4"/>
      <c r="K182" s="4"/>
      <c r="L182" s="4"/>
      <c r="M182" s="4"/>
      <c r="N182" s="4"/>
      <c r="O182" s="4"/>
    </row>
    <row r="183" spans="5:15" x14ac:dyDescent="0.2">
      <c r="E183" s="4"/>
      <c r="F183" s="4"/>
      <c r="G183" s="4"/>
      <c r="H183" s="4"/>
      <c r="I183" s="4"/>
      <c r="J183" s="4"/>
      <c r="K183" s="4"/>
      <c r="L183" s="4"/>
      <c r="M183" s="4"/>
      <c r="N183" s="4"/>
      <c r="O183" s="4"/>
    </row>
    <row r="184" spans="5:15" x14ac:dyDescent="0.2">
      <c r="E184" s="4"/>
      <c r="F184" s="4"/>
      <c r="G184" s="4"/>
      <c r="H184" s="4"/>
      <c r="I184" s="4"/>
      <c r="J184" s="4"/>
      <c r="K184" s="4"/>
      <c r="L184" s="4"/>
      <c r="M184" s="4"/>
      <c r="N184" s="4"/>
      <c r="O184" s="4"/>
    </row>
    <row r="185" spans="5:15" x14ac:dyDescent="0.2">
      <c r="E185" s="4"/>
      <c r="F185" s="4"/>
      <c r="G185" s="4"/>
      <c r="H185" s="4"/>
      <c r="I185" s="4"/>
      <c r="J185" s="4"/>
      <c r="K185" s="4"/>
      <c r="L185" s="4"/>
      <c r="M185" s="4"/>
      <c r="N185" s="4"/>
      <c r="O185" s="4"/>
    </row>
    <row r="186" spans="5:15" x14ac:dyDescent="0.2">
      <c r="E186" s="4"/>
      <c r="F186" s="4"/>
      <c r="G186" s="4"/>
      <c r="H186" s="4"/>
      <c r="I186" s="4"/>
      <c r="J186" s="4"/>
      <c r="K186" s="4"/>
      <c r="L186" s="4"/>
      <c r="M186" s="4"/>
      <c r="N186" s="4"/>
      <c r="O186" s="4"/>
    </row>
    <row r="187" spans="5:15" x14ac:dyDescent="0.2">
      <c r="E187" s="4"/>
      <c r="F187" s="4"/>
      <c r="G187" s="4"/>
      <c r="H187" s="4"/>
      <c r="I187" s="4"/>
      <c r="J187" s="4"/>
      <c r="K187" s="4"/>
      <c r="L187" s="4"/>
      <c r="M187" s="4"/>
      <c r="N187" s="4"/>
      <c r="O187" s="4"/>
    </row>
    <row r="188" spans="5:15" x14ac:dyDescent="0.2">
      <c r="E188" s="4"/>
      <c r="F188" s="4"/>
      <c r="G188" s="4"/>
      <c r="H188" s="4"/>
      <c r="I188" s="4"/>
      <c r="J188" s="4"/>
      <c r="K188" s="4"/>
      <c r="L188" s="4"/>
      <c r="M188" s="4"/>
      <c r="N188" s="4"/>
      <c r="O188" s="4"/>
    </row>
    <row r="189" spans="5:15" x14ac:dyDescent="0.2">
      <c r="E189" s="4"/>
      <c r="F189" s="4"/>
      <c r="G189" s="4"/>
      <c r="H189" s="4"/>
      <c r="I189" s="4"/>
      <c r="J189" s="4"/>
      <c r="K189" s="4"/>
      <c r="L189" s="4"/>
      <c r="M189" s="4"/>
      <c r="N189" s="4"/>
      <c r="O189" s="4"/>
    </row>
    <row r="190" spans="5:15" x14ac:dyDescent="0.2">
      <c r="E190" s="4"/>
      <c r="F190" s="4"/>
      <c r="G190" s="4"/>
      <c r="H190" s="4"/>
      <c r="I190" s="4"/>
      <c r="J190" s="4"/>
      <c r="K190" s="4"/>
      <c r="L190" s="4"/>
      <c r="M190" s="4"/>
      <c r="N190" s="4"/>
      <c r="O190" s="4"/>
    </row>
    <row r="191" spans="5:15" x14ac:dyDescent="0.2">
      <c r="E191" s="4"/>
      <c r="F191" s="4"/>
      <c r="G191" s="4"/>
      <c r="H191" s="4"/>
      <c r="I191" s="4"/>
      <c r="J191" s="4"/>
      <c r="K191" s="4"/>
      <c r="L191" s="4"/>
      <c r="M191" s="4"/>
      <c r="N191" s="4"/>
      <c r="O191" s="4"/>
    </row>
    <row r="192" spans="5:15" x14ac:dyDescent="0.2">
      <c r="E192" s="4"/>
      <c r="F192" s="4"/>
      <c r="G192" s="4"/>
      <c r="H192" s="4"/>
      <c r="I192" s="4"/>
      <c r="J192" s="4"/>
      <c r="K192" s="4"/>
      <c r="L192" s="4"/>
      <c r="M192" s="4"/>
      <c r="N192" s="4"/>
      <c r="O192" s="4"/>
    </row>
    <row r="193" spans="5:15" x14ac:dyDescent="0.2">
      <c r="E193" s="4"/>
      <c r="F193" s="4"/>
      <c r="G193" s="4"/>
      <c r="H193" s="4"/>
      <c r="I193" s="4"/>
      <c r="J193" s="4"/>
      <c r="K193" s="4"/>
      <c r="L193" s="4"/>
      <c r="M193" s="4"/>
      <c r="N193" s="4"/>
      <c r="O193" s="4"/>
    </row>
    <row r="194" spans="5:15" x14ac:dyDescent="0.2">
      <c r="E194" s="4"/>
      <c r="F194" s="4"/>
      <c r="G194" s="4"/>
      <c r="H194" s="4"/>
      <c r="I194" s="4"/>
      <c r="J194" s="4"/>
      <c r="K194" s="4"/>
      <c r="L194" s="4"/>
      <c r="M194" s="4"/>
      <c r="N194" s="4"/>
      <c r="O194" s="4"/>
    </row>
    <row r="195" spans="5:15" x14ac:dyDescent="0.2">
      <c r="E195" s="4"/>
      <c r="F195" s="4"/>
      <c r="G195" s="4"/>
      <c r="H195" s="4"/>
      <c r="I195" s="4"/>
      <c r="J195" s="4"/>
      <c r="K195" s="4"/>
      <c r="L195" s="4"/>
      <c r="M195" s="4"/>
      <c r="N195" s="4"/>
      <c r="O195" s="4"/>
    </row>
    <row r="196" spans="5:15" x14ac:dyDescent="0.2">
      <c r="E196" s="4"/>
      <c r="F196" s="4"/>
      <c r="G196" s="4"/>
      <c r="H196" s="4"/>
      <c r="I196" s="4"/>
      <c r="J196" s="4"/>
      <c r="K196" s="4"/>
      <c r="L196" s="4"/>
      <c r="M196" s="4"/>
      <c r="N196" s="4"/>
      <c r="O196" s="4"/>
    </row>
    <row r="197" spans="5:15" x14ac:dyDescent="0.2">
      <c r="E197" s="4"/>
      <c r="F197" s="4"/>
      <c r="G197" s="4"/>
      <c r="H197" s="4"/>
      <c r="I197" s="4"/>
      <c r="J197" s="4"/>
      <c r="K197" s="4"/>
      <c r="L197" s="4"/>
      <c r="M197" s="4"/>
      <c r="N197" s="4"/>
      <c r="O197" s="4"/>
    </row>
    <row r="198" spans="5:15" x14ac:dyDescent="0.2">
      <c r="E198" s="4"/>
      <c r="F198" s="4"/>
      <c r="G198" s="4"/>
      <c r="H198" s="4"/>
      <c r="I198" s="4"/>
      <c r="J198" s="4"/>
      <c r="K198" s="4"/>
      <c r="L198" s="4"/>
      <c r="M198" s="4"/>
      <c r="N198" s="4"/>
      <c r="O198" s="4"/>
    </row>
    <row r="199" spans="5:15" x14ac:dyDescent="0.2">
      <c r="E199" s="4"/>
      <c r="F199" s="4"/>
      <c r="G199" s="4"/>
      <c r="H199" s="4"/>
      <c r="I199" s="4"/>
      <c r="J199" s="4"/>
      <c r="K199" s="4"/>
      <c r="L199" s="4"/>
      <c r="M199" s="4"/>
      <c r="N199" s="4"/>
      <c r="O199" s="4"/>
    </row>
    <row r="200" spans="5:15" x14ac:dyDescent="0.2">
      <c r="E200" s="4"/>
      <c r="F200" s="4"/>
      <c r="G200" s="4"/>
      <c r="H200" s="4"/>
      <c r="I200" s="4"/>
      <c r="J200" s="4"/>
      <c r="K200" s="4"/>
      <c r="L200" s="4"/>
      <c r="M200" s="4"/>
      <c r="N200" s="4"/>
      <c r="O200" s="4"/>
    </row>
    <row r="201" spans="5:15" x14ac:dyDescent="0.2">
      <c r="E201" s="4"/>
      <c r="F201" s="4"/>
      <c r="G201" s="4"/>
      <c r="H201" s="4"/>
      <c r="I201" s="4"/>
      <c r="J201" s="4"/>
      <c r="K201" s="4"/>
      <c r="L201" s="4"/>
      <c r="M201" s="4"/>
      <c r="N201" s="4"/>
      <c r="O201" s="4"/>
    </row>
    <row r="202" spans="5:15" x14ac:dyDescent="0.2">
      <c r="E202" s="4"/>
      <c r="F202" s="4"/>
      <c r="G202" s="4"/>
      <c r="H202" s="4"/>
      <c r="I202" s="4"/>
      <c r="J202" s="4"/>
      <c r="K202" s="4"/>
      <c r="L202" s="4"/>
      <c r="M202" s="4"/>
      <c r="N202" s="4"/>
      <c r="O202" s="4"/>
    </row>
    <row r="203" spans="5:15" x14ac:dyDescent="0.2">
      <c r="E203" s="4"/>
      <c r="F203" s="4"/>
      <c r="G203" s="4"/>
      <c r="H203" s="4"/>
      <c r="I203" s="4"/>
      <c r="J203" s="4"/>
      <c r="K203" s="4"/>
      <c r="L203" s="4"/>
      <c r="M203" s="4"/>
      <c r="N203" s="4"/>
      <c r="O203" s="4"/>
    </row>
    <row r="204" spans="5:15" x14ac:dyDescent="0.2">
      <c r="E204" s="4"/>
      <c r="F204" s="4"/>
      <c r="G204" s="4"/>
      <c r="H204" s="4"/>
      <c r="I204" s="4"/>
      <c r="J204" s="4"/>
      <c r="K204" s="4"/>
      <c r="L204" s="4"/>
      <c r="M204" s="4"/>
      <c r="N204" s="4"/>
      <c r="O204" s="4"/>
    </row>
    <row r="205" spans="5:15" x14ac:dyDescent="0.2">
      <c r="E205" s="4"/>
      <c r="F205" s="4"/>
      <c r="G205" s="4"/>
      <c r="H205" s="4"/>
      <c r="I205" s="4"/>
      <c r="J205" s="4"/>
      <c r="K205" s="4"/>
      <c r="L205" s="4"/>
      <c r="M205" s="4"/>
      <c r="N205" s="4"/>
      <c r="O205" s="4"/>
    </row>
    <row r="206" spans="5:15" x14ac:dyDescent="0.2">
      <c r="E206" s="4"/>
      <c r="F206" s="4"/>
      <c r="G206" s="4"/>
      <c r="H206" s="4"/>
      <c r="I206" s="4"/>
      <c r="J206" s="4"/>
      <c r="K206" s="4"/>
      <c r="L206" s="4"/>
      <c r="M206" s="4"/>
      <c r="N206" s="4"/>
      <c r="O206" s="4"/>
    </row>
    <row r="207" spans="5:15" x14ac:dyDescent="0.2">
      <c r="E207" s="4"/>
      <c r="F207" s="4"/>
      <c r="G207" s="4"/>
      <c r="H207" s="4"/>
      <c r="I207" s="4"/>
      <c r="J207" s="4"/>
      <c r="K207" s="4"/>
      <c r="L207" s="4"/>
      <c r="M207" s="4"/>
      <c r="N207" s="4"/>
      <c r="O207" s="4"/>
    </row>
    <row r="208" spans="5:15" x14ac:dyDescent="0.2">
      <c r="E208" s="4"/>
      <c r="F208" s="4"/>
      <c r="G208" s="4"/>
      <c r="H208" s="4"/>
      <c r="I208" s="4"/>
      <c r="J208" s="4"/>
      <c r="K208" s="4"/>
      <c r="L208" s="4"/>
      <c r="M208" s="4"/>
      <c r="N208" s="4"/>
      <c r="O208" s="4"/>
    </row>
    <row r="209" spans="5:15" x14ac:dyDescent="0.2">
      <c r="E209" s="4"/>
      <c r="F209" s="4"/>
      <c r="G209" s="4"/>
      <c r="H209" s="4"/>
      <c r="I209" s="4"/>
      <c r="J209" s="4"/>
      <c r="K209" s="4"/>
      <c r="L209" s="4"/>
      <c r="M209" s="4"/>
      <c r="N209" s="4"/>
      <c r="O209" s="4"/>
    </row>
    <row r="210" spans="5:15" x14ac:dyDescent="0.2">
      <c r="E210" s="4"/>
      <c r="F210" s="4"/>
      <c r="G210" s="4"/>
      <c r="H210" s="4"/>
      <c r="I210" s="4"/>
      <c r="J210" s="4"/>
      <c r="K210" s="4"/>
      <c r="L210" s="4"/>
      <c r="M210" s="4"/>
      <c r="N210" s="4"/>
      <c r="O210" s="4"/>
    </row>
    <row r="211" spans="5:15" x14ac:dyDescent="0.2">
      <c r="E211" s="4"/>
      <c r="F211" s="4"/>
      <c r="G211" s="4"/>
      <c r="H211" s="4"/>
      <c r="I211" s="4"/>
      <c r="J211" s="4"/>
      <c r="K211" s="4"/>
      <c r="L211" s="4"/>
      <c r="M211" s="4"/>
      <c r="N211" s="4"/>
      <c r="O211" s="4"/>
    </row>
    <row r="212" spans="5:15" x14ac:dyDescent="0.2">
      <c r="E212" s="4"/>
      <c r="F212" s="4"/>
      <c r="G212" s="4"/>
      <c r="H212" s="4"/>
      <c r="I212" s="4"/>
      <c r="J212" s="4"/>
      <c r="K212" s="4"/>
      <c r="L212" s="4"/>
      <c r="M212" s="4"/>
      <c r="N212" s="4"/>
      <c r="O212" s="4"/>
    </row>
    <row r="213" spans="5:15" x14ac:dyDescent="0.2">
      <c r="E213" s="4"/>
      <c r="F213" s="4"/>
      <c r="G213" s="4"/>
      <c r="H213" s="4"/>
      <c r="I213" s="4"/>
      <c r="J213" s="4"/>
      <c r="K213" s="4"/>
      <c r="L213" s="4"/>
      <c r="M213" s="4"/>
      <c r="N213" s="4"/>
      <c r="O213" s="4"/>
    </row>
    <row r="214" spans="5:15" x14ac:dyDescent="0.2">
      <c r="E214" s="4"/>
      <c r="F214" s="4"/>
      <c r="G214" s="4"/>
      <c r="H214" s="4"/>
      <c r="I214" s="4"/>
      <c r="J214" s="4"/>
      <c r="K214" s="4"/>
      <c r="L214" s="4"/>
      <c r="M214" s="4"/>
      <c r="N214" s="4"/>
      <c r="O214" s="4"/>
    </row>
    <row r="215" spans="5:15" x14ac:dyDescent="0.2">
      <c r="E215" s="4"/>
      <c r="F215" s="4"/>
      <c r="G215" s="4"/>
      <c r="H215" s="4"/>
      <c r="I215" s="4"/>
      <c r="J215" s="4"/>
      <c r="K215" s="4"/>
      <c r="L215" s="4"/>
      <c r="M215" s="4"/>
      <c r="N215" s="4"/>
      <c r="O215" s="4"/>
    </row>
    <row r="216" spans="5:15" x14ac:dyDescent="0.2">
      <c r="E216" s="4"/>
      <c r="F216" s="4"/>
      <c r="G216" s="4"/>
      <c r="H216" s="4"/>
      <c r="I216" s="4"/>
      <c r="J216" s="4"/>
      <c r="K216" s="4"/>
      <c r="L216" s="4"/>
      <c r="M216" s="4"/>
      <c r="N216" s="4"/>
      <c r="O216" s="4"/>
    </row>
    <row r="217" spans="5:15" x14ac:dyDescent="0.2">
      <c r="E217" s="4"/>
      <c r="F217" s="4"/>
      <c r="G217" s="4"/>
      <c r="H217" s="4"/>
      <c r="I217" s="4"/>
      <c r="J217" s="4"/>
      <c r="K217" s="4"/>
      <c r="L217" s="4"/>
      <c r="M217" s="4"/>
      <c r="N217" s="4"/>
      <c r="O217" s="4"/>
    </row>
    <row r="218" spans="5:15" x14ac:dyDescent="0.2">
      <c r="E218" s="4"/>
      <c r="F218" s="4"/>
      <c r="G218" s="4"/>
      <c r="H218" s="4"/>
      <c r="I218" s="4"/>
      <c r="J218" s="4"/>
      <c r="K218" s="4"/>
      <c r="L218" s="4"/>
      <c r="M218" s="4"/>
      <c r="N218" s="4"/>
      <c r="O218" s="4"/>
    </row>
    <row r="219" spans="5:15" x14ac:dyDescent="0.2">
      <c r="E219" s="4"/>
      <c r="F219" s="4"/>
      <c r="G219" s="4"/>
      <c r="H219" s="4"/>
      <c r="I219" s="4"/>
      <c r="J219" s="4"/>
      <c r="K219" s="4"/>
      <c r="L219" s="4"/>
      <c r="M219" s="4"/>
      <c r="N219" s="4"/>
      <c r="O219" s="4"/>
    </row>
    <row r="220" spans="5:15" x14ac:dyDescent="0.2">
      <c r="E220" s="4"/>
      <c r="F220" s="4"/>
      <c r="G220" s="4"/>
      <c r="H220" s="4"/>
      <c r="I220" s="4"/>
      <c r="J220" s="4"/>
      <c r="K220" s="4"/>
      <c r="L220" s="4"/>
      <c r="M220" s="4"/>
      <c r="N220" s="4"/>
      <c r="O220" s="4"/>
    </row>
    <row r="221" spans="5:15" x14ac:dyDescent="0.2">
      <c r="E221" s="4"/>
      <c r="F221" s="4"/>
      <c r="G221" s="4"/>
      <c r="H221" s="4"/>
      <c r="I221" s="4"/>
      <c r="J221" s="4"/>
      <c r="K221" s="4"/>
      <c r="L221" s="4"/>
      <c r="M221" s="4"/>
      <c r="N221" s="4"/>
      <c r="O221" s="4"/>
    </row>
    <row r="222" spans="5:15" x14ac:dyDescent="0.2">
      <c r="E222" s="4"/>
      <c r="F222" s="4"/>
      <c r="G222" s="4"/>
      <c r="H222" s="4"/>
      <c r="I222" s="4"/>
      <c r="J222" s="4"/>
      <c r="K222" s="4"/>
      <c r="L222" s="4"/>
      <c r="M222" s="4"/>
      <c r="N222" s="4"/>
      <c r="O222" s="4"/>
    </row>
    <row r="223" spans="5:15" x14ac:dyDescent="0.2">
      <c r="E223" s="4"/>
      <c r="F223" s="4"/>
      <c r="G223" s="4"/>
      <c r="H223" s="4"/>
      <c r="I223" s="4"/>
      <c r="J223" s="4"/>
      <c r="K223" s="4"/>
      <c r="L223" s="4"/>
      <c r="M223" s="4"/>
      <c r="N223" s="4"/>
      <c r="O223" s="4"/>
    </row>
    <row r="224" spans="5:15" x14ac:dyDescent="0.2">
      <c r="E224" s="4"/>
      <c r="F224" s="4"/>
      <c r="G224" s="4"/>
      <c r="H224" s="4"/>
      <c r="I224" s="4"/>
      <c r="J224" s="4"/>
      <c r="K224" s="4"/>
      <c r="L224" s="4"/>
      <c r="M224" s="4"/>
      <c r="N224" s="4"/>
      <c r="O224" s="4"/>
    </row>
    <row r="225" spans="5:15" x14ac:dyDescent="0.2">
      <c r="E225" s="4"/>
      <c r="F225" s="4"/>
      <c r="G225" s="4"/>
      <c r="H225" s="4"/>
      <c r="I225" s="4"/>
      <c r="J225" s="4"/>
      <c r="K225" s="4"/>
      <c r="L225" s="4"/>
      <c r="M225" s="4"/>
      <c r="N225" s="4"/>
      <c r="O225" s="4"/>
    </row>
    <row r="226" spans="5:15" x14ac:dyDescent="0.2">
      <c r="E226" s="4"/>
      <c r="F226" s="4"/>
      <c r="G226" s="4"/>
      <c r="H226" s="4"/>
      <c r="I226" s="4"/>
      <c r="J226" s="4"/>
      <c r="K226" s="4"/>
      <c r="L226" s="4"/>
      <c r="M226" s="4"/>
      <c r="N226" s="4"/>
      <c r="O226" s="4"/>
    </row>
    <row r="227" spans="5:15" x14ac:dyDescent="0.2">
      <c r="E227" s="4"/>
      <c r="F227" s="4"/>
      <c r="G227" s="4"/>
      <c r="H227" s="4"/>
      <c r="I227" s="4"/>
      <c r="J227" s="4"/>
      <c r="K227" s="4"/>
      <c r="L227" s="4"/>
      <c r="M227" s="4"/>
      <c r="N227" s="4"/>
      <c r="O227" s="4"/>
    </row>
    <row r="228" spans="5:15" x14ac:dyDescent="0.2">
      <c r="E228" s="4"/>
      <c r="F228" s="4"/>
      <c r="G228" s="4"/>
      <c r="H228" s="4"/>
      <c r="I228" s="4"/>
      <c r="J228" s="4"/>
      <c r="K228" s="4"/>
      <c r="L228" s="4"/>
      <c r="M228" s="4"/>
      <c r="N228" s="4"/>
      <c r="O228" s="4"/>
    </row>
    <row r="229" spans="5:15" x14ac:dyDescent="0.2">
      <c r="E229" s="4"/>
      <c r="F229" s="4"/>
      <c r="G229" s="4"/>
      <c r="H229" s="4"/>
      <c r="I229" s="4"/>
      <c r="J229" s="4"/>
      <c r="K229" s="4"/>
      <c r="L229" s="4"/>
      <c r="M229" s="4"/>
      <c r="N229" s="4"/>
      <c r="O229" s="4"/>
    </row>
    <row r="230" spans="5:15" x14ac:dyDescent="0.2">
      <c r="E230" s="4"/>
      <c r="F230" s="4"/>
      <c r="G230" s="4"/>
      <c r="H230" s="4"/>
      <c r="I230" s="4"/>
      <c r="J230" s="4"/>
      <c r="K230" s="4"/>
      <c r="L230" s="4"/>
      <c r="M230" s="4"/>
      <c r="N230" s="4"/>
      <c r="O230" s="4"/>
    </row>
    <row r="231" spans="5:15" x14ac:dyDescent="0.2">
      <c r="E231" s="4"/>
      <c r="F231" s="4"/>
      <c r="G231" s="4"/>
      <c r="H231" s="4"/>
      <c r="I231" s="4"/>
      <c r="J231" s="4"/>
      <c r="K231" s="4"/>
      <c r="L231" s="4"/>
      <c r="M231" s="4"/>
      <c r="N231" s="4"/>
      <c r="O231" s="4"/>
    </row>
    <row r="232" spans="5:15" x14ac:dyDescent="0.2">
      <c r="E232" s="4"/>
      <c r="F232" s="4"/>
      <c r="G232" s="4"/>
      <c r="H232" s="4"/>
      <c r="I232" s="4"/>
      <c r="J232" s="4"/>
      <c r="K232" s="4"/>
      <c r="L232" s="4"/>
      <c r="M232" s="4"/>
      <c r="N232" s="4"/>
      <c r="O232" s="4"/>
    </row>
    <row r="233" spans="5:15" x14ac:dyDescent="0.2">
      <c r="E233" s="4"/>
      <c r="F233" s="4"/>
      <c r="G233" s="4"/>
      <c r="H233" s="4"/>
      <c r="I233" s="4"/>
      <c r="J233" s="4"/>
      <c r="K233" s="4"/>
      <c r="L233" s="4"/>
      <c r="M233" s="4"/>
      <c r="N233" s="4"/>
      <c r="O233" s="4"/>
    </row>
    <row r="234" spans="5:15" x14ac:dyDescent="0.2">
      <c r="E234" s="4"/>
      <c r="F234" s="4"/>
      <c r="G234" s="4"/>
      <c r="H234" s="4"/>
      <c r="I234" s="4"/>
      <c r="J234" s="4"/>
      <c r="K234" s="4"/>
      <c r="L234" s="4"/>
      <c r="M234" s="4"/>
      <c r="N234" s="4"/>
      <c r="O234" s="4"/>
    </row>
    <row r="235" spans="5:15" x14ac:dyDescent="0.2">
      <c r="E235" s="4"/>
      <c r="F235" s="4"/>
      <c r="G235" s="4"/>
      <c r="H235" s="4"/>
      <c r="I235" s="4"/>
      <c r="J235" s="4"/>
      <c r="K235" s="4"/>
      <c r="L235" s="4"/>
      <c r="M235" s="4"/>
      <c r="N235" s="4"/>
      <c r="O235" s="4"/>
    </row>
    <row r="236" spans="5:15" x14ac:dyDescent="0.2">
      <c r="E236" s="4"/>
      <c r="F236" s="4"/>
      <c r="G236" s="4"/>
      <c r="H236" s="4"/>
      <c r="I236" s="4"/>
      <c r="J236" s="4"/>
      <c r="K236" s="4"/>
      <c r="L236" s="4"/>
      <c r="M236" s="4"/>
      <c r="N236" s="4"/>
      <c r="O236" s="4"/>
    </row>
    <row r="237" spans="5:15" x14ac:dyDescent="0.2">
      <c r="E237" s="4"/>
      <c r="F237" s="4"/>
      <c r="G237" s="4"/>
      <c r="H237" s="4"/>
      <c r="I237" s="4"/>
      <c r="J237" s="4"/>
      <c r="K237" s="4"/>
      <c r="L237" s="4"/>
      <c r="M237" s="4"/>
      <c r="N237" s="4"/>
      <c r="O237" s="4"/>
    </row>
    <row r="238" spans="5:15" x14ac:dyDescent="0.2">
      <c r="E238" s="4"/>
      <c r="F238" s="4"/>
      <c r="G238" s="4"/>
      <c r="H238" s="4"/>
      <c r="I238" s="4"/>
      <c r="J238" s="4"/>
      <c r="K238" s="4"/>
      <c r="L238" s="4"/>
      <c r="M238" s="4"/>
      <c r="N238" s="4"/>
      <c r="O238" s="4"/>
    </row>
    <row r="239" spans="5:15" x14ac:dyDescent="0.2">
      <c r="E239" s="4"/>
      <c r="F239" s="4"/>
      <c r="G239" s="4"/>
      <c r="H239" s="4"/>
      <c r="I239" s="4"/>
      <c r="J239" s="4"/>
      <c r="K239" s="4"/>
      <c r="L239" s="4"/>
      <c r="M239" s="4"/>
      <c r="N239" s="4"/>
      <c r="O239" s="4"/>
    </row>
    <row r="240" spans="5:15" x14ac:dyDescent="0.2">
      <c r="E240" s="4"/>
      <c r="F240" s="4"/>
      <c r="G240" s="4"/>
      <c r="H240" s="4"/>
      <c r="I240" s="4"/>
      <c r="J240" s="4"/>
      <c r="K240" s="4"/>
      <c r="L240" s="4"/>
      <c r="M240" s="4"/>
      <c r="N240" s="4"/>
      <c r="O240" s="4"/>
    </row>
    <row r="241" spans="5:15" x14ac:dyDescent="0.2">
      <c r="E241" s="4"/>
      <c r="F241" s="4"/>
      <c r="G241" s="4"/>
      <c r="H241" s="4"/>
      <c r="I241" s="4"/>
      <c r="J241" s="4"/>
      <c r="K241" s="4"/>
      <c r="L241" s="4"/>
      <c r="M241" s="4"/>
      <c r="N241" s="4"/>
      <c r="O241" s="4"/>
    </row>
    <row r="242" spans="5:15" x14ac:dyDescent="0.2">
      <c r="E242" s="4"/>
      <c r="F242" s="4"/>
      <c r="G242" s="4"/>
      <c r="H242" s="4"/>
      <c r="I242" s="4"/>
      <c r="J242" s="4"/>
      <c r="K242" s="4"/>
      <c r="L242" s="4"/>
      <c r="M242" s="4"/>
      <c r="N242" s="4"/>
      <c r="O242" s="4"/>
    </row>
    <row r="243" spans="5:15" x14ac:dyDescent="0.2">
      <c r="E243" s="4"/>
      <c r="F243" s="4"/>
      <c r="G243" s="4"/>
      <c r="H243" s="4"/>
      <c r="I243" s="4"/>
      <c r="J243" s="4"/>
      <c r="K243" s="4"/>
      <c r="L243" s="4"/>
      <c r="M243" s="4"/>
      <c r="N243" s="4"/>
      <c r="O243" s="4"/>
    </row>
    <row r="244" spans="5:15" x14ac:dyDescent="0.2">
      <c r="E244" s="4"/>
      <c r="F244" s="4"/>
      <c r="G244" s="4"/>
      <c r="H244" s="4"/>
      <c r="I244" s="4"/>
      <c r="J244" s="4"/>
      <c r="K244" s="4"/>
      <c r="L244" s="4"/>
      <c r="M244" s="4"/>
      <c r="N244" s="4"/>
      <c r="O244" s="4"/>
    </row>
    <row r="245" spans="5:15" x14ac:dyDescent="0.2">
      <c r="E245" s="4"/>
      <c r="F245" s="4"/>
      <c r="G245" s="4"/>
      <c r="H245" s="4"/>
      <c r="I245" s="4"/>
      <c r="J245" s="4"/>
      <c r="K245" s="4"/>
      <c r="L245" s="4"/>
      <c r="M245" s="4"/>
      <c r="N245" s="4"/>
      <c r="O245" s="4"/>
    </row>
    <row r="246" spans="5:15" x14ac:dyDescent="0.2">
      <c r="E246" s="4"/>
      <c r="F246" s="4"/>
      <c r="G246" s="4"/>
      <c r="H246" s="4"/>
      <c r="I246" s="4"/>
      <c r="J246" s="4"/>
      <c r="K246" s="4"/>
      <c r="L246" s="4"/>
      <c r="M246" s="4"/>
      <c r="N246" s="4"/>
      <c r="O246" s="4"/>
    </row>
    <row r="247" spans="5:15" x14ac:dyDescent="0.2">
      <c r="E247" s="4"/>
      <c r="F247" s="4"/>
      <c r="G247" s="4"/>
      <c r="H247" s="4"/>
      <c r="I247" s="4"/>
      <c r="J247" s="4"/>
      <c r="K247" s="4"/>
      <c r="L247" s="4"/>
      <c r="M247" s="4"/>
      <c r="N247" s="4"/>
      <c r="O247" s="4"/>
    </row>
    <row r="248" spans="5:15" x14ac:dyDescent="0.2">
      <c r="E248" s="4"/>
      <c r="F248" s="4"/>
      <c r="G248" s="4"/>
      <c r="H248" s="4"/>
      <c r="I248" s="4"/>
      <c r="J248" s="4"/>
      <c r="K248" s="4"/>
      <c r="L248" s="4"/>
      <c r="M248" s="4"/>
      <c r="N248" s="4"/>
      <c r="O248" s="4"/>
    </row>
    <row r="249" spans="5:15" x14ac:dyDescent="0.2">
      <c r="E249" s="4"/>
      <c r="F249" s="4"/>
      <c r="G249" s="4"/>
      <c r="H249" s="4"/>
      <c r="I249" s="4"/>
      <c r="J249" s="4"/>
      <c r="K249" s="4"/>
      <c r="L249" s="4"/>
      <c r="M249" s="4"/>
      <c r="N249" s="4"/>
      <c r="O249" s="4"/>
    </row>
    <row r="250" spans="5:15" x14ac:dyDescent="0.2">
      <c r="E250" s="4"/>
      <c r="F250" s="4"/>
      <c r="G250" s="4"/>
      <c r="H250" s="4"/>
      <c r="I250" s="4"/>
      <c r="J250" s="4"/>
      <c r="K250" s="4"/>
      <c r="L250" s="4"/>
      <c r="M250" s="4"/>
      <c r="N250" s="4"/>
      <c r="O250" s="4"/>
    </row>
    <row r="251" spans="5:15" x14ac:dyDescent="0.2">
      <c r="E251" s="4"/>
      <c r="F251" s="4"/>
      <c r="G251" s="4"/>
      <c r="H251" s="4"/>
      <c r="I251" s="4"/>
      <c r="J251" s="4"/>
      <c r="K251" s="4"/>
      <c r="L251" s="4"/>
      <c r="M251" s="4"/>
      <c r="N251" s="4"/>
      <c r="O251" s="4"/>
    </row>
    <row r="252" spans="5:15" x14ac:dyDescent="0.2">
      <c r="E252" s="4"/>
      <c r="F252" s="4"/>
      <c r="G252" s="4"/>
      <c r="H252" s="4"/>
      <c r="I252" s="4"/>
      <c r="J252" s="4"/>
      <c r="K252" s="4"/>
      <c r="L252" s="4"/>
      <c r="M252" s="4"/>
      <c r="N252" s="4"/>
      <c r="O252" s="4"/>
    </row>
    <row r="253" spans="5:15" x14ac:dyDescent="0.2">
      <c r="E253" s="4"/>
      <c r="F253" s="4"/>
      <c r="G253" s="4"/>
      <c r="H253" s="4"/>
      <c r="I253" s="4"/>
      <c r="J253" s="4"/>
      <c r="K253" s="4"/>
      <c r="L253" s="4"/>
      <c r="M253" s="4"/>
      <c r="N253" s="4"/>
      <c r="O253" s="4"/>
    </row>
    <row r="254" spans="5:15" x14ac:dyDescent="0.2">
      <c r="E254" s="4"/>
      <c r="F254" s="4"/>
      <c r="G254" s="4"/>
      <c r="H254" s="4"/>
      <c r="I254" s="4"/>
      <c r="J254" s="4"/>
      <c r="K254" s="4"/>
      <c r="L254" s="4"/>
      <c r="M254" s="4"/>
      <c r="N254" s="4"/>
      <c r="O254" s="4"/>
    </row>
    <row r="255" spans="5:15" x14ac:dyDescent="0.2">
      <c r="E255" s="4"/>
      <c r="F255" s="4"/>
      <c r="G255" s="4"/>
      <c r="H255" s="4"/>
      <c r="I255" s="4"/>
      <c r="J255" s="4"/>
      <c r="K255" s="4"/>
      <c r="L255" s="4"/>
      <c r="M255" s="4"/>
      <c r="N255" s="4"/>
      <c r="O255" s="4"/>
    </row>
    <row r="256" spans="5:15" x14ac:dyDescent="0.2">
      <c r="E256" s="4"/>
      <c r="F256" s="4"/>
      <c r="G256" s="4"/>
      <c r="H256" s="4"/>
      <c r="I256" s="4"/>
      <c r="J256" s="4"/>
      <c r="K256" s="4"/>
      <c r="L256" s="4"/>
      <c r="M256" s="4"/>
      <c r="N256" s="4"/>
      <c r="O256" s="4"/>
    </row>
    <row r="257" spans="5:15" x14ac:dyDescent="0.2">
      <c r="E257" s="4"/>
      <c r="F257" s="4"/>
      <c r="G257" s="4"/>
      <c r="H257" s="4"/>
      <c r="I257" s="4"/>
      <c r="J257" s="4"/>
      <c r="K257" s="4"/>
      <c r="L257" s="4"/>
      <c r="M257" s="4"/>
      <c r="N257" s="4"/>
      <c r="O257" s="4"/>
    </row>
    <row r="258" spans="5:15" x14ac:dyDescent="0.2">
      <c r="E258" s="4"/>
      <c r="F258" s="4"/>
      <c r="G258" s="4"/>
      <c r="H258" s="4"/>
      <c r="I258" s="4"/>
      <c r="J258" s="4"/>
      <c r="K258" s="4"/>
      <c r="L258" s="4"/>
      <c r="M258" s="4"/>
      <c r="N258" s="4"/>
      <c r="O258" s="4"/>
    </row>
    <row r="259" spans="5:15" x14ac:dyDescent="0.2">
      <c r="E259" s="4"/>
      <c r="F259" s="4"/>
      <c r="G259" s="4"/>
      <c r="H259" s="4"/>
      <c r="I259" s="4"/>
      <c r="J259" s="4"/>
      <c r="K259" s="4"/>
      <c r="L259" s="4"/>
      <c r="M259" s="4"/>
      <c r="N259" s="4"/>
      <c r="O259" s="4"/>
    </row>
    <row r="260" spans="5:15" x14ac:dyDescent="0.2">
      <c r="E260" s="4"/>
      <c r="F260" s="4"/>
      <c r="G260" s="4"/>
      <c r="H260" s="4"/>
      <c r="I260" s="4"/>
      <c r="J260" s="4"/>
      <c r="K260" s="4"/>
      <c r="L260" s="4"/>
      <c r="M260" s="4"/>
      <c r="N260" s="4"/>
      <c r="O260" s="4"/>
    </row>
    <row r="261" spans="5:15" x14ac:dyDescent="0.2">
      <c r="E261" s="4"/>
      <c r="F261" s="4"/>
      <c r="G261" s="4"/>
      <c r="H261" s="4"/>
      <c r="I261" s="4"/>
      <c r="J261" s="4"/>
      <c r="K261" s="4"/>
      <c r="L261" s="4"/>
      <c r="M261" s="4"/>
      <c r="N261" s="4"/>
      <c r="O261" s="4"/>
    </row>
    <row r="262" spans="5:15" x14ac:dyDescent="0.2">
      <c r="E262" s="4"/>
      <c r="F262" s="4"/>
      <c r="G262" s="4"/>
      <c r="H262" s="4"/>
      <c r="I262" s="4"/>
      <c r="J262" s="4"/>
      <c r="K262" s="4"/>
      <c r="L262" s="4"/>
      <c r="M262" s="4"/>
      <c r="N262" s="4"/>
      <c r="O262" s="4"/>
    </row>
    <row r="263" spans="5:15" x14ac:dyDescent="0.2">
      <c r="E263" s="4"/>
      <c r="F263" s="4"/>
      <c r="G263" s="4"/>
      <c r="H263" s="4"/>
      <c r="I263" s="4"/>
      <c r="J263" s="4"/>
      <c r="K263" s="4"/>
      <c r="L263" s="4"/>
      <c r="M263" s="4"/>
      <c r="N263" s="4"/>
      <c r="O263" s="4"/>
    </row>
    <row r="264" spans="5:15" x14ac:dyDescent="0.2">
      <c r="E264" s="4"/>
      <c r="F264" s="4"/>
      <c r="G264" s="4"/>
      <c r="H264" s="4"/>
      <c r="I264" s="4"/>
      <c r="J264" s="4"/>
      <c r="K264" s="4"/>
      <c r="L264" s="4"/>
      <c r="M264" s="4"/>
      <c r="N264" s="4"/>
      <c r="O264" s="4"/>
    </row>
    <row r="265" spans="5:15" x14ac:dyDescent="0.2">
      <c r="E265" s="4"/>
      <c r="F265" s="4"/>
      <c r="G265" s="4"/>
      <c r="H265" s="4"/>
      <c r="I265" s="4"/>
      <c r="J265" s="4"/>
      <c r="K265" s="4"/>
      <c r="L265" s="4"/>
      <c r="M265" s="4"/>
      <c r="N265" s="4"/>
      <c r="O265" s="4"/>
    </row>
    <row r="266" spans="5:15" x14ac:dyDescent="0.2">
      <c r="E266" s="4"/>
      <c r="F266" s="4"/>
      <c r="G266" s="4"/>
      <c r="H266" s="4"/>
      <c r="I266" s="4"/>
      <c r="J266" s="4"/>
      <c r="K266" s="4"/>
      <c r="L266" s="4"/>
      <c r="M266" s="4"/>
      <c r="N266" s="4"/>
      <c r="O266" s="4"/>
    </row>
    <row r="267" spans="5:15" x14ac:dyDescent="0.2">
      <c r="E267" s="4"/>
      <c r="F267" s="4"/>
      <c r="G267" s="4"/>
      <c r="H267" s="4"/>
      <c r="I267" s="4"/>
      <c r="J267" s="4"/>
      <c r="K267" s="4"/>
      <c r="L267" s="4"/>
      <c r="M267" s="4"/>
      <c r="N267" s="4"/>
      <c r="O267" s="4"/>
    </row>
    <row r="268" spans="5:15" x14ac:dyDescent="0.2">
      <c r="E268" s="4"/>
      <c r="F268" s="4"/>
      <c r="G268" s="4"/>
      <c r="H268" s="4"/>
      <c r="I268" s="4"/>
      <c r="J268" s="4"/>
      <c r="K268" s="4"/>
      <c r="L268" s="4"/>
      <c r="M268" s="4"/>
      <c r="N268" s="4"/>
      <c r="O268" s="4"/>
    </row>
    <row r="269" spans="5:15" x14ac:dyDescent="0.2">
      <c r="E269" s="4"/>
      <c r="F269" s="4"/>
      <c r="G269" s="4"/>
      <c r="H269" s="4"/>
      <c r="I269" s="4"/>
      <c r="J269" s="4"/>
      <c r="K269" s="4"/>
      <c r="L269" s="4"/>
      <c r="M269" s="4"/>
      <c r="N269" s="4"/>
      <c r="O269" s="4"/>
    </row>
    <row r="270" spans="5:15" x14ac:dyDescent="0.2">
      <c r="E270" s="4"/>
      <c r="F270" s="4"/>
      <c r="G270" s="4"/>
      <c r="H270" s="4"/>
      <c r="I270" s="4"/>
      <c r="J270" s="4"/>
      <c r="K270" s="4"/>
      <c r="L270" s="4"/>
      <c r="M270" s="4"/>
      <c r="N270" s="4"/>
      <c r="O270" s="4"/>
    </row>
    <row r="271" spans="5:15" x14ac:dyDescent="0.2">
      <c r="E271" s="4"/>
      <c r="F271" s="4"/>
      <c r="G271" s="4"/>
      <c r="H271" s="4"/>
      <c r="I271" s="4"/>
      <c r="J271" s="4"/>
      <c r="K271" s="4"/>
      <c r="L271" s="4"/>
      <c r="M271" s="4"/>
      <c r="N271" s="4"/>
      <c r="O271" s="4"/>
    </row>
    <row r="272" spans="5:15" x14ac:dyDescent="0.2">
      <c r="E272" s="4"/>
      <c r="F272" s="4"/>
      <c r="G272" s="4"/>
      <c r="H272" s="4"/>
      <c r="I272" s="4"/>
      <c r="J272" s="4"/>
      <c r="K272" s="4"/>
      <c r="L272" s="4"/>
      <c r="M272" s="4"/>
      <c r="N272" s="4"/>
      <c r="O272" s="4"/>
    </row>
    <row r="273" spans="5:15" x14ac:dyDescent="0.2">
      <c r="E273" s="4"/>
      <c r="F273" s="4"/>
      <c r="G273" s="4"/>
      <c r="H273" s="4"/>
      <c r="I273" s="4"/>
      <c r="J273" s="4"/>
      <c r="K273" s="4"/>
      <c r="L273" s="4"/>
      <c r="M273" s="4"/>
      <c r="N273" s="4"/>
      <c r="O273" s="4"/>
    </row>
    <row r="274" spans="5:15" x14ac:dyDescent="0.2">
      <c r="E274" s="4"/>
      <c r="F274" s="4"/>
      <c r="G274" s="4"/>
      <c r="H274" s="4"/>
      <c r="I274" s="4"/>
      <c r="J274" s="4"/>
      <c r="K274" s="4"/>
      <c r="L274" s="4"/>
      <c r="M274" s="4"/>
      <c r="N274" s="4"/>
      <c r="O274" s="4"/>
    </row>
    <row r="275" spans="5:15" x14ac:dyDescent="0.2">
      <c r="E275" s="4"/>
      <c r="F275" s="4"/>
      <c r="G275" s="4"/>
      <c r="H275" s="4"/>
      <c r="I275" s="4"/>
      <c r="J275" s="4"/>
      <c r="K275" s="4"/>
      <c r="L275" s="4"/>
      <c r="M275" s="4"/>
      <c r="N275" s="4"/>
      <c r="O275" s="4"/>
    </row>
    <row r="276" spans="5:15" x14ac:dyDescent="0.2">
      <c r="E276" s="4"/>
      <c r="F276" s="4"/>
      <c r="G276" s="4"/>
      <c r="H276" s="4"/>
      <c r="I276" s="4"/>
      <c r="J276" s="4"/>
      <c r="K276" s="4"/>
      <c r="L276" s="4"/>
      <c r="M276" s="4"/>
      <c r="N276" s="4"/>
      <c r="O276" s="4"/>
    </row>
    <row r="277" spans="5:15" x14ac:dyDescent="0.2">
      <c r="E277" s="4"/>
      <c r="F277" s="4"/>
      <c r="G277" s="4"/>
      <c r="H277" s="4"/>
      <c r="I277" s="4"/>
      <c r="J277" s="4"/>
      <c r="K277" s="4"/>
      <c r="L277" s="4"/>
      <c r="M277" s="4"/>
      <c r="N277" s="4"/>
      <c r="O277" s="4"/>
    </row>
    <row r="278" spans="5:15" x14ac:dyDescent="0.2">
      <c r="E278" s="4"/>
      <c r="F278" s="4"/>
      <c r="G278" s="4"/>
      <c r="H278" s="4"/>
      <c r="I278" s="4"/>
      <c r="J278" s="4"/>
      <c r="K278" s="4"/>
      <c r="L278" s="4"/>
      <c r="M278" s="4"/>
      <c r="N278" s="4"/>
      <c r="O278" s="4"/>
    </row>
    <row r="279" spans="5:15" x14ac:dyDescent="0.2">
      <c r="E279" s="4"/>
      <c r="F279" s="4"/>
      <c r="G279" s="4"/>
      <c r="H279" s="4"/>
      <c r="I279" s="4"/>
      <c r="J279" s="4"/>
      <c r="K279" s="4"/>
      <c r="L279" s="4"/>
      <c r="M279" s="4"/>
      <c r="N279" s="4"/>
      <c r="O279" s="4"/>
    </row>
    <row r="280" spans="5:15" x14ac:dyDescent="0.2">
      <c r="E280" s="4"/>
      <c r="F280" s="4"/>
      <c r="G280" s="4"/>
      <c r="H280" s="4"/>
      <c r="I280" s="4"/>
      <c r="J280" s="4"/>
      <c r="K280" s="4"/>
      <c r="L280" s="4"/>
      <c r="M280" s="4"/>
      <c r="N280" s="4"/>
      <c r="O280" s="4"/>
    </row>
    <row r="281" spans="5:15" x14ac:dyDescent="0.2">
      <c r="E281" s="4"/>
      <c r="F281" s="4"/>
      <c r="G281" s="4"/>
      <c r="H281" s="4"/>
      <c r="I281" s="4"/>
      <c r="J281" s="4"/>
      <c r="K281" s="4"/>
      <c r="L281" s="4"/>
      <c r="M281" s="4"/>
      <c r="N281" s="4"/>
      <c r="O281" s="4"/>
    </row>
    <row r="282" spans="5:15" x14ac:dyDescent="0.2">
      <c r="E282" s="4"/>
      <c r="F282" s="4"/>
      <c r="G282" s="4"/>
      <c r="H282" s="4"/>
      <c r="I282" s="4"/>
      <c r="J282" s="4"/>
      <c r="K282" s="4"/>
      <c r="L282" s="4"/>
      <c r="M282" s="4"/>
      <c r="N282" s="4"/>
      <c r="O282" s="4"/>
    </row>
    <row r="283" spans="5:15" x14ac:dyDescent="0.2">
      <c r="E283" s="4"/>
      <c r="F283" s="4"/>
      <c r="G283" s="4"/>
      <c r="H283" s="4"/>
      <c r="I283" s="4"/>
      <c r="J283" s="4"/>
      <c r="K283" s="4"/>
      <c r="L283" s="4"/>
      <c r="M283" s="4"/>
      <c r="N283" s="4"/>
      <c r="O283" s="4"/>
    </row>
    <row r="284" spans="5:15" x14ac:dyDescent="0.2">
      <c r="E284" s="4"/>
      <c r="F284" s="4"/>
      <c r="G284" s="4"/>
      <c r="H284" s="4"/>
      <c r="I284" s="4"/>
      <c r="J284" s="4"/>
      <c r="K284" s="4"/>
      <c r="L284" s="4"/>
      <c r="M284" s="4"/>
      <c r="N284" s="4"/>
      <c r="O284" s="4"/>
    </row>
    <row r="285" spans="5:15" x14ac:dyDescent="0.2">
      <c r="E285" s="4"/>
      <c r="F285" s="4"/>
      <c r="G285" s="4"/>
      <c r="H285" s="4"/>
      <c r="I285" s="4"/>
      <c r="J285" s="4"/>
      <c r="K285" s="4"/>
      <c r="L285" s="4"/>
      <c r="M285" s="4"/>
      <c r="N285" s="4"/>
      <c r="O285" s="4"/>
    </row>
    <row r="286" spans="5:15" x14ac:dyDescent="0.2">
      <c r="E286" s="4"/>
      <c r="F286" s="4"/>
      <c r="G286" s="4"/>
      <c r="H286" s="4"/>
      <c r="I286" s="4"/>
      <c r="J286" s="4"/>
      <c r="K286" s="4"/>
      <c r="L286" s="4"/>
      <c r="M286" s="4"/>
      <c r="N286" s="4"/>
      <c r="O286" s="4"/>
    </row>
    <row r="287" spans="5:15" x14ac:dyDescent="0.2">
      <c r="E287" s="4"/>
      <c r="F287" s="4"/>
      <c r="G287" s="4"/>
      <c r="H287" s="4"/>
      <c r="I287" s="4"/>
      <c r="J287" s="4"/>
      <c r="K287" s="4"/>
      <c r="L287" s="4"/>
      <c r="M287" s="4"/>
      <c r="N287" s="4"/>
      <c r="O287" s="4"/>
    </row>
    <row r="288" spans="5:15" x14ac:dyDescent="0.2">
      <c r="E288" s="4"/>
      <c r="F288" s="4"/>
      <c r="G288" s="4"/>
      <c r="H288" s="4"/>
      <c r="I288" s="4"/>
      <c r="J288" s="4"/>
      <c r="K288" s="4"/>
      <c r="L288" s="4"/>
      <c r="M288" s="4"/>
      <c r="N288" s="4"/>
      <c r="O288" s="4"/>
    </row>
    <row r="289" spans="5:15" x14ac:dyDescent="0.2">
      <c r="E289" s="4"/>
      <c r="F289" s="4"/>
      <c r="G289" s="4"/>
      <c r="H289" s="4"/>
      <c r="I289" s="4"/>
      <c r="J289" s="4"/>
      <c r="K289" s="4"/>
      <c r="L289" s="4"/>
      <c r="M289" s="4"/>
      <c r="N289" s="4"/>
      <c r="O289" s="4"/>
    </row>
    <row r="290" spans="5:15" x14ac:dyDescent="0.2">
      <c r="E290" s="4"/>
      <c r="F290" s="4"/>
      <c r="G290" s="4"/>
      <c r="H290" s="4"/>
      <c r="I290" s="4"/>
      <c r="J290" s="4"/>
      <c r="K290" s="4"/>
      <c r="L290" s="4"/>
      <c r="M290" s="4"/>
      <c r="N290" s="4"/>
      <c r="O290" s="4"/>
    </row>
    <row r="291" spans="5:15" x14ac:dyDescent="0.2">
      <c r="E291" s="4"/>
      <c r="F291" s="4"/>
      <c r="G291" s="4"/>
      <c r="H291" s="4"/>
      <c r="I291" s="4"/>
      <c r="J291" s="4"/>
      <c r="K291" s="4"/>
      <c r="L291" s="4"/>
      <c r="M291" s="4"/>
      <c r="N291" s="4"/>
      <c r="O291" s="4"/>
    </row>
    <row r="292" spans="5:15" x14ac:dyDescent="0.2">
      <c r="E292" s="4"/>
      <c r="F292" s="4"/>
      <c r="G292" s="4"/>
      <c r="H292" s="4"/>
      <c r="I292" s="4"/>
      <c r="J292" s="4"/>
      <c r="K292" s="4"/>
      <c r="L292" s="4"/>
      <c r="M292" s="4"/>
      <c r="N292" s="4"/>
      <c r="O292" s="4"/>
    </row>
    <row r="293" spans="5:15" x14ac:dyDescent="0.2">
      <c r="E293" s="4"/>
      <c r="F293" s="4"/>
      <c r="G293" s="4"/>
      <c r="H293" s="4"/>
      <c r="I293" s="4"/>
      <c r="J293" s="4"/>
      <c r="K293" s="4"/>
      <c r="L293" s="4"/>
      <c r="M293" s="4"/>
      <c r="N293" s="4"/>
      <c r="O293" s="4"/>
    </row>
    <row r="294" spans="5:15" x14ac:dyDescent="0.2">
      <c r="E294" s="4"/>
      <c r="F294" s="4"/>
      <c r="G294" s="4"/>
      <c r="H294" s="4"/>
      <c r="I294" s="4"/>
      <c r="J294" s="4"/>
      <c r="K294" s="4"/>
      <c r="L294" s="4"/>
      <c r="M294" s="4"/>
      <c r="N294" s="4"/>
      <c r="O294" s="4"/>
    </row>
    <row r="295" spans="5:15" x14ac:dyDescent="0.2">
      <c r="E295" s="4"/>
      <c r="F295" s="4"/>
      <c r="G295" s="4"/>
      <c r="H295" s="4"/>
      <c r="I295" s="4"/>
      <c r="J295" s="4"/>
      <c r="K295" s="4"/>
      <c r="L295" s="4"/>
      <c r="M295" s="4"/>
      <c r="N295" s="4"/>
      <c r="O295" s="4"/>
    </row>
    <row r="296" spans="5:15" x14ac:dyDescent="0.2">
      <c r="E296" s="4"/>
      <c r="F296" s="4"/>
      <c r="G296" s="4"/>
      <c r="H296" s="4"/>
      <c r="I296" s="4"/>
      <c r="J296" s="4"/>
      <c r="K296" s="4"/>
      <c r="L296" s="4"/>
      <c r="M296" s="4"/>
      <c r="N296" s="4"/>
      <c r="O296" s="4"/>
    </row>
    <row r="297" spans="5:15" x14ac:dyDescent="0.2">
      <c r="E297" s="4"/>
      <c r="F297" s="4"/>
      <c r="G297" s="4"/>
      <c r="H297" s="4"/>
      <c r="I297" s="4"/>
      <c r="J297" s="4"/>
      <c r="K297" s="4"/>
      <c r="L297" s="4"/>
      <c r="M297" s="4"/>
      <c r="N297" s="4"/>
      <c r="O297" s="4"/>
    </row>
    <row r="298" spans="5:15" x14ac:dyDescent="0.2">
      <c r="E298" s="4"/>
      <c r="F298" s="4"/>
      <c r="G298" s="4"/>
      <c r="H298" s="4"/>
      <c r="I298" s="4"/>
      <c r="J298" s="4"/>
      <c r="K298" s="4"/>
      <c r="L298" s="4"/>
      <c r="M298" s="4"/>
      <c r="N298" s="4"/>
      <c r="O298" s="4"/>
    </row>
    <row r="299" spans="5:15" x14ac:dyDescent="0.2">
      <c r="E299" s="4"/>
      <c r="F299" s="4"/>
      <c r="G299" s="4"/>
      <c r="H299" s="4"/>
      <c r="I299" s="4"/>
      <c r="J299" s="4"/>
      <c r="K299" s="4"/>
      <c r="L299" s="4"/>
      <c r="M299" s="4"/>
      <c r="N299" s="4"/>
      <c r="O299" s="4"/>
    </row>
    <row r="300" spans="5:15" x14ac:dyDescent="0.2">
      <c r="E300" s="4"/>
      <c r="F300" s="4"/>
      <c r="G300" s="4"/>
      <c r="H300" s="4"/>
      <c r="I300" s="4"/>
      <c r="J300" s="4"/>
      <c r="K300" s="4"/>
      <c r="L300" s="4"/>
      <c r="M300" s="4"/>
      <c r="N300" s="4"/>
      <c r="O300" s="4"/>
    </row>
    <row r="301" spans="5:15" x14ac:dyDescent="0.2">
      <c r="E301" s="4"/>
      <c r="F301" s="4"/>
      <c r="G301" s="4"/>
      <c r="H301" s="4"/>
      <c r="I301" s="4"/>
      <c r="J301" s="4"/>
      <c r="K301" s="4"/>
      <c r="L301" s="4"/>
      <c r="M301" s="4"/>
      <c r="N301" s="4"/>
      <c r="O301" s="4"/>
    </row>
    <row r="302" spans="5:15" x14ac:dyDescent="0.2">
      <c r="E302" s="4"/>
      <c r="F302" s="4"/>
      <c r="G302" s="4"/>
      <c r="H302" s="4"/>
      <c r="I302" s="4"/>
      <c r="J302" s="4"/>
      <c r="K302" s="4"/>
      <c r="L302" s="4"/>
      <c r="M302" s="4"/>
      <c r="N302" s="4"/>
      <c r="O302" s="4"/>
    </row>
    <row r="303" spans="5:15" x14ac:dyDescent="0.2">
      <c r="E303" s="4"/>
      <c r="F303" s="4"/>
      <c r="G303" s="4"/>
      <c r="H303" s="4"/>
      <c r="I303" s="4"/>
      <c r="J303" s="4"/>
      <c r="K303" s="4"/>
      <c r="L303" s="4"/>
      <c r="M303" s="4"/>
      <c r="N303" s="4"/>
      <c r="O303" s="4"/>
    </row>
    <row r="304" spans="5:15" x14ac:dyDescent="0.2">
      <c r="E304" s="4"/>
      <c r="F304" s="4"/>
      <c r="G304" s="4"/>
      <c r="H304" s="4"/>
      <c r="I304" s="4"/>
      <c r="J304" s="4"/>
      <c r="K304" s="4"/>
      <c r="L304" s="4"/>
      <c r="M304" s="4"/>
      <c r="N304" s="4"/>
      <c r="O304" s="4"/>
    </row>
    <row r="305" spans="5:15" x14ac:dyDescent="0.2">
      <c r="E305" s="4"/>
      <c r="F305" s="4"/>
      <c r="G305" s="4"/>
      <c r="H305" s="4"/>
      <c r="I305" s="4"/>
      <c r="J305" s="4"/>
      <c r="K305" s="4"/>
      <c r="L305" s="4"/>
      <c r="M305" s="4"/>
      <c r="N305" s="4"/>
      <c r="O305" s="4"/>
    </row>
    <row r="306" spans="5:15" x14ac:dyDescent="0.2">
      <c r="E306" s="4"/>
      <c r="F306" s="4"/>
      <c r="G306" s="4"/>
      <c r="H306" s="4"/>
      <c r="I306" s="4"/>
      <c r="J306" s="4"/>
      <c r="K306" s="4"/>
      <c r="L306" s="4"/>
      <c r="M306" s="4"/>
      <c r="N306" s="4"/>
      <c r="O306" s="4"/>
    </row>
    <row r="307" spans="5:15" x14ac:dyDescent="0.2">
      <c r="E307" s="4"/>
      <c r="F307" s="4"/>
      <c r="G307" s="4"/>
      <c r="H307" s="4"/>
      <c r="I307" s="4"/>
      <c r="J307" s="4"/>
      <c r="K307" s="4"/>
      <c r="L307" s="4"/>
      <c r="M307" s="4"/>
      <c r="N307" s="4"/>
      <c r="O307" s="4"/>
    </row>
    <row r="308" spans="5:15" x14ac:dyDescent="0.2">
      <c r="E308" s="4"/>
      <c r="F308" s="4"/>
      <c r="G308" s="4"/>
      <c r="H308" s="4"/>
      <c r="I308" s="4"/>
      <c r="J308" s="4"/>
      <c r="K308" s="4"/>
      <c r="L308" s="4"/>
      <c r="M308" s="4"/>
      <c r="N308" s="4"/>
      <c r="O308" s="4"/>
    </row>
    <row r="309" spans="5:15" x14ac:dyDescent="0.2">
      <c r="E309" s="4"/>
      <c r="F309" s="4"/>
      <c r="G309" s="4"/>
      <c r="H309" s="4"/>
      <c r="I309" s="4"/>
      <c r="J309" s="4"/>
      <c r="K309" s="4"/>
      <c r="L309" s="4"/>
      <c r="M309" s="4"/>
      <c r="N309" s="4"/>
      <c r="O309" s="4"/>
    </row>
    <row r="310" spans="5:15" x14ac:dyDescent="0.2">
      <c r="E310" s="4"/>
      <c r="F310" s="4"/>
      <c r="G310" s="4"/>
      <c r="H310" s="4"/>
      <c r="I310" s="4"/>
      <c r="J310" s="4"/>
      <c r="K310" s="4"/>
      <c r="L310" s="4"/>
      <c r="M310" s="4"/>
      <c r="N310" s="4"/>
      <c r="O310" s="4"/>
    </row>
    <row r="311" spans="5:15" x14ac:dyDescent="0.2">
      <c r="E311" s="4"/>
      <c r="F311" s="4"/>
      <c r="G311" s="4"/>
      <c r="H311" s="4"/>
      <c r="I311" s="4"/>
      <c r="J311" s="4"/>
      <c r="K311" s="4"/>
      <c r="L311" s="4"/>
      <c r="M311" s="4"/>
      <c r="N311" s="4"/>
      <c r="O311" s="4"/>
    </row>
    <row r="312" spans="5:15" x14ac:dyDescent="0.2">
      <c r="E312" s="4"/>
      <c r="F312" s="4"/>
      <c r="G312" s="4"/>
      <c r="H312" s="4"/>
      <c r="I312" s="4"/>
      <c r="J312" s="4"/>
      <c r="K312" s="4"/>
      <c r="L312" s="4"/>
      <c r="M312" s="4"/>
      <c r="N312" s="4"/>
      <c r="O312" s="4"/>
    </row>
    <row r="313" spans="5:15" x14ac:dyDescent="0.2">
      <c r="E313" s="4"/>
      <c r="F313" s="4"/>
      <c r="G313" s="4"/>
      <c r="H313" s="4"/>
      <c r="I313" s="4"/>
      <c r="J313" s="4"/>
      <c r="K313" s="4"/>
      <c r="L313" s="4"/>
      <c r="M313" s="4"/>
      <c r="N313" s="4"/>
      <c r="O313" s="4"/>
    </row>
    <row r="314" spans="5:15" x14ac:dyDescent="0.2">
      <c r="E314" s="4"/>
      <c r="F314" s="4"/>
      <c r="G314" s="4"/>
      <c r="H314" s="4"/>
      <c r="I314" s="4"/>
      <c r="J314" s="4"/>
      <c r="K314" s="4"/>
      <c r="L314" s="4"/>
      <c r="M314" s="4"/>
      <c r="N314" s="4"/>
      <c r="O314" s="4"/>
    </row>
    <row r="315" spans="5:15" x14ac:dyDescent="0.2">
      <c r="E315" s="4"/>
      <c r="F315" s="4"/>
      <c r="G315" s="4"/>
      <c r="H315" s="4"/>
      <c r="I315" s="4"/>
      <c r="J315" s="4"/>
      <c r="K315" s="4"/>
      <c r="L315" s="4"/>
      <c r="M315" s="4"/>
      <c r="N315" s="4"/>
      <c r="O315" s="4"/>
    </row>
    <row r="316" spans="5:15" x14ac:dyDescent="0.2">
      <c r="E316" s="4"/>
      <c r="F316" s="4"/>
      <c r="G316" s="4"/>
      <c r="H316" s="4"/>
      <c r="I316" s="4"/>
      <c r="J316" s="4"/>
      <c r="K316" s="4"/>
      <c r="L316" s="4"/>
      <c r="M316" s="4"/>
      <c r="N316" s="4"/>
      <c r="O316" s="4"/>
    </row>
    <row r="317" spans="5:15" x14ac:dyDescent="0.2">
      <c r="E317" s="4"/>
      <c r="F317" s="4"/>
      <c r="G317" s="4"/>
      <c r="H317" s="4"/>
      <c r="I317" s="4"/>
      <c r="J317" s="4"/>
      <c r="K317" s="4"/>
      <c r="L317" s="4"/>
      <c r="M317" s="4"/>
      <c r="N317" s="4"/>
      <c r="O317" s="4"/>
    </row>
    <row r="318" spans="5:15" x14ac:dyDescent="0.2">
      <c r="E318" s="4"/>
      <c r="F318" s="4"/>
      <c r="G318" s="4"/>
      <c r="H318" s="4"/>
      <c r="I318" s="4"/>
      <c r="J318" s="4"/>
      <c r="K318" s="4"/>
      <c r="L318" s="4"/>
      <c r="M318" s="4"/>
      <c r="N318" s="4"/>
      <c r="O318" s="4"/>
    </row>
    <row r="319" spans="5:15" x14ac:dyDescent="0.2">
      <c r="E319" s="4"/>
      <c r="F319" s="4"/>
      <c r="G319" s="4"/>
      <c r="H319" s="4"/>
      <c r="I319" s="4"/>
      <c r="J319" s="4"/>
      <c r="K319" s="4"/>
      <c r="L319" s="4"/>
      <c r="M319" s="4"/>
      <c r="N319" s="4"/>
      <c r="O319" s="4"/>
    </row>
    <row r="320" spans="5:15" x14ac:dyDescent="0.2">
      <c r="E320" s="4"/>
      <c r="F320" s="4"/>
      <c r="G320" s="4"/>
      <c r="H320" s="4"/>
      <c r="I320" s="4"/>
      <c r="J320" s="4"/>
      <c r="K320" s="4"/>
      <c r="L320" s="4"/>
      <c r="M320" s="4"/>
      <c r="N320" s="4"/>
      <c r="O320" s="4"/>
    </row>
    <row r="321" spans="5:15" x14ac:dyDescent="0.2">
      <c r="E321" s="4"/>
      <c r="F321" s="4"/>
      <c r="G321" s="4"/>
      <c r="H321" s="4"/>
      <c r="I321" s="4"/>
      <c r="J321" s="4"/>
      <c r="K321" s="4"/>
      <c r="L321" s="4"/>
      <c r="M321" s="4"/>
      <c r="N321" s="4"/>
      <c r="O321" s="4"/>
    </row>
    <row r="322" spans="5:15" x14ac:dyDescent="0.2">
      <c r="E322" s="4"/>
      <c r="F322" s="4"/>
      <c r="G322" s="4"/>
      <c r="H322" s="4"/>
      <c r="I322" s="4"/>
      <c r="J322" s="4"/>
      <c r="K322" s="4"/>
      <c r="L322" s="4"/>
      <c r="M322" s="4"/>
      <c r="N322" s="4"/>
      <c r="O322" s="4"/>
    </row>
    <row r="323" spans="5:15" x14ac:dyDescent="0.2">
      <c r="E323" s="4"/>
      <c r="F323" s="4"/>
      <c r="G323" s="4"/>
      <c r="H323" s="4"/>
      <c r="I323" s="4"/>
      <c r="J323" s="4"/>
      <c r="K323" s="4"/>
      <c r="L323" s="4"/>
      <c r="M323" s="4"/>
      <c r="N323" s="4"/>
      <c r="O323" s="4"/>
    </row>
    <row r="324" spans="5:15" x14ac:dyDescent="0.2">
      <c r="E324" s="4"/>
      <c r="F324" s="4"/>
      <c r="G324" s="4"/>
      <c r="H324" s="4"/>
      <c r="I324" s="4"/>
      <c r="J324" s="4"/>
      <c r="K324" s="4"/>
      <c r="L324" s="4"/>
      <c r="M324" s="4"/>
      <c r="N324" s="4"/>
      <c r="O324" s="4"/>
    </row>
    <row r="325" spans="5:15" x14ac:dyDescent="0.2">
      <c r="E325" s="4"/>
      <c r="F325" s="4"/>
      <c r="G325" s="4"/>
      <c r="H325" s="4"/>
      <c r="I325" s="4"/>
      <c r="J325" s="4"/>
      <c r="K325" s="4"/>
      <c r="L325" s="4"/>
      <c r="M325" s="4"/>
      <c r="N325" s="4"/>
      <c r="O325" s="4"/>
    </row>
    <row r="326" spans="5:15" x14ac:dyDescent="0.2">
      <c r="E326" s="4"/>
      <c r="F326" s="4"/>
      <c r="G326" s="4"/>
      <c r="H326" s="4"/>
      <c r="I326" s="4"/>
      <c r="J326" s="4"/>
      <c r="K326" s="4"/>
      <c r="L326" s="4"/>
      <c r="M326" s="4"/>
      <c r="N326" s="4"/>
      <c r="O326" s="4"/>
    </row>
    <row r="327" spans="5:15" x14ac:dyDescent="0.2">
      <c r="E327" s="4"/>
      <c r="F327" s="4"/>
      <c r="G327" s="4"/>
      <c r="H327" s="4"/>
      <c r="I327" s="4"/>
      <c r="J327" s="4"/>
      <c r="K327" s="4"/>
      <c r="L327" s="4"/>
      <c r="M327" s="4"/>
      <c r="N327" s="4"/>
      <c r="O327" s="4"/>
    </row>
    <row r="328" spans="5:15" x14ac:dyDescent="0.2">
      <c r="E328" s="4"/>
      <c r="F328" s="4"/>
      <c r="G328" s="4"/>
      <c r="H328" s="4"/>
      <c r="I328" s="4"/>
      <c r="J328" s="4"/>
      <c r="K328" s="4"/>
      <c r="L328" s="4"/>
      <c r="M328" s="4"/>
      <c r="N328" s="4"/>
      <c r="O328" s="4"/>
    </row>
    <row r="329" spans="5:15" x14ac:dyDescent="0.2">
      <c r="E329" s="4"/>
      <c r="F329" s="4"/>
      <c r="G329" s="4"/>
      <c r="H329" s="4"/>
      <c r="I329" s="4"/>
      <c r="J329" s="4"/>
      <c r="K329" s="4"/>
      <c r="L329" s="4"/>
      <c r="M329" s="4"/>
      <c r="N329" s="4"/>
      <c r="O329" s="4"/>
    </row>
    <row r="330" spans="5:15" x14ac:dyDescent="0.2">
      <c r="E330" s="4"/>
      <c r="F330" s="4"/>
      <c r="G330" s="4"/>
      <c r="H330" s="4"/>
      <c r="I330" s="4"/>
      <c r="J330" s="4"/>
      <c r="K330" s="4"/>
      <c r="L330" s="4"/>
      <c r="M330" s="4"/>
      <c r="N330" s="4"/>
      <c r="O330" s="4"/>
    </row>
    <row r="331" spans="5:15" x14ac:dyDescent="0.2">
      <c r="E331" s="4"/>
      <c r="F331" s="4"/>
      <c r="G331" s="4"/>
      <c r="H331" s="4"/>
      <c r="I331" s="4"/>
      <c r="J331" s="4"/>
      <c r="K331" s="4"/>
      <c r="L331" s="4"/>
      <c r="M331" s="4"/>
      <c r="N331" s="4"/>
      <c r="O331" s="4"/>
    </row>
    <row r="332" spans="5:15" x14ac:dyDescent="0.2">
      <c r="E332" s="4"/>
      <c r="F332" s="4"/>
      <c r="G332" s="4"/>
      <c r="H332" s="4"/>
      <c r="I332" s="4"/>
      <c r="J332" s="4"/>
      <c r="K332" s="4"/>
      <c r="L332" s="4"/>
      <c r="M332" s="4"/>
      <c r="N332" s="4"/>
      <c r="O332" s="4"/>
    </row>
    <row r="333" spans="5:15" x14ac:dyDescent="0.2">
      <c r="E333" s="4"/>
      <c r="F333" s="4"/>
      <c r="G333" s="4"/>
      <c r="H333" s="4"/>
      <c r="I333" s="4"/>
      <c r="J333" s="4"/>
      <c r="K333" s="4"/>
      <c r="L333" s="4"/>
      <c r="M333" s="4"/>
      <c r="N333" s="4"/>
      <c r="O333" s="4"/>
    </row>
    <row r="334" spans="5:15" x14ac:dyDescent="0.2">
      <c r="E334" s="4"/>
      <c r="F334" s="4"/>
      <c r="G334" s="4"/>
      <c r="H334" s="4"/>
      <c r="I334" s="4"/>
      <c r="J334" s="4"/>
      <c r="K334" s="4"/>
      <c r="L334" s="4"/>
      <c r="M334" s="4"/>
      <c r="N334" s="4"/>
      <c r="O334" s="4"/>
    </row>
    <row r="335" spans="5:15" x14ac:dyDescent="0.2">
      <c r="E335" s="4"/>
      <c r="F335" s="4"/>
      <c r="G335" s="4"/>
      <c r="H335" s="4"/>
      <c r="I335" s="4"/>
      <c r="J335" s="4"/>
      <c r="K335" s="4"/>
      <c r="L335" s="4"/>
      <c r="M335" s="4"/>
      <c r="N335" s="4"/>
      <c r="O335" s="4"/>
    </row>
    <row r="336" spans="5:15" x14ac:dyDescent="0.2">
      <c r="E336" s="4"/>
      <c r="F336" s="4"/>
      <c r="G336" s="4"/>
      <c r="H336" s="4"/>
      <c r="I336" s="4"/>
      <c r="J336" s="4"/>
      <c r="K336" s="4"/>
      <c r="L336" s="4"/>
      <c r="M336" s="4"/>
      <c r="N336" s="4"/>
      <c r="O336" s="4"/>
    </row>
    <row r="337" spans="5:15" x14ac:dyDescent="0.2">
      <c r="E337" s="4"/>
      <c r="F337" s="4"/>
      <c r="G337" s="4"/>
      <c r="H337" s="4"/>
      <c r="I337" s="4"/>
      <c r="J337" s="4"/>
      <c r="K337" s="4"/>
      <c r="L337" s="4"/>
      <c r="M337" s="4"/>
      <c r="N337" s="4"/>
      <c r="O337" s="4"/>
    </row>
    <row r="338" spans="5:15" x14ac:dyDescent="0.2">
      <c r="E338" s="4"/>
      <c r="F338" s="4"/>
      <c r="G338" s="4"/>
      <c r="H338" s="4"/>
      <c r="I338" s="4"/>
      <c r="J338" s="4"/>
      <c r="K338" s="4"/>
      <c r="L338" s="4"/>
      <c r="M338" s="4"/>
      <c r="N338" s="4"/>
      <c r="O338" s="4"/>
    </row>
    <row r="339" spans="5:15" x14ac:dyDescent="0.2">
      <c r="E339" s="4"/>
      <c r="F339" s="4"/>
      <c r="G339" s="4"/>
      <c r="H339" s="4"/>
      <c r="I339" s="4"/>
      <c r="J339" s="4"/>
      <c r="K339" s="4"/>
      <c r="L339" s="4"/>
      <c r="M339" s="4"/>
      <c r="N339" s="4"/>
      <c r="O339" s="4"/>
    </row>
    <row r="340" spans="5:15" x14ac:dyDescent="0.2">
      <c r="E340" s="4"/>
      <c r="F340" s="4"/>
      <c r="G340" s="4"/>
      <c r="H340" s="4"/>
      <c r="I340" s="4"/>
      <c r="J340" s="4"/>
      <c r="K340" s="4"/>
      <c r="L340" s="4"/>
      <c r="M340" s="4"/>
      <c r="N340" s="4"/>
      <c r="O340" s="4"/>
    </row>
    <row r="341" spans="5:15" x14ac:dyDescent="0.2">
      <c r="E341" s="4"/>
      <c r="F341" s="4"/>
      <c r="G341" s="4"/>
      <c r="H341" s="4"/>
      <c r="I341" s="4"/>
      <c r="J341" s="4"/>
      <c r="K341" s="4"/>
      <c r="L341" s="4"/>
      <c r="M341" s="4"/>
      <c r="N341" s="4"/>
      <c r="O341" s="4"/>
    </row>
    <row r="342" spans="5:15" x14ac:dyDescent="0.2">
      <c r="E342" s="4"/>
      <c r="F342" s="4"/>
      <c r="G342" s="4"/>
      <c r="H342" s="4"/>
      <c r="I342" s="4"/>
      <c r="J342" s="4"/>
      <c r="K342" s="4"/>
      <c r="L342" s="4"/>
      <c r="M342" s="4"/>
      <c r="N342" s="4"/>
      <c r="O342" s="4"/>
    </row>
    <row r="343" spans="5:15" x14ac:dyDescent="0.2">
      <c r="E343" s="4"/>
      <c r="F343" s="4"/>
      <c r="G343" s="4"/>
      <c r="H343" s="4"/>
      <c r="I343" s="4"/>
      <c r="J343" s="4"/>
      <c r="K343" s="4"/>
      <c r="L343" s="4"/>
      <c r="M343" s="4"/>
      <c r="N343" s="4"/>
      <c r="O343" s="4"/>
    </row>
    <row r="344" spans="5:15" x14ac:dyDescent="0.2">
      <c r="E344" s="4"/>
      <c r="F344" s="4"/>
      <c r="G344" s="4"/>
      <c r="H344" s="4"/>
      <c r="I344" s="4"/>
      <c r="J344" s="4"/>
      <c r="K344" s="4"/>
      <c r="L344" s="4"/>
      <c r="M344" s="4"/>
      <c r="N344" s="4"/>
      <c r="O344" s="4"/>
    </row>
    <row r="345" spans="5:15" x14ac:dyDescent="0.2">
      <c r="E345" s="4"/>
      <c r="F345" s="4"/>
      <c r="G345" s="4"/>
      <c r="H345" s="4"/>
      <c r="I345" s="4"/>
      <c r="J345" s="4"/>
      <c r="K345" s="4"/>
      <c r="L345" s="4"/>
      <c r="M345" s="4"/>
      <c r="N345" s="4"/>
      <c r="O345" s="4"/>
    </row>
    <row r="346" spans="5:15" x14ac:dyDescent="0.2">
      <c r="E346" s="4"/>
      <c r="F346" s="4"/>
      <c r="G346" s="4"/>
      <c r="H346" s="4"/>
      <c r="I346" s="4"/>
      <c r="J346" s="4"/>
      <c r="K346" s="4"/>
      <c r="L346" s="4"/>
      <c r="M346" s="4"/>
      <c r="N346" s="4"/>
      <c r="O346" s="4"/>
    </row>
    <row r="347" spans="5:15" x14ac:dyDescent="0.2">
      <c r="E347" s="4"/>
      <c r="F347" s="4"/>
      <c r="G347" s="4"/>
      <c r="H347" s="4"/>
      <c r="I347" s="4"/>
      <c r="J347" s="4"/>
      <c r="K347" s="4"/>
      <c r="L347" s="4"/>
      <c r="M347" s="4"/>
      <c r="N347" s="4"/>
      <c r="O347" s="4"/>
    </row>
    <row r="348" spans="5:15" x14ac:dyDescent="0.2">
      <c r="E348" s="4"/>
      <c r="F348" s="4"/>
      <c r="G348" s="4"/>
      <c r="H348" s="4"/>
      <c r="I348" s="4"/>
      <c r="J348" s="4"/>
      <c r="K348" s="4"/>
      <c r="L348" s="4"/>
      <c r="M348" s="4"/>
      <c r="N348" s="4"/>
      <c r="O348" s="4"/>
    </row>
    <row r="349" spans="5:15" x14ac:dyDescent="0.2">
      <c r="E349" s="4"/>
      <c r="F349" s="4"/>
      <c r="G349" s="4"/>
      <c r="H349" s="4"/>
      <c r="I349" s="4"/>
      <c r="J349" s="4"/>
      <c r="K349" s="4"/>
      <c r="L349" s="4"/>
      <c r="M349" s="4"/>
      <c r="N349" s="4"/>
      <c r="O349" s="4"/>
    </row>
    <row r="350" spans="5:15" x14ac:dyDescent="0.2">
      <c r="E350" s="4"/>
      <c r="F350" s="4"/>
      <c r="G350" s="4"/>
      <c r="H350" s="4"/>
      <c r="I350" s="4"/>
      <c r="J350" s="4"/>
      <c r="K350" s="4"/>
      <c r="L350" s="4"/>
      <c r="M350" s="4"/>
      <c r="N350" s="4"/>
      <c r="O350" s="4"/>
    </row>
    <row r="351" spans="5:15" x14ac:dyDescent="0.2">
      <c r="E351" s="4"/>
      <c r="F351" s="4"/>
      <c r="G351" s="4"/>
      <c r="H351" s="4"/>
      <c r="I351" s="4"/>
      <c r="J351" s="4"/>
      <c r="K351" s="4"/>
      <c r="L351" s="4"/>
      <c r="M351" s="4"/>
      <c r="N351" s="4"/>
      <c r="O351" s="4"/>
    </row>
    <row r="352" spans="5:15" x14ac:dyDescent="0.2">
      <c r="E352" s="4"/>
      <c r="F352" s="4"/>
      <c r="G352" s="4"/>
      <c r="H352" s="4"/>
      <c r="I352" s="4"/>
      <c r="J352" s="4"/>
      <c r="K352" s="4"/>
      <c r="L352" s="4"/>
      <c r="M352" s="4"/>
      <c r="N352" s="4"/>
      <c r="O352" s="4"/>
    </row>
    <row r="353" spans="5:15" x14ac:dyDescent="0.2">
      <c r="E353" s="4"/>
      <c r="F353" s="4"/>
      <c r="G353" s="4"/>
      <c r="H353" s="4"/>
      <c r="I353" s="4"/>
      <c r="J353" s="4"/>
      <c r="K353" s="4"/>
      <c r="L353" s="4"/>
      <c r="M353" s="4"/>
      <c r="N353" s="4"/>
      <c r="O353" s="4"/>
    </row>
    <row r="354" spans="5:15" x14ac:dyDescent="0.2">
      <c r="E354" s="4"/>
      <c r="F354" s="4"/>
      <c r="G354" s="4"/>
      <c r="H354" s="4"/>
      <c r="I354" s="4"/>
      <c r="J354" s="4"/>
      <c r="K354" s="4"/>
      <c r="L354" s="4"/>
      <c r="M354" s="4"/>
      <c r="N354" s="4"/>
      <c r="O354" s="4"/>
    </row>
    <row r="355" spans="5:15" x14ac:dyDescent="0.2">
      <c r="E355" s="4"/>
      <c r="F355" s="4"/>
      <c r="G355" s="4"/>
      <c r="H355" s="4"/>
      <c r="I355" s="4"/>
      <c r="J355" s="4"/>
      <c r="K355" s="4"/>
      <c r="L355" s="4"/>
      <c r="M355" s="4"/>
      <c r="N355" s="4"/>
      <c r="O355" s="4"/>
    </row>
    <row r="356" spans="5:15" x14ac:dyDescent="0.2">
      <c r="E356" s="4"/>
      <c r="F356" s="4"/>
      <c r="G356" s="4"/>
      <c r="H356" s="4"/>
      <c r="I356" s="4"/>
      <c r="J356" s="4"/>
      <c r="K356" s="4"/>
      <c r="L356" s="4"/>
      <c r="M356" s="4"/>
      <c r="N356" s="4"/>
      <c r="O356" s="4"/>
    </row>
    <row r="357" spans="5:15" x14ac:dyDescent="0.2">
      <c r="E357" s="4"/>
      <c r="F357" s="4"/>
      <c r="G357" s="4"/>
      <c r="H357" s="4"/>
      <c r="I357" s="4"/>
      <c r="J357" s="4"/>
      <c r="K357" s="4"/>
      <c r="L357" s="4"/>
      <c r="M357" s="4"/>
      <c r="N357" s="4"/>
      <c r="O357" s="4"/>
    </row>
    <row r="358" spans="5:15" x14ac:dyDescent="0.2">
      <c r="E358" s="4"/>
      <c r="F358" s="4"/>
      <c r="G358" s="4"/>
      <c r="H358" s="4"/>
      <c r="I358" s="4"/>
      <c r="J358" s="4"/>
      <c r="K358" s="4"/>
      <c r="L358" s="4"/>
      <c r="M358" s="4"/>
      <c r="N358" s="4"/>
      <c r="O358" s="4"/>
    </row>
    <row r="359" spans="5:15" x14ac:dyDescent="0.2">
      <c r="E359" s="4"/>
      <c r="F359" s="4"/>
      <c r="G359" s="4"/>
      <c r="H359" s="4"/>
      <c r="I359" s="4"/>
      <c r="J359" s="4"/>
      <c r="K359" s="4"/>
      <c r="L359" s="4"/>
      <c r="M359" s="4"/>
      <c r="N359" s="4"/>
      <c r="O359" s="4"/>
    </row>
    <row r="360" spans="5:15" x14ac:dyDescent="0.2">
      <c r="E360" s="4"/>
      <c r="F360" s="4"/>
      <c r="G360" s="4"/>
      <c r="H360" s="4"/>
      <c r="I360" s="4"/>
      <c r="J360" s="4"/>
      <c r="K360" s="4"/>
      <c r="L360" s="4"/>
      <c r="M360" s="4"/>
      <c r="N360" s="4"/>
      <c r="O360" s="4"/>
    </row>
    <row r="361" spans="5:15" x14ac:dyDescent="0.2">
      <c r="E361" s="4"/>
      <c r="F361" s="4"/>
      <c r="G361" s="4"/>
      <c r="H361" s="4"/>
      <c r="I361" s="4"/>
      <c r="J361" s="4"/>
      <c r="K361" s="4"/>
      <c r="L361" s="4"/>
      <c r="M361" s="4"/>
      <c r="N361" s="4"/>
      <c r="O361" s="4"/>
    </row>
    <row r="362" spans="5:15" x14ac:dyDescent="0.2">
      <c r="E362" s="4"/>
      <c r="F362" s="4"/>
      <c r="G362" s="4"/>
      <c r="H362" s="4"/>
      <c r="I362" s="4"/>
      <c r="J362" s="4"/>
      <c r="K362" s="4"/>
      <c r="L362" s="4"/>
      <c r="M362" s="4"/>
      <c r="N362" s="4"/>
      <c r="O362" s="4"/>
    </row>
    <row r="363" spans="5:15" x14ac:dyDescent="0.2">
      <c r="E363" s="4"/>
      <c r="F363" s="4"/>
      <c r="G363" s="4"/>
      <c r="H363" s="4"/>
      <c r="I363" s="4"/>
      <c r="J363" s="4"/>
      <c r="K363" s="4"/>
      <c r="L363" s="4"/>
      <c r="M363" s="4"/>
      <c r="N363" s="4"/>
      <c r="O363" s="4"/>
    </row>
    <row r="364" spans="5:15" x14ac:dyDescent="0.2">
      <c r="E364" s="4"/>
      <c r="F364" s="4"/>
      <c r="G364" s="4"/>
      <c r="H364" s="4"/>
      <c r="I364" s="4"/>
      <c r="J364" s="4"/>
      <c r="K364" s="4"/>
      <c r="L364" s="4"/>
      <c r="M364" s="4"/>
      <c r="N364" s="4"/>
      <c r="O364" s="4"/>
    </row>
    <row r="365" spans="5:15" x14ac:dyDescent="0.2">
      <c r="E365" s="4"/>
      <c r="F365" s="4"/>
      <c r="G365" s="4"/>
      <c r="H365" s="4"/>
      <c r="I365" s="4"/>
      <c r="J365" s="4"/>
      <c r="K365" s="4"/>
      <c r="L365" s="4"/>
      <c r="M365" s="4"/>
      <c r="N365" s="4"/>
      <c r="O365" s="4"/>
    </row>
    <row r="366" spans="5:15" x14ac:dyDescent="0.2">
      <c r="E366" s="4"/>
      <c r="F366" s="4"/>
      <c r="G366" s="4"/>
      <c r="H366" s="4"/>
      <c r="I366" s="4"/>
      <c r="J366" s="4"/>
      <c r="K366" s="4"/>
      <c r="L366" s="4"/>
      <c r="M366" s="4"/>
      <c r="N366" s="4"/>
      <c r="O366" s="4"/>
    </row>
    <row r="367" spans="5:15" x14ac:dyDescent="0.2">
      <c r="E367" s="4"/>
      <c r="F367" s="4"/>
      <c r="G367" s="4"/>
      <c r="H367" s="4"/>
      <c r="I367" s="4"/>
      <c r="J367" s="4"/>
      <c r="K367" s="4"/>
      <c r="L367" s="4"/>
      <c r="M367" s="4"/>
      <c r="N367" s="4"/>
      <c r="O367" s="4"/>
    </row>
    <row r="368" spans="5:15" x14ac:dyDescent="0.2">
      <c r="E368" s="4"/>
      <c r="F368" s="4"/>
      <c r="G368" s="4"/>
      <c r="H368" s="4"/>
      <c r="I368" s="4"/>
      <c r="J368" s="4"/>
      <c r="K368" s="4"/>
      <c r="L368" s="4"/>
      <c r="M368" s="4"/>
      <c r="N368" s="4"/>
      <c r="O368" s="4"/>
    </row>
    <row r="369" spans="5:15" x14ac:dyDescent="0.2">
      <c r="E369" s="4"/>
      <c r="F369" s="4"/>
      <c r="G369" s="4"/>
      <c r="H369" s="4"/>
      <c r="I369" s="4"/>
      <c r="J369" s="4"/>
      <c r="K369" s="4"/>
      <c r="L369" s="4"/>
      <c r="M369" s="4"/>
      <c r="N369" s="4"/>
      <c r="O369" s="4"/>
    </row>
    <row r="370" spans="5:15" x14ac:dyDescent="0.2">
      <c r="E370" s="4"/>
      <c r="F370" s="4"/>
      <c r="G370" s="4"/>
      <c r="H370" s="4"/>
      <c r="I370" s="4"/>
      <c r="J370" s="4"/>
      <c r="K370" s="4"/>
      <c r="L370" s="4"/>
      <c r="M370" s="4"/>
      <c r="N370" s="4"/>
      <c r="O370" s="4"/>
    </row>
    <row r="371" spans="5:15" x14ac:dyDescent="0.2">
      <c r="E371" s="4"/>
      <c r="F371" s="4"/>
      <c r="G371" s="4"/>
      <c r="H371" s="4"/>
      <c r="I371" s="4"/>
      <c r="J371" s="4"/>
      <c r="K371" s="4"/>
      <c r="L371" s="4"/>
      <c r="M371" s="4"/>
      <c r="N371" s="4"/>
      <c r="O371" s="4"/>
    </row>
    <row r="372" spans="5:15" x14ac:dyDescent="0.2">
      <c r="E372" s="4"/>
      <c r="F372" s="4"/>
      <c r="G372" s="4"/>
      <c r="H372" s="4"/>
      <c r="I372" s="4"/>
      <c r="J372" s="4"/>
      <c r="K372" s="4"/>
      <c r="L372" s="4"/>
      <c r="M372" s="4"/>
      <c r="N372" s="4"/>
      <c r="O372" s="4"/>
    </row>
    <row r="373" spans="5:15" x14ac:dyDescent="0.2">
      <c r="E373" s="4"/>
      <c r="F373" s="4"/>
      <c r="G373" s="4"/>
      <c r="H373" s="4"/>
      <c r="I373" s="4"/>
      <c r="J373" s="4"/>
      <c r="K373" s="4"/>
      <c r="L373" s="4"/>
      <c r="M373" s="4"/>
      <c r="N373" s="4"/>
      <c r="O373" s="4"/>
    </row>
    <row r="374" spans="5:15" x14ac:dyDescent="0.2">
      <c r="E374" s="4"/>
      <c r="F374" s="4"/>
      <c r="G374" s="4"/>
      <c r="H374" s="4"/>
      <c r="I374" s="4"/>
      <c r="J374" s="4"/>
      <c r="K374" s="4"/>
      <c r="L374" s="4"/>
      <c r="M374" s="4"/>
      <c r="N374" s="4"/>
      <c r="O374" s="4"/>
    </row>
    <row r="375" spans="5:15" x14ac:dyDescent="0.2">
      <c r="E375" s="4"/>
      <c r="F375" s="4"/>
      <c r="G375" s="4"/>
      <c r="H375" s="4"/>
      <c r="I375" s="4"/>
      <c r="J375" s="4"/>
      <c r="K375" s="4"/>
      <c r="L375" s="4"/>
      <c r="M375" s="4"/>
      <c r="N375" s="4"/>
      <c r="O375" s="4"/>
    </row>
    <row r="376" spans="5:15" x14ac:dyDescent="0.2">
      <c r="E376" s="4"/>
      <c r="F376" s="4"/>
      <c r="G376" s="4"/>
      <c r="H376" s="4"/>
      <c r="I376" s="4"/>
      <c r="J376" s="4"/>
      <c r="K376" s="4"/>
      <c r="L376" s="4"/>
      <c r="M376" s="4"/>
      <c r="N376" s="4"/>
      <c r="O376" s="4"/>
    </row>
    <row r="377" spans="5:15" x14ac:dyDescent="0.2">
      <c r="E377" s="4"/>
      <c r="F377" s="4"/>
      <c r="G377" s="4"/>
      <c r="H377" s="4"/>
      <c r="I377" s="4"/>
      <c r="J377" s="4"/>
      <c r="K377" s="4"/>
      <c r="L377" s="4"/>
      <c r="M377" s="4"/>
      <c r="N377" s="4"/>
      <c r="O377" s="4"/>
    </row>
    <row r="378" spans="5:15" x14ac:dyDescent="0.2">
      <c r="E378" s="4"/>
      <c r="F378" s="4"/>
      <c r="G378" s="4"/>
      <c r="H378" s="4"/>
      <c r="I378" s="4"/>
      <c r="J378" s="4"/>
      <c r="K378" s="4"/>
      <c r="L378" s="4"/>
      <c r="M378" s="4"/>
      <c r="N378" s="4"/>
      <c r="O378" s="4"/>
    </row>
    <row r="379" spans="5:15" x14ac:dyDescent="0.2">
      <c r="E379" s="4"/>
      <c r="F379" s="4"/>
      <c r="G379" s="4"/>
      <c r="H379" s="4"/>
      <c r="I379" s="4"/>
      <c r="J379" s="4"/>
      <c r="K379" s="4"/>
      <c r="L379" s="4"/>
      <c r="M379" s="4"/>
      <c r="N379" s="4"/>
      <c r="O379" s="4"/>
    </row>
    <row r="380" spans="5:15" x14ac:dyDescent="0.2">
      <c r="E380" s="4"/>
      <c r="F380" s="4"/>
      <c r="G380" s="4"/>
      <c r="H380" s="4"/>
      <c r="I380" s="4"/>
      <c r="J380" s="4"/>
      <c r="K380" s="4"/>
      <c r="L380" s="4"/>
      <c r="M380" s="4"/>
      <c r="N380" s="4"/>
      <c r="O380" s="4"/>
    </row>
    <row r="381" spans="5:15" x14ac:dyDescent="0.2">
      <c r="E381" s="4"/>
      <c r="F381" s="4"/>
      <c r="G381" s="4"/>
      <c r="H381" s="4"/>
      <c r="I381" s="4"/>
      <c r="J381" s="4"/>
      <c r="K381" s="4"/>
      <c r="L381" s="4"/>
      <c r="M381" s="4"/>
      <c r="N381" s="4"/>
      <c r="O381" s="4"/>
    </row>
    <row r="382" spans="5:15" x14ac:dyDescent="0.2">
      <c r="E382" s="4"/>
      <c r="F382" s="4"/>
      <c r="G382" s="4"/>
      <c r="H382" s="4"/>
      <c r="I382" s="4"/>
      <c r="J382" s="4"/>
      <c r="K382" s="4"/>
      <c r="L382" s="4"/>
      <c r="M382" s="4"/>
      <c r="N382" s="4"/>
      <c r="O382" s="4"/>
    </row>
    <row r="383" spans="5:15" x14ac:dyDescent="0.2">
      <c r="E383" s="4"/>
      <c r="F383" s="4"/>
      <c r="G383" s="4"/>
      <c r="H383" s="4"/>
      <c r="I383" s="4"/>
      <c r="J383" s="4"/>
      <c r="K383" s="4"/>
      <c r="L383" s="4"/>
      <c r="M383" s="4"/>
      <c r="N383" s="4"/>
      <c r="O383" s="4"/>
    </row>
    <row r="384" spans="5:15" x14ac:dyDescent="0.2">
      <c r="E384" s="4"/>
      <c r="F384" s="4"/>
      <c r="G384" s="4"/>
      <c r="H384" s="4"/>
      <c r="I384" s="4"/>
      <c r="J384" s="4"/>
      <c r="K384" s="4"/>
      <c r="L384" s="4"/>
      <c r="M384" s="4"/>
      <c r="N384" s="4"/>
      <c r="O384" s="4"/>
    </row>
    <row r="385" spans="5:15" x14ac:dyDescent="0.2">
      <c r="E385" s="4"/>
      <c r="F385" s="4"/>
      <c r="G385" s="4"/>
      <c r="H385" s="4"/>
      <c r="I385" s="4"/>
      <c r="J385" s="4"/>
      <c r="K385" s="4"/>
      <c r="L385" s="4"/>
      <c r="M385" s="4"/>
      <c r="N385" s="4"/>
      <c r="O385" s="4"/>
    </row>
    <row r="386" spans="5:15" x14ac:dyDescent="0.2">
      <c r="E386" s="4"/>
      <c r="F386" s="4"/>
      <c r="G386" s="4"/>
      <c r="H386" s="4"/>
      <c r="I386" s="4"/>
      <c r="J386" s="4"/>
      <c r="K386" s="4"/>
      <c r="L386" s="4"/>
      <c r="M386" s="4"/>
      <c r="N386" s="4"/>
      <c r="O386" s="4"/>
    </row>
    <row r="387" spans="5:15" x14ac:dyDescent="0.2">
      <c r="E387" s="4"/>
      <c r="F387" s="4"/>
      <c r="G387" s="4"/>
      <c r="H387" s="4"/>
      <c r="I387" s="4"/>
      <c r="J387" s="4"/>
      <c r="K387" s="4"/>
      <c r="L387" s="4"/>
      <c r="M387" s="4"/>
      <c r="N387" s="4"/>
      <c r="O387" s="4"/>
    </row>
    <row r="388" spans="5:15" x14ac:dyDescent="0.2">
      <c r="E388" s="4"/>
      <c r="F388" s="4"/>
      <c r="G388" s="4"/>
      <c r="H388" s="4"/>
      <c r="I388" s="4"/>
      <c r="J388" s="4"/>
      <c r="K388" s="4"/>
      <c r="L388" s="4"/>
      <c r="M388" s="4"/>
      <c r="N388" s="4"/>
      <c r="O388" s="4"/>
    </row>
    <row r="389" spans="5:15" x14ac:dyDescent="0.2">
      <c r="E389" s="4"/>
      <c r="F389" s="4"/>
      <c r="G389" s="4"/>
      <c r="H389" s="4"/>
      <c r="I389" s="4"/>
      <c r="J389" s="4"/>
      <c r="K389" s="4"/>
      <c r="L389" s="4"/>
      <c r="M389" s="4"/>
      <c r="N389" s="4"/>
      <c r="O389" s="4"/>
    </row>
    <row r="390" spans="5:15" x14ac:dyDescent="0.2">
      <c r="E390" s="4"/>
      <c r="F390" s="4"/>
      <c r="G390" s="4"/>
      <c r="H390" s="4"/>
      <c r="I390" s="4"/>
      <c r="J390" s="4"/>
      <c r="K390" s="4"/>
      <c r="L390" s="4"/>
      <c r="M390" s="4"/>
      <c r="N390" s="4"/>
      <c r="O390" s="4"/>
    </row>
    <row r="391" spans="5:15" x14ac:dyDescent="0.2">
      <c r="E391" s="4"/>
      <c r="F391" s="4"/>
      <c r="G391" s="4"/>
      <c r="H391" s="4"/>
      <c r="I391" s="4"/>
      <c r="J391" s="4"/>
      <c r="K391" s="4"/>
      <c r="L391" s="4"/>
      <c r="M391" s="4"/>
      <c r="N391" s="4"/>
      <c r="O391" s="4"/>
    </row>
    <row r="392" spans="5:15" x14ac:dyDescent="0.2">
      <c r="E392" s="4"/>
      <c r="F392" s="4"/>
      <c r="G392" s="4"/>
      <c r="H392" s="4"/>
      <c r="I392" s="4"/>
      <c r="J392" s="4"/>
      <c r="K392" s="4"/>
      <c r="L392" s="4"/>
      <c r="M392" s="4"/>
      <c r="N392" s="4"/>
      <c r="O392" s="4"/>
    </row>
    <row r="393" spans="5:15" x14ac:dyDescent="0.2">
      <c r="E393" s="4"/>
      <c r="F393" s="4"/>
      <c r="G393" s="4"/>
      <c r="H393" s="4"/>
      <c r="I393" s="4"/>
      <c r="J393" s="4"/>
      <c r="K393" s="4"/>
      <c r="L393" s="4"/>
      <c r="M393" s="4"/>
      <c r="N393" s="4"/>
      <c r="O393" s="4"/>
    </row>
    <row r="394" spans="5:15" x14ac:dyDescent="0.2">
      <c r="E394" s="4"/>
      <c r="F394" s="4"/>
      <c r="G394" s="4"/>
      <c r="H394" s="4"/>
      <c r="I394" s="4"/>
      <c r="J394" s="4"/>
      <c r="K394" s="4"/>
      <c r="L394" s="4"/>
      <c r="M394" s="4"/>
      <c r="N394" s="4"/>
      <c r="O394" s="4"/>
    </row>
    <row r="395" spans="5:15" x14ac:dyDescent="0.2">
      <c r="E395" s="4"/>
      <c r="F395" s="4"/>
      <c r="G395" s="4"/>
      <c r="H395" s="4"/>
      <c r="I395" s="4"/>
      <c r="J395" s="4"/>
      <c r="K395" s="4"/>
      <c r="L395" s="4"/>
      <c r="M395" s="4"/>
      <c r="N395" s="4"/>
      <c r="O395" s="4"/>
    </row>
    <row r="396" spans="5:15" x14ac:dyDescent="0.2">
      <c r="E396" s="4"/>
      <c r="F396" s="4"/>
      <c r="G396" s="4"/>
      <c r="H396" s="4"/>
      <c r="I396" s="4"/>
      <c r="J396" s="4"/>
      <c r="K396" s="4"/>
      <c r="L396" s="4"/>
      <c r="M396" s="4"/>
      <c r="N396" s="4"/>
      <c r="O396" s="4"/>
    </row>
    <row r="397" spans="5:15" x14ac:dyDescent="0.2">
      <c r="E397" s="4"/>
      <c r="F397" s="4"/>
      <c r="G397" s="4"/>
      <c r="H397" s="4"/>
      <c r="I397" s="4"/>
      <c r="J397" s="4"/>
      <c r="K397" s="4"/>
      <c r="L397" s="4"/>
      <c r="M397" s="4"/>
      <c r="N397" s="4"/>
      <c r="O397" s="4"/>
    </row>
    <row r="398" spans="5:15" x14ac:dyDescent="0.2">
      <c r="E398" s="4"/>
      <c r="F398" s="4"/>
      <c r="G398" s="4"/>
      <c r="H398" s="4"/>
      <c r="I398" s="4"/>
      <c r="J398" s="4"/>
      <c r="K398" s="4"/>
      <c r="L398" s="4"/>
      <c r="M398" s="4"/>
      <c r="N398" s="4"/>
      <c r="O398" s="4"/>
    </row>
    <row r="399" spans="5:15" x14ac:dyDescent="0.2">
      <c r="E399" s="4"/>
      <c r="F399" s="4"/>
      <c r="G399" s="4"/>
      <c r="H399" s="4"/>
      <c r="I399" s="4"/>
      <c r="J399" s="4"/>
      <c r="K399" s="4"/>
      <c r="L399" s="4"/>
      <c r="M399" s="4"/>
      <c r="N399" s="4"/>
      <c r="O399" s="4"/>
    </row>
    <row r="400" spans="5:15" x14ac:dyDescent="0.2">
      <c r="E400" s="4"/>
      <c r="F400" s="4"/>
      <c r="G400" s="4"/>
      <c r="H400" s="4"/>
      <c r="I400" s="4"/>
      <c r="J400" s="4"/>
      <c r="K400" s="4"/>
      <c r="L400" s="4"/>
      <c r="M400" s="4"/>
      <c r="N400" s="4"/>
      <c r="O400" s="4"/>
    </row>
    <row r="401" spans="5:15" x14ac:dyDescent="0.2">
      <c r="E401" s="4"/>
      <c r="F401" s="4"/>
      <c r="G401" s="4"/>
      <c r="H401" s="4"/>
      <c r="I401" s="4"/>
      <c r="J401" s="4"/>
      <c r="K401" s="4"/>
      <c r="L401" s="4"/>
      <c r="M401" s="4"/>
      <c r="N401" s="4"/>
      <c r="O401" s="4"/>
    </row>
    <row r="402" spans="5:15" x14ac:dyDescent="0.2">
      <c r="E402" s="4"/>
      <c r="F402" s="4"/>
      <c r="G402" s="4"/>
      <c r="H402" s="4"/>
      <c r="I402" s="4"/>
      <c r="J402" s="4"/>
      <c r="K402" s="4"/>
      <c r="L402" s="4"/>
      <c r="M402" s="4"/>
      <c r="N402" s="4"/>
      <c r="O402" s="4"/>
    </row>
    <row r="403" spans="5:15" x14ac:dyDescent="0.2">
      <c r="E403" s="4"/>
      <c r="F403" s="4"/>
      <c r="G403" s="4"/>
      <c r="H403" s="4"/>
      <c r="I403" s="4"/>
      <c r="J403" s="4"/>
      <c r="K403" s="4"/>
      <c r="L403" s="4"/>
      <c r="M403" s="4"/>
      <c r="N403" s="4"/>
      <c r="O403" s="4"/>
    </row>
    <row r="404" spans="5:15" x14ac:dyDescent="0.2">
      <c r="E404" s="4"/>
      <c r="F404" s="4"/>
      <c r="G404" s="4"/>
      <c r="H404" s="4"/>
      <c r="I404" s="4"/>
      <c r="J404" s="4"/>
      <c r="K404" s="4"/>
      <c r="L404" s="4"/>
      <c r="M404" s="4"/>
      <c r="N404" s="4"/>
      <c r="O404" s="4"/>
    </row>
    <row r="405" spans="5:15" x14ac:dyDescent="0.2">
      <c r="E405" s="4"/>
      <c r="F405" s="4"/>
      <c r="G405" s="4"/>
      <c r="H405" s="4"/>
      <c r="I405" s="4"/>
      <c r="J405" s="4"/>
      <c r="K405" s="4"/>
      <c r="L405" s="4"/>
      <c r="M405" s="4"/>
      <c r="N405" s="4"/>
      <c r="O405" s="4"/>
    </row>
    <row r="406" spans="5:15" x14ac:dyDescent="0.2">
      <c r="E406" s="4"/>
      <c r="F406" s="4"/>
      <c r="G406" s="4"/>
      <c r="H406" s="4"/>
      <c r="I406" s="4"/>
      <c r="J406" s="4"/>
      <c r="K406" s="4"/>
      <c r="L406" s="4"/>
      <c r="M406" s="4"/>
      <c r="N406" s="4"/>
      <c r="O406" s="4"/>
    </row>
    <row r="407" spans="5:15" x14ac:dyDescent="0.2">
      <c r="E407" s="4"/>
      <c r="F407" s="4"/>
      <c r="G407" s="4"/>
      <c r="H407" s="4"/>
      <c r="I407" s="4"/>
      <c r="J407" s="4"/>
      <c r="K407" s="4"/>
      <c r="L407" s="4"/>
      <c r="M407" s="4"/>
      <c r="N407" s="4"/>
      <c r="O407" s="4"/>
    </row>
    <row r="408" spans="5:15" x14ac:dyDescent="0.2">
      <c r="E408" s="4"/>
      <c r="F408" s="4"/>
      <c r="G408" s="4"/>
      <c r="H408" s="4"/>
      <c r="I408" s="4"/>
      <c r="J408" s="4"/>
      <c r="K408" s="4"/>
      <c r="L408" s="4"/>
      <c r="M408" s="4"/>
      <c r="N408" s="4"/>
      <c r="O408" s="4"/>
    </row>
    <row r="409" spans="5:15" x14ac:dyDescent="0.2">
      <c r="E409" s="4"/>
      <c r="F409" s="4"/>
      <c r="G409" s="4"/>
      <c r="H409" s="4"/>
      <c r="I409" s="4"/>
      <c r="J409" s="4"/>
      <c r="K409" s="4"/>
      <c r="L409" s="4"/>
      <c r="M409" s="4"/>
      <c r="N409" s="4"/>
      <c r="O409" s="4"/>
    </row>
    <row r="410" spans="5:15" x14ac:dyDescent="0.2">
      <c r="E410" s="4"/>
      <c r="F410" s="4"/>
      <c r="G410" s="4"/>
      <c r="H410" s="4"/>
      <c r="I410" s="4"/>
      <c r="J410" s="4"/>
      <c r="K410" s="4"/>
      <c r="L410" s="4"/>
      <c r="M410" s="4"/>
      <c r="N410" s="4"/>
      <c r="O410" s="4"/>
    </row>
    <row r="411" spans="5:15" x14ac:dyDescent="0.2">
      <c r="E411" s="4"/>
      <c r="F411" s="4"/>
      <c r="G411" s="4"/>
      <c r="H411" s="4"/>
      <c r="I411" s="4"/>
      <c r="J411" s="4"/>
      <c r="K411" s="4"/>
      <c r="L411" s="4"/>
      <c r="M411" s="4"/>
      <c r="N411" s="4"/>
      <c r="O411" s="4"/>
    </row>
    <row r="412" spans="5:15" x14ac:dyDescent="0.2">
      <c r="E412" s="4"/>
      <c r="F412" s="4"/>
      <c r="G412" s="4"/>
      <c r="H412" s="4"/>
      <c r="I412" s="4"/>
      <c r="J412" s="4"/>
      <c r="K412" s="4"/>
      <c r="L412" s="4"/>
      <c r="M412" s="4"/>
      <c r="N412" s="4"/>
      <c r="O412" s="4"/>
    </row>
    <row r="413" spans="5:15" x14ac:dyDescent="0.2">
      <c r="E413" s="4"/>
      <c r="F413" s="4"/>
      <c r="G413" s="4"/>
      <c r="H413" s="4"/>
      <c r="I413" s="4"/>
      <c r="J413" s="4"/>
      <c r="K413" s="4"/>
      <c r="L413" s="4"/>
      <c r="M413" s="4"/>
      <c r="N413" s="4"/>
      <c r="O413" s="4"/>
    </row>
    <row r="414" spans="5:15" x14ac:dyDescent="0.2">
      <c r="E414" s="4"/>
      <c r="F414" s="4"/>
      <c r="G414" s="4"/>
      <c r="H414" s="4"/>
      <c r="I414" s="4"/>
      <c r="J414" s="4"/>
      <c r="K414" s="4"/>
      <c r="L414" s="4"/>
      <c r="M414" s="4"/>
      <c r="N414" s="4"/>
      <c r="O414" s="4"/>
    </row>
    <row r="415" spans="5:15" x14ac:dyDescent="0.2">
      <c r="E415" s="4"/>
      <c r="F415" s="4"/>
      <c r="G415" s="4"/>
      <c r="H415" s="4"/>
      <c r="I415" s="4"/>
      <c r="J415" s="4"/>
      <c r="K415" s="4"/>
      <c r="L415" s="4"/>
      <c r="M415" s="4"/>
      <c r="N415" s="4"/>
      <c r="O415" s="4"/>
    </row>
    <row r="416" spans="5:15" x14ac:dyDescent="0.2">
      <c r="E416" s="4"/>
      <c r="F416" s="4"/>
      <c r="G416" s="4"/>
      <c r="H416" s="4"/>
      <c r="I416" s="4"/>
      <c r="J416" s="4"/>
      <c r="K416" s="4"/>
      <c r="L416" s="4"/>
      <c r="M416" s="4"/>
      <c r="N416" s="4"/>
      <c r="O416" s="4"/>
    </row>
    <row r="417" spans="5:15" x14ac:dyDescent="0.2">
      <c r="E417" s="4"/>
      <c r="F417" s="4"/>
      <c r="G417" s="4"/>
      <c r="H417" s="4"/>
      <c r="I417" s="4"/>
      <c r="J417" s="4"/>
      <c r="K417" s="4"/>
      <c r="L417" s="4"/>
      <c r="M417" s="4"/>
      <c r="N417" s="4"/>
      <c r="O417" s="4"/>
    </row>
    <row r="418" spans="5:15" x14ac:dyDescent="0.2">
      <c r="E418" s="4"/>
      <c r="F418" s="4"/>
      <c r="G418" s="4"/>
      <c r="H418" s="4"/>
      <c r="I418" s="4"/>
      <c r="J418" s="4"/>
      <c r="K418" s="4"/>
      <c r="L418" s="4"/>
      <c r="M418" s="4"/>
      <c r="N418" s="4"/>
      <c r="O418" s="4"/>
    </row>
    <row r="419" spans="5:15" x14ac:dyDescent="0.2">
      <c r="E419" s="4"/>
      <c r="F419" s="4"/>
      <c r="G419" s="4"/>
      <c r="H419" s="4"/>
      <c r="I419" s="4"/>
      <c r="J419" s="4"/>
      <c r="K419" s="4"/>
      <c r="L419" s="4"/>
      <c r="M419" s="4"/>
      <c r="N419" s="4"/>
      <c r="O419" s="4"/>
    </row>
    <row r="420" spans="5:15" x14ac:dyDescent="0.2">
      <c r="E420" s="4"/>
      <c r="F420" s="4"/>
      <c r="G420" s="4"/>
      <c r="H420" s="4"/>
      <c r="I420" s="4"/>
      <c r="J420" s="4"/>
      <c r="K420" s="4"/>
      <c r="L420" s="4"/>
      <c r="M420" s="4"/>
      <c r="N420" s="4"/>
      <c r="O420" s="4"/>
    </row>
    <row r="421" spans="5:15" x14ac:dyDescent="0.2">
      <c r="E421" s="4"/>
      <c r="F421" s="4"/>
      <c r="G421" s="4"/>
      <c r="H421" s="4"/>
      <c r="I421" s="4"/>
      <c r="J421" s="4"/>
      <c r="K421" s="4"/>
      <c r="L421" s="4"/>
      <c r="M421" s="4"/>
      <c r="N421" s="4"/>
      <c r="O421" s="4"/>
    </row>
    <row r="422" spans="5:15" x14ac:dyDescent="0.2">
      <c r="E422" s="4"/>
      <c r="F422" s="4"/>
      <c r="G422" s="4"/>
      <c r="H422" s="4"/>
      <c r="I422" s="4"/>
      <c r="J422" s="4"/>
      <c r="K422" s="4"/>
      <c r="L422" s="4"/>
      <c r="M422" s="4"/>
      <c r="N422" s="4"/>
      <c r="O422" s="4"/>
    </row>
    <row r="423" spans="5:15" x14ac:dyDescent="0.2">
      <c r="E423" s="4"/>
      <c r="F423" s="4"/>
      <c r="G423" s="4"/>
      <c r="H423" s="4"/>
      <c r="I423" s="4"/>
      <c r="J423" s="4"/>
      <c r="K423" s="4"/>
      <c r="L423" s="4"/>
      <c r="M423" s="4"/>
      <c r="N423" s="4"/>
      <c r="O423" s="4"/>
    </row>
    <row r="424" spans="5:15" x14ac:dyDescent="0.2">
      <c r="E424" s="4"/>
      <c r="F424" s="4"/>
      <c r="G424" s="4"/>
      <c r="H424" s="4"/>
      <c r="I424" s="4"/>
      <c r="J424" s="4"/>
      <c r="K424" s="4"/>
      <c r="L424" s="4"/>
      <c r="M424" s="4"/>
      <c r="N424" s="4"/>
      <c r="O424" s="4"/>
    </row>
    <row r="425" spans="5:15" x14ac:dyDescent="0.2">
      <c r="E425" s="4"/>
      <c r="F425" s="4"/>
      <c r="G425" s="4"/>
      <c r="H425" s="4"/>
      <c r="I425" s="4"/>
      <c r="J425" s="4"/>
      <c r="K425" s="4"/>
      <c r="L425" s="4"/>
      <c r="M425" s="4"/>
      <c r="N425" s="4"/>
      <c r="O425" s="4"/>
    </row>
    <row r="426" spans="5:15" x14ac:dyDescent="0.2">
      <c r="E426" s="4"/>
      <c r="F426" s="4"/>
      <c r="G426" s="4"/>
      <c r="H426" s="4"/>
      <c r="I426" s="4"/>
      <c r="J426" s="4"/>
      <c r="K426" s="4"/>
      <c r="L426" s="4"/>
      <c r="M426" s="4"/>
      <c r="N426" s="4"/>
      <c r="O426" s="4"/>
    </row>
    <row r="427" spans="5:15" x14ac:dyDescent="0.2">
      <c r="E427" s="4"/>
      <c r="F427" s="4"/>
      <c r="G427" s="4"/>
      <c r="H427" s="4"/>
      <c r="I427" s="4"/>
      <c r="J427" s="4"/>
      <c r="K427" s="4"/>
      <c r="L427" s="4"/>
      <c r="M427" s="4"/>
      <c r="N427" s="4"/>
      <c r="O427" s="4"/>
    </row>
    <row r="428" spans="5:15" x14ac:dyDescent="0.2">
      <c r="E428" s="4"/>
      <c r="F428" s="4"/>
      <c r="G428" s="4"/>
      <c r="H428" s="4"/>
      <c r="I428" s="4"/>
      <c r="J428" s="4"/>
      <c r="K428" s="4"/>
      <c r="L428" s="4"/>
      <c r="M428" s="4"/>
      <c r="N428" s="4"/>
      <c r="O428" s="4"/>
    </row>
    <row r="429" spans="5:15" x14ac:dyDescent="0.2">
      <c r="E429" s="4"/>
      <c r="F429" s="4"/>
      <c r="G429" s="4"/>
      <c r="H429" s="4"/>
      <c r="I429" s="4"/>
      <c r="J429" s="4"/>
      <c r="K429" s="4"/>
      <c r="L429" s="4"/>
      <c r="M429" s="4"/>
      <c r="N429" s="4"/>
      <c r="O429" s="4"/>
    </row>
    <row r="430" spans="5:15" x14ac:dyDescent="0.2">
      <c r="E430" s="4"/>
      <c r="F430" s="4"/>
      <c r="G430" s="4"/>
      <c r="H430" s="4"/>
      <c r="I430" s="4"/>
      <c r="J430" s="4"/>
      <c r="K430" s="4"/>
      <c r="L430" s="4"/>
      <c r="M430" s="4"/>
      <c r="N430" s="4"/>
      <c r="O430" s="4"/>
    </row>
    <row r="431" spans="5:15" x14ac:dyDescent="0.2">
      <c r="E431" s="4"/>
      <c r="F431" s="4"/>
      <c r="G431" s="4"/>
      <c r="H431" s="4"/>
      <c r="I431" s="4"/>
      <c r="J431" s="4"/>
      <c r="K431" s="4"/>
      <c r="L431" s="4"/>
      <c r="M431" s="4"/>
      <c r="N431" s="4"/>
      <c r="O431" s="4"/>
    </row>
    <row r="432" spans="5:15" x14ac:dyDescent="0.2">
      <c r="E432" s="4"/>
      <c r="F432" s="4"/>
      <c r="G432" s="4"/>
      <c r="H432" s="4"/>
      <c r="I432" s="4"/>
      <c r="J432" s="4"/>
      <c r="K432" s="4"/>
      <c r="L432" s="4"/>
      <c r="M432" s="4"/>
      <c r="N432" s="4"/>
      <c r="O432" s="4"/>
    </row>
    <row r="433" spans="5:15" x14ac:dyDescent="0.2">
      <c r="E433" s="4"/>
      <c r="F433" s="4"/>
      <c r="G433" s="4"/>
      <c r="H433" s="4"/>
      <c r="I433" s="4"/>
      <c r="J433" s="4"/>
      <c r="K433" s="4"/>
      <c r="L433" s="4"/>
      <c r="M433" s="4"/>
      <c r="N433" s="4"/>
      <c r="O433" s="4"/>
    </row>
    <row r="434" spans="5:15" x14ac:dyDescent="0.2">
      <c r="E434" s="4"/>
      <c r="F434" s="4"/>
      <c r="G434" s="4"/>
      <c r="H434" s="4"/>
      <c r="I434" s="4"/>
      <c r="J434" s="4"/>
      <c r="K434" s="4"/>
      <c r="L434" s="4"/>
      <c r="M434" s="4"/>
      <c r="N434" s="4"/>
      <c r="O434" s="4"/>
    </row>
    <row r="435" spans="5:15" x14ac:dyDescent="0.2">
      <c r="E435" s="4"/>
      <c r="F435" s="4"/>
      <c r="G435" s="4"/>
      <c r="H435" s="4"/>
      <c r="I435" s="4"/>
      <c r="J435" s="4"/>
      <c r="K435" s="4"/>
      <c r="L435" s="4"/>
      <c r="M435" s="4"/>
      <c r="N435" s="4"/>
      <c r="O435" s="4"/>
    </row>
    <row r="436" spans="5:15" x14ac:dyDescent="0.2">
      <c r="E436" s="4"/>
      <c r="F436" s="4"/>
      <c r="G436" s="4"/>
      <c r="H436" s="4"/>
      <c r="I436" s="4"/>
      <c r="J436" s="4"/>
      <c r="K436" s="4"/>
      <c r="L436" s="4"/>
      <c r="M436" s="4"/>
      <c r="N436" s="4"/>
      <c r="O436" s="4"/>
    </row>
    <row r="437" spans="5:15" x14ac:dyDescent="0.2">
      <c r="E437" s="4"/>
      <c r="F437" s="4"/>
      <c r="G437" s="4"/>
      <c r="H437" s="4"/>
      <c r="I437" s="4"/>
      <c r="J437" s="4"/>
      <c r="K437" s="4"/>
      <c r="L437" s="4"/>
      <c r="M437" s="4"/>
      <c r="N437" s="4"/>
      <c r="O437" s="4"/>
    </row>
    <row r="438" spans="5:15" x14ac:dyDescent="0.2">
      <c r="E438" s="4"/>
      <c r="F438" s="4"/>
      <c r="G438" s="4"/>
      <c r="H438" s="4"/>
      <c r="I438" s="4"/>
      <c r="J438" s="4"/>
      <c r="K438" s="4"/>
      <c r="L438" s="4"/>
      <c r="M438" s="4"/>
      <c r="N438" s="4"/>
      <c r="O438" s="4"/>
    </row>
    <row r="439" spans="5:15" x14ac:dyDescent="0.2">
      <c r="E439" s="4"/>
      <c r="F439" s="4"/>
      <c r="G439" s="4"/>
      <c r="H439" s="4"/>
      <c r="I439" s="4"/>
      <c r="J439" s="4"/>
      <c r="K439" s="4"/>
      <c r="L439" s="4"/>
      <c r="M439" s="4"/>
      <c r="N439" s="4"/>
      <c r="O439" s="4"/>
    </row>
    <row r="440" spans="5:15" x14ac:dyDescent="0.2">
      <c r="E440" s="4"/>
      <c r="F440" s="4"/>
      <c r="G440" s="4"/>
      <c r="H440" s="4"/>
      <c r="I440" s="4"/>
      <c r="J440" s="4"/>
      <c r="K440" s="4"/>
      <c r="L440" s="4"/>
      <c r="M440" s="4"/>
      <c r="N440" s="4"/>
      <c r="O440" s="4"/>
    </row>
    <row r="441" spans="5:15" x14ac:dyDescent="0.2">
      <c r="E441" s="4"/>
      <c r="F441" s="4"/>
      <c r="G441" s="4"/>
      <c r="H441" s="4"/>
      <c r="I441" s="4"/>
      <c r="J441" s="4"/>
      <c r="K441" s="4"/>
      <c r="L441" s="4"/>
      <c r="M441" s="4"/>
      <c r="N441" s="4"/>
      <c r="O441" s="4"/>
    </row>
    <row r="442" spans="5:15" x14ac:dyDescent="0.2">
      <c r="E442" s="4"/>
      <c r="F442" s="4"/>
      <c r="G442" s="4"/>
      <c r="H442" s="4"/>
      <c r="I442" s="4"/>
      <c r="J442" s="4"/>
      <c r="K442" s="4"/>
      <c r="L442" s="4"/>
      <c r="M442" s="4"/>
      <c r="N442" s="4"/>
      <c r="O442" s="4"/>
    </row>
    <row r="443" spans="5:15" x14ac:dyDescent="0.2">
      <c r="E443" s="4"/>
      <c r="F443" s="4"/>
      <c r="G443" s="4"/>
      <c r="H443" s="4"/>
      <c r="I443" s="4"/>
      <c r="J443" s="4"/>
      <c r="K443" s="4"/>
      <c r="L443" s="4"/>
      <c r="M443" s="4"/>
      <c r="N443" s="4"/>
      <c r="O443" s="4"/>
    </row>
    <row r="444" spans="5:15" x14ac:dyDescent="0.2">
      <c r="E444" s="4"/>
      <c r="F444" s="4"/>
      <c r="G444" s="4"/>
      <c r="H444" s="4"/>
      <c r="I444" s="4"/>
      <c r="J444" s="4"/>
      <c r="K444" s="4"/>
      <c r="L444" s="4"/>
      <c r="M444" s="4"/>
      <c r="N444" s="4"/>
      <c r="O444" s="4"/>
    </row>
    <row r="445" spans="5:15" x14ac:dyDescent="0.2">
      <c r="E445" s="4"/>
      <c r="F445" s="4"/>
      <c r="G445" s="4"/>
      <c r="H445" s="4"/>
      <c r="I445" s="4"/>
      <c r="J445" s="4"/>
      <c r="K445" s="4"/>
      <c r="L445" s="4"/>
      <c r="M445" s="4"/>
      <c r="N445" s="4"/>
      <c r="O445" s="4"/>
    </row>
    <row r="446" spans="5:15" x14ac:dyDescent="0.2">
      <c r="E446" s="4"/>
      <c r="F446" s="4"/>
      <c r="G446" s="4"/>
      <c r="H446" s="4"/>
      <c r="I446" s="4"/>
      <c r="J446" s="4"/>
      <c r="K446" s="4"/>
      <c r="L446" s="4"/>
      <c r="M446" s="4"/>
      <c r="N446" s="4"/>
      <c r="O446" s="4"/>
    </row>
    <row r="447" spans="5:15" x14ac:dyDescent="0.2">
      <c r="E447" s="4"/>
      <c r="F447" s="4"/>
      <c r="G447" s="4"/>
      <c r="H447" s="4"/>
      <c r="I447" s="4"/>
      <c r="J447" s="4"/>
      <c r="K447" s="4"/>
      <c r="L447" s="4"/>
      <c r="M447" s="4"/>
      <c r="N447" s="4"/>
      <c r="O447" s="4"/>
    </row>
    <row r="448" spans="5:15" x14ac:dyDescent="0.2">
      <c r="E448" s="4"/>
      <c r="F448" s="4"/>
      <c r="G448" s="4"/>
      <c r="H448" s="4"/>
      <c r="I448" s="4"/>
      <c r="J448" s="4"/>
      <c r="K448" s="4"/>
      <c r="L448" s="4"/>
      <c r="M448" s="4"/>
      <c r="N448" s="4"/>
      <c r="O448" s="4"/>
    </row>
    <row r="449" spans="5:15" x14ac:dyDescent="0.2">
      <c r="E449" s="4"/>
      <c r="F449" s="4"/>
      <c r="G449" s="4"/>
      <c r="H449" s="4"/>
      <c r="I449" s="4"/>
      <c r="J449" s="4"/>
      <c r="K449" s="4"/>
      <c r="L449" s="4"/>
      <c r="M449" s="4"/>
      <c r="N449" s="4"/>
      <c r="O449" s="4"/>
    </row>
    <row r="450" spans="5:15" x14ac:dyDescent="0.2">
      <c r="E450" s="4"/>
      <c r="F450" s="4"/>
      <c r="G450" s="4"/>
      <c r="H450" s="4"/>
      <c r="I450" s="4"/>
      <c r="J450" s="4"/>
      <c r="K450" s="4"/>
      <c r="L450" s="4"/>
      <c r="M450" s="4"/>
      <c r="N450" s="4"/>
      <c r="O450" s="4"/>
    </row>
    <row r="451" spans="5:15" x14ac:dyDescent="0.2">
      <c r="E451" s="4"/>
      <c r="F451" s="4"/>
      <c r="G451" s="4"/>
      <c r="H451" s="4"/>
      <c r="I451" s="4"/>
      <c r="J451" s="4"/>
      <c r="K451" s="4"/>
      <c r="L451" s="4"/>
      <c r="M451" s="4"/>
      <c r="N451" s="4"/>
      <c r="O451" s="4"/>
    </row>
    <row r="452" spans="5:15" x14ac:dyDescent="0.2">
      <c r="E452" s="4"/>
      <c r="F452" s="4"/>
      <c r="G452" s="4"/>
      <c r="H452" s="4"/>
      <c r="I452" s="4"/>
      <c r="J452" s="4"/>
      <c r="K452" s="4"/>
      <c r="L452" s="4"/>
      <c r="M452" s="4"/>
      <c r="N452" s="4"/>
      <c r="O452" s="4"/>
    </row>
    <row r="453" spans="5:15" x14ac:dyDescent="0.2">
      <c r="E453" s="4"/>
      <c r="F453" s="4"/>
      <c r="G453" s="4"/>
      <c r="H453" s="4"/>
      <c r="I453" s="4"/>
      <c r="J453" s="4"/>
      <c r="K453" s="4"/>
      <c r="L453" s="4"/>
      <c r="M453" s="4"/>
      <c r="N453" s="4"/>
      <c r="O453" s="4"/>
    </row>
    <row r="454" spans="5:15" x14ac:dyDescent="0.2">
      <c r="E454" s="4"/>
      <c r="F454" s="4"/>
      <c r="G454" s="4"/>
      <c r="H454" s="4"/>
      <c r="I454" s="4"/>
      <c r="J454" s="4"/>
      <c r="K454" s="4"/>
      <c r="L454" s="4"/>
      <c r="M454" s="4"/>
      <c r="N454" s="4"/>
      <c r="O454" s="4"/>
    </row>
    <row r="455" spans="5:15" x14ac:dyDescent="0.2">
      <c r="E455" s="4"/>
      <c r="F455" s="4"/>
      <c r="G455" s="4"/>
      <c r="H455" s="4"/>
      <c r="I455" s="4"/>
      <c r="J455" s="4"/>
      <c r="K455" s="4"/>
      <c r="L455" s="4"/>
      <c r="M455" s="4"/>
      <c r="N455" s="4"/>
      <c r="O455" s="4"/>
    </row>
    <row r="456" spans="5:15" x14ac:dyDescent="0.2">
      <c r="E456" s="4"/>
      <c r="F456" s="4"/>
      <c r="G456" s="4"/>
      <c r="H456" s="4"/>
      <c r="I456" s="4"/>
      <c r="J456" s="4"/>
      <c r="K456" s="4"/>
      <c r="L456" s="4"/>
      <c r="M456" s="4"/>
      <c r="N456" s="4"/>
      <c r="O456" s="4"/>
    </row>
    <row r="457" spans="5:15" x14ac:dyDescent="0.2">
      <c r="E457" s="4"/>
      <c r="F457" s="4"/>
      <c r="G457" s="4"/>
      <c r="H457" s="4"/>
      <c r="I457" s="4"/>
      <c r="J457" s="4"/>
      <c r="K457" s="4"/>
      <c r="L457" s="4"/>
      <c r="M457" s="4"/>
      <c r="N457" s="4"/>
      <c r="O457" s="4"/>
    </row>
    <row r="458" spans="5:15" x14ac:dyDescent="0.2">
      <c r="E458" s="4"/>
      <c r="F458" s="4"/>
      <c r="G458" s="4"/>
      <c r="H458" s="4"/>
      <c r="I458" s="4"/>
      <c r="J458" s="4"/>
      <c r="K458" s="4"/>
      <c r="L458" s="4"/>
      <c r="M458" s="4"/>
      <c r="N458" s="4"/>
      <c r="O458" s="4"/>
    </row>
    <row r="459" spans="5:15" x14ac:dyDescent="0.2">
      <c r="E459" s="4"/>
      <c r="F459" s="4"/>
      <c r="G459" s="4"/>
      <c r="H459" s="4"/>
      <c r="I459" s="4"/>
      <c r="J459" s="4"/>
      <c r="K459" s="4"/>
      <c r="L459" s="4"/>
      <c r="M459" s="4"/>
      <c r="N459" s="4"/>
      <c r="O459" s="4"/>
    </row>
    <row r="460" spans="5:15" x14ac:dyDescent="0.2">
      <c r="E460" s="4"/>
      <c r="F460" s="4"/>
      <c r="G460" s="4"/>
      <c r="H460" s="4"/>
      <c r="I460" s="4"/>
      <c r="J460" s="4"/>
      <c r="K460" s="4"/>
      <c r="L460" s="4"/>
      <c r="M460" s="4"/>
      <c r="N460" s="4"/>
      <c r="O460" s="4"/>
    </row>
    <row r="461" spans="5:15" x14ac:dyDescent="0.2">
      <c r="E461" s="4"/>
      <c r="F461" s="4"/>
      <c r="G461" s="4"/>
      <c r="H461" s="4"/>
      <c r="I461" s="4"/>
      <c r="J461" s="4"/>
      <c r="K461" s="4"/>
      <c r="L461" s="4"/>
      <c r="M461" s="4"/>
      <c r="N461" s="4"/>
      <c r="O461" s="4"/>
    </row>
    <row r="462" spans="5:15" x14ac:dyDescent="0.2">
      <c r="E462" s="4"/>
      <c r="F462" s="4"/>
      <c r="G462" s="4"/>
      <c r="H462" s="4"/>
      <c r="I462" s="4"/>
      <c r="J462" s="4"/>
      <c r="K462" s="4"/>
      <c r="L462" s="4"/>
      <c r="M462" s="4"/>
      <c r="N462" s="4"/>
      <c r="O462" s="4"/>
    </row>
    <row r="463" spans="5:15" x14ac:dyDescent="0.2">
      <c r="E463" s="4"/>
      <c r="F463" s="4"/>
      <c r="G463" s="4"/>
      <c r="H463" s="4"/>
      <c r="I463" s="4"/>
      <c r="J463" s="4"/>
      <c r="K463" s="4"/>
      <c r="L463" s="4"/>
      <c r="M463" s="4"/>
      <c r="N463" s="4"/>
      <c r="O463" s="4"/>
    </row>
    <row r="464" spans="5:15" x14ac:dyDescent="0.2">
      <c r="E464" s="4"/>
      <c r="F464" s="4"/>
      <c r="G464" s="4"/>
      <c r="H464" s="4"/>
      <c r="I464" s="4"/>
      <c r="J464" s="4"/>
      <c r="K464" s="4"/>
      <c r="L464" s="4"/>
      <c r="M464" s="4"/>
      <c r="N464" s="4"/>
      <c r="O464" s="4"/>
    </row>
    <row r="465" spans="5:15" x14ac:dyDescent="0.2">
      <c r="E465" s="4"/>
      <c r="F465" s="4"/>
      <c r="G465" s="4"/>
      <c r="H465" s="4"/>
      <c r="I465" s="4"/>
      <c r="J465" s="4"/>
      <c r="K465" s="4"/>
      <c r="L465" s="4"/>
      <c r="M465" s="4"/>
      <c r="N465" s="4"/>
      <c r="O465" s="4"/>
    </row>
    <row r="466" spans="5:15" x14ac:dyDescent="0.2">
      <c r="E466" s="4"/>
      <c r="F466" s="4"/>
      <c r="G466" s="4"/>
      <c r="H466" s="4"/>
      <c r="I466" s="4"/>
      <c r="J466" s="4"/>
      <c r="K466" s="4"/>
      <c r="L466" s="4"/>
      <c r="M466" s="4"/>
      <c r="N466" s="4"/>
      <c r="O466" s="4"/>
    </row>
    <row r="467" spans="5:15" x14ac:dyDescent="0.2">
      <c r="E467" s="4"/>
      <c r="F467" s="4"/>
      <c r="G467" s="4"/>
      <c r="H467" s="4"/>
      <c r="I467" s="4"/>
      <c r="J467" s="4"/>
      <c r="K467" s="4"/>
      <c r="L467" s="4"/>
      <c r="M467" s="4"/>
      <c r="N467" s="4"/>
      <c r="O467" s="4"/>
    </row>
    <row r="468" spans="5:15" x14ac:dyDescent="0.2">
      <c r="E468" s="4"/>
      <c r="F468" s="4"/>
      <c r="G468" s="4"/>
      <c r="H468" s="4"/>
      <c r="I468" s="4"/>
      <c r="J468" s="4"/>
      <c r="K468" s="4"/>
      <c r="L468" s="4"/>
      <c r="M468" s="4"/>
      <c r="N468" s="4"/>
      <c r="O468" s="4"/>
    </row>
    <row r="469" spans="5:15" x14ac:dyDescent="0.2">
      <c r="E469" s="4"/>
      <c r="F469" s="4"/>
      <c r="G469" s="4"/>
      <c r="H469" s="4"/>
      <c r="I469" s="4"/>
      <c r="J469" s="4"/>
      <c r="K469" s="4"/>
      <c r="L469" s="4"/>
      <c r="M469" s="4"/>
      <c r="N469" s="4"/>
      <c r="O469" s="4"/>
    </row>
    <row r="470" spans="5:15" x14ac:dyDescent="0.2">
      <c r="E470" s="4"/>
      <c r="F470" s="4"/>
      <c r="G470" s="4"/>
      <c r="H470" s="4"/>
      <c r="I470" s="4"/>
      <c r="J470" s="4"/>
      <c r="K470" s="4"/>
      <c r="L470" s="4"/>
      <c r="M470" s="4"/>
      <c r="N470" s="4"/>
      <c r="O470" s="4"/>
    </row>
    <row r="471" spans="5:15" x14ac:dyDescent="0.2">
      <c r="E471" s="4"/>
      <c r="F471" s="4"/>
      <c r="G471" s="4"/>
      <c r="H471" s="4"/>
      <c r="I471" s="4"/>
      <c r="J471" s="4"/>
      <c r="K471" s="4"/>
      <c r="L471" s="4"/>
      <c r="M471" s="4"/>
      <c r="N471" s="4"/>
      <c r="O471" s="4"/>
    </row>
    <row r="472" spans="5:15" x14ac:dyDescent="0.2">
      <c r="E472" s="4"/>
      <c r="F472" s="4"/>
      <c r="G472" s="4"/>
      <c r="H472" s="4"/>
      <c r="I472" s="4"/>
      <c r="J472" s="4"/>
      <c r="K472" s="4"/>
      <c r="L472" s="4"/>
      <c r="M472" s="4"/>
      <c r="N472" s="4"/>
      <c r="O472" s="4"/>
    </row>
    <row r="473" spans="5:15" x14ac:dyDescent="0.2">
      <c r="E473" s="4"/>
      <c r="F473" s="4"/>
      <c r="G473" s="4"/>
      <c r="H473" s="4"/>
      <c r="I473" s="4"/>
      <c r="J473" s="4"/>
      <c r="K473" s="4"/>
      <c r="L473" s="4"/>
      <c r="M473" s="4"/>
      <c r="N473" s="4"/>
      <c r="O473" s="4"/>
    </row>
    <row r="474" spans="5:15" x14ac:dyDescent="0.2">
      <c r="E474" s="4"/>
      <c r="F474" s="4"/>
      <c r="G474" s="4"/>
      <c r="H474" s="4"/>
      <c r="I474" s="4"/>
      <c r="J474" s="4"/>
      <c r="K474" s="4"/>
      <c r="L474" s="4"/>
      <c r="M474" s="4"/>
      <c r="N474" s="4"/>
      <c r="O474" s="4"/>
    </row>
    <row r="475" spans="5:15" x14ac:dyDescent="0.2">
      <c r="E475" s="4"/>
      <c r="F475" s="4"/>
      <c r="G475" s="4"/>
      <c r="H475" s="4"/>
      <c r="I475" s="4"/>
      <c r="J475" s="4"/>
      <c r="K475" s="4"/>
      <c r="L475" s="4"/>
      <c r="M475" s="4"/>
      <c r="N475" s="4"/>
      <c r="O475" s="4"/>
    </row>
    <row r="476" spans="5:15" x14ac:dyDescent="0.2">
      <c r="E476" s="4"/>
      <c r="F476" s="4"/>
      <c r="G476" s="4"/>
      <c r="H476" s="4"/>
      <c r="I476" s="4"/>
      <c r="J476" s="4"/>
      <c r="K476" s="4"/>
      <c r="L476" s="4"/>
      <c r="M476" s="4"/>
      <c r="N476" s="4"/>
      <c r="O476" s="4"/>
    </row>
    <row r="477" spans="5:15" x14ac:dyDescent="0.2">
      <c r="E477" s="4"/>
      <c r="F477" s="4"/>
      <c r="G477" s="4"/>
      <c r="H477" s="4"/>
      <c r="I477" s="4"/>
      <c r="J477" s="4"/>
      <c r="K477" s="4"/>
      <c r="L477" s="4"/>
      <c r="M477" s="4"/>
      <c r="N477" s="4"/>
      <c r="O477" s="4"/>
    </row>
    <row r="478" spans="5:15" x14ac:dyDescent="0.2">
      <c r="E478" s="4"/>
      <c r="F478" s="4"/>
      <c r="G478" s="4"/>
      <c r="H478" s="4"/>
      <c r="I478" s="4"/>
      <c r="J478" s="4"/>
      <c r="K478" s="4"/>
      <c r="L478" s="4"/>
      <c r="M478" s="4"/>
      <c r="N478" s="4"/>
      <c r="O478" s="4"/>
    </row>
    <row r="479" spans="5:15" x14ac:dyDescent="0.2">
      <c r="E479" s="4"/>
      <c r="F479" s="4"/>
      <c r="G479" s="4"/>
      <c r="H479" s="4"/>
      <c r="I479" s="4"/>
      <c r="J479" s="4"/>
      <c r="K479" s="4"/>
      <c r="L479" s="4"/>
      <c r="M479" s="4"/>
      <c r="N479" s="4"/>
      <c r="O479" s="4"/>
    </row>
    <row r="480" spans="5:15" x14ac:dyDescent="0.2">
      <c r="E480" s="4"/>
      <c r="F480" s="4"/>
      <c r="G480" s="4"/>
      <c r="H480" s="4"/>
      <c r="I480" s="4"/>
      <c r="J480" s="4"/>
      <c r="K480" s="4"/>
      <c r="L480" s="4"/>
      <c r="M480" s="4"/>
      <c r="N480" s="4"/>
      <c r="O480" s="4"/>
    </row>
    <row r="481" spans="5:15" x14ac:dyDescent="0.2">
      <c r="E481" s="4"/>
      <c r="F481" s="4"/>
      <c r="G481" s="4"/>
      <c r="H481" s="4"/>
      <c r="I481" s="4"/>
      <c r="J481" s="4"/>
      <c r="K481" s="4"/>
      <c r="L481" s="4"/>
      <c r="M481" s="4"/>
      <c r="N481" s="4"/>
      <c r="O481" s="4"/>
    </row>
    <row r="482" spans="5:15" x14ac:dyDescent="0.2">
      <c r="E482" s="4"/>
      <c r="F482" s="4"/>
      <c r="G482" s="4"/>
      <c r="H482" s="4"/>
      <c r="I482" s="4"/>
      <c r="J482" s="4"/>
      <c r="K482" s="4"/>
      <c r="L482" s="4"/>
      <c r="M482" s="4"/>
      <c r="N482" s="4"/>
      <c r="O482" s="4"/>
    </row>
    <row r="483" spans="5:15" x14ac:dyDescent="0.2">
      <c r="E483" s="4"/>
      <c r="F483" s="4"/>
      <c r="G483" s="4"/>
      <c r="H483" s="4"/>
      <c r="I483" s="4"/>
      <c r="J483" s="4"/>
      <c r="K483" s="4"/>
      <c r="L483" s="4"/>
      <c r="M483" s="4"/>
      <c r="N483" s="4"/>
      <c r="O483" s="4"/>
    </row>
    <row r="484" spans="5:15" x14ac:dyDescent="0.2">
      <c r="E484" s="4"/>
      <c r="F484" s="4"/>
      <c r="G484" s="4"/>
      <c r="H484" s="4"/>
      <c r="I484" s="4"/>
      <c r="J484" s="4"/>
      <c r="K484" s="4"/>
      <c r="L484" s="4"/>
      <c r="M484" s="4"/>
      <c r="N484" s="4"/>
      <c r="O484" s="4"/>
    </row>
    <row r="485" spans="5:15" x14ac:dyDescent="0.2">
      <c r="E485" s="4"/>
      <c r="F485" s="4"/>
      <c r="G485" s="4"/>
      <c r="H485" s="4"/>
      <c r="I485" s="4"/>
      <c r="J485" s="4"/>
      <c r="K485" s="4"/>
      <c r="L485" s="4"/>
      <c r="M485" s="4"/>
      <c r="N485" s="4"/>
      <c r="O485" s="4"/>
    </row>
    <row r="486" spans="5:15" x14ac:dyDescent="0.2">
      <c r="E486" s="4"/>
      <c r="F486" s="4"/>
      <c r="G486" s="4"/>
      <c r="H486" s="4"/>
      <c r="I486" s="4"/>
      <c r="J486" s="4"/>
      <c r="K486" s="4"/>
      <c r="L486" s="4"/>
      <c r="M486" s="4"/>
      <c r="N486" s="4"/>
      <c r="O486" s="4"/>
    </row>
    <row r="487" spans="5:15" x14ac:dyDescent="0.2">
      <c r="E487" s="4"/>
      <c r="F487" s="4"/>
      <c r="G487" s="4"/>
      <c r="H487" s="4"/>
      <c r="I487" s="4"/>
      <c r="J487" s="4"/>
      <c r="K487" s="4"/>
      <c r="L487" s="4"/>
      <c r="M487" s="4"/>
      <c r="N487" s="4"/>
      <c r="O487" s="4"/>
    </row>
    <row r="488" spans="5:15" x14ac:dyDescent="0.2">
      <c r="E488" s="4"/>
      <c r="F488" s="4"/>
      <c r="G488" s="4"/>
      <c r="H488" s="4"/>
      <c r="I488" s="4"/>
      <c r="J488" s="4"/>
      <c r="K488" s="4"/>
      <c r="L488" s="4"/>
      <c r="M488" s="4"/>
      <c r="N488" s="4"/>
      <c r="O488" s="4"/>
    </row>
    <row r="489" spans="5:15" x14ac:dyDescent="0.2">
      <c r="E489" s="4"/>
      <c r="F489" s="4"/>
      <c r="G489" s="4"/>
      <c r="H489" s="4"/>
      <c r="I489" s="4"/>
      <c r="J489" s="4"/>
      <c r="K489" s="4"/>
      <c r="L489" s="4"/>
      <c r="M489" s="4"/>
      <c r="N489" s="4"/>
      <c r="O489" s="4"/>
    </row>
    <row r="490" spans="5:15" x14ac:dyDescent="0.2">
      <c r="E490" s="4"/>
      <c r="F490" s="4"/>
      <c r="G490" s="4"/>
      <c r="H490" s="4"/>
      <c r="I490" s="4"/>
      <c r="J490" s="4"/>
      <c r="K490" s="4"/>
      <c r="L490" s="4"/>
      <c r="M490" s="4"/>
      <c r="N490" s="4"/>
      <c r="O490" s="4"/>
    </row>
    <row r="491" spans="5:15" x14ac:dyDescent="0.2">
      <c r="E491" s="4"/>
      <c r="F491" s="4"/>
      <c r="G491" s="4"/>
      <c r="H491" s="4"/>
      <c r="I491" s="4"/>
      <c r="J491" s="4"/>
      <c r="K491" s="4"/>
      <c r="L491" s="4"/>
      <c r="M491" s="4"/>
      <c r="N491" s="4"/>
      <c r="O491" s="4"/>
    </row>
    <row r="492" spans="5:15" x14ac:dyDescent="0.2">
      <c r="E492" s="4"/>
      <c r="F492" s="4"/>
      <c r="G492" s="4"/>
      <c r="H492" s="4"/>
      <c r="I492" s="4"/>
      <c r="J492" s="4"/>
      <c r="K492" s="4"/>
      <c r="L492" s="4"/>
      <c r="M492" s="4"/>
      <c r="N492" s="4"/>
      <c r="O492" s="4"/>
    </row>
  </sheetData>
  <pageMargins left="0.7" right="0.7" top="0.75" bottom="0.75" header="0.3" footer="0.3"/>
  <pageSetup orientation="portrait" horizontalDpi="200"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showGridLines="0" zoomScale="80" zoomScaleNormal="80" workbookViewId="0">
      <selection activeCell="P15" sqref="P15"/>
    </sheetView>
  </sheetViews>
  <sheetFormatPr defaultRowHeight="12.75" x14ac:dyDescent="0.2"/>
  <cols>
    <col min="1" max="1" width="8" style="11" customWidth="1"/>
    <col min="2" max="2" width="9.140625" style="11"/>
    <col min="3" max="3" width="15.42578125" style="11" bestFit="1" customWidth="1"/>
    <col min="4" max="4" width="4.5703125" style="11" customWidth="1"/>
    <col min="5" max="5" width="1.85546875" style="11" customWidth="1"/>
    <col min="6" max="6" width="5.5703125" style="11" customWidth="1"/>
    <col min="7" max="7" width="13.42578125" style="11" customWidth="1"/>
    <col min="8" max="8" width="9.140625" style="11"/>
    <col min="9" max="9" width="7.7109375" style="11" customWidth="1"/>
    <col min="10" max="10" width="15.7109375" style="11" customWidth="1"/>
    <col min="11" max="11" width="9.140625" style="11"/>
    <col min="12" max="12" width="9.28515625" style="11" customWidth="1"/>
    <col min="13" max="13" width="20.85546875" style="11" customWidth="1"/>
    <col min="14" max="15" width="9.140625" style="11"/>
    <col min="16" max="16" width="15" style="11" customWidth="1"/>
    <col min="17" max="16384" width="9.140625" style="11"/>
  </cols>
  <sheetData>
    <row r="1" spans="1:17" ht="15" customHeight="1" x14ac:dyDescent="0.2">
      <c r="A1" s="85"/>
      <c r="B1" s="83"/>
      <c r="C1" s="84"/>
      <c r="D1" s="83"/>
      <c r="E1" s="198" t="s">
        <v>257</v>
      </c>
      <c r="F1" s="199"/>
      <c r="G1" s="199"/>
      <c r="H1" s="199"/>
      <c r="I1" s="199"/>
      <c r="J1" s="200"/>
      <c r="K1" s="83"/>
      <c r="L1" s="83"/>
      <c r="M1" s="83"/>
      <c r="N1" s="83"/>
      <c r="O1" s="83"/>
      <c r="P1" s="83"/>
      <c r="Q1" s="82"/>
    </row>
    <row r="2" spans="1:17" ht="15.75" customHeight="1" thickBot="1" x14ac:dyDescent="0.25">
      <c r="A2" s="81"/>
      <c r="B2" s="45"/>
      <c r="C2" s="48"/>
      <c r="D2" s="45"/>
      <c r="E2" s="201"/>
      <c r="F2" s="202"/>
      <c r="G2" s="202"/>
      <c r="H2" s="202"/>
      <c r="I2" s="202"/>
      <c r="J2" s="203"/>
      <c r="K2" s="45"/>
      <c r="L2" s="45"/>
      <c r="M2" s="45"/>
      <c r="N2" s="45"/>
      <c r="O2" s="45"/>
      <c r="P2" s="45"/>
      <c r="Q2" s="44"/>
    </row>
    <row r="3" spans="1:17" ht="6.75" customHeight="1" thickBot="1" x14ac:dyDescent="0.25">
      <c r="A3" s="49"/>
      <c r="B3" s="45"/>
      <c r="C3" s="48"/>
      <c r="D3" s="45"/>
      <c r="E3" s="45"/>
      <c r="F3" s="45"/>
      <c r="G3" s="45"/>
      <c r="H3" s="45"/>
      <c r="I3" s="45"/>
      <c r="J3" s="45"/>
      <c r="K3" s="45"/>
      <c r="L3" s="45"/>
      <c r="M3" s="45"/>
      <c r="N3" s="45"/>
      <c r="O3" s="45"/>
      <c r="P3" s="45"/>
      <c r="Q3" s="44"/>
    </row>
    <row r="4" spans="1:17" ht="9.75" customHeight="1" thickTop="1" thickBot="1" x14ac:dyDescent="0.25">
      <c r="A4" s="49"/>
      <c r="B4" s="71"/>
      <c r="C4" s="48"/>
      <c r="D4" s="45"/>
      <c r="E4" s="45"/>
      <c r="F4" s="45"/>
      <c r="G4" s="45"/>
      <c r="H4" s="45"/>
      <c r="I4" s="45"/>
      <c r="J4" s="45"/>
      <c r="K4" s="45"/>
      <c r="L4" s="45"/>
      <c r="M4" s="45"/>
      <c r="N4" s="45"/>
      <c r="O4" s="45"/>
      <c r="P4" s="45"/>
      <c r="Q4" s="44"/>
    </row>
    <row r="5" spans="1:17" x14ac:dyDescent="0.2">
      <c r="A5" s="49"/>
      <c r="B5" s="59"/>
      <c r="C5" s="51" t="s">
        <v>246</v>
      </c>
      <c r="D5" s="80"/>
      <c r="E5" s="79"/>
      <c r="F5" s="45"/>
      <c r="G5" s="45"/>
      <c r="H5" s="45"/>
      <c r="I5" s="45"/>
      <c r="J5" s="45"/>
      <c r="K5" s="45"/>
      <c r="L5" s="45"/>
      <c r="M5" s="45"/>
      <c r="N5" s="45"/>
      <c r="O5" s="45"/>
      <c r="P5" s="45"/>
      <c r="Q5" s="44"/>
    </row>
    <row r="6" spans="1:17" ht="13.5" thickBot="1" x14ac:dyDescent="0.25">
      <c r="A6" s="49"/>
      <c r="B6" s="59"/>
      <c r="C6" s="47">
        <f>'P&amp;L'!I10</f>
        <v>236331.82864566887</v>
      </c>
      <c r="D6" s="45"/>
      <c r="E6" s="75"/>
      <c r="F6" s="45"/>
      <c r="G6" s="45"/>
      <c r="H6" s="45"/>
      <c r="I6" s="45"/>
      <c r="J6" s="45"/>
      <c r="K6" s="45"/>
      <c r="L6" s="45"/>
      <c r="M6" s="45"/>
      <c r="N6" s="45"/>
      <c r="O6" s="45"/>
      <c r="P6" s="45"/>
      <c r="Q6" s="44"/>
    </row>
    <row r="7" spans="1:17" ht="13.5" thickBot="1" x14ac:dyDescent="0.25">
      <c r="A7" s="49"/>
      <c r="B7" s="59"/>
      <c r="C7" s="62" t="s">
        <v>249</v>
      </c>
      <c r="D7" s="45"/>
      <c r="E7" s="75"/>
      <c r="F7" s="45"/>
      <c r="G7" s="45"/>
      <c r="H7" s="45"/>
      <c r="I7" s="45"/>
      <c r="J7" s="45"/>
      <c r="K7" s="45"/>
      <c r="L7" s="45"/>
      <c r="M7" s="45"/>
      <c r="N7" s="45"/>
      <c r="O7" s="45"/>
      <c r="P7" s="45"/>
      <c r="Q7" s="44"/>
    </row>
    <row r="8" spans="1:17" ht="25.5" x14ac:dyDescent="0.2">
      <c r="A8" s="204" t="s">
        <v>256</v>
      </c>
      <c r="B8" s="59"/>
      <c r="C8" s="51" t="s">
        <v>255</v>
      </c>
      <c r="D8" s="45"/>
      <c r="E8" s="75"/>
      <c r="F8" s="78"/>
      <c r="G8" s="51" t="s">
        <v>254</v>
      </c>
      <c r="H8" s="63"/>
      <c r="I8" s="45"/>
      <c r="J8" s="45"/>
      <c r="K8" s="45"/>
      <c r="L8" s="45"/>
      <c r="M8" s="45"/>
      <c r="N8" s="45"/>
      <c r="O8" s="45"/>
      <c r="P8" s="45"/>
      <c r="Q8" s="44"/>
    </row>
    <row r="9" spans="1:17" ht="13.5" thickBot="1" x14ac:dyDescent="0.25">
      <c r="A9" s="204"/>
      <c r="B9" s="59"/>
      <c r="C9" s="47">
        <f>'P&amp;L'!I18-+'P&amp;L'!I13</f>
        <v>45014.583278435799</v>
      </c>
      <c r="D9" s="45"/>
      <c r="E9" s="75"/>
      <c r="F9" s="45"/>
      <c r="G9" s="47">
        <f ca="1">+C6-C9-C12-C15-C18-C21</f>
        <v>13002.729883693781</v>
      </c>
      <c r="H9" s="50"/>
      <c r="I9" s="45"/>
      <c r="J9" s="45"/>
      <c r="K9" s="45"/>
      <c r="L9" s="45"/>
      <c r="M9" s="45"/>
      <c r="N9" s="45"/>
      <c r="O9" s="45"/>
      <c r="P9" s="45"/>
      <c r="Q9" s="44"/>
    </row>
    <row r="10" spans="1:17" ht="13.5" thickBot="1" x14ac:dyDescent="0.25">
      <c r="A10" s="204"/>
      <c r="B10" s="59"/>
      <c r="C10" s="62" t="s">
        <v>249</v>
      </c>
      <c r="D10" s="45"/>
      <c r="E10" s="75"/>
      <c r="F10" s="45"/>
      <c r="G10" s="60"/>
      <c r="H10" s="50"/>
      <c r="I10" s="45"/>
      <c r="J10" s="45"/>
      <c r="K10" s="45"/>
      <c r="L10" s="45"/>
      <c r="M10" s="45"/>
      <c r="N10" s="45"/>
      <c r="O10" s="45"/>
      <c r="P10" s="45"/>
      <c r="Q10" s="44"/>
    </row>
    <row r="11" spans="1:17" ht="35.25" customHeight="1" x14ac:dyDescent="0.2">
      <c r="A11" s="204"/>
      <c r="B11" s="59"/>
      <c r="C11" s="51" t="s">
        <v>253</v>
      </c>
      <c r="D11" s="45"/>
      <c r="E11" s="75"/>
      <c r="F11" s="45"/>
      <c r="G11" s="70" t="s">
        <v>235</v>
      </c>
      <c r="H11" s="50"/>
      <c r="I11" s="77"/>
      <c r="J11" s="51" t="s">
        <v>252</v>
      </c>
      <c r="K11" s="65"/>
      <c r="L11" s="45"/>
      <c r="M11" s="45"/>
      <c r="N11" s="45"/>
      <c r="O11" s="45"/>
      <c r="P11" s="45"/>
      <c r="Q11" s="44"/>
    </row>
    <row r="12" spans="1:17" ht="13.5" thickBot="1" x14ac:dyDescent="0.25">
      <c r="A12" s="204"/>
      <c r="B12" s="59"/>
      <c r="C12" s="47">
        <f>SUM('P&amp;L'!I19:I22)</f>
        <v>169615.40988705459</v>
      </c>
      <c r="D12" s="45"/>
      <c r="E12" s="75"/>
      <c r="F12" s="45"/>
      <c r="G12" s="60"/>
      <c r="H12" s="50"/>
      <c r="I12" s="45"/>
      <c r="J12" s="76">
        <f ca="1">+G9/G15</f>
        <v>5.5018953469821066E-2</v>
      </c>
      <c r="K12" s="57"/>
      <c r="L12" s="45"/>
      <c r="M12" s="45"/>
      <c r="N12" s="45"/>
      <c r="O12" s="45"/>
      <c r="P12" s="45"/>
      <c r="Q12" s="44"/>
    </row>
    <row r="13" spans="1:17" ht="13.5" thickBot="1" x14ac:dyDescent="0.25">
      <c r="A13" s="204"/>
      <c r="B13" s="59"/>
      <c r="C13" s="62" t="s">
        <v>249</v>
      </c>
      <c r="D13" s="45"/>
      <c r="E13" s="75"/>
      <c r="F13" s="45"/>
      <c r="G13" s="60"/>
      <c r="H13" s="50"/>
      <c r="I13" s="45"/>
      <c r="J13" s="45"/>
      <c r="K13" s="57"/>
      <c r="L13" s="45"/>
      <c r="M13" s="45"/>
      <c r="N13" s="45"/>
      <c r="O13" s="45"/>
      <c r="P13" s="45"/>
      <c r="Q13" s="44"/>
    </row>
    <row r="14" spans="1:17" ht="29.25" customHeight="1" x14ac:dyDescent="0.2">
      <c r="A14" s="204"/>
      <c r="B14" s="59"/>
      <c r="C14" s="51" t="s">
        <v>251</v>
      </c>
      <c r="D14" s="45"/>
      <c r="E14" s="75"/>
      <c r="F14" s="45"/>
      <c r="G14" s="51" t="s">
        <v>246</v>
      </c>
      <c r="H14" s="50"/>
      <c r="I14" s="45"/>
      <c r="J14" s="45"/>
      <c r="K14" s="57"/>
      <c r="L14" s="45"/>
      <c r="M14" s="45"/>
      <c r="N14" s="45"/>
      <c r="O14" s="45"/>
      <c r="P14" s="45"/>
      <c r="Q14" s="44"/>
    </row>
    <row r="15" spans="1:17" ht="13.5" thickBot="1" x14ac:dyDescent="0.25">
      <c r="A15" s="204"/>
      <c r="B15" s="59"/>
      <c r="C15" s="47">
        <v>0</v>
      </c>
      <c r="D15" s="45"/>
      <c r="E15" s="75"/>
      <c r="F15" s="45"/>
      <c r="G15" s="47">
        <f>+C6</f>
        <v>236331.82864566887</v>
      </c>
      <c r="H15" s="46"/>
      <c r="I15" s="45"/>
      <c r="J15" s="45"/>
      <c r="K15" s="57"/>
      <c r="L15" s="45"/>
      <c r="M15" s="45"/>
      <c r="N15" s="45"/>
      <c r="O15" s="45"/>
      <c r="P15" s="45"/>
      <c r="Q15" s="44"/>
    </row>
    <row r="16" spans="1:17" ht="13.5" thickBot="1" x14ac:dyDescent="0.25">
      <c r="A16" s="204"/>
      <c r="B16" s="59"/>
      <c r="C16" s="62" t="s">
        <v>249</v>
      </c>
      <c r="D16" s="45"/>
      <c r="E16" s="75"/>
      <c r="F16" s="45"/>
      <c r="G16" s="45"/>
      <c r="H16" s="45"/>
      <c r="I16" s="45"/>
      <c r="J16" s="45"/>
      <c r="K16" s="57"/>
      <c r="L16" s="45"/>
      <c r="M16" s="45"/>
      <c r="N16" s="45"/>
      <c r="O16" s="45"/>
      <c r="P16" s="45"/>
      <c r="Q16" s="44"/>
    </row>
    <row r="17" spans="1:17" ht="21" customHeight="1" x14ac:dyDescent="0.2">
      <c r="A17" s="204"/>
      <c r="B17" s="59"/>
      <c r="C17" s="51" t="s">
        <v>250</v>
      </c>
      <c r="D17" s="45"/>
      <c r="E17" s="75"/>
      <c r="F17" s="45"/>
      <c r="G17" s="45"/>
      <c r="H17" s="45"/>
      <c r="I17" s="45"/>
      <c r="J17" s="45"/>
      <c r="K17" s="57"/>
      <c r="L17" s="45"/>
      <c r="M17" s="45"/>
      <c r="N17" s="45"/>
      <c r="O17" s="45"/>
      <c r="P17" s="45"/>
      <c r="Q17" s="44"/>
    </row>
    <row r="18" spans="1:17" ht="13.5" thickBot="1" x14ac:dyDescent="0.25">
      <c r="A18" s="49"/>
      <c r="B18" s="59"/>
      <c r="C18" s="47">
        <f ca="1">'P&amp;L'!I27</f>
        <v>8699.1055964846928</v>
      </c>
      <c r="D18" s="45"/>
      <c r="E18" s="75"/>
      <c r="F18" s="45"/>
      <c r="G18" s="45"/>
      <c r="H18" s="45"/>
      <c r="I18" s="45"/>
      <c r="J18" s="45"/>
      <c r="K18" s="57"/>
      <c r="L18" s="45"/>
      <c r="M18" s="45"/>
      <c r="N18" s="45"/>
      <c r="O18" s="45"/>
      <c r="P18" s="45"/>
      <c r="Q18" s="44"/>
    </row>
    <row r="19" spans="1:17" ht="13.5" thickBot="1" x14ac:dyDescent="0.25">
      <c r="A19" s="49"/>
      <c r="B19" s="59"/>
      <c r="C19" s="62" t="s">
        <v>249</v>
      </c>
      <c r="D19" s="45"/>
      <c r="E19" s="75"/>
      <c r="F19" s="45"/>
      <c r="G19" s="45"/>
      <c r="H19" s="45"/>
      <c r="I19" s="45"/>
      <c r="J19" s="45"/>
      <c r="K19" s="57"/>
      <c r="L19" s="45"/>
      <c r="M19" s="45"/>
      <c r="N19" s="45"/>
      <c r="O19" s="45"/>
      <c r="P19" s="45"/>
      <c r="Q19" s="44"/>
    </row>
    <row r="20" spans="1:17" ht="29.25" customHeight="1" x14ac:dyDescent="0.2">
      <c r="A20" s="49"/>
      <c r="B20" s="59"/>
      <c r="C20" s="51" t="s">
        <v>247</v>
      </c>
      <c r="D20" s="45"/>
      <c r="E20" s="75"/>
      <c r="F20" s="45"/>
      <c r="G20" s="45"/>
      <c r="H20" s="45"/>
      <c r="I20" s="45"/>
      <c r="J20" s="56" t="s">
        <v>241</v>
      </c>
      <c r="K20" s="57"/>
      <c r="L20" s="55"/>
      <c r="M20" s="51" t="s">
        <v>248</v>
      </c>
      <c r="N20" s="63"/>
      <c r="O20" s="45"/>
      <c r="P20" s="45"/>
      <c r="Q20" s="44"/>
    </row>
    <row r="21" spans="1:17" ht="13.5" thickBot="1" x14ac:dyDescent="0.25">
      <c r="A21" s="49"/>
      <c r="B21" s="59"/>
      <c r="C21" s="47">
        <v>0</v>
      </c>
      <c r="D21" s="45"/>
      <c r="E21" s="75"/>
      <c r="F21" s="45"/>
      <c r="G21" s="45"/>
      <c r="H21" s="45"/>
      <c r="I21" s="45"/>
      <c r="J21" s="45"/>
      <c r="K21" s="57"/>
      <c r="L21" s="61"/>
      <c r="M21" s="76">
        <f ca="1">+J28*J12</f>
        <v>6.8074932758674253E-2</v>
      </c>
      <c r="N21" s="50"/>
      <c r="O21" s="45"/>
      <c r="P21" s="45"/>
      <c r="Q21" s="44"/>
    </row>
    <row r="22" spans="1:17" ht="13.5" thickBot="1" x14ac:dyDescent="0.25">
      <c r="A22" s="49"/>
      <c r="B22" s="54"/>
      <c r="C22" s="67"/>
      <c r="D22" s="74"/>
      <c r="E22" s="73"/>
      <c r="F22" s="45"/>
      <c r="G22" s="45"/>
      <c r="H22" s="45"/>
      <c r="I22" s="45"/>
      <c r="J22" s="45"/>
      <c r="K22" s="57"/>
      <c r="L22" s="45"/>
      <c r="M22" s="72"/>
      <c r="N22" s="50"/>
      <c r="O22" s="45"/>
      <c r="P22" s="45"/>
      <c r="Q22" s="44"/>
    </row>
    <row r="23" spans="1:17" ht="6" customHeight="1" thickTop="1" x14ac:dyDescent="0.2">
      <c r="A23" s="49"/>
      <c r="F23" s="45"/>
      <c r="G23" s="45"/>
      <c r="H23" s="45"/>
      <c r="I23" s="45"/>
      <c r="J23" s="45"/>
      <c r="K23" s="57"/>
      <c r="L23" s="45"/>
      <c r="M23" s="72"/>
      <c r="N23" s="50"/>
      <c r="O23" s="45"/>
      <c r="P23" s="45"/>
      <c r="Q23" s="44"/>
    </row>
    <row r="24" spans="1:17" ht="13.5" thickBot="1" x14ac:dyDescent="0.25">
      <c r="A24" s="49"/>
      <c r="B24" s="45"/>
      <c r="C24" s="67"/>
      <c r="D24" s="45"/>
      <c r="E24" s="45"/>
      <c r="F24" s="45"/>
      <c r="G24" s="45"/>
      <c r="H24" s="45"/>
      <c r="I24" s="45"/>
      <c r="J24" s="45"/>
      <c r="K24" s="57"/>
      <c r="L24" s="45"/>
      <c r="M24" s="45"/>
      <c r="N24" s="50"/>
      <c r="O24" s="45"/>
      <c r="P24" s="45"/>
      <c r="Q24" s="44"/>
    </row>
    <row r="25" spans="1:17" ht="13.5" thickBot="1" x14ac:dyDescent="0.25">
      <c r="A25" s="49"/>
      <c r="B25" s="45"/>
      <c r="C25" s="67"/>
      <c r="D25" s="45"/>
      <c r="E25" s="45"/>
      <c r="F25" s="45"/>
      <c r="G25" s="51" t="s">
        <v>246</v>
      </c>
      <c r="H25" s="65"/>
      <c r="I25" s="45"/>
      <c r="J25" s="45"/>
      <c r="K25" s="57"/>
      <c r="L25" s="45"/>
      <c r="M25" s="45"/>
      <c r="N25" s="50"/>
      <c r="O25" s="45"/>
      <c r="P25" s="45"/>
      <c r="Q25" s="44"/>
    </row>
    <row r="26" spans="1:17" ht="14.25" thickTop="1" thickBot="1" x14ac:dyDescent="0.25">
      <c r="A26" s="49"/>
      <c r="B26" s="71"/>
      <c r="C26" s="67"/>
      <c r="D26" s="45"/>
      <c r="E26" s="45"/>
      <c r="F26" s="45"/>
      <c r="G26" s="47">
        <f>C6</f>
        <v>236331.82864566887</v>
      </c>
      <c r="H26" s="57"/>
      <c r="I26" s="45"/>
      <c r="J26" s="45"/>
      <c r="K26" s="57"/>
      <c r="L26" s="45"/>
      <c r="M26" s="45"/>
      <c r="N26" s="50"/>
      <c r="O26" s="45"/>
      <c r="P26" s="45"/>
      <c r="Q26" s="44"/>
    </row>
    <row r="27" spans="1:17" ht="25.5" x14ac:dyDescent="0.2">
      <c r="A27" s="49"/>
      <c r="B27" s="59"/>
      <c r="C27" s="51" t="s">
        <v>244</v>
      </c>
      <c r="D27" s="45"/>
      <c r="E27" s="45"/>
      <c r="F27" s="45"/>
      <c r="G27" s="60"/>
      <c r="H27" s="57"/>
      <c r="I27" s="55"/>
      <c r="J27" s="51" t="s">
        <v>245</v>
      </c>
      <c r="K27" s="57"/>
      <c r="L27" s="45"/>
      <c r="M27" s="45"/>
      <c r="N27" s="50"/>
      <c r="O27" s="45"/>
      <c r="P27" s="45"/>
      <c r="Q27" s="44"/>
    </row>
    <row r="28" spans="1:17" ht="13.5" thickBot="1" x14ac:dyDescent="0.25">
      <c r="A28" s="49"/>
      <c r="B28" s="59"/>
      <c r="C28" s="47">
        <f ca="1">BS!I27</f>
        <v>158413.72589037189</v>
      </c>
      <c r="D28" s="45"/>
      <c r="E28" s="45"/>
      <c r="F28" s="45"/>
      <c r="G28" s="70" t="str">
        <f>+G11</f>
        <v>divided by</v>
      </c>
      <c r="H28" s="57"/>
      <c r="I28" s="61"/>
      <c r="J28" s="69">
        <f ca="1">+G26/G31</f>
        <v>1.2372996661235047</v>
      </c>
      <c r="K28" s="53"/>
      <c r="L28" s="45"/>
      <c r="M28" s="45"/>
      <c r="N28" s="50"/>
      <c r="O28" s="45"/>
      <c r="P28" s="45"/>
      <c r="Q28" s="44"/>
    </row>
    <row r="29" spans="1:17" ht="15" customHeight="1" thickBot="1" x14ac:dyDescent="0.25">
      <c r="A29" s="49"/>
      <c r="B29" s="59"/>
      <c r="C29" s="62" t="s">
        <v>238</v>
      </c>
      <c r="D29" s="66"/>
      <c r="E29" s="65"/>
      <c r="F29" s="45"/>
      <c r="G29" s="60"/>
      <c r="H29" s="57"/>
      <c r="I29" s="45"/>
      <c r="J29" s="45"/>
      <c r="K29" s="45"/>
      <c r="L29" s="45"/>
      <c r="M29" s="45"/>
      <c r="N29" s="50"/>
      <c r="O29" s="45"/>
      <c r="P29" s="205" t="s">
        <v>243</v>
      </c>
      <c r="Q29" s="44"/>
    </row>
    <row r="30" spans="1:17" ht="26.25" thickBot="1" x14ac:dyDescent="0.25">
      <c r="A30" s="49"/>
      <c r="B30" s="59"/>
      <c r="C30" s="51" t="s">
        <v>240</v>
      </c>
      <c r="D30" s="45"/>
      <c r="E30" s="57"/>
      <c r="F30" s="45"/>
      <c r="G30" s="51" t="s">
        <v>242</v>
      </c>
      <c r="H30" s="57"/>
      <c r="I30" s="45"/>
      <c r="J30" s="45"/>
      <c r="K30" s="45"/>
      <c r="L30" s="45"/>
      <c r="M30" s="56" t="s">
        <v>241</v>
      </c>
      <c r="N30" s="50"/>
      <c r="O30" s="45"/>
      <c r="P30" s="206"/>
      <c r="Q30" s="44"/>
    </row>
    <row r="31" spans="1:17" ht="13.5" thickBot="1" x14ac:dyDescent="0.25">
      <c r="A31" s="49"/>
      <c r="B31" s="59"/>
      <c r="C31" s="47">
        <f>BS!I17</f>
        <v>32592.410388726319</v>
      </c>
      <c r="D31" s="45"/>
      <c r="E31" s="57"/>
      <c r="F31" s="55"/>
      <c r="G31" s="47">
        <f ca="1">+C28+C31</f>
        <v>191006.13627909822</v>
      </c>
      <c r="H31" s="53"/>
      <c r="I31" s="45"/>
      <c r="J31" s="45"/>
      <c r="K31" s="45"/>
      <c r="L31" s="45"/>
      <c r="M31" s="45"/>
      <c r="N31" s="50"/>
      <c r="O31" s="68"/>
      <c r="P31" s="207">
        <f ca="1">+M21*M42</f>
        <v>0.11410657937734699</v>
      </c>
      <c r="Q31" s="44"/>
    </row>
    <row r="32" spans="1:17" ht="13.5" thickBot="1" x14ac:dyDescent="0.25">
      <c r="A32" s="49"/>
      <c r="B32" s="59"/>
      <c r="C32" s="67"/>
      <c r="D32" s="45"/>
      <c r="E32" s="57"/>
      <c r="F32" s="45"/>
      <c r="G32" s="67"/>
      <c r="H32" s="45"/>
      <c r="I32" s="45"/>
      <c r="J32" s="45"/>
      <c r="K32" s="45"/>
      <c r="L32" s="45"/>
      <c r="M32" s="45"/>
      <c r="N32" s="50"/>
      <c r="O32" s="45"/>
      <c r="P32" s="208"/>
      <c r="Q32" s="44"/>
    </row>
    <row r="33" spans="1:17" ht="13.5" thickBot="1" x14ac:dyDescent="0.25">
      <c r="A33" s="209" t="s">
        <v>1</v>
      </c>
      <c r="B33" s="59"/>
      <c r="C33" s="67"/>
      <c r="D33" s="58"/>
      <c r="E33" s="53"/>
      <c r="F33" s="45"/>
      <c r="G33" s="60"/>
      <c r="H33" s="45"/>
      <c r="I33" s="45"/>
      <c r="J33" s="45"/>
      <c r="K33" s="45"/>
      <c r="L33" s="45"/>
      <c r="M33" s="45"/>
      <c r="N33" s="50"/>
      <c r="O33" s="45"/>
      <c r="P33" s="45"/>
      <c r="Q33" s="44"/>
    </row>
    <row r="34" spans="1:17" ht="13.5" thickBot="1" x14ac:dyDescent="0.25">
      <c r="A34" s="209"/>
      <c r="B34" s="59"/>
      <c r="C34" s="67"/>
      <c r="D34" s="45"/>
      <c r="E34" s="45"/>
      <c r="F34" s="45"/>
      <c r="G34" s="60"/>
      <c r="H34" s="45"/>
      <c r="I34" s="45"/>
      <c r="J34" s="45"/>
      <c r="K34" s="45"/>
      <c r="L34" s="45"/>
      <c r="M34" s="45"/>
      <c r="N34" s="50"/>
      <c r="O34" s="45"/>
      <c r="P34" s="45"/>
      <c r="Q34" s="44"/>
    </row>
    <row r="35" spans="1:17" x14ac:dyDescent="0.2">
      <c r="A35" s="209"/>
      <c r="D35" s="45"/>
      <c r="E35" s="45"/>
      <c r="F35" s="45"/>
      <c r="G35" s="51" t="s">
        <v>44</v>
      </c>
      <c r="H35" s="65"/>
      <c r="I35" s="45"/>
      <c r="J35" s="45"/>
      <c r="K35" s="45"/>
      <c r="L35" s="45"/>
      <c r="M35" s="45"/>
      <c r="N35" s="50"/>
      <c r="O35" s="45"/>
      <c r="P35" s="45"/>
      <c r="Q35" s="44"/>
    </row>
    <row r="36" spans="1:17" ht="13.5" thickBot="1" x14ac:dyDescent="0.25">
      <c r="A36" s="209"/>
      <c r="D36" s="45"/>
      <c r="E36" s="45"/>
      <c r="F36" s="45"/>
      <c r="G36" s="47">
        <f>+C38+C41</f>
        <v>77053.637180039688</v>
      </c>
      <c r="H36" s="57"/>
      <c r="I36" s="45"/>
      <c r="J36" s="45"/>
      <c r="K36" s="45"/>
      <c r="L36" s="45"/>
      <c r="M36" s="45"/>
      <c r="N36" s="50"/>
      <c r="O36" s="45"/>
      <c r="P36" s="45"/>
      <c r="Q36" s="44"/>
    </row>
    <row r="37" spans="1:17" ht="13.5" thickBot="1" x14ac:dyDescent="0.25">
      <c r="A37" s="209"/>
      <c r="B37" s="59"/>
      <c r="C37" s="51" t="s">
        <v>37</v>
      </c>
      <c r="D37" s="66"/>
      <c r="E37" s="65"/>
      <c r="F37" s="45"/>
      <c r="G37" s="60"/>
      <c r="H37" s="45"/>
      <c r="I37" s="61"/>
      <c r="J37" s="45"/>
      <c r="K37" s="45"/>
      <c r="L37" s="45"/>
      <c r="M37" s="45"/>
      <c r="N37" s="50"/>
      <c r="O37" s="45"/>
      <c r="P37" s="45"/>
      <c r="Q37" s="44"/>
    </row>
    <row r="38" spans="1:17" ht="26.25" thickBot="1" x14ac:dyDescent="0.25">
      <c r="A38" s="209"/>
      <c r="B38" s="59"/>
      <c r="C38" s="47">
        <f>BS!I39</f>
        <v>76525.637180039688</v>
      </c>
      <c r="D38" s="45"/>
      <c r="E38" s="57"/>
      <c r="F38" s="61"/>
      <c r="G38" s="64" t="s">
        <v>238</v>
      </c>
      <c r="H38" s="45"/>
      <c r="I38" s="55"/>
      <c r="J38" s="51" t="s">
        <v>239</v>
      </c>
      <c r="K38" s="63"/>
      <c r="L38" s="45"/>
      <c r="M38" s="45"/>
      <c r="N38" s="50"/>
      <c r="O38" s="45"/>
      <c r="P38" s="45"/>
      <c r="Q38" s="44"/>
    </row>
    <row r="39" spans="1:17" ht="13.5" thickBot="1" x14ac:dyDescent="0.25">
      <c r="A39" s="49"/>
      <c r="B39" s="59"/>
      <c r="C39" s="62" t="s">
        <v>238</v>
      </c>
      <c r="D39" s="45"/>
      <c r="E39" s="57"/>
      <c r="F39" s="45"/>
      <c r="G39" s="60"/>
      <c r="H39" s="57"/>
      <c r="I39" s="61"/>
      <c r="J39" s="47">
        <f ca="1">+G36+G42</f>
        <v>191006.13627909822</v>
      </c>
      <c r="K39" s="50"/>
      <c r="L39" s="45"/>
      <c r="M39" s="45"/>
      <c r="N39" s="50"/>
      <c r="O39" s="45"/>
      <c r="P39" s="45"/>
      <c r="Q39" s="44"/>
    </row>
    <row r="40" spans="1:17" ht="13.5" thickBot="1" x14ac:dyDescent="0.25">
      <c r="A40" s="49"/>
      <c r="B40" s="59"/>
      <c r="C40" s="51" t="s">
        <v>237</v>
      </c>
      <c r="D40" s="45"/>
      <c r="E40" s="57"/>
      <c r="F40" s="45"/>
      <c r="G40" s="60"/>
      <c r="H40" s="57"/>
      <c r="I40" s="45"/>
      <c r="J40" s="45"/>
      <c r="K40" s="50"/>
      <c r="L40" s="45"/>
      <c r="M40" s="45"/>
      <c r="N40" s="50"/>
      <c r="O40" s="45"/>
      <c r="P40" s="45"/>
      <c r="Q40" s="44"/>
    </row>
    <row r="41" spans="1:17" ht="31.5" customHeight="1" thickBot="1" x14ac:dyDescent="0.25">
      <c r="A41" s="49"/>
      <c r="B41" s="59"/>
      <c r="C41" s="47">
        <f>BS!I41</f>
        <v>528</v>
      </c>
      <c r="D41" s="58"/>
      <c r="E41" s="53"/>
      <c r="F41" s="45"/>
      <c r="G41" s="51" t="s">
        <v>236</v>
      </c>
      <c r="H41" s="57"/>
      <c r="I41" s="45"/>
      <c r="J41" s="56" t="s">
        <v>235</v>
      </c>
      <c r="K41" s="50"/>
      <c r="L41" s="55"/>
      <c r="M41" s="51" t="s">
        <v>234</v>
      </c>
      <c r="N41" s="50"/>
      <c r="O41" s="45"/>
      <c r="P41" s="45"/>
      <c r="Q41" s="44"/>
    </row>
    <row r="42" spans="1:17" ht="13.5" thickBot="1" x14ac:dyDescent="0.25">
      <c r="A42" s="49"/>
      <c r="B42" s="54"/>
      <c r="C42" s="48"/>
      <c r="D42" s="45"/>
      <c r="E42" s="45"/>
      <c r="F42" s="45"/>
      <c r="G42" s="47">
        <f ca="1">BS!I60</f>
        <v>113952.49909905852</v>
      </c>
      <c r="H42" s="53"/>
      <c r="I42" s="45"/>
      <c r="J42" s="45"/>
      <c r="K42" s="50"/>
      <c r="L42" s="45"/>
      <c r="M42" s="52">
        <f ca="1">+J39/J45</f>
        <v>1.676190849601791</v>
      </c>
      <c r="N42" s="46"/>
      <c r="O42" s="45"/>
      <c r="P42" s="45"/>
      <c r="Q42" s="44"/>
    </row>
    <row r="43" spans="1:17" ht="14.25" thickTop="1" thickBot="1" x14ac:dyDescent="0.25">
      <c r="A43" s="49"/>
      <c r="B43" s="45"/>
      <c r="C43" s="48"/>
      <c r="D43" s="45"/>
      <c r="E43" s="45"/>
      <c r="F43" s="45"/>
      <c r="G43" s="45"/>
      <c r="H43" s="45"/>
      <c r="I43" s="45"/>
      <c r="J43" s="45"/>
      <c r="K43" s="50"/>
      <c r="L43" s="45"/>
      <c r="M43" s="45"/>
      <c r="N43" s="45"/>
      <c r="O43" s="45"/>
      <c r="P43" s="45"/>
      <c r="Q43" s="44"/>
    </row>
    <row r="44" spans="1:17" ht="25.5" x14ac:dyDescent="0.2">
      <c r="A44" s="49"/>
      <c r="B44" s="45"/>
      <c r="C44" s="48"/>
      <c r="D44" s="45"/>
      <c r="E44" s="45"/>
      <c r="F44" s="45"/>
      <c r="G44" s="45"/>
      <c r="H44" s="45"/>
      <c r="I44" s="45"/>
      <c r="J44" s="51" t="s">
        <v>233</v>
      </c>
      <c r="K44" s="50"/>
      <c r="L44" s="45"/>
      <c r="M44" s="45"/>
      <c r="N44" s="45"/>
      <c r="O44" s="45"/>
      <c r="P44" s="45"/>
      <c r="Q44" s="44"/>
    </row>
    <row r="45" spans="1:17" ht="13.5" thickBot="1" x14ac:dyDescent="0.25">
      <c r="A45" s="49"/>
      <c r="B45" s="45"/>
      <c r="C45" s="48"/>
      <c r="D45" s="45"/>
      <c r="E45" s="45"/>
      <c r="F45" s="45"/>
      <c r="G45" s="45"/>
      <c r="H45" s="45"/>
      <c r="I45" s="45"/>
      <c r="J45" s="47">
        <f ca="1">G42</f>
        <v>113952.49909905852</v>
      </c>
      <c r="K45" s="46"/>
      <c r="L45" s="45"/>
      <c r="M45" s="45"/>
      <c r="N45" s="45"/>
      <c r="O45" s="45"/>
      <c r="P45" s="45"/>
      <c r="Q45" s="44"/>
    </row>
    <row r="46" spans="1:17" ht="13.5" thickBot="1" x14ac:dyDescent="0.25">
      <c r="A46" s="43"/>
      <c r="B46" s="41"/>
      <c r="C46" s="42"/>
      <c r="D46" s="41"/>
      <c r="E46" s="41"/>
      <c r="F46" s="41"/>
      <c r="G46" s="41"/>
      <c r="H46" s="41"/>
      <c r="I46" s="41"/>
      <c r="J46" s="41"/>
      <c r="K46" s="41"/>
      <c r="L46" s="41"/>
      <c r="M46" s="41"/>
      <c r="N46" s="41"/>
      <c r="O46" s="41"/>
      <c r="P46" s="41"/>
      <c r="Q46" s="40"/>
    </row>
    <row r="47" spans="1:17" x14ac:dyDescent="0.2">
      <c r="A47" s="38"/>
      <c r="B47" s="38"/>
      <c r="C47" s="39"/>
      <c r="D47" s="38"/>
      <c r="E47" s="38"/>
      <c r="F47" s="38"/>
      <c r="G47" s="38"/>
      <c r="H47" s="38"/>
      <c r="I47" s="38"/>
      <c r="J47" s="38"/>
      <c r="K47" s="38"/>
      <c r="L47" s="38"/>
      <c r="M47" s="38"/>
      <c r="N47" s="38"/>
      <c r="O47" s="38"/>
      <c r="P47" s="38"/>
    </row>
    <row r="48" spans="1:17" x14ac:dyDescent="0.2">
      <c r="A48" s="38"/>
      <c r="D48" s="38"/>
      <c r="E48" s="38"/>
      <c r="F48" s="38"/>
    </row>
    <row r="49" spans="1:6" x14ac:dyDescent="0.2">
      <c r="A49" s="38"/>
      <c r="D49" s="38"/>
      <c r="E49" s="38"/>
      <c r="F49" s="38"/>
    </row>
    <row r="50" spans="1:6" x14ac:dyDescent="0.2">
      <c r="A50" s="38"/>
    </row>
  </sheetData>
  <mergeCells count="5">
    <mergeCell ref="E1:J2"/>
    <mergeCell ref="A8:A17"/>
    <mergeCell ref="P29:P30"/>
    <mergeCell ref="P31:P32"/>
    <mergeCell ref="A33:A3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9"/>
  <sheetViews>
    <sheetView showGridLines="0" zoomScale="80" zoomScaleNormal="80" workbookViewId="0">
      <pane xSplit="4" ySplit="4" topLeftCell="E5" activePane="bottomRight" state="frozen"/>
      <selection pane="topRight" activeCell="E1" sqref="E1"/>
      <selection pane="bottomLeft" activeCell="A5" sqref="A5"/>
      <selection pane="bottomRight" activeCell="I33" sqref="I33"/>
    </sheetView>
  </sheetViews>
  <sheetFormatPr defaultColWidth="11.7109375" defaultRowHeight="12.75" x14ac:dyDescent="0.2"/>
  <cols>
    <col min="1" max="2" width="3.7109375" style="1" customWidth="1"/>
    <col min="3" max="3" width="40.7109375" style="1" customWidth="1"/>
    <col min="4" max="5" width="6.7109375" style="1" customWidth="1"/>
    <col min="6" max="16384" width="11.7109375" style="1"/>
  </cols>
  <sheetData>
    <row r="1" spans="1:15" ht="27.75" x14ac:dyDescent="0.4">
      <c r="A1" s="7" t="s">
        <v>0</v>
      </c>
    </row>
    <row r="4" spans="1:15" x14ac:dyDescent="0.2">
      <c r="A4" s="1" t="str">
        <f>Assumptions!A4</f>
        <v>(Unless otherwise specified, all financials are in US $ Thousand)</v>
      </c>
      <c r="F4" s="9">
        <f>Assumptions!F4</f>
        <v>7</v>
      </c>
      <c r="G4" s="9">
        <f>Assumptions!G4</f>
        <v>8</v>
      </c>
      <c r="H4" s="9">
        <f>Assumptions!H4</f>
        <v>9</v>
      </c>
      <c r="I4" s="10">
        <f>Assumptions!I4</f>
        <v>10</v>
      </c>
      <c r="J4" s="10">
        <f>Assumptions!J4</f>
        <v>11</v>
      </c>
      <c r="K4" s="10">
        <f>Assumptions!K4</f>
        <v>12</v>
      </c>
      <c r="L4" s="10">
        <f>Assumptions!L4</f>
        <v>13</v>
      </c>
      <c r="M4" s="10">
        <f>Assumptions!M4</f>
        <v>14</v>
      </c>
      <c r="N4" s="10">
        <f>Assumptions!N4</f>
        <v>15</v>
      </c>
    </row>
    <row r="5" spans="1:15" x14ac:dyDescent="0.2">
      <c r="E5" s="4"/>
      <c r="F5" s="4"/>
      <c r="G5" s="4"/>
      <c r="H5" s="4"/>
      <c r="I5" s="18"/>
      <c r="J5" s="18"/>
      <c r="K5" s="18"/>
      <c r="L5" s="18"/>
      <c r="M5" s="18"/>
      <c r="N5" s="18"/>
      <c r="O5" s="4"/>
    </row>
    <row r="6" spans="1:15" x14ac:dyDescent="0.2">
      <c r="B6" s="2" t="s">
        <v>4</v>
      </c>
      <c r="E6" s="4"/>
      <c r="F6" s="4"/>
      <c r="G6" s="4"/>
      <c r="H6" s="18"/>
      <c r="I6" s="18"/>
      <c r="J6" s="18"/>
      <c r="K6" s="18"/>
      <c r="L6" s="18"/>
      <c r="M6" s="18"/>
      <c r="N6" s="18"/>
      <c r="O6" s="4"/>
    </row>
    <row r="7" spans="1:15" x14ac:dyDescent="0.2">
      <c r="C7" s="1" t="s">
        <v>5</v>
      </c>
      <c r="E7" s="4"/>
      <c r="F7" s="4">
        <v>7467</v>
      </c>
      <c r="G7" s="4">
        <v>17352</v>
      </c>
      <c r="H7" s="4">
        <v>36136</v>
      </c>
      <c r="I7" s="169">
        <f>'Revenue Build-Up'!G39</f>
        <v>101379.27556334311</v>
      </c>
      <c r="J7" s="169">
        <f>'Revenue Build-Up'!H39</f>
        <v>247948.02181629196</v>
      </c>
      <c r="K7" s="169">
        <f>'Revenue Build-Up'!I39</f>
        <v>534411.43389729515</v>
      </c>
      <c r="L7" s="169">
        <f>'Revenue Build-Up'!J39</f>
        <v>1064632.929257035</v>
      </c>
      <c r="M7" s="169">
        <f>'Revenue Build-Up'!K39</f>
        <v>1980862.7859198903</v>
      </c>
      <c r="N7" s="169">
        <f>'Revenue Build-Up'!L39</f>
        <v>3508511.7592433235</v>
      </c>
      <c r="O7" s="4"/>
    </row>
    <row r="8" spans="1:15" x14ac:dyDescent="0.2">
      <c r="C8" s="1" t="s">
        <v>6</v>
      </c>
      <c r="E8" s="4"/>
      <c r="F8" s="4">
        <v>7780</v>
      </c>
      <c r="G8" s="4">
        <v>25972</v>
      </c>
      <c r="H8" s="4">
        <v>38278</v>
      </c>
      <c r="I8" s="169">
        <f>'Revenue Build-Up'!G40</f>
        <v>74175.696231852344</v>
      </c>
      <c r="J8" s="169">
        <f>'Revenue Build-Up'!H40</f>
        <v>121793.45545972254</v>
      </c>
      <c r="K8" s="169">
        <f>'Revenue Build-Up'!I40</f>
        <v>179864.8394185928</v>
      </c>
      <c r="L8" s="169">
        <f>'Revenue Build-Up'!J40</f>
        <v>244021.77275032987</v>
      </c>
      <c r="M8" s="169">
        <f>'Revenue Build-Up'!K40</f>
        <v>316663.46224424313</v>
      </c>
      <c r="N8" s="169">
        <f>'Revenue Build-Up'!L40</f>
        <v>395491.08465500607</v>
      </c>
      <c r="O8" s="4"/>
    </row>
    <row r="9" spans="1:15" x14ac:dyDescent="0.2">
      <c r="C9" s="1" t="s">
        <v>7</v>
      </c>
      <c r="E9" s="4"/>
      <c r="F9" s="4">
        <v>17239</v>
      </c>
      <c r="G9" s="4">
        <v>35449</v>
      </c>
      <c r="H9" s="4">
        <v>45713</v>
      </c>
      <c r="I9" s="169">
        <f>'Revenue Build-Up'!G41</f>
        <v>60776.856850473399</v>
      </c>
      <c r="J9" s="169">
        <f>'Revenue Build-Up'!H41</f>
        <v>76156.768594852183</v>
      </c>
      <c r="K9" s="169">
        <f>'Revenue Build-Up'!I41</f>
        <v>85510.786992895315</v>
      </c>
      <c r="L9" s="169">
        <f>'Revenue Build-Up'!J41</f>
        <v>96175.800000000017</v>
      </c>
      <c r="M9" s="169">
        <f>'Revenue Build-Up'!K41</f>
        <v>115484.88</v>
      </c>
      <c r="N9" s="169">
        <f>'Revenue Build-Up'!L41</f>
        <v>133462.32</v>
      </c>
      <c r="O9" s="4"/>
    </row>
    <row r="10" spans="1:15" x14ac:dyDescent="0.2">
      <c r="B10" s="2" t="s">
        <v>8</v>
      </c>
      <c r="E10" s="4"/>
      <c r="F10" s="5">
        <f>SUM(F7:F9)</f>
        <v>32486</v>
      </c>
      <c r="G10" s="5">
        <f t="shared" ref="G10:N10" si="0">SUM(G7:G9)</f>
        <v>78773</v>
      </c>
      <c r="H10" s="5">
        <f t="shared" si="0"/>
        <v>120127</v>
      </c>
      <c r="I10" s="170">
        <f t="shared" si="0"/>
        <v>236331.82864566887</v>
      </c>
      <c r="J10" s="170">
        <f t="shared" si="0"/>
        <v>445898.2458708667</v>
      </c>
      <c r="K10" s="170">
        <f t="shared" si="0"/>
        <v>799787.0603087832</v>
      </c>
      <c r="L10" s="170">
        <f t="shared" si="0"/>
        <v>1404830.502007365</v>
      </c>
      <c r="M10" s="170">
        <f t="shared" si="0"/>
        <v>2413011.1281641331</v>
      </c>
      <c r="N10" s="170">
        <f t="shared" si="0"/>
        <v>4037465.1638983293</v>
      </c>
      <c r="O10" s="4"/>
    </row>
    <row r="11" spans="1:15" x14ac:dyDescent="0.2">
      <c r="B11" s="2"/>
      <c r="E11" s="4"/>
      <c r="F11" s="4"/>
      <c r="G11" s="4"/>
      <c r="H11" s="4"/>
      <c r="I11" s="6"/>
      <c r="J11" s="6"/>
      <c r="K11" s="6"/>
      <c r="L11" s="6"/>
      <c r="M11" s="6"/>
      <c r="N11" s="6"/>
      <c r="O11" s="4"/>
    </row>
    <row r="12" spans="1:15" x14ac:dyDescent="0.2">
      <c r="B12" s="2" t="s">
        <v>328</v>
      </c>
      <c r="E12" s="4"/>
      <c r="F12" s="4">
        <v>0</v>
      </c>
      <c r="G12" s="6">
        <f>Overdraft!G11</f>
        <v>3219.8</v>
      </c>
      <c r="H12" s="6">
        <f>Overdraft!H11</f>
        <v>3409.48</v>
      </c>
      <c r="I12" s="6">
        <f ca="1">Overdraft!I11</f>
        <v>3883.7692153647363</v>
      </c>
      <c r="J12" s="6">
        <f ca="1">Overdraft!J11</f>
        <v>7935.2273157481059</v>
      </c>
      <c r="K12" s="6">
        <f ca="1">Overdraft!K11</f>
        <v>13111.905657795698</v>
      </c>
      <c r="L12" s="6">
        <f ca="1">Overdraft!L11</f>
        <v>17658.859939096128</v>
      </c>
      <c r="M12" s="6">
        <f ca="1">Overdraft!M11</f>
        <v>26118.658559379099</v>
      </c>
      <c r="N12" s="6">
        <f ca="1">Overdraft!N11</f>
        <v>40536.201888020434</v>
      </c>
      <c r="O12" s="4"/>
    </row>
    <row r="13" spans="1:15" x14ac:dyDescent="0.2">
      <c r="B13" s="2" t="s">
        <v>16</v>
      </c>
      <c r="E13" s="4"/>
      <c r="F13" s="4">
        <v>773</v>
      </c>
      <c r="G13" s="4">
        <v>1277</v>
      </c>
      <c r="H13" s="4">
        <v>230</v>
      </c>
      <c r="I13" s="6">
        <f>H13</f>
        <v>230</v>
      </c>
      <c r="J13" s="6">
        <f t="shared" ref="J13:N13" si="1">I13</f>
        <v>230</v>
      </c>
      <c r="K13" s="6">
        <f t="shared" si="1"/>
        <v>230</v>
      </c>
      <c r="L13" s="6">
        <f t="shared" si="1"/>
        <v>230</v>
      </c>
      <c r="M13" s="6">
        <f t="shared" si="1"/>
        <v>230</v>
      </c>
      <c r="N13" s="6">
        <f t="shared" si="1"/>
        <v>230</v>
      </c>
      <c r="O13" s="4"/>
    </row>
    <row r="14" spans="1:15" x14ac:dyDescent="0.2">
      <c r="B14" s="2"/>
      <c r="E14" s="4"/>
      <c r="F14" s="4"/>
      <c r="G14" s="4"/>
      <c r="H14" s="4"/>
      <c r="I14" s="6"/>
      <c r="J14" s="6"/>
      <c r="K14" s="6"/>
      <c r="L14" s="6"/>
      <c r="M14" s="6"/>
      <c r="N14" s="6"/>
      <c r="O14" s="4"/>
    </row>
    <row r="15" spans="1:15" x14ac:dyDescent="0.2">
      <c r="B15" s="2" t="s">
        <v>17</v>
      </c>
      <c r="E15" s="4"/>
      <c r="F15" s="5">
        <f t="shared" ref="F15:G15" si="2">F10+F13+F12</f>
        <v>33259</v>
      </c>
      <c r="G15" s="5">
        <f t="shared" si="2"/>
        <v>83269.8</v>
      </c>
      <c r="H15" s="5">
        <f>H10+H13+H12</f>
        <v>123766.48</v>
      </c>
      <c r="I15" s="5">
        <f t="shared" ref="I15:N15" ca="1" si="3">I10+I13+I12</f>
        <v>240445.5978610336</v>
      </c>
      <c r="J15" s="5">
        <f t="shared" ca="1" si="3"/>
        <v>454063.47318661481</v>
      </c>
      <c r="K15" s="5">
        <f t="shared" ca="1" si="3"/>
        <v>813128.96596657892</v>
      </c>
      <c r="L15" s="5">
        <f t="shared" ca="1" si="3"/>
        <v>1422719.361946461</v>
      </c>
      <c r="M15" s="5">
        <f t="shared" ca="1" si="3"/>
        <v>2439359.7867235122</v>
      </c>
      <c r="N15" s="5">
        <f t="shared" ca="1" si="3"/>
        <v>4078231.3657863499</v>
      </c>
      <c r="O15" s="4"/>
    </row>
    <row r="16" spans="1:15" x14ac:dyDescent="0.2">
      <c r="E16" s="4"/>
      <c r="F16" s="4"/>
      <c r="G16" s="4"/>
      <c r="H16" s="4"/>
      <c r="I16" s="6"/>
      <c r="J16" s="6"/>
      <c r="K16" s="6"/>
      <c r="L16" s="6"/>
      <c r="M16" s="6"/>
      <c r="N16" s="6"/>
      <c r="O16" s="4"/>
    </row>
    <row r="17" spans="1:15" x14ac:dyDescent="0.2">
      <c r="B17" s="2" t="s">
        <v>9</v>
      </c>
      <c r="E17" s="4"/>
      <c r="F17" s="4"/>
      <c r="G17" s="4"/>
      <c r="H17" s="4"/>
      <c r="I17" s="6"/>
      <c r="J17" s="6"/>
      <c r="K17" s="6"/>
      <c r="L17" s="6"/>
      <c r="M17" s="6"/>
      <c r="N17" s="6"/>
      <c r="O17" s="4"/>
    </row>
    <row r="18" spans="1:15" x14ac:dyDescent="0.2">
      <c r="C18" s="1" t="s">
        <v>10</v>
      </c>
      <c r="E18" s="4"/>
      <c r="F18" s="4">
        <v>7384</v>
      </c>
      <c r="G18" s="4">
        <v>18589</v>
      </c>
      <c r="H18" s="4">
        <v>25857</v>
      </c>
      <c r="I18" s="6">
        <f>'Cost Build-Up'!G40</f>
        <v>45244.583278435799</v>
      </c>
      <c r="J18" s="6">
        <f>'Cost Build-Up'!H40</f>
        <v>92524.043632391345</v>
      </c>
      <c r="K18" s="6">
        <f>'Cost Build-Up'!I40</f>
        <v>153247.85046740246</v>
      </c>
      <c r="L18" s="6">
        <f>'Cost Build-Up'!J40</f>
        <v>257427.74659015512</v>
      </c>
      <c r="M18" s="6">
        <f>'Cost Build-Up'!K40</f>
        <v>448826.4760005275</v>
      </c>
      <c r="N18" s="6">
        <f>'Cost Build-Up'!L40</f>
        <v>746115.35956452019</v>
      </c>
      <c r="O18" s="4"/>
    </row>
    <row r="19" spans="1:15" x14ac:dyDescent="0.2">
      <c r="C19" s="1" t="s">
        <v>11</v>
      </c>
      <c r="E19" s="4"/>
      <c r="F19" s="4">
        <v>5037</v>
      </c>
      <c r="G19" s="4">
        <v>16986</v>
      </c>
      <c r="H19" s="4">
        <v>26847</v>
      </c>
      <c r="I19" s="6">
        <f>'Cost Build-Up'!G41</f>
        <v>55459.968223885357</v>
      </c>
      <c r="J19" s="6">
        <f>'Cost Build-Up'!H41</f>
        <v>114735.40951777503</v>
      </c>
      <c r="K19" s="6">
        <f>'Cost Build-Up'!I41</f>
        <v>189969.15199646959</v>
      </c>
      <c r="L19" s="6">
        <f>'Cost Build-Up'!J41</f>
        <v>324711.06579473766</v>
      </c>
      <c r="M19" s="6">
        <f>'Cost Build-Up'!K41</f>
        <v>563284.82246979955</v>
      </c>
      <c r="N19" s="6">
        <f>'Cost Build-Up'!L41</f>
        <v>937668.73705426918</v>
      </c>
      <c r="O19" s="4"/>
    </row>
    <row r="20" spans="1:15" x14ac:dyDescent="0.2">
      <c r="C20" s="1" t="s">
        <v>12</v>
      </c>
      <c r="E20" s="4"/>
      <c r="F20" s="4">
        <v>11578</v>
      </c>
      <c r="G20" s="4">
        <v>29366</v>
      </c>
      <c r="H20" s="4">
        <v>39444</v>
      </c>
      <c r="I20" s="6">
        <f>'Cost Build-Up'!G42</f>
        <v>67093.803976243027</v>
      </c>
      <c r="J20" s="6">
        <f>'Cost Build-Up'!H42</f>
        <v>141389.93235845477</v>
      </c>
      <c r="K20" s="6">
        <f>'Cost Build-Up'!I42</f>
        <v>237748.45063667331</v>
      </c>
      <c r="L20" s="6">
        <f>'Cost Build-Up'!J42</f>
        <v>407025.0982996932</v>
      </c>
      <c r="M20" s="6">
        <f>'Cost Build-Up'!K42</f>
        <v>675544.08773671475</v>
      </c>
      <c r="N20" s="6">
        <f>'Cost Build-Up'!L42</f>
        <v>1140085.6863762895</v>
      </c>
      <c r="O20" s="4"/>
    </row>
    <row r="21" spans="1:15" x14ac:dyDescent="0.2">
      <c r="C21" s="1" t="s">
        <v>13</v>
      </c>
      <c r="E21" s="4"/>
      <c r="F21" s="4">
        <v>6812</v>
      </c>
      <c r="G21" s="4">
        <v>12976</v>
      </c>
      <c r="H21" s="4">
        <v>19480</v>
      </c>
      <c r="I21" s="6">
        <f>'Cost Build-Up'!G43</f>
        <v>34998.79149144148</v>
      </c>
      <c r="J21" s="6">
        <f>'Cost Build-Up'!H43</f>
        <v>79043.628310100583</v>
      </c>
      <c r="K21" s="6">
        <f>'Cost Build-Up'!I43</f>
        <v>125266.09350539319</v>
      </c>
      <c r="L21" s="6">
        <f>'Cost Build-Up'!J43</f>
        <v>210555.99989427842</v>
      </c>
      <c r="M21" s="6">
        <f>'Cost Build-Up'!K43</f>
        <v>367932.9791830412</v>
      </c>
      <c r="N21" s="6">
        <f>'Cost Build-Up'!L43</f>
        <v>610453.68662451359</v>
      </c>
      <c r="O21" s="4"/>
    </row>
    <row r="22" spans="1:15" x14ac:dyDescent="0.2">
      <c r="C22" s="1" t="s">
        <v>132</v>
      </c>
      <c r="E22" s="4"/>
      <c r="F22" s="4">
        <v>2107</v>
      </c>
      <c r="G22" s="4">
        <v>6365</v>
      </c>
      <c r="H22" s="4">
        <v>11854</v>
      </c>
      <c r="I22" s="6">
        <f>'Assets Schedule'!I61+'Assets Schedule'!I101</f>
        <v>12062.84619548473</v>
      </c>
      <c r="J22" s="6">
        <f>'Assets Schedule'!J61+'Assets Schedule'!J101</f>
        <v>14404.845701489234</v>
      </c>
      <c r="K22" s="6">
        <f>'Assets Schedule'!K61+'Assets Schedule'!K101</f>
        <v>13784.588554994829</v>
      </c>
      <c r="L22" s="6">
        <f>'Assets Schedule'!L61+'Assets Schedule'!L101</f>
        <v>11272.994433363525</v>
      </c>
      <c r="M22" s="6">
        <f>'Assets Schedule'!M61+'Assets Schedule'!M101</f>
        <v>10455.677607920587</v>
      </c>
      <c r="N22" s="6">
        <f>'Assets Schedule'!N61+'Assets Schedule'!N101</f>
        <v>9739.9402910178997</v>
      </c>
      <c r="O22" s="4"/>
    </row>
    <row r="23" spans="1:15" x14ac:dyDescent="0.2">
      <c r="B23" s="2" t="s">
        <v>14</v>
      </c>
      <c r="E23" s="4"/>
      <c r="F23" s="5">
        <f>SUM(F18:F22)</f>
        <v>32918</v>
      </c>
      <c r="G23" s="5">
        <f t="shared" ref="G23:M23" si="4">SUM(G18:G22)</f>
        <v>84282</v>
      </c>
      <c r="H23" s="5">
        <f t="shared" si="4"/>
        <v>123482</v>
      </c>
      <c r="I23" s="5">
        <f t="shared" si="4"/>
        <v>214859.99316549039</v>
      </c>
      <c r="J23" s="5">
        <f t="shared" si="4"/>
        <v>442097.85952021094</v>
      </c>
      <c r="K23" s="5">
        <f t="shared" si="4"/>
        <v>720016.13516093337</v>
      </c>
      <c r="L23" s="5">
        <f t="shared" si="4"/>
        <v>1210992.9050122278</v>
      </c>
      <c r="M23" s="5">
        <f t="shared" si="4"/>
        <v>2066044.0429980035</v>
      </c>
      <c r="N23" s="5">
        <f t="shared" ref="N23" si="5">SUM(N18:N22)</f>
        <v>3444063.4099106099</v>
      </c>
      <c r="O23" s="4"/>
    </row>
    <row r="24" spans="1:15" x14ac:dyDescent="0.2">
      <c r="E24" s="4"/>
      <c r="F24" s="4"/>
      <c r="G24" s="4"/>
      <c r="H24" s="4"/>
      <c r="I24" s="6"/>
      <c r="J24" s="6"/>
      <c r="K24" s="6"/>
      <c r="L24" s="6"/>
      <c r="M24" s="6"/>
      <c r="N24" s="6"/>
      <c r="O24" s="4"/>
    </row>
    <row r="25" spans="1:15" x14ac:dyDescent="0.2">
      <c r="A25" s="2" t="s">
        <v>15</v>
      </c>
      <c r="E25" s="4"/>
      <c r="F25" s="5">
        <f>F15-F23</f>
        <v>341</v>
      </c>
      <c r="G25" s="5">
        <f t="shared" ref="G25:M25" si="6">G15-G23</f>
        <v>-1012.1999999999971</v>
      </c>
      <c r="H25" s="5">
        <f t="shared" si="6"/>
        <v>284.47999999999593</v>
      </c>
      <c r="I25" s="5">
        <f t="shared" ca="1" si="6"/>
        <v>25585.60469554321</v>
      </c>
      <c r="J25" s="5">
        <f t="shared" ca="1" si="6"/>
        <v>11965.613666403864</v>
      </c>
      <c r="K25" s="5">
        <f t="shared" ca="1" si="6"/>
        <v>93112.830805645557</v>
      </c>
      <c r="L25" s="5">
        <f t="shared" ca="1" si="6"/>
        <v>211726.4569342332</v>
      </c>
      <c r="M25" s="5">
        <f t="shared" ca="1" si="6"/>
        <v>373315.74372550868</v>
      </c>
      <c r="N25" s="5">
        <f t="shared" ref="N25" ca="1" si="7">N15-N23</f>
        <v>634167.95587573992</v>
      </c>
      <c r="O25" s="4"/>
    </row>
    <row r="26" spans="1:15" x14ac:dyDescent="0.2">
      <c r="E26" s="4"/>
      <c r="F26" s="4"/>
      <c r="G26" s="4"/>
      <c r="H26" s="4"/>
      <c r="I26" s="6"/>
      <c r="J26" s="6"/>
      <c r="K26" s="6"/>
      <c r="L26" s="6"/>
      <c r="M26" s="6"/>
      <c r="N26" s="6"/>
      <c r="O26" s="4"/>
    </row>
    <row r="27" spans="1:15" x14ac:dyDescent="0.2">
      <c r="B27" s="1" t="s">
        <v>18</v>
      </c>
      <c r="E27" s="4"/>
      <c r="F27" s="4">
        <v>13</v>
      </c>
      <c r="G27" s="4">
        <v>290</v>
      </c>
      <c r="H27" s="4">
        <v>848</v>
      </c>
      <c r="I27" s="6">
        <f ca="1">Assumptions!I6*I25</f>
        <v>8699.1055964846928</v>
      </c>
      <c r="J27" s="6">
        <f ca="1">Assumptions!J6*J25</f>
        <v>4068.308646577314</v>
      </c>
      <c r="K27" s="6">
        <f ca="1">Assumptions!K6*K25</f>
        <v>31658.362473919493</v>
      </c>
      <c r="L27" s="6">
        <f ca="1">Assumptions!L6*L25</f>
        <v>71986.995357639287</v>
      </c>
      <c r="M27" s="6">
        <f ca="1">Assumptions!M6*M25</f>
        <v>126927.35286667297</v>
      </c>
      <c r="N27" s="6">
        <f ca="1">Assumptions!N6*N25</f>
        <v>215617.10499775159</v>
      </c>
      <c r="O27" s="4"/>
    </row>
    <row r="28" spans="1:15" x14ac:dyDescent="0.2">
      <c r="E28" s="4"/>
      <c r="F28" s="4"/>
      <c r="G28" s="4"/>
      <c r="H28" s="4"/>
      <c r="I28" s="6"/>
      <c r="J28" s="6"/>
      <c r="K28" s="6"/>
      <c r="L28" s="6"/>
      <c r="M28" s="6"/>
      <c r="N28" s="6"/>
      <c r="O28" s="4"/>
    </row>
    <row r="29" spans="1:15" x14ac:dyDescent="0.2">
      <c r="A29" s="2" t="s">
        <v>19</v>
      </c>
      <c r="E29" s="4"/>
      <c r="F29" s="5">
        <f>F25-F27</f>
        <v>328</v>
      </c>
      <c r="G29" s="5">
        <f t="shared" ref="G29:M29" si="8">G25-G27</f>
        <v>-1302.1999999999971</v>
      </c>
      <c r="H29" s="5">
        <f t="shared" si="8"/>
        <v>-563.52000000000407</v>
      </c>
      <c r="I29" s="5">
        <f t="shared" ca="1" si="8"/>
        <v>16886.499099058517</v>
      </c>
      <c r="J29" s="5">
        <f t="shared" ca="1" si="8"/>
        <v>7897.3050198265501</v>
      </c>
      <c r="K29" s="5">
        <f t="shared" ca="1" si="8"/>
        <v>61454.468331726064</v>
      </c>
      <c r="L29" s="5">
        <f t="shared" ca="1" si="8"/>
        <v>139739.46157659392</v>
      </c>
      <c r="M29" s="5">
        <f t="shared" ca="1" si="8"/>
        <v>246388.39085883572</v>
      </c>
      <c r="N29" s="5">
        <f t="shared" ref="N29" ca="1" si="9">N25-N27</f>
        <v>418550.85087798833</v>
      </c>
      <c r="O29" s="4"/>
    </row>
    <row r="30" spans="1:15" x14ac:dyDescent="0.2">
      <c r="E30" s="4"/>
      <c r="F30" s="4"/>
      <c r="G30" s="4"/>
      <c r="H30" s="4"/>
      <c r="I30" s="6"/>
      <c r="J30" s="6"/>
      <c r="K30" s="6"/>
      <c r="L30" s="6"/>
      <c r="M30" s="6"/>
      <c r="N30" s="6"/>
      <c r="O30" s="4"/>
    </row>
    <row r="31" spans="1:15" x14ac:dyDescent="0.2">
      <c r="B31" s="1" t="s">
        <v>20</v>
      </c>
      <c r="E31" s="4"/>
      <c r="F31" s="4">
        <v>328</v>
      </c>
      <c r="G31" s="4">
        <v>0</v>
      </c>
      <c r="H31" s="4">
        <v>0</v>
      </c>
      <c r="I31" s="6">
        <v>0</v>
      </c>
      <c r="J31" s="6">
        <v>0</v>
      </c>
      <c r="K31" s="6">
        <v>0</v>
      </c>
      <c r="L31" s="6">
        <v>0</v>
      </c>
      <c r="M31" s="6">
        <v>0</v>
      </c>
      <c r="N31" s="6">
        <v>0</v>
      </c>
      <c r="O31" s="4"/>
    </row>
    <row r="32" spans="1:15" x14ac:dyDescent="0.2">
      <c r="E32" s="4"/>
      <c r="F32" s="4"/>
      <c r="G32" s="4"/>
      <c r="H32" s="4"/>
      <c r="I32" s="6"/>
      <c r="J32" s="6"/>
      <c r="K32" s="6"/>
      <c r="L32" s="6"/>
      <c r="M32" s="6"/>
      <c r="N32" s="6"/>
      <c r="O32" s="4"/>
    </row>
    <row r="33" spans="1:15" x14ac:dyDescent="0.2">
      <c r="A33" s="2" t="s">
        <v>21</v>
      </c>
      <c r="E33" s="4"/>
      <c r="F33" s="5">
        <f>F29-F31</f>
        <v>0</v>
      </c>
      <c r="G33" s="5">
        <f t="shared" ref="G33:M33" si="10">G29-G31</f>
        <v>-1302.1999999999971</v>
      </c>
      <c r="H33" s="5">
        <f t="shared" si="10"/>
        <v>-563.52000000000407</v>
      </c>
      <c r="I33" s="5">
        <f t="shared" ca="1" si="10"/>
        <v>16886.499099058517</v>
      </c>
      <c r="J33" s="5">
        <f t="shared" ca="1" si="10"/>
        <v>7897.3050198265501</v>
      </c>
      <c r="K33" s="5">
        <f t="shared" ca="1" si="10"/>
        <v>61454.468331726064</v>
      </c>
      <c r="L33" s="5">
        <f t="shared" ca="1" si="10"/>
        <v>139739.46157659392</v>
      </c>
      <c r="M33" s="5">
        <f t="shared" ca="1" si="10"/>
        <v>246388.39085883572</v>
      </c>
      <c r="N33" s="5">
        <f t="shared" ref="N33" ca="1" si="11">N29-N31</f>
        <v>418550.85087798833</v>
      </c>
      <c r="O33" s="4"/>
    </row>
    <row r="34" spans="1:15" x14ac:dyDescent="0.2">
      <c r="E34" s="4"/>
      <c r="F34" s="4"/>
      <c r="G34" s="4"/>
      <c r="H34" s="4"/>
      <c r="I34" s="6"/>
      <c r="J34" s="6"/>
      <c r="K34" s="6"/>
      <c r="L34" s="6"/>
      <c r="M34" s="6"/>
      <c r="N34" s="6"/>
      <c r="O34" s="4"/>
    </row>
    <row r="35" spans="1:15" x14ac:dyDescent="0.2">
      <c r="E35" s="4"/>
      <c r="F35" s="4"/>
      <c r="G35" s="4"/>
      <c r="H35" s="4"/>
      <c r="I35" s="6"/>
      <c r="J35" s="6"/>
      <c r="K35" s="6"/>
      <c r="L35" s="6"/>
      <c r="M35" s="6"/>
      <c r="N35" s="6"/>
      <c r="O35" s="4"/>
    </row>
    <row r="36" spans="1:15" x14ac:dyDescent="0.2">
      <c r="E36" s="4"/>
      <c r="F36" s="4"/>
      <c r="G36" s="4"/>
      <c r="H36" s="4"/>
      <c r="I36" s="32"/>
      <c r="J36" s="6"/>
      <c r="K36" s="6"/>
      <c r="L36" s="6"/>
      <c r="M36" s="6"/>
      <c r="N36" s="6"/>
      <c r="O36" s="4"/>
    </row>
    <row r="37" spans="1:15" x14ac:dyDescent="0.2">
      <c r="E37" s="4"/>
      <c r="F37" s="4"/>
      <c r="G37" s="4"/>
      <c r="H37" s="4"/>
      <c r="I37" s="6"/>
      <c r="J37" s="6"/>
      <c r="K37" s="6"/>
      <c r="L37" s="6"/>
      <c r="M37" s="6"/>
      <c r="N37" s="6"/>
      <c r="O37" s="4"/>
    </row>
    <row r="38" spans="1:15" x14ac:dyDescent="0.2">
      <c r="E38" s="4"/>
      <c r="F38" s="4"/>
      <c r="G38" s="4"/>
      <c r="H38" s="4"/>
      <c r="I38" s="6"/>
      <c r="J38" s="6"/>
      <c r="K38" s="6"/>
      <c r="L38" s="6"/>
      <c r="M38" s="6"/>
      <c r="N38" s="6"/>
      <c r="O38" s="4"/>
    </row>
    <row r="39" spans="1:15" x14ac:dyDescent="0.2">
      <c r="E39" s="4"/>
      <c r="F39" s="4"/>
      <c r="G39" s="4"/>
      <c r="H39" s="4"/>
      <c r="I39" s="6"/>
      <c r="J39" s="6"/>
      <c r="K39" s="6"/>
      <c r="L39" s="6"/>
      <c r="M39" s="6"/>
      <c r="N39" s="6"/>
      <c r="O39" s="4"/>
    </row>
    <row r="40" spans="1:15" x14ac:dyDescent="0.2">
      <c r="E40" s="4"/>
      <c r="F40" s="4"/>
      <c r="G40" s="4"/>
      <c r="H40" s="4"/>
      <c r="I40" s="6"/>
      <c r="J40" s="6"/>
      <c r="K40" s="6"/>
      <c r="L40" s="6"/>
      <c r="M40" s="6"/>
      <c r="N40" s="6"/>
      <c r="O40" s="4"/>
    </row>
    <row r="41" spans="1:15" x14ac:dyDescent="0.2">
      <c r="E41" s="4"/>
      <c r="F41" s="4"/>
      <c r="G41" s="4"/>
      <c r="H41" s="4"/>
      <c r="I41" s="6"/>
      <c r="J41" s="6"/>
      <c r="K41" s="6"/>
      <c r="L41" s="6"/>
      <c r="M41" s="6"/>
      <c r="N41" s="6"/>
      <c r="O41" s="4"/>
    </row>
    <row r="42" spans="1:15" x14ac:dyDescent="0.2">
      <c r="E42" s="4"/>
      <c r="F42" s="4"/>
      <c r="G42" s="4"/>
      <c r="H42" s="4"/>
      <c r="I42" s="6"/>
      <c r="J42" s="6"/>
      <c r="K42" s="6"/>
      <c r="L42" s="6"/>
      <c r="M42" s="6"/>
      <c r="N42" s="6"/>
      <c r="O42" s="4"/>
    </row>
    <row r="43" spans="1:15" x14ac:dyDescent="0.2">
      <c r="E43" s="4"/>
      <c r="F43" s="4"/>
      <c r="G43" s="4"/>
      <c r="H43" s="4"/>
      <c r="I43" s="6"/>
      <c r="J43" s="6"/>
      <c r="K43" s="6"/>
      <c r="L43" s="6"/>
      <c r="M43" s="6"/>
      <c r="N43" s="6"/>
      <c r="O43" s="4"/>
    </row>
    <row r="44" spans="1:15" x14ac:dyDescent="0.2">
      <c r="E44" s="4"/>
      <c r="F44" s="4"/>
      <c r="G44" s="4"/>
      <c r="H44" s="4"/>
      <c r="I44" s="6"/>
      <c r="J44" s="6"/>
      <c r="K44" s="6"/>
      <c r="L44" s="6"/>
      <c r="M44" s="6"/>
      <c r="N44" s="6"/>
      <c r="O44" s="4"/>
    </row>
    <row r="45" spans="1:15" x14ac:dyDescent="0.2">
      <c r="E45" s="4"/>
      <c r="F45" s="4"/>
      <c r="G45" s="4"/>
      <c r="H45" s="4"/>
      <c r="I45" s="6"/>
      <c r="J45" s="6"/>
      <c r="K45" s="6"/>
      <c r="L45" s="6"/>
      <c r="M45" s="6"/>
      <c r="N45" s="6"/>
      <c r="O45" s="4"/>
    </row>
    <row r="46" spans="1:15" x14ac:dyDescent="0.2">
      <c r="E46" s="4"/>
      <c r="F46" s="4"/>
      <c r="G46" s="4"/>
      <c r="H46" s="4"/>
      <c r="I46" s="6"/>
      <c r="J46" s="6"/>
      <c r="K46" s="6"/>
      <c r="L46" s="6"/>
      <c r="M46" s="6"/>
      <c r="N46" s="6"/>
      <c r="O46" s="4"/>
    </row>
    <row r="47" spans="1:15" x14ac:dyDescent="0.2">
      <c r="E47" s="4"/>
      <c r="F47" s="4"/>
      <c r="G47" s="4"/>
      <c r="H47" s="4"/>
      <c r="I47" s="6"/>
      <c r="J47" s="6"/>
      <c r="K47" s="6"/>
      <c r="L47" s="6"/>
      <c r="M47" s="6"/>
      <c r="N47" s="6"/>
      <c r="O47" s="4"/>
    </row>
    <row r="48" spans="1:15" x14ac:dyDescent="0.2">
      <c r="E48" s="4"/>
      <c r="F48" s="4"/>
      <c r="G48" s="4"/>
      <c r="H48" s="4"/>
      <c r="I48" s="6"/>
      <c r="J48" s="6"/>
      <c r="K48" s="6"/>
      <c r="L48" s="6"/>
      <c r="M48" s="6"/>
      <c r="N48" s="6"/>
      <c r="O48" s="4"/>
    </row>
    <row r="49" spans="5:15" x14ac:dyDescent="0.2">
      <c r="E49" s="4"/>
      <c r="F49" s="4"/>
      <c r="G49" s="4"/>
      <c r="H49" s="4"/>
      <c r="I49" s="6"/>
      <c r="J49" s="6"/>
      <c r="K49" s="6"/>
      <c r="L49" s="6"/>
      <c r="M49" s="6"/>
      <c r="N49" s="6"/>
      <c r="O49" s="4"/>
    </row>
    <row r="50" spans="5:15" x14ac:dyDescent="0.2">
      <c r="E50" s="4"/>
      <c r="F50" s="4"/>
      <c r="G50" s="4"/>
      <c r="H50" s="4"/>
      <c r="I50" s="6"/>
      <c r="J50" s="6"/>
      <c r="K50" s="6"/>
      <c r="L50" s="6"/>
      <c r="M50" s="6"/>
      <c r="N50" s="6"/>
      <c r="O50" s="4"/>
    </row>
    <row r="51" spans="5:15" x14ac:dyDescent="0.2">
      <c r="E51" s="4"/>
      <c r="F51" s="4"/>
      <c r="G51" s="4"/>
      <c r="H51" s="4"/>
      <c r="I51" s="6"/>
      <c r="J51" s="6"/>
      <c r="K51" s="6"/>
      <c r="L51" s="6"/>
      <c r="M51" s="6"/>
      <c r="N51" s="6"/>
      <c r="O51" s="4"/>
    </row>
    <row r="52" spans="5:15" x14ac:dyDescent="0.2">
      <c r="E52" s="4"/>
      <c r="F52" s="4"/>
      <c r="G52" s="4"/>
      <c r="H52" s="4"/>
      <c r="I52" s="6"/>
      <c r="J52" s="6"/>
      <c r="K52" s="6"/>
      <c r="L52" s="6"/>
      <c r="M52" s="6"/>
      <c r="N52" s="6"/>
      <c r="O52" s="4"/>
    </row>
    <row r="53" spans="5:15" x14ac:dyDescent="0.2">
      <c r="E53" s="4"/>
      <c r="F53" s="4"/>
      <c r="G53" s="4"/>
      <c r="H53" s="4"/>
      <c r="I53" s="6"/>
      <c r="J53" s="6"/>
      <c r="K53" s="6"/>
      <c r="L53" s="6"/>
      <c r="M53" s="6"/>
      <c r="N53" s="6"/>
      <c r="O53" s="4"/>
    </row>
    <row r="54" spans="5:15" x14ac:dyDescent="0.2">
      <c r="E54" s="4"/>
      <c r="F54" s="4"/>
      <c r="G54" s="4"/>
      <c r="H54" s="4"/>
      <c r="I54" s="6"/>
      <c r="J54" s="6"/>
      <c r="K54" s="6"/>
      <c r="L54" s="6"/>
      <c r="M54" s="6"/>
      <c r="N54" s="6"/>
      <c r="O54" s="4"/>
    </row>
    <row r="55" spans="5:15" x14ac:dyDescent="0.2">
      <c r="E55" s="4"/>
      <c r="F55" s="4"/>
      <c r="G55" s="4"/>
      <c r="H55" s="4"/>
      <c r="I55" s="6"/>
      <c r="J55" s="6"/>
      <c r="K55" s="6"/>
      <c r="L55" s="6"/>
      <c r="M55" s="6"/>
      <c r="N55" s="6"/>
      <c r="O55" s="4"/>
    </row>
    <row r="56" spans="5:15" x14ac:dyDescent="0.2">
      <c r="E56" s="4"/>
      <c r="F56" s="4"/>
      <c r="G56" s="4"/>
      <c r="H56" s="4"/>
      <c r="I56" s="6"/>
      <c r="J56" s="6"/>
      <c r="K56" s="6"/>
      <c r="L56" s="6"/>
      <c r="M56" s="6"/>
      <c r="N56" s="6"/>
      <c r="O56" s="4"/>
    </row>
    <row r="57" spans="5:15" x14ac:dyDescent="0.2">
      <c r="E57" s="4"/>
      <c r="F57" s="4"/>
      <c r="G57" s="4"/>
      <c r="H57" s="4"/>
      <c r="I57" s="6"/>
      <c r="J57" s="6"/>
      <c r="K57" s="6"/>
      <c r="L57" s="6"/>
      <c r="M57" s="6"/>
      <c r="N57" s="6"/>
      <c r="O57" s="4"/>
    </row>
    <row r="58" spans="5:15" x14ac:dyDescent="0.2">
      <c r="E58" s="4"/>
      <c r="F58" s="4"/>
      <c r="G58" s="4"/>
      <c r="H58" s="4"/>
      <c r="I58" s="6"/>
      <c r="J58" s="6"/>
      <c r="K58" s="6"/>
      <c r="L58" s="6"/>
      <c r="M58" s="6"/>
      <c r="N58" s="6"/>
      <c r="O58" s="4"/>
    </row>
    <row r="59" spans="5:15" x14ac:dyDescent="0.2">
      <c r="E59" s="4"/>
      <c r="F59" s="4"/>
      <c r="G59" s="4"/>
      <c r="H59" s="4"/>
      <c r="I59" s="6"/>
      <c r="J59" s="6"/>
      <c r="K59" s="6"/>
      <c r="L59" s="6"/>
      <c r="M59" s="6"/>
      <c r="N59" s="6"/>
      <c r="O59" s="4"/>
    </row>
    <row r="60" spans="5:15" x14ac:dyDescent="0.2">
      <c r="E60" s="4"/>
      <c r="F60" s="4"/>
      <c r="G60" s="4"/>
      <c r="H60" s="4"/>
      <c r="I60" s="6"/>
      <c r="J60" s="6"/>
      <c r="K60" s="6"/>
      <c r="L60" s="6"/>
      <c r="M60" s="6"/>
      <c r="N60" s="6"/>
      <c r="O60" s="4"/>
    </row>
    <row r="61" spans="5:15" x14ac:dyDescent="0.2">
      <c r="E61" s="4"/>
      <c r="F61" s="4"/>
      <c r="G61" s="4"/>
      <c r="H61" s="4"/>
      <c r="I61" s="6"/>
      <c r="J61" s="6"/>
      <c r="K61" s="6"/>
      <c r="L61" s="6"/>
      <c r="M61" s="6"/>
      <c r="N61" s="6"/>
      <c r="O61" s="4"/>
    </row>
    <row r="62" spans="5:15" x14ac:dyDescent="0.2">
      <c r="E62" s="4"/>
      <c r="F62" s="4"/>
      <c r="G62" s="4"/>
      <c r="H62" s="4"/>
      <c r="I62" s="6"/>
      <c r="J62" s="6"/>
      <c r="K62" s="6"/>
      <c r="L62" s="6"/>
      <c r="M62" s="6"/>
      <c r="N62" s="6"/>
      <c r="O62" s="4"/>
    </row>
    <row r="63" spans="5:15" x14ac:dyDescent="0.2">
      <c r="E63" s="4"/>
      <c r="F63" s="4"/>
      <c r="G63" s="4"/>
      <c r="H63" s="4"/>
      <c r="I63" s="6"/>
      <c r="J63" s="6"/>
      <c r="K63" s="6"/>
      <c r="L63" s="6"/>
      <c r="M63" s="6"/>
      <c r="N63" s="6"/>
      <c r="O63" s="4"/>
    </row>
    <row r="64" spans="5:15" x14ac:dyDescent="0.2">
      <c r="E64" s="4"/>
      <c r="F64" s="4"/>
      <c r="G64" s="4"/>
      <c r="H64" s="4"/>
      <c r="I64" s="6"/>
      <c r="J64" s="6"/>
      <c r="K64" s="6"/>
      <c r="L64" s="6"/>
      <c r="M64" s="6"/>
      <c r="N64" s="6"/>
      <c r="O64" s="4"/>
    </row>
    <row r="65" spans="5:15" x14ac:dyDescent="0.2">
      <c r="E65" s="4"/>
      <c r="F65" s="4"/>
      <c r="G65" s="4"/>
      <c r="H65" s="4"/>
      <c r="I65" s="6"/>
      <c r="J65" s="6"/>
      <c r="K65" s="6"/>
      <c r="L65" s="6"/>
      <c r="M65" s="6"/>
      <c r="N65" s="6"/>
      <c r="O65" s="4"/>
    </row>
    <row r="66" spans="5:15" x14ac:dyDescent="0.2">
      <c r="E66" s="4"/>
      <c r="F66" s="4"/>
      <c r="G66" s="4"/>
      <c r="H66" s="4"/>
      <c r="I66" s="6"/>
      <c r="J66" s="6"/>
      <c r="K66" s="6"/>
      <c r="L66" s="6"/>
      <c r="M66" s="6"/>
      <c r="N66" s="6"/>
      <c r="O66" s="4"/>
    </row>
    <row r="67" spans="5:15" x14ac:dyDescent="0.2">
      <c r="E67" s="4"/>
      <c r="F67" s="4"/>
      <c r="G67" s="4"/>
      <c r="H67" s="4"/>
      <c r="I67" s="6"/>
      <c r="J67" s="6"/>
      <c r="K67" s="6"/>
      <c r="L67" s="6"/>
      <c r="M67" s="6"/>
      <c r="N67" s="6"/>
      <c r="O67" s="4"/>
    </row>
    <row r="68" spans="5:15" x14ac:dyDescent="0.2">
      <c r="E68" s="4"/>
      <c r="F68" s="4"/>
      <c r="G68" s="4"/>
      <c r="H68" s="4"/>
      <c r="I68" s="6"/>
      <c r="J68" s="6"/>
      <c r="K68" s="6"/>
      <c r="L68" s="6"/>
      <c r="M68" s="6"/>
      <c r="N68" s="6"/>
      <c r="O68" s="4"/>
    </row>
    <row r="69" spans="5:15" x14ac:dyDescent="0.2">
      <c r="E69" s="4"/>
      <c r="F69" s="4"/>
      <c r="G69" s="4"/>
      <c r="H69" s="4"/>
      <c r="I69" s="6"/>
      <c r="J69" s="6"/>
      <c r="K69" s="6"/>
      <c r="L69" s="6"/>
      <c r="M69" s="6"/>
      <c r="N69" s="6"/>
      <c r="O69" s="4"/>
    </row>
    <row r="70" spans="5:15" x14ac:dyDescent="0.2">
      <c r="E70" s="4"/>
      <c r="F70" s="4"/>
      <c r="G70" s="4"/>
      <c r="H70" s="4"/>
      <c r="I70" s="6"/>
      <c r="J70" s="6"/>
      <c r="K70" s="6"/>
      <c r="L70" s="6"/>
      <c r="M70" s="6"/>
      <c r="N70" s="6"/>
      <c r="O70" s="4"/>
    </row>
    <row r="71" spans="5:15" x14ac:dyDescent="0.2">
      <c r="E71" s="4"/>
      <c r="F71" s="4"/>
      <c r="G71" s="4"/>
      <c r="H71" s="4"/>
      <c r="I71" s="6"/>
      <c r="J71" s="6"/>
      <c r="K71" s="6"/>
      <c r="L71" s="6"/>
      <c r="M71" s="6"/>
      <c r="N71" s="6"/>
      <c r="O71" s="4"/>
    </row>
    <row r="72" spans="5:15" x14ac:dyDescent="0.2">
      <c r="E72" s="4"/>
      <c r="F72" s="4"/>
      <c r="G72" s="4"/>
      <c r="H72" s="4"/>
      <c r="I72" s="6"/>
      <c r="J72" s="6"/>
      <c r="K72" s="6"/>
      <c r="L72" s="6"/>
      <c r="M72" s="6"/>
      <c r="N72" s="6"/>
      <c r="O72" s="4"/>
    </row>
    <row r="73" spans="5:15" x14ac:dyDescent="0.2">
      <c r="E73" s="4"/>
      <c r="F73" s="4"/>
      <c r="G73" s="4"/>
      <c r="H73" s="4"/>
      <c r="I73" s="6"/>
      <c r="J73" s="6"/>
      <c r="K73" s="6"/>
      <c r="L73" s="6"/>
      <c r="M73" s="6"/>
      <c r="N73" s="6"/>
      <c r="O73" s="4"/>
    </row>
    <row r="74" spans="5:15" x14ac:dyDescent="0.2">
      <c r="E74" s="4"/>
      <c r="F74" s="4"/>
      <c r="G74" s="4"/>
      <c r="H74" s="4"/>
      <c r="I74" s="6"/>
      <c r="J74" s="6"/>
      <c r="K74" s="6"/>
      <c r="L74" s="6"/>
      <c r="M74" s="6"/>
      <c r="N74" s="6"/>
      <c r="O74" s="4"/>
    </row>
    <row r="75" spans="5:15" x14ac:dyDescent="0.2">
      <c r="E75" s="4"/>
      <c r="F75" s="4"/>
      <c r="G75" s="4"/>
      <c r="H75" s="4"/>
      <c r="I75" s="6"/>
      <c r="J75" s="6"/>
      <c r="K75" s="6"/>
      <c r="L75" s="6"/>
      <c r="M75" s="6"/>
      <c r="N75" s="6"/>
      <c r="O75" s="4"/>
    </row>
    <row r="76" spans="5:15" x14ac:dyDescent="0.2">
      <c r="E76" s="4"/>
      <c r="F76" s="4"/>
      <c r="G76" s="4"/>
      <c r="H76" s="4"/>
      <c r="I76" s="6"/>
      <c r="J76" s="6"/>
      <c r="K76" s="6"/>
      <c r="L76" s="6"/>
      <c r="M76" s="6"/>
      <c r="N76" s="6"/>
      <c r="O76" s="4"/>
    </row>
    <row r="77" spans="5:15" x14ac:dyDescent="0.2">
      <c r="E77" s="4"/>
      <c r="F77" s="4"/>
      <c r="G77" s="4"/>
      <c r="H77" s="4"/>
      <c r="I77" s="6"/>
      <c r="J77" s="6"/>
      <c r="K77" s="6"/>
      <c r="L77" s="6"/>
      <c r="M77" s="6"/>
      <c r="N77" s="6"/>
      <c r="O77" s="4"/>
    </row>
    <row r="78" spans="5:15" x14ac:dyDescent="0.2">
      <c r="E78" s="4"/>
      <c r="F78" s="4"/>
      <c r="G78" s="4"/>
      <c r="H78" s="4"/>
      <c r="I78" s="6"/>
      <c r="J78" s="6"/>
      <c r="K78" s="6"/>
      <c r="L78" s="6"/>
      <c r="M78" s="6"/>
      <c r="N78" s="6"/>
      <c r="O78" s="4"/>
    </row>
    <row r="79" spans="5:15" x14ac:dyDescent="0.2">
      <c r="E79" s="4"/>
      <c r="F79" s="4"/>
      <c r="G79" s="4"/>
      <c r="H79" s="4"/>
      <c r="I79" s="6"/>
      <c r="J79" s="6"/>
      <c r="K79" s="6"/>
      <c r="L79" s="6"/>
      <c r="M79" s="6"/>
      <c r="N79" s="6"/>
      <c r="O79" s="4"/>
    </row>
    <row r="80" spans="5:15" x14ac:dyDescent="0.2">
      <c r="E80" s="4"/>
      <c r="F80" s="4"/>
      <c r="G80" s="4"/>
      <c r="H80" s="4"/>
      <c r="I80" s="6"/>
      <c r="J80" s="6"/>
      <c r="K80" s="6"/>
      <c r="L80" s="6"/>
      <c r="M80" s="6"/>
      <c r="N80" s="6"/>
      <c r="O80" s="4"/>
    </row>
    <row r="81" spans="5:15" x14ac:dyDescent="0.2">
      <c r="E81" s="4"/>
      <c r="F81" s="4"/>
      <c r="G81" s="4"/>
      <c r="H81" s="4"/>
      <c r="I81" s="6"/>
      <c r="J81" s="6"/>
      <c r="K81" s="6"/>
      <c r="L81" s="6"/>
      <c r="M81" s="6"/>
      <c r="N81" s="6"/>
      <c r="O81" s="4"/>
    </row>
    <row r="82" spans="5:15" x14ac:dyDescent="0.2">
      <c r="E82" s="4"/>
      <c r="F82" s="4"/>
      <c r="G82" s="4"/>
      <c r="H82" s="4"/>
      <c r="I82" s="6"/>
      <c r="J82" s="6"/>
      <c r="K82" s="6"/>
      <c r="L82" s="6"/>
      <c r="M82" s="6"/>
      <c r="N82" s="6"/>
      <c r="O82" s="4"/>
    </row>
    <row r="83" spans="5:15" x14ac:dyDescent="0.2">
      <c r="E83" s="4"/>
      <c r="F83" s="4"/>
      <c r="G83" s="4"/>
      <c r="H83" s="4"/>
      <c r="I83" s="6"/>
      <c r="J83" s="6"/>
      <c r="K83" s="6"/>
      <c r="L83" s="6"/>
      <c r="M83" s="6"/>
      <c r="N83" s="6"/>
      <c r="O83" s="4"/>
    </row>
    <row r="84" spans="5:15" x14ac:dyDescent="0.2">
      <c r="E84" s="4"/>
      <c r="F84" s="4"/>
      <c r="G84" s="4"/>
      <c r="H84" s="4"/>
      <c r="I84" s="6"/>
      <c r="J84" s="6"/>
      <c r="K84" s="6"/>
      <c r="L84" s="6"/>
      <c r="M84" s="6"/>
      <c r="N84" s="6"/>
      <c r="O84" s="4"/>
    </row>
    <row r="85" spans="5:15" x14ac:dyDescent="0.2">
      <c r="E85" s="4"/>
      <c r="F85" s="4"/>
      <c r="G85" s="4"/>
      <c r="H85" s="4"/>
      <c r="I85" s="6"/>
      <c r="J85" s="6"/>
      <c r="K85" s="6"/>
      <c r="L85" s="6"/>
      <c r="M85" s="6"/>
      <c r="N85" s="6"/>
      <c r="O85" s="4"/>
    </row>
    <row r="86" spans="5:15" x14ac:dyDescent="0.2">
      <c r="E86" s="4"/>
      <c r="F86" s="4"/>
      <c r="G86" s="4"/>
      <c r="H86" s="4"/>
      <c r="I86" s="6"/>
      <c r="J86" s="6"/>
      <c r="K86" s="6"/>
      <c r="L86" s="6"/>
      <c r="M86" s="6"/>
      <c r="N86" s="6"/>
      <c r="O86" s="4"/>
    </row>
    <row r="87" spans="5:15" x14ac:dyDescent="0.2">
      <c r="E87" s="4"/>
      <c r="F87" s="4"/>
      <c r="G87" s="4"/>
      <c r="H87" s="4"/>
      <c r="I87" s="6"/>
      <c r="J87" s="6"/>
      <c r="K87" s="6"/>
      <c r="L87" s="6"/>
      <c r="M87" s="6"/>
      <c r="N87" s="6"/>
      <c r="O87" s="4"/>
    </row>
    <row r="88" spans="5:15" x14ac:dyDescent="0.2">
      <c r="E88" s="4"/>
      <c r="F88" s="4"/>
      <c r="G88" s="4"/>
      <c r="H88" s="4"/>
      <c r="I88" s="4"/>
      <c r="J88" s="4"/>
      <c r="K88" s="4"/>
      <c r="L88" s="4"/>
      <c r="M88" s="4"/>
      <c r="N88" s="4"/>
      <c r="O88" s="4"/>
    </row>
    <row r="89" spans="5:15" x14ac:dyDescent="0.2">
      <c r="E89" s="4"/>
      <c r="F89" s="4"/>
      <c r="G89" s="4"/>
      <c r="H89" s="4"/>
      <c r="I89" s="4"/>
      <c r="J89" s="4"/>
      <c r="K89" s="4"/>
      <c r="L89" s="4"/>
      <c r="M89" s="4"/>
      <c r="N89" s="4"/>
      <c r="O89" s="4"/>
    </row>
    <row r="90" spans="5:15" x14ac:dyDescent="0.2">
      <c r="E90" s="4"/>
      <c r="F90" s="4"/>
      <c r="G90" s="4"/>
      <c r="H90" s="4"/>
      <c r="I90" s="4"/>
      <c r="J90" s="4"/>
      <c r="K90" s="4"/>
      <c r="L90" s="4"/>
      <c r="M90" s="4"/>
      <c r="N90" s="4"/>
      <c r="O90" s="4"/>
    </row>
    <row r="91" spans="5:15" x14ac:dyDescent="0.2">
      <c r="E91" s="4"/>
      <c r="F91" s="4"/>
      <c r="G91" s="4"/>
      <c r="H91" s="4"/>
      <c r="I91" s="4"/>
      <c r="J91" s="4"/>
      <c r="K91" s="4"/>
      <c r="L91" s="4"/>
      <c r="M91" s="4"/>
      <c r="N91" s="4"/>
      <c r="O91" s="4"/>
    </row>
    <row r="92" spans="5:15" x14ac:dyDescent="0.2">
      <c r="E92" s="4"/>
      <c r="F92" s="4"/>
      <c r="G92" s="4"/>
      <c r="H92" s="4"/>
      <c r="I92" s="4"/>
      <c r="J92" s="4"/>
      <c r="K92" s="4"/>
      <c r="L92" s="4"/>
      <c r="M92" s="4"/>
      <c r="N92" s="4"/>
      <c r="O92" s="4"/>
    </row>
    <row r="93" spans="5:15" x14ac:dyDescent="0.2">
      <c r="E93" s="4"/>
      <c r="F93" s="4"/>
      <c r="G93" s="4"/>
      <c r="H93" s="4"/>
      <c r="I93" s="4"/>
      <c r="J93" s="4"/>
      <c r="K93" s="4"/>
      <c r="L93" s="4"/>
      <c r="M93" s="4"/>
      <c r="N93" s="4"/>
      <c r="O93" s="4"/>
    </row>
    <row r="94" spans="5:15" x14ac:dyDescent="0.2">
      <c r="E94" s="4"/>
      <c r="F94" s="4"/>
      <c r="G94" s="4"/>
      <c r="H94" s="4"/>
      <c r="I94" s="4"/>
      <c r="J94" s="4"/>
      <c r="K94" s="4"/>
      <c r="L94" s="4"/>
      <c r="M94" s="4"/>
      <c r="N94" s="4"/>
      <c r="O94" s="4"/>
    </row>
    <row r="95" spans="5:15" x14ac:dyDescent="0.2">
      <c r="E95" s="4"/>
      <c r="F95" s="4"/>
      <c r="G95" s="4"/>
      <c r="H95" s="4"/>
      <c r="I95" s="4"/>
      <c r="J95" s="4"/>
      <c r="K95" s="4"/>
      <c r="L95" s="4"/>
      <c r="M95" s="4"/>
      <c r="N95" s="4"/>
      <c r="O95" s="4"/>
    </row>
    <row r="96" spans="5:15" x14ac:dyDescent="0.2">
      <c r="E96" s="4"/>
      <c r="F96" s="4"/>
      <c r="G96" s="4"/>
      <c r="H96" s="4"/>
      <c r="I96" s="4"/>
      <c r="J96" s="4"/>
      <c r="K96" s="4"/>
      <c r="L96" s="4"/>
      <c r="M96" s="4"/>
      <c r="N96" s="4"/>
      <c r="O96" s="4"/>
    </row>
    <row r="97" spans="5:15" x14ac:dyDescent="0.2">
      <c r="E97" s="4"/>
      <c r="F97" s="4"/>
      <c r="G97" s="4"/>
      <c r="H97" s="4"/>
      <c r="I97" s="4"/>
      <c r="J97" s="4"/>
      <c r="K97" s="4"/>
      <c r="L97" s="4"/>
      <c r="M97" s="4"/>
      <c r="N97" s="4"/>
      <c r="O97" s="4"/>
    </row>
    <row r="98" spans="5:15" x14ac:dyDescent="0.2">
      <c r="E98" s="4"/>
      <c r="F98" s="4"/>
      <c r="G98" s="4"/>
      <c r="H98" s="4"/>
      <c r="I98" s="4"/>
      <c r="J98" s="4"/>
      <c r="K98" s="4"/>
      <c r="L98" s="4"/>
      <c r="M98" s="4"/>
      <c r="N98" s="4"/>
      <c r="O98" s="4"/>
    </row>
    <row r="99" spans="5:15" x14ac:dyDescent="0.2">
      <c r="E99" s="4"/>
      <c r="F99" s="4"/>
      <c r="G99" s="4"/>
      <c r="H99" s="4"/>
      <c r="I99" s="4"/>
      <c r="J99" s="4"/>
      <c r="K99" s="4"/>
      <c r="L99" s="4"/>
      <c r="M99" s="4"/>
      <c r="N99" s="4"/>
      <c r="O99" s="4"/>
    </row>
    <row r="100" spans="5:15" x14ac:dyDescent="0.2">
      <c r="E100" s="4"/>
      <c r="F100" s="4"/>
      <c r="G100" s="4"/>
      <c r="H100" s="4"/>
      <c r="I100" s="4"/>
      <c r="J100" s="4"/>
      <c r="K100" s="4"/>
      <c r="L100" s="4"/>
      <c r="M100" s="4"/>
      <c r="N100" s="4"/>
      <c r="O100" s="4"/>
    </row>
    <row r="101" spans="5:15" x14ac:dyDescent="0.2">
      <c r="E101" s="4"/>
      <c r="F101" s="4"/>
      <c r="G101" s="4"/>
      <c r="H101" s="4"/>
      <c r="I101" s="4"/>
      <c r="J101" s="4"/>
      <c r="K101" s="4"/>
      <c r="L101" s="4"/>
      <c r="M101" s="4"/>
      <c r="N101" s="4"/>
      <c r="O101" s="4"/>
    </row>
    <row r="102" spans="5:15" x14ac:dyDescent="0.2">
      <c r="E102" s="4"/>
      <c r="F102" s="4"/>
      <c r="G102" s="4"/>
      <c r="H102" s="4"/>
      <c r="I102" s="4"/>
      <c r="J102" s="4"/>
      <c r="K102" s="4"/>
      <c r="L102" s="4"/>
      <c r="M102" s="4"/>
      <c r="N102" s="4"/>
      <c r="O102" s="4"/>
    </row>
    <row r="103" spans="5:15" x14ac:dyDescent="0.2">
      <c r="E103" s="4"/>
      <c r="F103" s="4"/>
      <c r="G103" s="4"/>
      <c r="H103" s="4"/>
      <c r="I103" s="4"/>
      <c r="J103" s="4"/>
      <c r="K103" s="4"/>
      <c r="L103" s="4"/>
      <c r="M103" s="4"/>
      <c r="N103" s="4"/>
      <c r="O103" s="4"/>
    </row>
    <row r="104" spans="5:15" x14ac:dyDescent="0.2">
      <c r="E104" s="4"/>
      <c r="F104" s="4"/>
      <c r="G104" s="4"/>
      <c r="H104" s="4"/>
      <c r="I104" s="4"/>
      <c r="J104" s="4"/>
      <c r="K104" s="4"/>
      <c r="L104" s="4"/>
      <c r="M104" s="4"/>
      <c r="N104" s="4"/>
      <c r="O104" s="4"/>
    </row>
    <row r="105" spans="5:15" x14ac:dyDescent="0.2">
      <c r="E105" s="4"/>
      <c r="F105" s="4"/>
      <c r="G105" s="4"/>
      <c r="H105" s="4"/>
      <c r="I105" s="4"/>
      <c r="J105" s="4"/>
      <c r="K105" s="4"/>
      <c r="L105" s="4"/>
      <c r="M105" s="4"/>
      <c r="N105" s="4"/>
      <c r="O105" s="4"/>
    </row>
    <row r="106" spans="5:15" x14ac:dyDescent="0.2">
      <c r="E106" s="4"/>
      <c r="F106" s="4"/>
      <c r="G106" s="4"/>
      <c r="H106" s="4"/>
      <c r="I106" s="4"/>
      <c r="J106" s="4"/>
      <c r="K106" s="4"/>
      <c r="L106" s="4"/>
      <c r="M106" s="4"/>
      <c r="N106" s="4"/>
      <c r="O106" s="4"/>
    </row>
    <row r="107" spans="5:15" x14ac:dyDescent="0.2">
      <c r="E107" s="4"/>
      <c r="F107" s="4"/>
      <c r="G107" s="4"/>
      <c r="H107" s="4"/>
      <c r="I107" s="4"/>
      <c r="J107" s="4"/>
      <c r="K107" s="4"/>
      <c r="L107" s="4"/>
      <c r="M107" s="4"/>
      <c r="N107" s="4"/>
      <c r="O107" s="4"/>
    </row>
    <row r="108" spans="5:15" x14ac:dyDescent="0.2">
      <c r="E108" s="4"/>
      <c r="F108" s="4"/>
      <c r="G108" s="4"/>
      <c r="H108" s="4"/>
      <c r="I108" s="4"/>
      <c r="J108" s="4"/>
      <c r="K108" s="4"/>
      <c r="L108" s="4"/>
      <c r="M108" s="4"/>
      <c r="N108" s="4"/>
      <c r="O108" s="4"/>
    </row>
    <row r="109" spans="5:15" x14ac:dyDescent="0.2">
      <c r="E109" s="4"/>
      <c r="F109" s="4"/>
      <c r="G109" s="4"/>
      <c r="H109" s="4"/>
      <c r="I109" s="4"/>
      <c r="J109" s="4"/>
      <c r="K109" s="4"/>
      <c r="L109" s="4"/>
      <c r="M109" s="4"/>
      <c r="N109" s="4"/>
      <c r="O109" s="4"/>
    </row>
    <row r="110" spans="5:15" x14ac:dyDescent="0.2">
      <c r="E110" s="4"/>
      <c r="F110" s="4"/>
      <c r="G110" s="4"/>
      <c r="H110" s="4"/>
      <c r="I110" s="4"/>
      <c r="J110" s="4"/>
      <c r="K110" s="4"/>
      <c r="L110" s="4"/>
      <c r="M110" s="4"/>
      <c r="N110" s="4"/>
      <c r="O110" s="4"/>
    </row>
    <row r="111" spans="5:15" x14ac:dyDescent="0.2">
      <c r="E111" s="4"/>
      <c r="F111" s="4"/>
      <c r="G111" s="4"/>
      <c r="H111" s="4"/>
      <c r="I111" s="4"/>
      <c r="J111" s="4"/>
      <c r="K111" s="4"/>
      <c r="L111" s="4"/>
      <c r="M111" s="4"/>
      <c r="N111" s="4"/>
      <c r="O111" s="4"/>
    </row>
    <row r="112" spans="5:15" x14ac:dyDescent="0.2">
      <c r="E112" s="4"/>
      <c r="F112" s="4"/>
      <c r="G112" s="4"/>
      <c r="H112" s="4"/>
      <c r="I112" s="4"/>
      <c r="J112" s="4"/>
      <c r="K112" s="4"/>
      <c r="L112" s="4"/>
      <c r="M112" s="4"/>
      <c r="N112" s="4"/>
      <c r="O112" s="4"/>
    </row>
    <row r="113" spans="5:15" x14ac:dyDescent="0.2">
      <c r="E113" s="4"/>
      <c r="F113" s="4"/>
      <c r="G113" s="4"/>
      <c r="H113" s="4"/>
      <c r="I113" s="4"/>
      <c r="J113" s="4"/>
      <c r="K113" s="4"/>
      <c r="L113" s="4"/>
      <c r="M113" s="4"/>
      <c r="N113" s="4"/>
      <c r="O113" s="4"/>
    </row>
    <row r="114" spans="5:15" x14ac:dyDescent="0.2">
      <c r="E114" s="4"/>
      <c r="F114" s="4"/>
      <c r="G114" s="4"/>
      <c r="H114" s="4"/>
      <c r="I114" s="4"/>
      <c r="J114" s="4"/>
      <c r="K114" s="4"/>
      <c r="L114" s="4"/>
      <c r="M114" s="4"/>
      <c r="N114" s="4"/>
      <c r="O114" s="4"/>
    </row>
    <row r="115" spans="5:15" x14ac:dyDescent="0.2">
      <c r="E115" s="4"/>
      <c r="F115" s="4"/>
      <c r="G115" s="4"/>
      <c r="H115" s="4"/>
      <c r="I115" s="4"/>
      <c r="J115" s="4"/>
      <c r="K115" s="4"/>
      <c r="L115" s="4"/>
      <c r="M115" s="4"/>
      <c r="N115" s="4"/>
      <c r="O115" s="4"/>
    </row>
    <row r="116" spans="5:15" x14ac:dyDescent="0.2">
      <c r="E116" s="4"/>
      <c r="F116" s="4"/>
      <c r="G116" s="4"/>
      <c r="H116" s="4"/>
      <c r="I116" s="4"/>
      <c r="J116" s="4"/>
      <c r="K116" s="4"/>
      <c r="L116" s="4"/>
      <c r="M116" s="4"/>
      <c r="N116" s="4"/>
      <c r="O116" s="4"/>
    </row>
    <row r="117" spans="5:15" x14ac:dyDescent="0.2">
      <c r="E117" s="4"/>
      <c r="F117" s="4"/>
      <c r="G117" s="4"/>
      <c r="H117" s="4"/>
      <c r="I117" s="4"/>
      <c r="J117" s="4"/>
      <c r="K117" s="4"/>
      <c r="L117" s="4"/>
      <c r="M117" s="4"/>
      <c r="N117" s="4"/>
      <c r="O117" s="4"/>
    </row>
    <row r="118" spans="5:15" x14ac:dyDescent="0.2">
      <c r="E118" s="4"/>
      <c r="F118" s="4"/>
      <c r="G118" s="4"/>
      <c r="H118" s="4"/>
      <c r="I118" s="4"/>
      <c r="J118" s="4"/>
      <c r="K118" s="4"/>
      <c r="L118" s="4"/>
      <c r="M118" s="4"/>
      <c r="N118" s="4"/>
      <c r="O118" s="4"/>
    </row>
    <row r="119" spans="5:15" x14ac:dyDescent="0.2">
      <c r="E119" s="4"/>
      <c r="F119" s="4"/>
      <c r="G119" s="4"/>
      <c r="H119" s="4"/>
      <c r="I119" s="4"/>
      <c r="J119" s="4"/>
      <c r="K119" s="4"/>
      <c r="L119" s="4"/>
      <c r="M119" s="4"/>
      <c r="N119" s="4"/>
      <c r="O119" s="4"/>
    </row>
    <row r="120" spans="5:15" x14ac:dyDescent="0.2">
      <c r="E120" s="4"/>
      <c r="F120" s="4"/>
      <c r="G120" s="4"/>
      <c r="H120" s="4"/>
      <c r="I120" s="4"/>
      <c r="J120" s="4"/>
      <c r="K120" s="4"/>
      <c r="L120" s="4"/>
      <c r="M120" s="4"/>
      <c r="N120" s="4"/>
      <c r="O120" s="4"/>
    </row>
    <row r="121" spans="5:15" x14ac:dyDescent="0.2">
      <c r="E121" s="4"/>
      <c r="F121" s="4"/>
      <c r="G121" s="4"/>
      <c r="H121" s="4"/>
      <c r="I121" s="4"/>
      <c r="J121" s="4"/>
      <c r="K121" s="4"/>
      <c r="L121" s="4"/>
      <c r="M121" s="4"/>
      <c r="N121" s="4"/>
      <c r="O121" s="4"/>
    </row>
    <row r="122" spans="5:15" x14ac:dyDescent="0.2">
      <c r="E122" s="4"/>
      <c r="F122" s="4"/>
      <c r="G122" s="4"/>
      <c r="H122" s="4"/>
      <c r="I122" s="4"/>
      <c r="J122" s="4"/>
      <c r="K122" s="4"/>
      <c r="L122" s="4"/>
      <c r="M122" s="4"/>
      <c r="N122" s="4"/>
      <c r="O122" s="4"/>
    </row>
    <row r="123" spans="5:15" x14ac:dyDescent="0.2">
      <c r="E123" s="4"/>
      <c r="F123" s="4"/>
      <c r="G123" s="4"/>
      <c r="H123" s="4"/>
      <c r="I123" s="4"/>
      <c r="J123" s="4"/>
      <c r="K123" s="4"/>
      <c r="L123" s="4"/>
      <c r="M123" s="4"/>
      <c r="N123" s="4"/>
      <c r="O123" s="4"/>
    </row>
    <row r="124" spans="5:15" x14ac:dyDescent="0.2">
      <c r="E124" s="4"/>
      <c r="F124" s="4"/>
      <c r="G124" s="4"/>
      <c r="H124" s="4"/>
      <c r="I124" s="4"/>
      <c r="J124" s="4"/>
      <c r="K124" s="4"/>
      <c r="L124" s="4"/>
      <c r="M124" s="4"/>
      <c r="N124" s="4"/>
      <c r="O124" s="4"/>
    </row>
    <row r="125" spans="5:15" x14ac:dyDescent="0.2">
      <c r="E125" s="4"/>
      <c r="F125" s="4"/>
      <c r="G125" s="4"/>
      <c r="H125" s="4"/>
      <c r="I125" s="4"/>
      <c r="J125" s="4"/>
      <c r="K125" s="4"/>
      <c r="L125" s="4"/>
      <c r="M125" s="4"/>
      <c r="N125" s="4"/>
      <c r="O125" s="4"/>
    </row>
    <row r="126" spans="5:15" x14ac:dyDescent="0.2">
      <c r="E126" s="4"/>
      <c r="F126" s="4"/>
      <c r="G126" s="4"/>
      <c r="H126" s="4"/>
      <c r="I126" s="4"/>
      <c r="J126" s="4"/>
      <c r="K126" s="4"/>
      <c r="L126" s="4"/>
      <c r="M126" s="4"/>
      <c r="N126" s="4"/>
      <c r="O126" s="4"/>
    </row>
    <row r="127" spans="5:15" x14ac:dyDescent="0.2">
      <c r="E127" s="4"/>
      <c r="F127" s="4"/>
      <c r="G127" s="4"/>
      <c r="H127" s="4"/>
      <c r="I127" s="4"/>
      <c r="J127" s="4"/>
      <c r="K127" s="4"/>
      <c r="L127" s="4"/>
      <c r="M127" s="4"/>
      <c r="N127" s="4"/>
      <c r="O127" s="4"/>
    </row>
    <row r="128" spans="5:15" x14ac:dyDescent="0.2">
      <c r="E128" s="4"/>
      <c r="F128" s="4"/>
      <c r="G128" s="4"/>
      <c r="H128" s="4"/>
      <c r="I128" s="4"/>
      <c r="J128" s="4"/>
      <c r="K128" s="4"/>
      <c r="L128" s="4"/>
      <c r="M128" s="4"/>
      <c r="N128" s="4"/>
      <c r="O128" s="4"/>
    </row>
    <row r="129" spans="5:15" x14ac:dyDescent="0.2">
      <c r="E129" s="4"/>
      <c r="F129" s="4"/>
      <c r="G129" s="4"/>
      <c r="H129" s="4"/>
      <c r="I129" s="4"/>
      <c r="J129" s="4"/>
      <c r="K129" s="4"/>
      <c r="L129" s="4"/>
      <c r="M129" s="4"/>
      <c r="N129" s="4"/>
      <c r="O129" s="4"/>
    </row>
    <row r="130" spans="5:15" x14ac:dyDescent="0.2">
      <c r="E130" s="4"/>
      <c r="F130" s="4"/>
      <c r="G130" s="4"/>
      <c r="H130" s="4"/>
      <c r="I130" s="4"/>
      <c r="J130" s="4"/>
      <c r="K130" s="4"/>
      <c r="L130" s="4"/>
      <c r="M130" s="4"/>
      <c r="N130" s="4"/>
      <c r="O130" s="4"/>
    </row>
    <row r="131" spans="5:15" x14ac:dyDescent="0.2">
      <c r="E131" s="4"/>
      <c r="F131" s="4"/>
      <c r="G131" s="4"/>
      <c r="H131" s="4"/>
      <c r="I131" s="4"/>
      <c r="J131" s="4"/>
      <c r="K131" s="4"/>
      <c r="L131" s="4"/>
      <c r="M131" s="4"/>
      <c r="N131" s="4"/>
      <c r="O131" s="4"/>
    </row>
    <row r="132" spans="5:15" x14ac:dyDescent="0.2">
      <c r="E132" s="4"/>
      <c r="F132" s="4"/>
      <c r="G132" s="4"/>
      <c r="H132" s="4"/>
      <c r="I132" s="4"/>
      <c r="J132" s="4"/>
      <c r="K132" s="4"/>
      <c r="L132" s="4"/>
      <c r="M132" s="4"/>
      <c r="N132" s="4"/>
      <c r="O132" s="4"/>
    </row>
    <row r="133" spans="5:15" x14ac:dyDescent="0.2">
      <c r="E133" s="4"/>
      <c r="F133" s="4"/>
      <c r="G133" s="4"/>
      <c r="H133" s="4"/>
      <c r="I133" s="4"/>
      <c r="J133" s="4"/>
      <c r="K133" s="4"/>
      <c r="L133" s="4"/>
      <c r="M133" s="4"/>
      <c r="N133" s="4"/>
      <c r="O133" s="4"/>
    </row>
    <row r="134" spans="5:15" x14ac:dyDescent="0.2">
      <c r="E134" s="4"/>
      <c r="F134" s="4"/>
      <c r="G134" s="4"/>
      <c r="H134" s="4"/>
      <c r="I134" s="4"/>
      <c r="J134" s="4"/>
      <c r="K134" s="4"/>
      <c r="L134" s="4"/>
      <c r="M134" s="4"/>
      <c r="N134" s="4"/>
      <c r="O134" s="4"/>
    </row>
    <row r="135" spans="5:15" x14ac:dyDescent="0.2">
      <c r="E135" s="4"/>
      <c r="F135" s="4"/>
      <c r="G135" s="4"/>
      <c r="H135" s="4"/>
      <c r="I135" s="4"/>
      <c r="J135" s="4"/>
      <c r="K135" s="4"/>
      <c r="L135" s="4"/>
      <c r="M135" s="4"/>
      <c r="N135" s="4"/>
      <c r="O135" s="4"/>
    </row>
    <row r="136" spans="5:15" x14ac:dyDescent="0.2">
      <c r="E136" s="4"/>
      <c r="F136" s="4"/>
      <c r="G136" s="4"/>
      <c r="H136" s="4"/>
      <c r="I136" s="4"/>
      <c r="J136" s="4"/>
      <c r="K136" s="4"/>
      <c r="L136" s="4"/>
      <c r="M136" s="4"/>
      <c r="N136" s="4"/>
      <c r="O136" s="4"/>
    </row>
    <row r="137" spans="5:15" x14ac:dyDescent="0.2">
      <c r="E137" s="4"/>
      <c r="F137" s="4"/>
      <c r="G137" s="4"/>
      <c r="H137" s="4"/>
      <c r="I137" s="4"/>
      <c r="J137" s="4"/>
      <c r="K137" s="4"/>
      <c r="L137" s="4"/>
      <c r="M137" s="4"/>
      <c r="N137" s="4"/>
      <c r="O137" s="4"/>
    </row>
    <row r="138" spans="5:15" x14ac:dyDescent="0.2">
      <c r="E138" s="4"/>
      <c r="F138" s="4"/>
      <c r="G138" s="4"/>
      <c r="H138" s="4"/>
      <c r="I138" s="4"/>
      <c r="J138" s="4"/>
      <c r="K138" s="4"/>
      <c r="L138" s="4"/>
      <c r="M138" s="4"/>
      <c r="N138" s="4"/>
      <c r="O138" s="4"/>
    </row>
    <row r="139" spans="5:15" x14ac:dyDescent="0.2">
      <c r="E139" s="4"/>
      <c r="F139" s="4"/>
      <c r="G139" s="4"/>
      <c r="H139" s="4"/>
      <c r="I139" s="4"/>
      <c r="J139" s="4"/>
      <c r="K139" s="4"/>
      <c r="L139" s="4"/>
      <c r="M139" s="4"/>
      <c r="N139" s="4"/>
      <c r="O139" s="4"/>
    </row>
    <row r="140" spans="5:15" x14ac:dyDescent="0.2">
      <c r="E140" s="4"/>
      <c r="F140" s="4"/>
      <c r="G140" s="4"/>
      <c r="H140" s="4"/>
      <c r="I140" s="4"/>
      <c r="J140" s="4"/>
      <c r="K140" s="4"/>
      <c r="L140" s="4"/>
      <c r="M140" s="4"/>
      <c r="N140" s="4"/>
      <c r="O140" s="4"/>
    </row>
    <row r="141" spans="5:15" x14ac:dyDescent="0.2">
      <c r="E141" s="4"/>
      <c r="F141" s="4"/>
      <c r="G141" s="4"/>
      <c r="H141" s="4"/>
      <c r="I141" s="4"/>
      <c r="J141" s="4"/>
      <c r="K141" s="4"/>
      <c r="L141" s="4"/>
      <c r="M141" s="4"/>
      <c r="N141" s="4"/>
      <c r="O141" s="4"/>
    </row>
    <row r="142" spans="5:15" x14ac:dyDescent="0.2">
      <c r="E142" s="4"/>
      <c r="F142" s="4"/>
      <c r="G142" s="4"/>
      <c r="H142" s="4"/>
      <c r="I142" s="4"/>
      <c r="J142" s="4"/>
      <c r="K142" s="4"/>
      <c r="L142" s="4"/>
      <c r="M142" s="4"/>
      <c r="N142" s="4"/>
      <c r="O142" s="4"/>
    </row>
    <row r="143" spans="5:15" x14ac:dyDescent="0.2">
      <c r="E143" s="4"/>
      <c r="F143" s="4"/>
      <c r="G143" s="4"/>
      <c r="H143" s="4"/>
      <c r="I143" s="4"/>
      <c r="J143" s="4"/>
      <c r="K143" s="4"/>
      <c r="L143" s="4"/>
      <c r="M143" s="4"/>
      <c r="N143" s="4"/>
      <c r="O143" s="4"/>
    </row>
    <row r="144" spans="5:15" x14ac:dyDescent="0.2">
      <c r="E144" s="4"/>
      <c r="F144" s="4"/>
      <c r="G144" s="4"/>
      <c r="H144" s="4"/>
      <c r="I144" s="4"/>
      <c r="J144" s="4"/>
      <c r="K144" s="4"/>
      <c r="L144" s="4"/>
      <c r="M144" s="4"/>
      <c r="N144" s="4"/>
      <c r="O144" s="4"/>
    </row>
    <row r="145" spans="5:15" x14ac:dyDescent="0.2">
      <c r="E145" s="4"/>
      <c r="F145" s="4"/>
      <c r="G145" s="4"/>
      <c r="H145" s="4"/>
      <c r="I145" s="4"/>
      <c r="J145" s="4"/>
      <c r="K145" s="4"/>
      <c r="L145" s="4"/>
      <c r="M145" s="4"/>
      <c r="N145" s="4"/>
      <c r="O145" s="4"/>
    </row>
    <row r="146" spans="5:15" x14ac:dyDescent="0.2">
      <c r="E146" s="4"/>
      <c r="F146" s="4"/>
      <c r="G146" s="4"/>
      <c r="H146" s="4"/>
      <c r="I146" s="4"/>
      <c r="J146" s="4"/>
      <c r="K146" s="4"/>
      <c r="L146" s="4"/>
      <c r="M146" s="4"/>
      <c r="N146" s="4"/>
      <c r="O146" s="4"/>
    </row>
    <row r="147" spans="5:15" x14ac:dyDescent="0.2">
      <c r="E147" s="4"/>
      <c r="F147" s="4"/>
      <c r="G147" s="4"/>
      <c r="H147" s="4"/>
      <c r="I147" s="4"/>
      <c r="J147" s="4"/>
      <c r="K147" s="4"/>
      <c r="L147" s="4"/>
      <c r="M147" s="4"/>
      <c r="N147" s="4"/>
      <c r="O147" s="4"/>
    </row>
    <row r="148" spans="5:15" x14ac:dyDescent="0.2">
      <c r="E148" s="4"/>
      <c r="F148" s="4"/>
      <c r="G148" s="4"/>
      <c r="H148" s="4"/>
      <c r="I148" s="4"/>
      <c r="J148" s="4"/>
      <c r="K148" s="4"/>
      <c r="L148" s="4"/>
      <c r="M148" s="4"/>
      <c r="N148" s="4"/>
      <c r="O148" s="4"/>
    </row>
    <row r="149" spans="5:15" x14ac:dyDescent="0.2">
      <c r="E149" s="4"/>
      <c r="F149" s="4"/>
      <c r="G149" s="4"/>
      <c r="H149" s="4"/>
      <c r="I149" s="4"/>
      <c r="J149" s="4"/>
      <c r="K149" s="4"/>
      <c r="L149" s="4"/>
      <c r="M149" s="4"/>
      <c r="N149" s="4"/>
      <c r="O149" s="4"/>
    </row>
    <row r="150" spans="5:15" x14ac:dyDescent="0.2">
      <c r="E150" s="4"/>
      <c r="F150" s="4"/>
      <c r="G150" s="4"/>
      <c r="H150" s="4"/>
      <c r="I150" s="4"/>
      <c r="J150" s="4"/>
      <c r="K150" s="4"/>
      <c r="L150" s="4"/>
      <c r="M150" s="4"/>
      <c r="N150" s="4"/>
      <c r="O150" s="4"/>
    </row>
    <row r="151" spans="5:15" x14ac:dyDescent="0.2">
      <c r="E151" s="4"/>
      <c r="F151" s="4"/>
      <c r="G151" s="4"/>
      <c r="H151" s="4"/>
      <c r="I151" s="4"/>
      <c r="J151" s="4"/>
      <c r="K151" s="4"/>
      <c r="L151" s="4"/>
      <c r="M151" s="4"/>
      <c r="N151" s="4"/>
      <c r="O151" s="4"/>
    </row>
    <row r="152" spans="5:15" x14ac:dyDescent="0.2">
      <c r="E152" s="4"/>
      <c r="F152" s="4"/>
      <c r="G152" s="4"/>
      <c r="H152" s="4"/>
      <c r="I152" s="4"/>
      <c r="J152" s="4"/>
      <c r="K152" s="4"/>
      <c r="L152" s="4"/>
      <c r="M152" s="4"/>
      <c r="N152" s="4"/>
      <c r="O152" s="4"/>
    </row>
    <row r="153" spans="5:15" x14ac:dyDescent="0.2">
      <c r="E153" s="4"/>
      <c r="F153" s="4"/>
      <c r="G153" s="4"/>
      <c r="H153" s="4"/>
      <c r="I153" s="4"/>
      <c r="J153" s="4"/>
      <c r="K153" s="4"/>
      <c r="L153" s="4"/>
      <c r="M153" s="4"/>
      <c r="N153" s="4"/>
      <c r="O153" s="4"/>
    </row>
    <row r="154" spans="5:15" x14ac:dyDescent="0.2">
      <c r="E154" s="4"/>
      <c r="F154" s="4"/>
      <c r="G154" s="4"/>
      <c r="H154" s="4"/>
      <c r="I154" s="4"/>
      <c r="J154" s="4"/>
      <c r="K154" s="4"/>
      <c r="L154" s="4"/>
      <c r="M154" s="4"/>
      <c r="N154" s="4"/>
      <c r="O154" s="4"/>
    </row>
    <row r="155" spans="5:15" x14ac:dyDescent="0.2">
      <c r="E155" s="4"/>
      <c r="F155" s="4"/>
      <c r="G155" s="4"/>
      <c r="H155" s="4"/>
      <c r="I155" s="4"/>
      <c r="J155" s="4"/>
      <c r="K155" s="4"/>
      <c r="L155" s="4"/>
      <c r="M155" s="4"/>
      <c r="N155" s="4"/>
      <c r="O155" s="4"/>
    </row>
    <row r="156" spans="5:15" x14ac:dyDescent="0.2">
      <c r="E156" s="4"/>
      <c r="F156" s="4"/>
      <c r="G156" s="4"/>
      <c r="H156" s="4"/>
      <c r="I156" s="4"/>
      <c r="J156" s="4"/>
      <c r="K156" s="4"/>
      <c r="L156" s="4"/>
      <c r="M156" s="4"/>
      <c r="N156" s="4"/>
      <c r="O156" s="4"/>
    </row>
    <row r="157" spans="5:15" x14ac:dyDescent="0.2">
      <c r="E157" s="4"/>
      <c r="F157" s="4"/>
      <c r="G157" s="4"/>
      <c r="H157" s="4"/>
      <c r="I157" s="4"/>
      <c r="J157" s="4"/>
      <c r="K157" s="4"/>
      <c r="L157" s="4"/>
      <c r="M157" s="4"/>
      <c r="N157" s="4"/>
      <c r="O157" s="4"/>
    </row>
    <row r="158" spans="5:15" x14ac:dyDescent="0.2">
      <c r="E158" s="4"/>
      <c r="F158" s="4"/>
      <c r="G158" s="4"/>
      <c r="H158" s="4"/>
      <c r="I158" s="4"/>
      <c r="J158" s="4"/>
      <c r="K158" s="4"/>
      <c r="L158" s="4"/>
      <c r="M158" s="4"/>
      <c r="N158" s="4"/>
      <c r="O158" s="4"/>
    </row>
    <row r="159" spans="5:15" x14ac:dyDescent="0.2">
      <c r="E159" s="4"/>
      <c r="F159" s="4"/>
      <c r="G159" s="4"/>
      <c r="H159" s="4"/>
      <c r="I159" s="4"/>
      <c r="J159" s="4"/>
      <c r="K159" s="4"/>
      <c r="L159" s="4"/>
      <c r="M159" s="4"/>
      <c r="N159" s="4"/>
      <c r="O159" s="4"/>
    </row>
    <row r="160" spans="5:15" x14ac:dyDescent="0.2">
      <c r="E160" s="4"/>
      <c r="F160" s="4"/>
      <c r="G160" s="4"/>
      <c r="H160" s="4"/>
      <c r="I160" s="4"/>
      <c r="J160" s="4"/>
      <c r="K160" s="4"/>
      <c r="L160" s="4"/>
      <c r="M160" s="4"/>
      <c r="N160" s="4"/>
      <c r="O160" s="4"/>
    </row>
    <row r="161" spans="5:15" x14ac:dyDescent="0.2">
      <c r="E161" s="4"/>
      <c r="F161" s="4"/>
      <c r="G161" s="4"/>
      <c r="H161" s="4"/>
      <c r="I161" s="4"/>
      <c r="J161" s="4"/>
      <c r="K161" s="4"/>
      <c r="L161" s="4"/>
      <c r="M161" s="4"/>
      <c r="N161" s="4"/>
      <c r="O161" s="4"/>
    </row>
    <row r="162" spans="5:15" x14ac:dyDescent="0.2">
      <c r="E162" s="4"/>
      <c r="F162" s="4"/>
      <c r="G162" s="4"/>
      <c r="H162" s="4"/>
      <c r="I162" s="4"/>
      <c r="J162" s="4"/>
      <c r="K162" s="4"/>
      <c r="L162" s="4"/>
      <c r="M162" s="4"/>
      <c r="N162" s="4"/>
      <c r="O162" s="4"/>
    </row>
    <row r="163" spans="5:15" x14ac:dyDescent="0.2">
      <c r="E163" s="4"/>
      <c r="F163" s="4"/>
      <c r="G163" s="4"/>
      <c r="H163" s="4"/>
      <c r="I163" s="4"/>
      <c r="J163" s="4"/>
      <c r="K163" s="4"/>
      <c r="L163" s="4"/>
      <c r="M163" s="4"/>
      <c r="N163" s="4"/>
      <c r="O163" s="4"/>
    </row>
    <row r="164" spans="5:15" x14ac:dyDescent="0.2">
      <c r="E164" s="4"/>
      <c r="F164" s="4"/>
      <c r="G164" s="4"/>
      <c r="H164" s="4"/>
      <c r="I164" s="4"/>
      <c r="J164" s="4"/>
      <c r="K164" s="4"/>
      <c r="L164" s="4"/>
      <c r="M164" s="4"/>
      <c r="N164" s="4"/>
      <c r="O164" s="4"/>
    </row>
    <row r="165" spans="5:15" x14ac:dyDescent="0.2">
      <c r="E165" s="4"/>
      <c r="F165" s="4"/>
      <c r="G165" s="4"/>
      <c r="H165" s="4"/>
      <c r="I165" s="4"/>
      <c r="J165" s="4"/>
      <c r="K165" s="4"/>
      <c r="L165" s="4"/>
      <c r="M165" s="4"/>
      <c r="N165" s="4"/>
      <c r="O165" s="4"/>
    </row>
    <row r="166" spans="5:15" x14ac:dyDescent="0.2">
      <c r="E166" s="4"/>
      <c r="F166" s="4"/>
      <c r="G166" s="4"/>
      <c r="H166" s="4"/>
      <c r="I166" s="4"/>
      <c r="J166" s="4"/>
      <c r="K166" s="4"/>
      <c r="L166" s="4"/>
      <c r="M166" s="4"/>
      <c r="N166" s="4"/>
      <c r="O166" s="4"/>
    </row>
    <row r="167" spans="5:15" x14ac:dyDescent="0.2">
      <c r="E167" s="4"/>
      <c r="F167" s="4"/>
      <c r="G167" s="4"/>
      <c r="H167" s="4"/>
      <c r="I167" s="4"/>
      <c r="J167" s="4"/>
      <c r="K167" s="4"/>
      <c r="L167" s="4"/>
      <c r="M167" s="4"/>
      <c r="N167" s="4"/>
      <c r="O167" s="4"/>
    </row>
    <row r="168" spans="5:15" x14ac:dyDescent="0.2">
      <c r="E168" s="4"/>
      <c r="F168" s="4"/>
      <c r="G168" s="4"/>
      <c r="H168" s="4"/>
      <c r="I168" s="4"/>
      <c r="J168" s="4"/>
      <c r="K168" s="4"/>
      <c r="L168" s="4"/>
      <c r="M168" s="4"/>
      <c r="N168" s="4"/>
      <c r="O168" s="4"/>
    </row>
    <row r="169" spans="5:15" x14ac:dyDescent="0.2">
      <c r="E169" s="4"/>
      <c r="F169" s="4"/>
      <c r="G169" s="4"/>
      <c r="H169" s="4"/>
      <c r="I169" s="4"/>
      <c r="J169" s="4"/>
      <c r="K169" s="4"/>
      <c r="L169" s="4"/>
      <c r="M169" s="4"/>
      <c r="N169" s="4"/>
      <c r="O169" s="4"/>
    </row>
    <row r="170" spans="5:15" x14ac:dyDescent="0.2">
      <c r="E170" s="4"/>
      <c r="F170" s="4"/>
      <c r="G170" s="4"/>
      <c r="H170" s="4"/>
      <c r="I170" s="4"/>
      <c r="J170" s="4"/>
      <c r="K170" s="4"/>
      <c r="L170" s="4"/>
      <c r="M170" s="4"/>
      <c r="N170" s="4"/>
      <c r="O170" s="4"/>
    </row>
    <row r="171" spans="5:15" x14ac:dyDescent="0.2">
      <c r="E171" s="4"/>
      <c r="F171" s="4"/>
      <c r="G171" s="4"/>
      <c r="H171" s="4"/>
      <c r="I171" s="4"/>
      <c r="J171" s="4"/>
      <c r="K171" s="4"/>
      <c r="L171" s="4"/>
      <c r="M171" s="4"/>
      <c r="N171" s="4"/>
      <c r="O171" s="4"/>
    </row>
    <row r="172" spans="5:15" x14ac:dyDescent="0.2">
      <c r="E172" s="4"/>
      <c r="F172" s="4"/>
      <c r="G172" s="4"/>
      <c r="H172" s="4"/>
      <c r="I172" s="4"/>
      <c r="J172" s="4"/>
      <c r="K172" s="4"/>
      <c r="L172" s="4"/>
      <c r="M172" s="4"/>
      <c r="N172" s="4"/>
      <c r="O172" s="4"/>
    </row>
    <row r="173" spans="5:15" x14ac:dyDescent="0.2">
      <c r="E173" s="4"/>
      <c r="F173" s="4"/>
      <c r="G173" s="4"/>
      <c r="H173" s="4"/>
      <c r="I173" s="4"/>
      <c r="J173" s="4"/>
      <c r="K173" s="4"/>
      <c r="L173" s="4"/>
      <c r="M173" s="4"/>
      <c r="N173" s="4"/>
      <c r="O173" s="4"/>
    </row>
    <row r="174" spans="5:15" x14ac:dyDescent="0.2">
      <c r="E174" s="4"/>
      <c r="F174" s="4"/>
      <c r="G174" s="4"/>
      <c r="H174" s="4"/>
      <c r="I174" s="4"/>
      <c r="J174" s="4"/>
      <c r="K174" s="4"/>
      <c r="L174" s="4"/>
      <c r="M174" s="4"/>
      <c r="N174" s="4"/>
      <c r="O174" s="4"/>
    </row>
    <row r="175" spans="5:15" x14ac:dyDescent="0.2">
      <c r="E175" s="4"/>
      <c r="F175" s="4"/>
      <c r="G175" s="4"/>
      <c r="H175" s="4"/>
      <c r="I175" s="4"/>
      <c r="J175" s="4"/>
      <c r="K175" s="4"/>
      <c r="L175" s="4"/>
      <c r="M175" s="4"/>
      <c r="N175" s="4"/>
      <c r="O175" s="4"/>
    </row>
    <row r="176" spans="5:15" x14ac:dyDescent="0.2">
      <c r="E176" s="4"/>
      <c r="F176" s="4"/>
      <c r="G176" s="4"/>
      <c r="H176" s="4"/>
      <c r="I176" s="4"/>
      <c r="J176" s="4"/>
      <c r="K176" s="4"/>
      <c r="L176" s="4"/>
      <c r="M176" s="4"/>
      <c r="N176" s="4"/>
      <c r="O176" s="4"/>
    </row>
    <row r="177" spans="5:15" x14ac:dyDescent="0.2">
      <c r="E177" s="4"/>
      <c r="F177" s="4"/>
      <c r="G177" s="4"/>
      <c r="H177" s="4"/>
      <c r="I177" s="4"/>
      <c r="J177" s="4"/>
      <c r="K177" s="4"/>
      <c r="L177" s="4"/>
      <c r="M177" s="4"/>
      <c r="N177" s="4"/>
      <c r="O177" s="4"/>
    </row>
    <row r="178" spans="5:15" x14ac:dyDescent="0.2">
      <c r="E178" s="4"/>
      <c r="F178" s="4"/>
      <c r="G178" s="4"/>
      <c r="H178" s="4"/>
      <c r="I178" s="4"/>
      <c r="J178" s="4"/>
      <c r="K178" s="4"/>
      <c r="L178" s="4"/>
      <c r="M178" s="4"/>
      <c r="N178" s="4"/>
      <c r="O178" s="4"/>
    </row>
    <row r="179" spans="5:15" x14ac:dyDescent="0.2">
      <c r="E179" s="4"/>
      <c r="F179" s="4"/>
      <c r="G179" s="4"/>
      <c r="H179" s="4"/>
      <c r="I179" s="4"/>
      <c r="J179" s="4"/>
      <c r="K179" s="4"/>
      <c r="L179" s="4"/>
      <c r="M179" s="4"/>
      <c r="N179" s="4"/>
      <c r="O179" s="4"/>
    </row>
    <row r="180" spans="5:15" x14ac:dyDescent="0.2">
      <c r="E180" s="4"/>
      <c r="F180" s="4"/>
      <c r="G180" s="4"/>
      <c r="H180" s="4"/>
      <c r="I180" s="4"/>
      <c r="J180" s="4"/>
      <c r="K180" s="4"/>
      <c r="L180" s="4"/>
      <c r="M180" s="4"/>
      <c r="N180" s="4"/>
      <c r="O180" s="4"/>
    </row>
    <row r="181" spans="5:15" x14ac:dyDescent="0.2">
      <c r="E181" s="4"/>
      <c r="F181" s="4"/>
      <c r="G181" s="4"/>
      <c r="H181" s="4"/>
      <c r="I181" s="4"/>
      <c r="J181" s="4"/>
      <c r="K181" s="4"/>
      <c r="L181" s="4"/>
      <c r="M181" s="4"/>
      <c r="N181" s="4"/>
      <c r="O181" s="4"/>
    </row>
    <row r="182" spans="5:15" x14ac:dyDescent="0.2">
      <c r="E182" s="4"/>
      <c r="F182" s="4"/>
      <c r="G182" s="4"/>
      <c r="H182" s="4"/>
      <c r="I182" s="4"/>
      <c r="J182" s="4"/>
      <c r="K182" s="4"/>
      <c r="L182" s="4"/>
      <c r="M182" s="4"/>
      <c r="N182" s="4"/>
      <c r="O182" s="4"/>
    </row>
    <row r="183" spans="5:15" x14ac:dyDescent="0.2">
      <c r="E183" s="4"/>
      <c r="F183" s="4"/>
      <c r="G183" s="4"/>
      <c r="H183" s="4"/>
      <c r="I183" s="4"/>
      <c r="J183" s="4"/>
      <c r="K183" s="4"/>
      <c r="L183" s="4"/>
      <c r="M183" s="4"/>
      <c r="N183" s="4"/>
      <c r="O183" s="4"/>
    </row>
    <row r="184" spans="5:15" x14ac:dyDescent="0.2">
      <c r="E184" s="4"/>
      <c r="F184" s="4"/>
      <c r="G184" s="4"/>
      <c r="H184" s="4"/>
      <c r="I184" s="4"/>
      <c r="J184" s="4"/>
      <c r="K184" s="4"/>
      <c r="L184" s="4"/>
      <c r="M184" s="4"/>
      <c r="N184" s="4"/>
      <c r="O184" s="4"/>
    </row>
    <row r="185" spans="5:15" x14ac:dyDescent="0.2">
      <c r="E185" s="4"/>
      <c r="F185" s="4"/>
      <c r="G185" s="4"/>
      <c r="H185" s="4"/>
      <c r="I185" s="4"/>
      <c r="J185" s="4"/>
      <c r="K185" s="4"/>
      <c r="L185" s="4"/>
      <c r="M185" s="4"/>
      <c r="N185" s="4"/>
      <c r="O185" s="4"/>
    </row>
    <row r="186" spans="5:15" x14ac:dyDescent="0.2">
      <c r="E186" s="4"/>
      <c r="F186" s="4"/>
      <c r="G186" s="4"/>
      <c r="H186" s="4"/>
      <c r="I186" s="4"/>
      <c r="J186" s="4"/>
      <c r="K186" s="4"/>
      <c r="L186" s="4"/>
      <c r="M186" s="4"/>
      <c r="N186" s="4"/>
      <c r="O186" s="4"/>
    </row>
    <row r="187" spans="5:15" x14ac:dyDescent="0.2">
      <c r="E187" s="4"/>
      <c r="F187" s="4"/>
      <c r="G187" s="4"/>
      <c r="H187" s="4"/>
      <c r="I187" s="4"/>
      <c r="J187" s="4"/>
      <c r="K187" s="4"/>
      <c r="L187" s="4"/>
      <c r="M187" s="4"/>
      <c r="N187" s="4"/>
      <c r="O187" s="4"/>
    </row>
    <row r="188" spans="5:15" x14ac:dyDescent="0.2">
      <c r="E188" s="4"/>
      <c r="F188" s="4"/>
      <c r="G188" s="4"/>
      <c r="H188" s="4"/>
      <c r="I188" s="4"/>
      <c r="J188" s="4"/>
      <c r="K188" s="4"/>
      <c r="L188" s="4"/>
      <c r="M188" s="4"/>
      <c r="N188" s="4"/>
      <c r="O188" s="4"/>
    </row>
    <row r="189" spans="5:15" x14ac:dyDescent="0.2">
      <c r="E189" s="4"/>
      <c r="F189" s="4"/>
      <c r="G189" s="4"/>
      <c r="H189" s="4"/>
      <c r="I189" s="4"/>
      <c r="J189" s="4"/>
      <c r="K189" s="4"/>
      <c r="L189" s="4"/>
      <c r="M189" s="4"/>
      <c r="N189" s="4"/>
      <c r="O189" s="4"/>
    </row>
    <row r="190" spans="5:15" x14ac:dyDescent="0.2">
      <c r="E190" s="4"/>
      <c r="F190" s="4"/>
      <c r="G190" s="4"/>
      <c r="H190" s="4"/>
      <c r="I190" s="4"/>
      <c r="J190" s="4"/>
      <c r="K190" s="4"/>
      <c r="L190" s="4"/>
      <c r="M190" s="4"/>
      <c r="N190" s="4"/>
      <c r="O190" s="4"/>
    </row>
    <row r="191" spans="5:15" x14ac:dyDescent="0.2">
      <c r="E191" s="4"/>
      <c r="F191" s="4"/>
      <c r="G191" s="4"/>
      <c r="H191" s="4"/>
      <c r="I191" s="4"/>
      <c r="J191" s="4"/>
      <c r="K191" s="4"/>
      <c r="L191" s="4"/>
      <c r="M191" s="4"/>
      <c r="N191" s="4"/>
      <c r="O191" s="4"/>
    </row>
    <row r="192" spans="5:15" x14ac:dyDescent="0.2">
      <c r="E192" s="4"/>
      <c r="F192" s="4"/>
      <c r="G192" s="4"/>
      <c r="H192" s="4"/>
      <c r="I192" s="4"/>
      <c r="J192" s="4"/>
      <c r="K192" s="4"/>
      <c r="L192" s="4"/>
      <c r="M192" s="4"/>
      <c r="N192" s="4"/>
      <c r="O192" s="4"/>
    </row>
    <row r="193" spans="5:15" x14ac:dyDescent="0.2">
      <c r="E193" s="4"/>
      <c r="F193" s="4"/>
      <c r="G193" s="4"/>
      <c r="H193" s="4"/>
      <c r="I193" s="4"/>
      <c r="J193" s="4"/>
      <c r="K193" s="4"/>
      <c r="L193" s="4"/>
      <c r="M193" s="4"/>
      <c r="N193" s="4"/>
      <c r="O193" s="4"/>
    </row>
    <row r="194" spans="5:15" x14ac:dyDescent="0.2">
      <c r="E194" s="4"/>
      <c r="F194" s="4"/>
      <c r="G194" s="4"/>
      <c r="H194" s="4"/>
      <c r="I194" s="4"/>
      <c r="J194" s="4"/>
      <c r="K194" s="4"/>
      <c r="L194" s="4"/>
      <c r="M194" s="4"/>
      <c r="N194" s="4"/>
      <c r="O194" s="4"/>
    </row>
    <row r="195" spans="5:15" x14ac:dyDescent="0.2">
      <c r="E195" s="4"/>
      <c r="F195" s="4"/>
      <c r="G195" s="4"/>
      <c r="H195" s="4"/>
      <c r="I195" s="4"/>
      <c r="J195" s="4"/>
      <c r="K195" s="4"/>
      <c r="L195" s="4"/>
      <c r="M195" s="4"/>
      <c r="N195" s="4"/>
      <c r="O195" s="4"/>
    </row>
    <row r="196" spans="5:15" x14ac:dyDescent="0.2">
      <c r="E196" s="4"/>
      <c r="F196" s="4"/>
      <c r="G196" s="4"/>
      <c r="H196" s="4"/>
      <c r="I196" s="4"/>
      <c r="J196" s="4"/>
      <c r="K196" s="4"/>
      <c r="L196" s="4"/>
      <c r="M196" s="4"/>
      <c r="N196" s="4"/>
      <c r="O196" s="4"/>
    </row>
    <row r="197" spans="5:15" x14ac:dyDescent="0.2">
      <c r="E197" s="4"/>
      <c r="F197" s="4"/>
      <c r="G197" s="4"/>
      <c r="H197" s="4"/>
      <c r="I197" s="4"/>
      <c r="J197" s="4"/>
      <c r="K197" s="4"/>
      <c r="L197" s="4"/>
      <c r="M197" s="4"/>
      <c r="N197" s="4"/>
      <c r="O197" s="4"/>
    </row>
    <row r="198" spans="5:15" x14ac:dyDescent="0.2">
      <c r="E198" s="4"/>
      <c r="F198" s="4"/>
      <c r="G198" s="4"/>
      <c r="H198" s="4"/>
      <c r="I198" s="4"/>
      <c r="J198" s="4"/>
      <c r="K198" s="4"/>
      <c r="L198" s="4"/>
      <c r="M198" s="4"/>
      <c r="N198" s="4"/>
      <c r="O198" s="4"/>
    </row>
    <row r="199" spans="5:15" x14ac:dyDescent="0.2">
      <c r="E199" s="4"/>
      <c r="F199" s="4"/>
      <c r="G199" s="4"/>
      <c r="H199" s="4"/>
      <c r="I199" s="4"/>
      <c r="J199" s="4"/>
      <c r="K199" s="4"/>
      <c r="L199" s="4"/>
      <c r="M199" s="4"/>
      <c r="N199" s="4"/>
      <c r="O199" s="4"/>
    </row>
    <row r="200" spans="5:15" x14ac:dyDescent="0.2">
      <c r="E200" s="4"/>
      <c r="F200" s="4"/>
      <c r="G200" s="4"/>
      <c r="H200" s="4"/>
      <c r="I200" s="4"/>
      <c r="J200" s="4"/>
      <c r="K200" s="4"/>
      <c r="L200" s="4"/>
      <c r="M200" s="4"/>
      <c r="N200" s="4"/>
      <c r="O200" s="4"/>
    </row>
    <row r="201" spans="5:15" x14ac:dyDescent="0.2">
      <c r="E201" s="4"/>
      <c r="F201" s="4"/>
      <c r="G201" s="4"/>
      <c r="H201" s="4"/>
      <c r="I201" s="4"/>
      <c r="J201" s="4"/>
      <c r="K201" s="4"/>
      <c r="L201" s="4"/>
      <c r="M201" s="4"/>
      <c r="N201" s="4"/>
      <c r="O201" s="4"/>
    </row>
    <row r="202" spans="5:15" x14ac:dyDescent="0.2">
      <c r="E202" s="4"/>
      <c r="F202" s="4"/>
      <c r="G202" s="4"/>
      <c r="H202" s="4"/>
      <c r="I202" s="4"/>
      <c r="J202" s="4"/>
      <c r="K202" s="4"/>
      <c r="L202" s="4"/>
      <c r="M202" s="4"/>
      <c r="N202" s="4"/>
      <c r="O202" s="4"/>
    </row>
    <row r="203" spans="5:15" x14ac:dyDescent="0.2">
      <c r="E203" s="4"/>
      <c r="F203" s="4"/>
      <c r="G203" s="4"/>
      <c r="H203" s="4"/>
      <c r="I203" s="4"/>
      <c r="J203" s="4"/>
      <c r="K203" s="4"/>
      <c r="L203" s="4"/>
      <c r="M203" s="4"/>
      <c r="N203" s="4"/>
      <c r="O203" s="4"/>
    </row>
    <row r="204" spans="5:15" x14ac:dyDescent="0.2">
      <c r="E204" s="4"/>
      <c r="F204" s="4"/>
      <c r="G204" s="4"/>
      <c r="H204" s="4"/>
      <c r="I204" s="4"/>
      <c r="J204" s="4"/>
      <c r="K204" s="4"/>
      <c r="L204" s="4"/>
      <c r="M204" s="4"/>
      <c r="N204" s="4"/>
      <c r="O204" s="4"/>
    </row>
    <row r="205" spans="5:15" x14ac:dyDescent="0.2">
      <c r="E205" s="4"/>
      <c r="F205" s="4"/>
      <c r="G205" s="4"/>
      <c r="H205" s="4"/>
      <c r="I205" s="4"/>
      <c r="J205" s="4"/>
      <c r="K205" s="4"/>
      <c r="L205" s="4"/>
      <c r="M205" s="4"/>
      <c r="N205" s="4"/>
      <c r="O205" s="4"/>
    </row>
    <row r="206" spans="5:15" x14ac:dyDescent="0.2">
      <c r="E206" s="4"/>
      <c r="F206" s="4"/>
      <c r="G206" s="4"/>
      <c r="H206" s="4"/>
      <c r="I206" s="4"/>
      <c r="J206" s="4"/>
      <c r="K206" s="4"/>
      <c r="L206" s="4"/>
      <c r="M206" s="4"/>
      <c r="N206" s="4"/>
      <c r="O206" s="4"/>
    </row>
    <row r="207" spans="5:15" x14ac:dyDescent="0.2">
      <c r="E207" s="4"/>
      <c r="F207" s="4"/>
      <c r="G207" s="4"/>
      <c r="H207" s="4"/>
      <c r="I207" s="4"/>
      <c r="J207" s="4"/>
      <c r="K207" s="4"/>
      <c r="L207" s="4"/>
      <c r="M207" s="4"/>
      <c r="N207" s="4"/>
      <c r="O207" s="4"/>
    </row>
    <row r="208" spans="5:15" x14ac:dyDescent="0.2">
      <c r="E208" s="4"/>
      <c r="F208" s="4"/>
      <c r="G208" s="4"/>
      <c r="H208" s="4"/>
      <c r="I208" s="4"/>
      <c r="J208" s="4"/>
      <c r="K208" s="4"/>
      <c r="L208" s="4"/>
      <c r="M208" s="4"/>
      <c r="N208" s="4"/>
      <c r="O208" s="4"/>
    </row>
    <row r="209" spans="5:15" x14ac:dyDescent="0.2">
      <c r="E209" s="4"/>
      <c r="F209" s="4"/>
      <c r="G209" s="4"/>
      <c r="H209" s="4"/>
      <c r="I209" s="4"/>
      <c r="J209" s="4"/>
      <c r="K209" s="4"/>
      <c r="L209" s="4"/>
      <c r="M209" s="4"/>
      <c r="N209" s="4"/>
      <c r="O209" s="4"/>
    </row>
    <row r="210" spans="5:15" x14ac:dyDescent="0.2">
      <c r="E210" s="4"/>
      <c r="F210" s="4"/>
      <c r="G210" s="4"/>
      <c r="H210" s="4"/>
      <c r="I210" s="4"/>
      <c r="J210" s="4"/>
      <c r="K210" s="4"/>
      <c r="L210" s="4"/>
      <c r="M210" s="4"/>
      <c r="N210" s="4"/>
      <c r="O210" s="4"/>
    </row>
    <row r="211" spans="5:15" x14ac:dyDescent="0.2">
      <c r="E211" s="4"/>
      <c r="F211" s="4"/>
      <c r="G211" s="4"/>
      <c r="H211" s="4"/>
      <c r="I211" s="4"/>
      <c r="J211" s="4"/>
      <c r="K211" s="4"/>
      <c r="L211" s="4"/>
      <c r="M211" s="4"/>
      <c r="N211" s="4"/>
      <c r="O211" s="4"/>
    </row>
    <row r="212" spans="5:15" x14ac:dyDescent="0.2">
      <c r="E212" s="4"/>
      <c r="F212" s="4"/>
      <c r="G212" s="4"/>
      <c r="H212" s="4"/>
      <c r="I212" s="4"/>
      <c r="J212" s="4"/>
      <c r="K212" s="4"/>
      <c r="L212" s="4"/>
      <c r="M212" s="4"/>
      <c r="N212" s="4"/>
      <c r="O212" s="4"/>
    </row>
    <row r="213" spans="5:15" x14ac:dyDescent="0.2">
      <c r="E213" s="4"/>
      <c r="F213" s="4"/>
      <c r="G213" s="4"/>
      <c r="H213" s="4"/>
      <c r="I213" s="4"/>
      <c r="J213" s="4"/>
      <c r="K213" s="4"/>
      <c r="L213" s="4"/>
      <c r="M213" s="4"/>
      <c r="N213" s="4"/>
      <c r="O213" s="4"/>
    </row>
    <row r="214" spans="5:15" x14ac:dyDescent="0.2">
      <c r="E214" s="4"/>
      <c r="F214" s="4"/>
      <c r="G214" s="4"/>
      <c r="H214" s="4"/>
      <c r="I214" s="4"/>
      <c r="J214" s="4"/>
      <c r="K214" s="4"/>
      <c r="L214" s="4"/>
      <c r="M214" s="4"/>
      <c r="N214" s="4"/>
      <c r="O214" s="4"/>
    </row>
    <row r="215" spans="5:15" x14ac:dyDescent="0.2">
      <c r="E215" s="4"/>
      <c r="F215" s="4"/>
      <c r="G215" s="4"/>
      <c r="H215" s="4"/>
      <c r="I215" s="4"/>
      <c r="J215" s="4"/>
      <c r="K215" s="4"/>
      <c r="L215" s="4"/>
      <c r="M215" s="4"/>
      <c r="N215" s="4"/>
      <c r="O215" s="4"/>
    </row>
    <row r="216" spans="5:15" x14ac:dyDescent="0.2">
      <c r="E216" s="4"/>
      <c r="F216" s="4"/>
      <c r="G216" s="4"/>
      <c r="H216" s="4"/>
      <c r="I216" s="4"/>
      <c r="J216" s="4"/>
      <c r="K216" s="4"/>
      <c r="L216" s="4"/>
      <c r="M216" s="4"/>
      <c r="N216" s="4"/>
      <c r="O216" s="4"/>
    </row>
    <row r="217" spans="5:15" x14ac:dyDescent="0.2">
      <c r="E217" s="4"/>
      <c r="F217" s="4"/>
      <c r="G217" s="4"/>
      <c r="H217" s="4"/>
      <c r="I217" s="4"/>
      <c r="J217" s="4"/>
      <c r="K217" s="4"/>
      <c r="L217" s="4"/>
      <c r="M217" s="4"/>
      <c r="N217" s="4"/>
      <c r="O217" s="4"/>
    </row>
    <row r="218" spans="5:15" x14ac:dyDescent="0.2">
      <c r="E218" s="4"/>
      <c r="F218" s="4"/>
      <c r="G218" s="4"/>
      <c r="H218" s="4"/>
      <c r="I218" s="4"/>
      <c r="J218" s="4"/>
      <c r="K218" s="4"/>
      <c r="L218" s="4"/>
      <c r="M218" s="4"/>
      <c r="N218" s="4"/>
      <c r="O218" s="4"/>
    </row>
    <row r="219" spans="5:15" x14ac:dyDescent="0.2">
      <c r="E219" s="4"/>
      <c r="F219" s="4"/>
      <c r="G219" s="4"/>
      <c r="H219" s="4"/>
      <c r="I219" s="4"/>
      <c r="J219" s="4"/>
      <c r="K219" s="4"/>
      <c r="L219" s="4"/>
      <c r="M219" s="4"/>
      <c r="N219" s="4"/>
      <c r="O219" s="4"/>
    </row>
    <row r="220" spans="5:15" x14ac:dyDescent="0.2">
      <c r="E220" s="4"/>
      <c r="F220" s="4"/>
      <c r="G220" s="4"/>
      <c r="H220" s="4"/>
      <c r="I220" s="4"/>
      <c r="J220" s="4"/>
      <c r="K220" s="4"/>
      <c r="L220" s="4"/>
      <c r="M220" s="4"/>
      <c r="N220" s="4"/>
      <c r="O220" s="4"/>
    </row>
    <row r="221" spans="5:15" x14ac:dyDescent="0.2">
      <c r="E221" s="4"/>
      <c r="F221" s="4"/>
      <c r="G221" s="4"/>
      <c r="H221" s="4"/>
      <c r="I221" s="4"/>
      <c r="J221" s="4"/>
      <c r="K221" s="4"/>
      <c r="L221" s="4"/>
      <c r="M221" s="4"/>
      <c r="N221" s="4"/>
      <c r="O221" s="4"/>
    </row>
    <row r="222" spans="5:15" x14ac:dyDescent="0.2">
      <c r="E222" s="4"/>
      <c r="F222" s="4"/>
      <c r="G222" s="4"/>
      <c r="H222" s="4"/>
      <c r="I222" s="4"/>
      <c r="J222" s="4"/>
      <c r="K222" s="4"/>
      <c r="L222" s="4"/>
      <c r="M222" s="4"/>
      <c r="N222" s="4"/>
      <c r="O222" s="4"/>
    </row>
    <row r="223" spans="5:15" x14ac:dyDescent="0.2">
      <c r="E223" s="4"/>
      <c r="F223" s="4"/>
      <c r="G223" s="4"/>
      <c r="H223" s="4"/>
      <c r="I223" s="4"/>
      <c r="J223" s="4"/>
      <c r="K223" s="4"/>
      <c r="L223" s="4"/>
      <c r="M223" s="4"/>
      <c r="N223" s="4"/>
      <c r="O223" s="4"/>
    </row>
    <row r="224" spans="5:15" x14ac:dyDescent="0.2">
      <c r="E224" s="4"/>
      <c r="F224" s="4"/>
      <c r="G224" s="4"/>
      <c r="H224" s="4"/>
      <c r="I224" s="4"/>
      <c r="J224" s="4"/>
      <c r="K224" s="4"/>
      <c r="L224" s="4"/>
      <c r="M224" s="4"/>
      <c r="N224" s="4"/>
      <c r="O224" s="4"/>
    </row>
    <row r="225" spans="5:15" x14ac:dyDescent="0.2">
      <c r="E225" s="4"/>
      <c r="F225" s="4"/>
      <c r="G225" s="4"/>
      <c r="H225" s="4"/>
      <c r="I225" s="4"/>
      <c r="J225" s="4"/>
      <c r="K225" s="4"/>
      <c r="L225" s="4"/>
      <c r="M225" s="4"/>
      <c r="N225" s="4"/>
      <c r="O225" s="4"/>
    </row>
    <row r="226" spans="5:15" x14ac:dyDescent="0.2">
      <c r="E226" s="4"/>
      <c r="F226" s="4"/>
      <c r="G226" s="4"/>
      <c r="H226" s="4"/>
      <c r="I226" s="4"/>
      <c r="J226" s="4"/>
      <c r="K226" s="4"/>
      <c r="L226" s="4"/>
      <c r="M226" s="4"/>
      <c r="N226" s="4"/>
      <c r="O226" s="4"/>
    </row>
    <row r="227" spans="5:15" x14ac:dyDescent="0.2">
      <c r="E227" s="4"/>
      <c r="F227" s="4"/>
      <c r="G227" s="4"/>
      <c r="H227" s="4"/>
      <c r="I227" s="4"/>
      <c r="J227" s="4"/>
      <c r="K227" s="4"/>
      <c r="L227" s="4"/>
      <c r="M227" s="4"/>
      <c r="N227" s="4"/>
      <c r="O227" s="4"/>
    </row>
    <row r="228" spans="5:15" x14ac:dyDescent="0.2">
      <c r="E228" s="4"/>
      <c r="F228" s="4"/>
      <c r="G228" s="4"/>
      <c r="H228" s="4"/>
      <c r="I228" s="4"/>
      <c r="J228" s="4"/>
      <c r="K228" s="4"/>
      <c r="L228" s="4"/>
      <c r="M228" s="4"/>
      <c r="N228" s="4"/>
      <c r="O228" s="4"/>
    </row>
    <row r="229" spans="5:15" x14ac:dyDescent="0.2">
      <c r="E229" s="4"/>
      <c r="F229" s="4"/>
      <c r="G229" s="4"/>
      <c r="H229" s="4"/>
      <c r="I229" s="4"/>
      <c r="J229" s="4"/>
      <c r="K229" s="4"/>
      <c r="L229" s="4"/>
      <c r="M229" s="4"/>
      <c r="N229" s="4"/>
      <c r="O229" s="4"/>
    </row>
    <row r="230" spans="5:15" x14ac:dyDescent="0.2">
      <c r="E230" s="4"/>
      <c r="F230" s="4"/>
      <c r="G230" s="4"/>
      <c r="H230" s="4"/>
      <c r="I230" s="4"/>
      <c r="J230" s="4"/>
      <c r="K230" s="4"/>
      <c r="L230" s="4"/>
      <c r="M230" s="4"/>
      <c r="N230" s="4"/>
      <c r="O230" s="4"/>
    </row>
    <row r="231" spans="5:15" x14ac:dyDescent="0.2">
      <c r="E231" s="4"/>
      <c r="F231" s="4"/>
      <c r="G231" s="4"/>
      <c r="H231" s="4"/>
      <c r="I231" s="4"/>
      <c r="J231" s="4"/>
      <c r="K231" s="4"/>
      <c r="L231" s="4"/>
      <c r="M231" s="4"/>
      <c r="N231" s="4"/>
      <c r="O231" s="4"/>
    </row>
    <row r="232" spans="5:15" x14ac:dyDescent="0.2">
      <c r="E232" s="4"/>
      <c r="F232" s="4"/>
      <c r="G232" s="4"/>
      <c r="H232" s="4"/>
      <c r="I232" s="4"/>
      <c r="J232" s="4"/>
      <c r="K232" s="4"/>
      <c r="L232" s="4"/>
      <c r="M232" s="4"/>
      <c r="N232" s="4"/>
      <c r="O232" s="4"/>
    </row>
    <row r="233" spans="5:15" x14ac:dyDescent="0.2">
      <c r="E233" s="4"/>
      <c r="F233" s="4"/>
      <c r="G233" s="4"/>
      <c r="H233" s="4"/>
      <c r="I233" s="4"/>
      <c r="J233" s="4"/>
      <c r="K233" s="4"/>
      <c r="L233" s="4"/>
      <c r="M233" s="4"/>
      <c r="N233" s="4"/>
      <c r="O233" s="4"/>
    </row>
    <row r="234" spans="5:15" x14ac:dyDescent="0.2">
      <c r="E234" s="4"/>
      <c r="F234" s="4"/>
      <c r="G234" s="4"/>
      <c r="H234" s="4"/>
      <c r="I234" s="4"/>
      <c r="J234" s="4"/>
      <c r="K234" s="4"/>
      <c r="L234" s="4"/>
      <c r="M234" s="4"/>
      <c r="N234" s="4"/>
      <c r="O234" s="4"/>
    </row>
    <row r="235" spans="5:15" x14ac:dyDescent="0.2">
      <c r="E235" s="4"/>
      <c r="F235" s="4"/>
      <c r="G235" s="4"/>
      <c r="H235" s="4"/>
      <c r="I235" s="4"/>
      <c r="J235" s="4"/>
      <c r="K235" s="4"/>
      <c r="L235" s="4"/>
      <c r="M235" s="4"/>
      <c r="N235" s="4"/>
      <c r="O235" s="4"/>
    </row>
    <row r="236" spans="5:15" x14ac:dyDescent="0.2">
      <c r="E236" s="4"/>
      <c r="F236" s="4"/>
      <c r="G236" s="4"/>
      <c r="H236" s="4"/>
      <c r="I236" s="4"/>
      <c r="J236" s="4"/>
      <c r="K236" s="4"/>
      <c r="L236" s="4"/>
      <c r="M236" s="4"/>
      <c r="N236" s="4"/>
      <c r="O236" s="4"/>
    </row>
    <row r="237" spans="5:15" x14ac:dyDescent="0.2">
      <c r="E237" s="4"/>
      <c r="F237" s="4"/>
      <c r="G237" s="4"/>
      <c r="H237" s="4"/>
      <c r="I237" s="4"/>
      <c r="J237" s="4"/>
      <c r="K237" s="4"/>
      <c r="L237" s="4"/>
      <c r="M237" s="4"/>
      <c r="N237" s="4"/>
      <c r="O237" s="4"/>
    </row>
    <row r="238" spans="5:15" x14ac:dyDescent="0.2">
      <c r="E238" s="4"/>
      <c r="F238" s="4"/>
      <c r="G238" s="4"/>
      <c r="H238" s="4"/>
      <c r="I238" s="4"/>
      <c r="J238" s="4"/>
      <c r="K238" s="4"/>
      <c r="L238" s="4"/>
      <c r="M238" s="4"/>
      <c r="N238" s="4"/>
      <c r="O238" s="4"/>
    </row>
    <row r="239" spans="5:15" x14ac:dyDescent="0.2">
      <c r="E239" s="4"/>
      <c r="F239" s="4"/>
      <c r="G239" s="4"/>
      <c r="H239" s="4"/>
      <c r="I239" s="4"/>
      <c r="J239" s="4"/>
      <c r="K239" s="4"/>
      <c r="L239" s="4"/>
      <c r="M239" s="4"/>
      <c r="N239" s="4"/>
      <c r="O239" s="4"/>
    </row>
    <row r="240" spans="5:15" x14ac:dyDescent="0.2">
      <c r="E240" s="4"/>
      <c r="F240" s="4"/>
      <c r="G240" s="4"/>
      <c r="H240" s="4"/>
      <c r="I240" s="4"/>
      <c r="J240" s="4"/>
      <c r="K240" s="4"/>
      <c r="L240" s="4"/>
      <c r="M240" s="4"/>
      <c r="N240" s="4"/>
      <c r="O240" s="4"/>
    </row>
    <row r="241" spans="5:15" x14ac:dyDescent="0.2">
      <c r="E241" s="4"/>
      <c r="F241" s="4"/>
      <c r="G241" s="4"/>
      <c r="H241" s="4"/>
      <c r="I241" s="4"/>
      <c r="J241" s="4"/>
      <c r="K241" s="4"/>
      <c r="L241" s="4"/>
      <c r="M241" s="4"/>
      <c r="N241" s="4"/>
      <c r="O241" s="4"/>
    </row>
    <row r="242" spans="5:15" x14ac:dyDescent="0.2">
      <c r="E242" s="4"/>
      <c r="F242" s="4"/>
      <c r="G242" s="4"/>
      <c r="H242" s="4"/>
      <c r="I242" s="4"/>
      <c r="J242" s="4"/>
      <c r="K242" s="4"/>
      <c r="L242" s="4"/>
      <c r="M242" s="4"/>
      <c r="N242" s="4"/>
      <c r="O242" s="4"/>
    </row>
    <row r="243" spans="5:15" x14ac:dyDescent="0.2">
      <c r="E243" s="4"/>
      <c r="F243" s="4"/>
      <c r="G243" s="4"/>
      <c r="H243" s="4"/>
      <c r="I243" s="4"/>
      <c r="J243" s="4"/>
      <c r="K243" s="4"/>
      <c r="L243" s="4"/>
      <c r="M243" s="4"/>
      <c r="N243" s="4"/>
      <c r="O243" s="4"/>
    </row>
    <row r="244" spans="5:15" x14ac:dyDescent="0.2">
      <c r="E244" s="4"/>
      <c r="F244" s="4"/>
      <c r="G244" s="4"/>
      <c r="H244" s="4"/>
      <c r="I244" s="4"/>
      <c r="J244" s="4"/>
      <c r="K244" s="4"/>
      <c r="L244" s="4"/>
      <c r="M244" s="4"/>
      <c r="N244" s="4"/>
      <c r="O244" s="4"/>
    </row>
    <row r="245" spans="5:15" x14ac:dyDescent="0.2">
      <c r="E245" s="4"/>
      <c r="F245" s="4"/>
      <c r="G245" s="4"/>
      <c r="H245" s="4"/>
      <c r="I245" s="4"/>
      <c r="J245" s="4"/>
      <c r="K245" s="4"/>
      <c r="L245" s="4"/>
      <c r="M245" s="4"/>
      <c r="N245" s="4"/>
      <c r="O245" s="4"/>
    </row>
    <row r="246" spans="5:15" x14ac:dyDescent="0.2">
      <c r="E246" s="4"/>
      <c r="F246" s="4"/>
      <c r="G246" s="4"/>
      <c r="H246" s="4"/>
      <c r="I246" s="4"/>
      <c r="J246" s="4"/>
      <c r="K246" s="4"/>
      <c r="L246" s="4"/>
      <c r="M246" s="4"/>
      <c r="N246" s="4"/>
      <c r="O246" s="4"/>
    </row>
    <row r="247" spans="5:15" x14ac:dyDescent="0.2">
      <c r="E247" s="4"/>
      <c r="F247" s="4"/>
      <c r="G247" s="4"/>
      <c r="H247" s="4"/>
      <c r="I247" s="4"/>
      <c r="J247" s="4"/>
      <c r="K247" s="4"/>
      <c r="L247" s="4"/>
      <c r="M247" s="4"/>
      <c r="N247" s="4"/>
      <c r="O247" s="4"/>
    </row>
    <row r="248" spans="5:15" x14ac:dyDescent="0.2">
      <c r="E248" s="4"/>
      <c r="F248" s="4"/>
      <c r="G248" s="4"/>
      <c r="H248" s="4"/>
      <c r="I248" s="4"/>
      <c r="J248" s="4"/>
      <c r="K248" s="4"/>
      <c r="L248" s="4"/>
      <c r="M248" s="4"/>
      <c r="N248" s="4"/>
      <c r="O248" s="4"/>
    </row>
    <row r="249" spans="5:15" x14ac:dyDescent="0.2">
      <c r="E249" s="4"/>
      <c r="F249" s="4"/>
      <c r="G249" s="4"/>
      <c r="H249" s="4"/>
      <c r="I249" s="4"/>
      <c r="J249" s="4"/>
      <c r="K249" s="4"/>
      <c r="L249" s="4"/>
      <c r="M249" s="4"/>
      <c r="N249" s="4"/>
      <c r="O249" s="4"/>
    </row>
    <row r="250" spans="5:15" x14ac:dyDescent="0.2">
      <c r="E250" s="4"/>
      <c r="F250" s="4"/>
      <c r="G250" s="4"/>
      <c r="H250" s="4"/>
      <c r="I250" s="4"/>
      <c r="J250" s="4"/>
      <c r="K250" s="4"/>
      <c r="L250" s="4"/>
      <c r="M250" s="4"/>
      <c r="N250" s="4"/>
      <c r="O250" s="4"/>
    </row>
    <row r="251" spans="5:15" x14ac:dyDescent="0.2">
      <c r="E251" s="4"/>
      <c r="F251" s="4"/>
      <c r="G251" s="4"/>
      <c r="H251" s="4"/>
      <c r="I251" s="4"/>
      <c r="J251" s="4"/>
      <c r="K251" s="4"/>
      <c r="L251" s="4"/>
      <c r="M251" s="4"/>
      <c r="N251" s="4"/>
      <c r="O251" s="4"/>
    </row>
    <row r="252" spans="5:15" x14ac:dyDescent="0.2">
      <c r="E252" s="4"/>
      <c r="F252" s="4"/>
      <c r="G252" s="4"/>
      <c r="H252" s="4"/>
      <c r="I252" s="4"/>
      <c r="J252" s="4"/>
      <c r="K252" s="4"/>
      <c r="L252" s="4"/>
      <c r="M252" s="4"/>
      <c r="N252" s="4"/>
      <c r="O252" s="4"/>
    </row>
    <row r="253" spans="5:15" x14ac:dyDescent="0.2">
      <c r="E253" s="4"/>
      <c r="F253" s="4"/>
      <c r="G253" s="4"/>
      <c r="H253" s="4"/>
      <c r="I253" s="4"/>
      <c r="J253" s="4"/>
      <c r="K253" s="4"/>
      <c r="L253" s="4"/>
      <c r="M253" s="4"/>
      <c r="N253" s="4"/>
      <c r="O253" s="4"/>
    </row>
    <row r="254" spans="5:15" x14ac:dyDescent="0.2">
      <c r="E254" s="4"/>
      <c r="F254" s="4"/>
      <c r="G254" s="4"/>
      <c r="H254" s="4"/>
      <c r="I254" s="4"/>
      <c r="J254" s="4"/>
      <c r="K254" s="4"/>
      <c r="L254" s="4"/>
      <c r="M254" s="4"/>
      <c r="N254" s="4"/>
      <c r="O254" s="4"/>
    </row>
    <row r="255" spans="5:15" x14ac:dyDescent="0.2">
      <c r="E255" s="4"/>
      <c r="F255" s="4"/>
      <c r="G255" s="4"/>
      <c r="H255" s="4"/>
      <c r="I255" s="4"/>
      <c r="J255" s="4"/>
      <c r="K255" s="4"/>
      <c r="L255" s="4"/>
      <c r="M255" s="4"/>
      <c r="N255" s="4"/>
      <c r="O255" s="4"/>
    </row>
    <row r="256" spans="5:15" x14ac:dyDescent="0.2">
      <c r="E256" s="4"/>
      <c r="F256" s="4"/>
      <c r="G256" s="4"/>
      <c r="H256" s="4"/>
      <c r="I256" s="4"/>
      <c r="J256" s="4"/>
      <c r="K256" s="4"/>
      <c r="L256" s="4"/>
      <c r="M256" s="4"/>
      <c r="N256" s="4"/>
      <c r="O256" s="4"/>
    </row>
    <row r="257" spans="5:15" x14ac:dyDescent="0.2">
      <c r="E257" s="4"/>
      <c r="F257" s="4"/>
      <c r="G257" s="4"/>
      <c r="H257" s="4"/>
      <c r="I257" s="4"/>
      <c r="J257" s="4"/>
      <c r="K257" s="4"/>
      <c r="L257" s="4"/>
      <c r="M257" s="4"/>
      <c r="N257" s="4"/>
      <c r="O257" s="4"/>
    </row>
    <row r="258" spans="5:15" x14ac:dyDescent="0.2">
      <c r="E258" s="4"/>
      <c r="F258" s="4"/>
      <c r="G258" s="4"/>
      <c r="H258" s="4"/>
      <c r="I258" s="4"/>
      <c r="J258" s="4"/>
      <c r="K258" s="4"/>
      <c r="L258" s="4"/>
      <c r="M258" s="4"/>
      <c r="N258" s="4"/>
      <c r="O258" s="4"/>
    </row>
    <row r="259" spans="5:15" x14ac:dyDescent="0.2">
      <c r="E259" s="4"/>
      <c r="F259" s="4"/>
      <c r="G259" s="4"/>
      <c r="H259" s="4"/>
      <c r="I259" s="4"/>
      <c r="J259" s="4"/>
      <c r="K259" s="4"/>
      <c r="L259" s="4"/>
      <c r="M259" s="4"/>
      <c r="N259" s="4"/>
      <c r="O259" s="4"/>
    </row>
    <row r="260" spans="5:15" x14ac:dyDescent="0.2">
      <c r="E260" s="4"/>
      <c r="F260" s="4"/>
      <c r="G260" s="4"/>
      <c r="H260" s="4"/>
      <c r="I260" s="4"/>
      <c r="J260" s="4"/>
      <c r="K260" s="4"/>
      <c r="L260" s="4"/>
      <c r="M260" s="4"/>
      <c r="N260" s="4"/>
      <c r="O260" s="4"/>
    </row>
    <row r="261" spans="5:15" x14ac:dyDescent="0.2">
      <c r="E261" s="4"/>
      <c r="F261" s="4"/>
      <c r="G261" s="4"/>
      <c r="H261" s="4"/>
      <c r="I261" s="4"/>
      <c r="J261" s="4"/>
      <c r="K261" s="4"/>
      <c r="L261" s="4"/>
      <c r="M261" s="4"/>
      <c r="N261" s="4"/>
      <c r="O261" s="4"/>
    </row>
    <row r="262" spans="5:15" x14ac:dyDescent="0.2">
      <c r="E262" s="4"/>
      <c r="F262" s="4"/>
      <c r="G262" s="4"/>
      <c r="H262" s="4"/>
      <c r="I262" s="4"/>
      <c r="J262" s="4"/>
      <c r="K262" s="4"/>
      <c r="L262" s="4"/>
      <c r="M262" s="4"/>
      <c r="N262" s="4"/>
      <c r="O262" s="4"/>
    </row>
    <row r="263" spans="5:15" x14ac:dyDescent="0.2">
      <c r="E263" s="4"/>
      <c r="F263" s="4"/>
      <c r="G263" s="4"/>
      <c r="H263" s="4"/>
      <c r="I263" s="4"/>
      <c r="J263" s="4"/>
      <c r="K263" s="4"/>
      <c r="L263" s="4"/>
      <c r="M263" s="4"/>
      <c r="N263" s="4"/>
      <c r="O263" s="4"/>
    </row>
    <row r="264" spans="5:15" x14ac:dyDescent="0.2">
      <c r="E264" s="4"/>
      <c r="F264" s="4"/>
      <c r="G264" s="4"/>
      <c r="H264" s="4"/>
      <c r="I264" s="4"/>
      <c r="J264" s="4"/>
      <c r="K264" s="4"/>
      <c r="L264" s="4"/>
      <c r="M264" s="4"/>
      <c r="N264" s="4"/>
      <c r="O264" s="4"/>
    </row>
    <row r="265" spans="5:15" x14ac:dyDescent="0.2">
      <c r="E265" s="4"/>
      <c r="F265" s="4"/>
      <c r="G265" s="4"/>
      <c r="H265" s="4"/>
      <c r="I265" s="4"/>
      <c r="J265" s="4"/>
      <c r="K265" s="4"/>
      <c r="L265" s="4"/>
      <c r="M265" s="4"/>
      <c r="N265" s="4"/>
      <c r="O265" s="4"/>
    </row>
    <row r="266" spans="5:15" x14ac:dyDescent="0.2">
      <c r="E266" s="4"/>
      <c r="F266" s="4"/>
      <c r="G266" s="4"/>
      <c r="H266" s="4"/>
      <c r="I266" s="4"/>
      <c r="J266" s="4"/>
      <c r="K266" s="4"/>
      <c r="L266" s="4"/>
      <c r="M266" s="4"/>
      <c r="N266" s="4"/>
      <c r="O266" s="4"/>
    </row>
    <row r="267" spans="5:15" x14ac:dyDescent="0.2">
      <c r="E267" s="4"/>
      <c r="F267" s="4"/>
      <c r="G267" s="4"/>
      <c r="H267" s="4"/>
      <c r="I267" s="4"/>
      <c r="J267" s="4"/>
      <c r="K267" s="4"/>
      <c r="L267" s="4"/>
      <c r="M267" s="4"/>
      <c r="N267" s="4"/>
      <c r="O267" s="4"/>
    </row>
    <row r="268" spans="5:15" x14ac:dyDescent="0.2">
      <c r="E268" s="4"/>
      <c r="F268" s="4"/>
      <c r="G268" s="4"/>
      <c r="H268" s="4"/>
      <c r="I268" s="4"/>
      <c r="J268" s="4"/>
      <c r="K268" s="4"/>
      <c r="L268" s="4"/>
      <c r="M268" s="4"/>
      <c r="N268" s="4"/>
      <c r="O268" s="4"/>
    </row>
    <row r="269" spans="5:15" x14ac:dyDescent="0.2">
      <c r="E269" s="4"/>
      <c r="F269" s="4"/>
      <c r="G269" s="4"/>
      <c r="H269" s="4"/>
      <c r="I269" s="4"/>
      <c r="J269" s="4"/>
      <c r="K269" s="4"/>
      <c r="L269" s="4"/>
      <c r="M269" s="4"/>
      <c r="N269" s="4"/>
      <c r="O269" s="4"/>
    </row>
    <row r="270" spans="5:15" x14ac:dyDescent="0.2">
      <c r="E270" s="4"/>
      <c r="F270" s="4"/>
      <c r="G270" s="4"/>
      <c r="H270" s="4"/>
      <c r="I270" s="4"/>
      <c r="J270" s="4"/>
      <c r="K270" s="4"/>
      <c r="L270" s="4"/>
      <c r="M270" s="4"/>
      <c r="N270" s="4"/>
      <c r="O270" s="4"/>
    </row>
    <row r="271" spans="5:15" x14ac:dyDescent="0.2">
      <c r="E271" s="4"/>
      <c r="F271" s="4"/>
      <c r="G271" s="4"/>
      <c r="H271" s="4"/>
      <c r="I271" s="4"/>
      <c r="J271" s="4"/>
      <c r="K271" s="4"/>
      <c r="L271" s="4"/>
      <c r="M271" s="4"/>
      <c r="N271" s="4"/>
      <c r="O271" s="4"/>
    </row>
    <row r="272" spans="5:15" x14ac:dyDescent="0.2">
      <c r="E272" s="4"/>
      <c r="F272" s="4"/>
      <c r="G272" s="4"/>
      <c r="H272" s="4"/>
      <c r="I272" s="4"/>
      <c r="J272" s="4"/>
      <c r="K272" s="4"/>
      <c r="L272" s="4"/>
      <c r="M272" s="4"/>
      <c r="N272" s="4"/>
      <c r="O272" s="4"/>
    </row>
    <row r="273" spans="5:15" x14ac:dyDescent="0.2">
      <c r="E273" s="4"/>
      <c r="F273" s="4"/>
      <c r="G273" s="4"/>
      <c r="H273" s="4"/>
      <c r="I273" s="4"/>
      <c r="J273" s="4"/>
      <c r="K273" s="4"/>
      <c r="L273" s="4"/>
      <c r="M273" s="4"/>
      <c r="N273" s="4"/>
      <c r="O273" s="4"/>
    </row>
    <row r="274" spans="5:15" x14ac:dyDescent="0.2">
      <c r="E274" s="4"/>
      <c r="F274" s="4"/>
      <c r="G274" s="4"/>
      <c r="H274" s="4"/>
      <c r="I274" s="4"/>
      <c r="J274" s="4"/>
      <c r="K274" s="4"/>
      <c r="L274" s="4"/>
      <c r="M274" s="4"/>
      <c r="N274" s="4"/>
      <c r="O274" s="4"/>
    </row>
    <row r="275" spans="5:15" x14ac:dyDescent="0.2">
      <c r="E275" s="4"/>
      <c r="F275" s="4"/>
      <c r="G275" s="4"/>
      <c r="H275" s="4"/>
      <c r="I275" s="4"/>
      <c r="J275" s="4"/>
      <c r="K275" s="4"/>
      <c r="L275" s="4"/>
      <c r="M275" s="4"/>
      <c r="N275" s="4"/>
      <c r="O275" s="4"/>
    </row>
    <row r="276" spans="5:15" x14ac:dyDescent="0.2">
      <c r="E276" s="4"/>
      <c r="F276" s="4"/>
      <c r="G276" s="4"/>
      <c r="H276" s="4"/>
      <c r="I276" s="4"/>
      <c r="J276" s="4"/>
      <c r="K276" s="4"/>
      <c r="L276" s="4"/>
      <c r="M276" s="4"/>
      <c r="N276" s="4"/>
      <c r="O276" s="4"/>
    </row>
    <row r="277" spans="5:15" x14ac:dyDescent="0.2">
      <c r="E277" s="4"/>
      <c r="F277" s="4"/>
      <c r="G277" s="4"/>
      <c r="H277" s="4"/>
      <c r="I277" s="4"/>
      <c r="J277" s="4"/>
      <c r="K277" s="4"/>
      <c r="L277" s="4"/>
      <c r="M277" s="4"/>
      <c r="N277" s="4"/>
      <c r="O277" s="4"/>
    </row>
    <row r="278" spans="5:15" x14ac:dyDescent="0.2">
      <c r="E278" s="4"/>
      <c r="F278" s="4"/>
      <c r="G278" s="4"/>
      <c r="H278" s="4"/>
      <c r="I278" s="4"/>
      <c r="J278" s="4"/>
      <c r="K278" s="4"/>
      <c r="L278" s="4"/>
      <c r="M278" s="4"/>
      <c r="N278" s="4"/>
      <c r="O278" s="4"/>
    </row>
    <row r="279" spans="5:15" x14ac:dyDescent="0.2">
      <c r="E279" s="4"/>
      <c r="F279" s="4"/>
      <c r="G279" s="4"/>
      <c r="H279" s="4"/>
      <c r="I279" s="4"/>
      <c r="J279" s="4"/>
      <c r="K279" s="4"/>
      <c r="L279" s="4"/>
      <c r="M279" s="4"/>
      <c r="N279" s="4"/>
      <c r="O279" s="4"/>
    </row>
    <row r="280" spans="5:15" x14ac:dyDescent="0.2">
      <c r="E280" s="4"/>
      <c r="F280" s="4"/>
      <c r="G280" s="4"/>
      <c r="H280" s="4"/>
      <c r="I280" s="4"/>
      <c r="J280" s="4"/>
      <c r="K280" s="4"/>
      <c r="L280" s="4"/>
      <c r="M280" s="4"/>
      <c r="N280" s="4"/>
      <c r="O280" s="4"/>
    </row>
    <row r="281" spans="5:15" x14ac:dyDescent="0.2">
      <c r="E281" s="4"/>
      <c r="F281" s="4"/>
      <c r="G281" s="4"/>
      <c r="H281" s="4"/>
      <c r="I281" s="4"/>
      <c r="J281" s="4"/>
      <c r="K281" s="4"/>
      <c r="L281" s="4"/>
      <c r="M281" s="4"/>
      <c r="N281" s="4"/>
      <c r="O281" s="4"/>
    </row>
    <row r="282" spans="5:15" x14ac:dyDescent="0.2">
      <c r="E282" s="4"/>
      <c r="F282" s="4"/>
      <c r="G282" s="4"/>
      <c r="H282" s="4"/>
      <c r="I282" s="4"/>
      <c r="J282" s="4"/>
      <c r="K282" s="4"/>
      <c r="L282" s="4"/>
      <c r="M282" s="4"/>
      <c r="N282" s="4"/>
      <c r="O282" s="4"/>
    </row>
    <row r="283" spans="5:15" x14ac:dyDescent="0.2">
      <c r="E283" s="4"/>
      <c r="F283" s="4"/>
      <c r="G283" s="4"/>
      <c r="H283" s="4"/>
      <c r="I283" s="4"/>
      <c r="J283" s="4"/>
      <c r="K283" s="4"/>
      <c r="L283" s="4"/>
      <c r="M283" s="4"/>
      <c r="N283" s="4"/>
      <c r="O283" s="4"/>
    </row>
    <row r="284" spans="5:15" x14ac:dyDescent="0.2">
      <c r="E284" s="4"/>
      <c r="F284" s="4"/>
      <c r="G284" s="4"/>
      <c r="H284" s="4"/>
      <c r="I284" s="4"/>
      <c r="J284" s="4"/>
      <c r="K284" s="4"/>
      <c r="L284" s="4"/>
      <c r="M284" s="4"/>
      <c r="N284" s="4"/>
      <c r="O284" s="4"/>
    </row>
    <row r="285" spans="5:15" x14ac:dyDescent="0.2">
      <c r="E285" s="4"/>
      <c r="F285" s="4"/>
      <c r="G285" s="4"/>
      <c r="H285" s="4"/>
      <c r="I285" s="4"/>
      <c r="J285" s="4"/>
      <c r="K285" s="4"/>
      <c r="L285" s="4"/>
      <c r="M285" s="4"/>
      <c r="N285" s="4"/>
      <c r="O285" s="4"/>
    </row>
    <row r="286" spans="5:15" x14ac:dyDescent="0.2">
      <c r="E286" s="4"/>
      <c r="F286" s="4"/>
      <c r="G286" s="4"/>
      <c r="H286" s="4"/>
      <c r="I286" s="4"/>
      <c r="J286" s="4"/>
      <c r="K286" s="4"/>
      <c r="L286" s="4"/>
      <c r="M286" s="4"/>
      <c r="N286" s="4"/>
      <c r="O286" s="4"/>
    </row>
    <row r="287" spans="5:15" x14ac:dyDescent="0.2">
      <c r="E287" s="4"/>
      <c r="F287" s="4"/>
      <c r="G287" s="4"/>
      <c r="H287" s="4"/>
      <c r="I287" s="4"/>
      <c r="J287" s="4"/>
      <c r="K287" s="4"/>
      <c r="L287" s="4"/>
      <c r="M287" s="4"/>
      <c r="N287" s="4"/>
      <c r="O287" s="4"/>
    </row>
    <row r="288" spans="5:15" x14ac:dyDescent="0.2">
      <c r="E288" s="4"/>
      <c r="F288" s="4"/>
      <c r="G288" s="4"/>
      <c r="H288" s="4"/>
      <c r="I288" s="4"/>
      <c r="J288" s="4"/>
      <c r="K288" s="4"/>
      <c r="L288" s="4"/>
      <c r="M288" s="4"/>
      <c r="N288" s="4"/>
      <c r="O288" s="4"/>
    </row>
    <row r="289" spans="5:15" x14ac:dyDescent="0.2">
      <c r="E289" s="4"/>
      <c r="F289" s="4"/>
      <c r="G289" s="4"/>
      <c r="H289" s="4"/>
      <c r="I289" s="4"/>
      <c r="J289" s="4"/>
      <c r="K289" s="4"/>
      <c r="L289" s="4"/>
      <c r="M289" s="4"/>
      <c r="N289" s="4"/>
      <c r="O289" s="4"/>
    </row>
    <row r="290" spans="5:15" x14ac:dyDescent="0.2">
      <c r="E290" s="4"/>
      <c r="F290" s="4"/>
      <c r="G290" s="4"/>
      <c r="H290" s="4"/>
      <c r="I290" s="4"/>
      <c r="J290" s="4"/>
      <c r="K290" s="4"/>
      <c r="L290" s="4"/>
      <c r="M290" s="4"/>
      <c r="N290" s="4"/>
      <c r="O290" s="4"/>
    </row>
    <row r="291" spans="5:15" x14ac:dyDescent="0.2">
      <c r="E291" s="4"/>
      <c r="F291" s="4"/>
      <c r="G291" s="4"/>
      <c r="H291" s="4"/>
      <c r="I291" s="4"/>
      <c r="J291" s="4"/>
      <c r="K291" s="4"/>
      <c r="L291" s="4"/>
      <c r="M291" s="4"/>
      <c r="N291" s="4"/>
      <c r="O291" s="4"/>
    </row>
    <row r="292" spans="5:15" x14ac:dyDescent="0.2">
      <c r="E292" s="4"/>
      <c r="F292" s="4"/>
      <c r="G292" s="4"/>
      <c r="H292" s="4"/>
      <c r="I292" s="4"/>
      <c r="J292" s="4"/>
      <c r="K292" s="4"/>
      <c r="L292" s="4"/>
      <c r="M292" s="4"/>
      <c r="N292" s="4"/>
      <c r="O292" s="4"/>
    </row>
    <row r="293" spans="5:15" x14ac:dyDescent="0.2">
      <c r="E293" s="4"/>
      <c r="F293" s="4"/>
      <c r="G293" s="4"/>
      <c r="H293" s="4"/>
      <c r="I293" s="4"/>
      <c r="J293" s="4"/>
      <c r="K293" s="4"/>
      <c r="L293" s="4"/>
      <c r="M293" s="4"/>
      <c r="N293" s="4"/>
      <c r="O293" s="4"/>
    </row>
    <row r="294" spans="5:15" x14ac:dyDescent="0.2">
      <c r="E294" s="4"/>
      <c r="F294" s="4"/>
      <c r="G294" s="4"/>
      <c r="H294" s="4"/>
      <c r="I294" s="4"/>
      <c r="J294" s="4"/>
      <c r="K294" s="4"/>
      <c r="L294" s="4"/>
      <c r="M294" s="4"/>
      <c r="N294" s="4"/>
      <c r="O294" s="4"/>
    </row>
    <row r="295" spans="5:15" x14ac:dyDescent="0.2">
      <c r="E295" s="4"/>
      <c r="F295" s="4"/>
      <c r="G295" s="4"/>
      <c r="H295" s="4"/>
      <c r="I295" s="4"/>
      <c r="J295" s="4"/>
      <c r="K295" s="4"/>
      <c r="L295" s="4"/>
      <c r="M295" s="4"/>
      <c r="N295" s="4"/>
      <c r="O295" s="4"/>
    </row>
    <row r="296" spans="5:15" x14ac:dyDescent="0.2">
      <c r="E296" s="4"/>
      <c r="F296" s="4"/>
      <c r="G296" s="4"/>
      <c r="H296" s="4"/>
      <c r="I296" s="4"/>
      <c r="J296" s="4"/>
      <c r="K296" s="4"/>
      <c r="L296" s="4"/>
      <c r="M296" s="4"/>
      <c r="N296" s="4"/>
      <c r="O296" s="4"/>
    </row>
    <row r="297" spans="5:15" x14ac:dyDescent="0.2">
      <c r="E297" s="4"/>
      <c r="F297" s="4"/>
      <c r="G297" s="4"/>
      <c r="H297" s="4"/>
      <c r="I297" s="4"/>
      <c r="J297" s="4"/>
      <c r="K297" s="4"/>
      <c r="L297" s="4"/>
      <c r="M297" s="4"/>
      <c r="N297" s="4"/>
      <c r="O297" s="4"/>
    </row>
    <row r="298" spans="5:15" x14ac:dyDescent="0.2">
      <c r="E298" s="4"/>
      <c r="F298" s="4"/>
      <c r="G298" s="4"/>
      <c r="H298" s="4"/>
      <c r="I298" s="4"/>
      <c r="J298" s="4"/>
      <c r="K298" s="4"/>
      <c r="L298" s="4"/>
      <c r="M298" s="4"/>
      <c r="N298" s="4"/>
      <c r="O298" s="4"/>
    </row>
    <row r="299" spans="5:15" x14ac:dyDescent="0.2">
      <c r="E299" s="4"/>
      <c r="F299" s="4"/>
      <c r="G299" s="4"/>
      <c r="H299" s="4"/>
      <c r="I299" s="4"/>
      <c r="J299" s="4"/>
      <c r="K299" s="4"/>
      <c r="L299" s="4"/>
      <c r="M299" s="4"/>
      <c r="N299" s="4"/>
      <c r="O299" s="4"/>
    </row>
    <row r="300" spans="5:15" x14ac:dyDescent="0.2">
      <c r="E300" s="4"/>
      <c r="F300" s="4"/>
      <c r="G300" s="4"/>
      <c r="H300" s="4"/>
      <c r="I300" s="4"/>
      <c r="J300" s="4"/>
      <c r="K300" s="4"/>
      <c r="L300" s="4"/>
      <c r="M300" s="4"/>
      <c r="N300" s="4"/>
      <c r="O300" s="4"/>
    </row>
    <row r="301" spans="5:15" x14ac:dyDescent="0.2">
      <c r="E301" s="4"/>
      <c r="F301" s="4"/>
      <c r="G301" s="4"/>
      <c r="H301" s="4"/>
      <c r="I301" s="4"/>
      <c r="J301" s="4"/>
      <c r="K301" s="4"/>
      <c r="L301" s="4"/>
      <c r="M301" s="4"/>
      <c r="N301" s="4"/>
      <c r="O301" s="4"/>
    </row>
    <row r="302" spans="5:15" x14ac:dyDescent="0.2">
      <c r="E302" s="4"/>
      <c r="F302" s="4"/>
      <c r="G302" s="4"/>
      <c r="H302" s="4"/>
      <c r="I302" s="4"/>
      <c r="J302" s="4"/>
      <c r="K302" s="4"/>
      <c r="L302" s="4"/>
      <c r="M302" s="4"/>
      <c r="N302" s="4"/>
      <c r="O302" s="4"/>
    </row>
    <row r="303" spans="5:15" x14ac:dyDescent="0.2">
      <c r="E303" s="4"/>
      <c r="F303" s="4"/>
      <c r="G303" s="4"/>
      <c r="H303" s="4"/>
      <c r="I303" s="4"/>
      <c r="J303" s="4"/>
      <c r="K303" s="4"/>
      <c r="L303" s="4"/>
      <c r="M303" s="4"/>
      <c r="N303" s="4"/>
      <c r="O303" s="4"/>
    </row>
    <row r="304" spans="5:15" x14ac:dyDescent="0.2">
      <c r="E304" s="4"/>
      <c r="F304" s="4"/>
      <c r="G304" s="4"/>
      <c r="H304" s="4"/>
      <c r="I304" s="4"/>
      <c r="J304" s="4"/>
      <c r="K304" s="4"/>
      <c r="L304" s="4"/>
      <c r="M304" s="4"/>
      <c r="N304" s="4"/>
      <c r="O304" s="4"/>
    </row>
    <row r="305" spans="5:15" x14ac:dyDescent="0.2">
      <c r="E305" s="4"/>
      <c r="F305" s="4"/>
      <c r="G305" s="4"/>
      <c r="H305" s="4"/>
      <c r="I305" s="4"/>
      <c r="J305" s="4"/>
      <c r="K305" s="4"/>
      <c r="L305" s="4"/>
      <c r="M305" s="4"/>
      <c r="N305" s="4"/>
      <c r="O305" s="4"/>
    </row>
    <row r="306" spans="5:15" x14ac:dyDescent="0.2">
      <c r="E306" s="4"/>
      <c r="F306" s="4"/>
      <c r="G306" s="4"/>
      <c r="H306" s="4"/>
      <c r="I306" s="4"/>
      <c r="J306" s="4"/>
      <c r="K306" s="4"/>
      <c r="L306" s="4"/>
      <c r="M306" s="4"/>
      <c r="N306" s="4"/>
      <c r="O306" s="4"/>
    </row>
    <row r="307" spans="5:15" x14ac:dyDescent="0.2">
      <c r="E307" s="4"/>
      <c r="F307" s="4"/>
      <c r="G307" s="4"/>
      <c r="H307" s="4"/>
      <c r="I307" s="4"/>
      <c r="J307" s="4"/>
      <c r="K307" s="4"/>
      <c r="L307" s="4"/>
      <c r="M307" s="4"/>
      <c r="N307" s="4"/>
      <c r="O307" s="4"/>
    </row>
    <row r="308" spans="5:15" x14ac:dyDescent="0.2">
      <c r="E308" s="4"/>
      <c r="F308" s="4"/>
      <c r="G308" s="4"/>
      <c r="H308" s="4"/>
      <c r="I308" s="4"/>
      <c r="J308" s="4"/>
      <c r="K308" s="4"/>
      <c r="L308" s="4"/>
      <c r="M308" s="4"/>
      <c r="N308" s="4"/>
      <c r="O308" s="4"/>
    </row>
    <row r="309" spans="5:15" x14ac:dyDescent="0.2">
      <c r="E309" s="4"/>
      <c r="F309" s="4"/>
      <c r="G309" s="4"/>
      <c r="H309" s="4"/>
      <c r="I309" s="4"/>
      <c r="J309" s="4"/>
      <c r="K309" s="4"/>
      <c r="L309" s="4"/>
      <c r="M309" s="4"/>
      <c r="N309" s="4"/>
      <c r="O309" s="4"/>
    </row>
    <row r="310" spans="5:15" x14ac:dyDescent="0.2">
      <c r="E310" s="4"/>
      <c r="F310" s="4"/>
      <c r="G310" s="4"/>
      <c r="H310" s="4"/>
      <c r="I310" s="4"/>
      <c r="J310" s="4"/>
      <c r="K310" s="4"/>
      <c r="L310" s="4"/>
      <c r="M310" s="4"/>
      <c r="N310" s="4"/>
      <c r="O310" s="4"/>
    </row>
    <row r="311" spans="5:15" x14ac:dyDescent="0.2">
      <c r="E311" s="4"/>
      <c r="F311" s="4"/>
      <c r="G311" s="4"/>
      <c r="H311" s="4"/>
      <c r="I311" s="4"/>
      <c r="J311" s="4"/>
      <c r="K311" s="4"/>
      <c r="L311" s="4"/>
      <c r="M311" s="4"/>
      <c r="N311" s="4"/>
      <c r="O311" s="4"/>
    </row>
    <row r="312" spans="5:15" x14ac:dyDescent="0.2">
      <c r="E312" s="4"/>
      <c r="F312" s="4"/>
      <c r="G312" s="4"/>
      <c r="H312" s="4"/>
      <c r="I312" s="4"/>
      <c r="J312" s="4"/>
      <c r="K312" s="4"/>
      <c r="L312" s="4"/>
      <c r="M312" s="4"/>
      <c r="N312" s="4"/>
      <c r="O312" s="4"/>
    </row>
    <row r="313" spans="5:15" x14ac:dyDescent="0.2">
      <c r="E313" s="4"/>
      <c r="F313" s="4"/>
      <c r="G313" s="4"/>
      <c r="H313" s="4"/>
      <c r="I313" s="4"/>
      <c r="J313" s="4"/>
      <c r="K313" s="4"/>
      <c r="L313" s="4"/>
      <c r="M313" s="4"/>
      <c r="N313" s="4"/>
      <c r="O313" s="4"/>
    </row>
    <row r="314" spans="5:15" x14ac:dyDescent="0.2">
      <c r="E314" s="4"/>
      <c r="F314" s="4"/>
      <c r="G314" s="4"/>
      <c r="H314" s="4"/>
      <c r="I314" s="4"/>
      <c r="J314" s="4"/>
      <c r="K314" s="4"/>
      <c r="L314" s="4"/>
      <c r="M314" s="4"/>
      <c r="N314" s="4"/>
      <c r="O314" s="4"/>
    </row>
    <row r="315" spans="5:15" x14ac:dyDescent="0.2">
      <c r="E315" s="4"/>
      <c r="F315" s="4"/>
      <c r="G315" s="4"/>
      <c r="H315" s="4"/>
      <c r="I315" s="4"/>
      <c r="J315" s="4"/>
      <c r="K315" s="4"/>
      <c r="L315" s="4"/>
      <c r="M315" s="4"/>
      <c r="N315" s="4"/>
      <c r="O315" s="4"/>
    </row>
    <row r="316" spans="5:15" x14ac:dyDescent="0.2">
      <c r="E316" s="4"/>
      <c r="F316" s="4"/>
      <c r="G316" s="4"/>
      <c r="H316" s="4"/>
      <c r="I316" s="4"/>
      <c r="J316" s="4"/>
      <c r="K316" s="4"/>
      <c r="L316" s="4"/>
      <c r="M316" s="4"/>
      <c r="N316" s="4"/>
      <c r="O316" s="4"/>
    </row>
    <row r="317" spans="5:15" x14ac:dyDescent="0.2">
      <c r="E317" s="4"/>
      <c r="F317" s="4"/>
      <c r="G317" s="4"/>
      <c r="H317" s="4"/>
      <c r="I317" s="4"/>
      <c r="J317" s="4"/>
      <c r="K317" s="4"/>
      <c r="L317" s="4"/>
      <c r="M317" s="4"/>
      <c r="N317" s="4"/>
      <c r="O317" s="4"/>
    </row>
    <row r="318" spans="5:15" x14ac:dyDescent="0.2">
      <c r="E318" s="4"/>
      <c r="F318" s="4"/>
      <c r="G318" s="4"/>
      <c r="H318" s="4"/>
      <c r="I318" s="4"/>
      <c r="J318" s="4"/>
      <c r="K318" s="4"/>
      <c r="L318" s="4"/>
      <c r="M318" s="4"/>
      <c r="N318" s="4"/>
      <c r="O318" s="4"/>
    </row>
    <row r="319" spans="5:15" x14ac:dyDescent="0.2">
      <c r="E319" s="4"/>
      <c r="F319" s="4"/>
      <c r="G319" s="4"/>
      <c r="H319" s="4"/>
      <c r="I319" s="4"/>
      <c r="J319" s="4"/>
      <c r="K319" s="4"/>
      <c r="L319" s="4"/>
      <c r="M319" s="4"/>
      <c r="N319" s="4"/>
      <c r="O319" s="4"/>
    </row>
    <row r="320" spans="5:15" x14ac:dyDescent="0.2">
      <c r="E320" s="4"/>
      <c r="F320" s="4"/>
      <c r="G320" s="4"/>
      <c r="H320" s="4"/>
      <c r="I320" s="4"/>
      <c r="J320" s="4"/>
      <c r="K320" s="4"/>
      <c r="L320" s="4"/>
      <c r="M320" s="4"/>
      <c r="N320" s="4"/>
      <c r="O320" s="4"/>
    </row>
    <row r="321" spans="5:15" x14ac:dyDescent="0.2">
      <c r="E321" s="4"/>
      <c r="F321" s="4"/>
      <c r="G321" s="4"/>
      <c r="H321" s="4"/>
      <c r="I321" s="4"/>
      <c r="J321" s="4"/>
      <c r="K321" s="4"/>
      <c r="L321" s="4"/>
      <c r="M321" s="4"/>
      <c r="N321" s="4"/>
      <c r="O321" s="4"/>
    </row>
    <row r="322" spans="5:15" x14ac:dyDescent="0.2">
      <c r="E322" s="4"/>
      <c r="F322" s="4"/>
      <c r="G322" s="4"/>
      <c r="H322" s="4"/>
      <c r="I322" s="4"/>
      <c r="J322" s="4"/>
      <c r="K322" s="4"/>
      <c r="L322" s="4"/>
      <c r="M322" s="4"/>
      <c r="N322" s="4"/>
      <c r="O322" s="4"/>
    </row>
    <row r="323" spans="5:15" x14ac:dyDescent="0.2">
      <c r="E323" s="4"/>
      <c r="F323" s="4"/>
      <c r="G323" s="4"/>
      <c r="H323" s="4"/>
      <c r="I323" s="4"/>
      <c r="J323" s="4"/>
      <c r="K323" s="4"/>
      <c r="L323" s="4"/>
      <c r="M323" s="4"/>
      <c r="N323" s="4"/>
      <c r="O323" s="4"/>
    </row>
    <row r="324" spans="5:15" x14ac:dyDescent="0.2">
      <c r="E324" s="4"/>
      <c r="F324" s="4"/>
      <c r="G324" s="4"/>
      <c r="H324" s="4"/>
      <c r="I324" s="4"/>
      <c r="J324" s="4"/>
      <c r="K324" s="4"/>
      <c r="L324" s="4"/>
      <c r="M324" s="4"/>
      <c r="N324" s="4"/>
      <c r="O324" s="4"/>
    </row>
    <row r="325" spans="5:15" x14ac:dyDescent="0.2">
      <c r="E325" s="4"/>
      <c r="F325" s="4"/>
      <c r="G325" s="4"/>
      <c r="H325" s="4"/>
      <c r="I325" s="4"/>
      <c r="J325" s="4"/>
      <c r="K325" s="4"/>
      <c r="L325" s="4"/>
      <c r="M325" s="4"/>
      <c r="N325" s="4"/>
      <c r="O325" s="4"/>
    </row>
    <row r="326" spans="5:15" x14ac:dyDescent="0.2">
      <c r="E326" s="4"/>
      <c r="F326" s="4"/>
      <c r="G326" s="4"/>
      <c r="H326" s="4"/>
      <c r="I326" s="4"/>
      <c r="J326" s="4"/>
      <c r="K326" s="4"/>
      <c r="L326" s="4"/>
      <c r="M326" s="4"/>
      <c r="N326" s="4"/>
      <c r="O326" s="4"/>
    </row>
    <row r="327" spans="5:15" x14ac:dyDescent="0.2">
      <c r="E327" s="4"/>
      <c r="F327" s="4"/>
      <c r="G327" s="4"/>
      <c r="H327" s="4"/>
      <c r="I327" s="4"/>
      <c r="J327" s="4"/>
      <c r="K327" s="4"/>
      <c r="L327" s="4"/>
      <c r="M327" s="4"/>
      <c r="N327" s="4"/>
      <c r="O327" s="4"/>
    </row>
    <row r="328" spans="5:15" x14ac:dyDescent="0.2">
      <c r="E328" s="4"/>
      <c r="F328" s="4"/>
      <c r="G328" s="4"/>
      <c r="H328" s="4"/>
      <c r="I328" s="4"/>
      <c r="J328" s="4"/>
      <c r="K328" s="4"/>
      <c r="L328" s="4"/>
      <c r="M328" s="4"/>
      <c r="N328" s="4"/>
      <c r="O328" s="4"/>
    </row>
    <row r="329" spans="5:15" x14ac:dyDescent="0.2">
      <c r="E329" s="4"/>
      <c r="F329" s="4"/>
      <c r="G329" s="4"/>
      <c r="H329" s="4"/>
      <c r="I329" s="4"/>
      <c r="J329" s="4"/>
      <c r="K329" s="4"/>
      <c r="L329" s="4"/>
      <c r="M329" s="4"/>
      <c r="N329" s="4"/>
      <c r="O329" s="4"/>
    </row>
    <row r="330" spans="5:15" x14ac:dyDescent="0.2">
      <c r="E330" s="4"/>
      <c r="F330" s="4"/>
      <c r="G330" s="4"/>
      <c r="H330" s="4"/>
      <c r="I330" s="4"/>
      <c r="J330" s="4"/>
      <c r="K330" s="4"/>
      <c r="L330" s="4"/>
      <c r="M330" s="4"/>
      <c r="N330" s="4"/>
      <c r="O330" s="4"/>
    </row>
    <row r="331" spans="5:15" x14ac:dyDescent="0.2">
      <c r="E331" s="4"/>
      <c r="F331" s="4"/>
      <c r="G331" s="4"/>
      <c r="H331" s="4"/>
      <c r="I331" s="4"/>
      <c r="J331" s="4"/>
      <c r="K331" s="4"/>
      <c r="L331" s="4"/>
      <c r="M331" s="4"/>
      <c r="N331" s="4"/>
      <c r="O331" s="4"/>
    </row>
    <row r="332" spans="5:15" x14ac:dyDescent="0.2">
      <c r="E332" s="4"/>
      <c r="F332" s="4"/>
      <c r="G332" s="4"/>
      <c r="H332" s="4"/>
      <c r="I332" s="4"/>
      <c r="J332" s="4"/>
      <c r="K332" s="4"/>
      <c r="L332" s="4"/>
      <c r="M332" s="4"/>
      <c r="N332" s="4"/>
      <c r="O332" s="4"/>
    </row>
    <row r="333" spans="5:15" x14ac:dyDescent="0.2">
      <c r="E333" s="4"/>
      <c r="F333" s="4"/>
      <c r="G333" s="4"/>
      <c r="H333" s="4"/>
      <c r="I333" s="4"/>
      <c r="J333" s="4"/>
      <c r="K333" s="4"/>
      <c r="L333" s="4"/>
      <c r="M333" s="4"/>
      <c r="N333" s="4"/>
      <c r="O333" s="4"/>
    </row>
    <row r="334" spans="5:15" x14ac:dyDescent="0.2">
      <c r="E334" s="4"/>
      <c r="F334" s="4"/>
      <c r="G334" s="4"/>
      <c r="H334" s="4"/>
      <c r="I334" s="4"/>
      <c r="J334" s="4"/>
      <c r="K334" s="4"/>
      <c r="L334" s="4"/>
      <c r="M334" s="4"/>
      <c r="N334" s="4"/>
      <c r="O334" s="4"/>
    </row>
    <row r="335" spans="5:15" x14ac:dyDescent="0.2">
      <c r="E335" s="4"/>
      <c r="F335" s="4"/>
      <c r="G335" s="4"/>
      <c r="H335" s="4"/>
      <c r="I335" s="4"/>
      <c r="J335" s="4"/>
      <c r="K335" s="4"/>
      <c r="L335" s="4"/>
      <c r="M335" s="4"/>
      <c r="N335" s="4"/>
      <c r="O335" s="4"/>
    </row>
    <row r="336" spans="5:15" x14ac:dyDescent="0.2">
      <c r="E336" s="4"/>
      <c r="F336" s="4"/>
      <c r="G336" s="4"/>
      <c r="H336" s="4"/>
      <c r="I336" s="4"/>
      <c r="J336" s="4"/>
      <c r="K336" s="4"/>
      <c r="L336" s="4"/>
      <c r="M336" s="4"/>
      <c r="N336" s="4"/>
      <c r="O336" s="4"/>
    </row>
    <row r="337" spans="5:15" x14ac:dyDescent="0.2">
      <c r="E337" s="4"/>
      <c r="F337" s="4"/>
      <c r="G337" s="4"/>
      <c r="H337" s="4"/>
      <c r="I337" s="4"/>
      <c r="J337" s="4"/>
      <c r="K337" s="4"/>
      <c r="L337" s="4"/>
      <c r="M337" s="4"/>
      <c r="N337" s="4"/>
      <c r="O337" s="4"/>
    </row>
    <row r="338" spans="5:15" x14ac:dyDescent="0.2">
      <c r="E338" s="4"/>
      <c r="F338" s="4"/>
      <c r="G338" s="4"/>
      <c r="H338" s="4"/>
      <c r="I338" s="4"/>
      <c r="J338" s="4"/>
      <c r="K338" s="4"/>
      <c r="L338" s="4"/>
      <c r="M338" s="4"/>
      <c r="N338" s="4"/>
      <c r="O338" s="4"/>
    </row>
    <row r="339" spans="5:15" x14ac:dyDescent="0.2">
      <c r="E339" s="4"/>
      <c r="F339" s="4"/>
      <c r="G339" s="4"/>
      <c r="H339" s="4"/>
      <c r="I339" s="4"/>
      <c r="J339" s="4"/>
      <c r="K339" s="4"/>
      <c r="L339" s="4"/>
      <c r="M339" s="4"/>
      <c r="N339" s="4"/>
      <c r="O339" s="4"/>
    </row>
    <row r="340" spans="5:15" x14ac:dyDescent="0.2">
      <c r="E340" s="4"/>
      <c r="F340" s="4"/>
      <c r="G340" s="4"/>
      <c r="H340" s="4"/>
      <c r="I340" s="4"/>
      <c r="J340" s="4"/>
      <c r="K340" s="4"/>
      <c r="L340" s="4"/>
      <c r="M340" s="4"/>
      <c r="N340" s="4"/>
      <c r="O340" s="4"/>
    </row>
    <row r="341" spans="5:15" x14ac:dyDescent="0.2">
      <c r="E341" s="4"/>
      <c r="F341" s="4"/>
      <c r="G341" s="4"/>
      <c r="H341" s="4"/>
      <c r="I341" s="4"/>
      <c r="J341" s="4"/>
      <c r="K341" s="4"/>
      <c r="L341" s="4"/>
      <c r="M341" s="4"/>
      <c r="N341" s="4"/>
      <c r="O341" s="4"/>
    </row>
    <row r="342" spans="5:15" x14ac:dyDescent="0.2">
      <c r="E342" s="4"/>
      <c r="F342" s="4"/>
      <c r="G342" s="4"/>
      <c r="H342" s="4"/>
      <c r="I342" s="4"/>
      <c r="J342" s="4"/>
      <c r="K342" s="4"/>
      <c r="L342" s="4"/>
      <c r="M342" s="4"/>
      <c r="N342" s="4"/>
      <c r="O342" s="4"/>
    </row>
    <row r="343" spans="5:15" x14ac:dyDescent="0.2">
      <c r="E343" s="4"/>
      <c r="F343" s="4"/>
      <c r="G343" s="4"/>
      <c r="H343" s="4"/>
      <c r="I343" s="4"/>
      <c r="J343" s="4"/>
      <c r="K343" s="4"/>
      <c r="L343" s="4"/>
      <c r="M343" s="4"/>
      <c r="N343" s="4"/>
      <c r="O343" s="4"/>
    </row>
    <row r="344" spans="5:15" x14ac:dyDescent="0.2">
      <c r="E344" s="4"/>
      <c r="F344" s="4"/>
      <c r="G344" s="4"/>
      <c r="H344" s="4"/>
      <c r="I344" s="4"/>
      <c r="J344" s="4"/>
      <c r="K344" s="4"/>
      <c r="L344" s="4"/>
      <c r="M344" s="4"/>
      <c r="N344" s="4"/>
      <c r="O344" s="4"/>
    </row>
    <row r="345" spans="5:15" x14ac:dyDescent="0.2">
      <c r="E345" s="4"/>
      <c r="F345" s="4"/>
      <c r="G345" s="4"/>
      <c r="H345" s="4"/>
      <c r="I345" s="4"/>
      <c r="J345" s="4"/>
      <c r="K345" s="4"/>
      <c r="L345" s="4"/>
      <c r="M345" s="4"/>
      <c r="N345" s="4"/>
      <c r="O345" s="4"/>
    </row>
    <row r="346" spans="5:15" x14ac:dyDescent="0.2">
      <c r="E346" s="4"/>
      <c r="F346" s="4"/>
      <c r="G346" s="4"/>
      <c r="H346" s="4"/>
      <c r="I346" s="4"/>
      <c r="J346" s="4"/>
      <c r="K346" s="4"/>
      <c r="L346" s="4"/>
      <c r="M346" s="4"/>
      <c r="N346" s="4"/>
      <c r="O346" s="4"/>
    </row>
    <row r="347" spans="5:15" x14ac:dyDescent="0.2">
      <c r="E347" s="4"/>
      <c r="F347" s="4"/>
      <c r="G347" s="4"/>
      <c r="H347" s="4"/>
      <c r="I347" s="4"/>
      <c r="J347" s="4"/>
      <c r="K347" s="4"/>
      <c r="L347" s="4"/>
      <c r="M347" s="4"/>
      <c r="N347" s="4"/>
      <c r="O347" s="4"/>
    </row>
    <row r="348" spans="5:15" x14ac:dyDescent="0.2">
      <c r="E348" s="4"/>
      <c r="F348" s="4"/>
      <c r="G348" s="4"/>
      <c r="H348" s="4"/>
      <c r="I348" s="4"/>
      <c r="J348" s="4"/>
      <c r="K348" s="4"/>
      <c r="L348" s="4"/>
      <c r="M348" s="4"/>
      <c r="N348" s="4"/>
      <c r="O348" s="4"/>
    </row>
    <row r="349" spans="5:15" x14ac:dyDescent="0.2">
      <c r="E349" s="4"/>
      <c r="F349" s="4"/>
      <c r="G349" s="4"/>
      <c r="H349" s="4"/>
      <c r="I349" s="4"/>
      <c r="J349" s="4"/>
      <c r="K349" s="4"/>
      <c r="L349" s="4"/>
      <c r="M349" s="4"/>
      <c r="N349" s="4"/>
      <c r="O349" s="4"/>
    </row>
    <row r="350" spans="5:15" x14ac:dyDescent="0.2">
      <c r="E350" s="4"/>
      <c r="F350" s="4"/>
      <c r="G350" s="4"/>
      <c r="H350" s="4"/>
      <c r="I350" s="4"/>
      <c r="J350" s="4"/>
      <c r="K350" s="4"/>
      <c r="L350" s="4"/>
      <c r="M350" s="4"/>
      <c r="N350" s="4"/>
      <c r="O350" s="4"/>
    </row>
    <row r="351" spans="5:15" x14ac:dyDescent="0.2">
      <c r="E351" s="4"/>
      <c r="F351" s="4"/>
      <c r="G351" s="4"/>
      <c r="H351" s="4"/>
      <c r="I351" s="4"/>
      <c r="J351" s="4"/>
      <c r="K351" s="4"/>
      <c r="L351" s="4"/>
      <c r="M351" s="4"/>
      <c r="N351" s="4"/>
      <c r="O351" s="4"/>
    </row>
    <row r="352" spans="5:15" x14ac:dyDescent="0.2">
      <c r="E352" s="4"/>
      <c r="F352" s="4"/>
      <c r="G352" s="4"/>
      <c r="H352" s="4"/>
      <c r="I352" s="4"/>
      <c r="J352" s="4"/>
      <c r="K352" s="4"/>
      <c r="L352" s="4"/>
      <c r="M352" s="4"/>
      <c r="N352" s="4"/>
      <c r="O352" s="4"/>
    </row>
    <row r="353" spans="5:15" x14ac:dyDescent="0.2">
      <c r="E353" s="4"/>
      <c r="F353" s="4"/>
      <c r="G353" s="4"/>
      <c r="H353" s="4"/>
      <c r="I353" s="4"/>
      <c r="J353" s="4"/>
      <c r="K353" s="4"/>
      <c r="L353" s="4"/>
      <c r="M353" s="4"/>
      <c r="N353" s="4"/>
      <c r="O353" s="4"/>
    </row>
    <row r="354" spans="5:15" x14ac:dyDescent="0.2">
      <c r="E354" s="4"/>
      <c r="F354" s="4"/>
      <c r="G354" s="4"/>
      <c r="H354" s="4"/>
      <c r="I354" s="4"/>
      <c r="J354" s="4"/>
      <c r="K354" s="4"/>
      <c r="L354" s="4"/>
      <c r="M354" s="4"/>
      <c r="N354" s="4"/>
      <c r="O354" s="4"/>
    </row>
    <row r="355" spans="5:15" x14ac:dyDescent="0.2">
      <c r="E355" s="4"/>
      <c r="F355" s="4"/>
      <c r="G355" s="4"/>
      <c r="H355" s="4"/>
      <c r="I355" s="4"/>
      <c r="J355" s="4"/>
      <c r="K355" s="4"/>
      <c r="L355" s="4"/>
      <c r="M355" s="4"/>
      <c r="N355" s="4"/>
      <c r="O355" s="4"/>
    </row>
    <row r="356" spans="5:15" x14ac:dyDescent="0.2">
      <c r="E356" s="4"/>
      <c r="F356" s="4"/>
      <c r="G356" s="4"/>
      <c r="H356" s="4"/>
      <c r="I356" s="4"/>
      <c r="J356" s="4"/>
      <c r="K356" s="4"/>
      <c r="L356" s="4"/>
      <c r="M356" s="4"/>
      <c r="N356" s="4"/>
      <c r="O356" s="4"/>
    </row>
    <row r="357" spans="5:15" x14ac:dyDescent="0.2">
      <c r="E357" s="4"/>
      <c r="F357" s="4"/>
      <c r="G357" s="4"/>
      <c r="H357" s="4"/>
      <c r="I357" s="4"/>
      <c r="J357" s="4"/>
      <c r="K357" s="4"/>
      <c r="L357" s="4"/>
      <c r="M357" s="4"/>
      <c r="N357" s="4"/>
      <c r="O357" s="4"/>
    </row>
    <row r="358" spans="5:15" x14ac:dyDescent="0.2">
      <c r="E358" s="4"/>
      <c r="F358" s="4"/>
      <c r="G358" s="4"/>
      <c r="H358" s="4"/>
      <c r="I358" s="4"/>
      <c r="J358" s="4"/>
      <c r="K358" s="4"/>
      <c r="L358" s="4"/>
      <c r="M358" s="4"/>
      <c r="N358" s="4"/>
      <c r="O358" s="4"/>
    </row>
    <row r="359" spans="5:15" x14ac:dyDescent="0.2">
      <c r="E359" s="4"/>
      <c r="F359" s="4"/>
      <c r="G359" s="4"/>
      <c r="H359" s="4"/>
      <c r="I359" s="4"/>
      <c r="J359" s="4"/>
      <c r="K359" s="4"/>
      <c r="L359" s="4"/>
      <c r="M359" s="4"/>
      <c r="N359" s="4"/>
      <c r="O359" s="4"/>
    </row>
    <row r="360" spans="5:15" x14ac:dyDescent="0.2">
      <c r="E360" s="4"/>
      <c r="F360" s="4"/>
      <c r="G360" s="4"/>
      <c r="H360" s="4"/>
      <c r="I360" s="4"/>
      <c r="J360" s="4"/>
      <c r="K360" s="4"/>
      <c r="L360" s="4"/>
      <c r="M360" s="4"/>
      <c r="N360" s="4"/>
      <c r="O360" s="4"/>
    </row>
    <row r="361" spans="5:15" x14ac:dyDescent="0.2">
      <c r="E361" s="4"/>
      <c r="F361" s="4"/>
      <c r="G361" s="4"/>
      <c r="H361" s="4"/>
      <c r="I361" s="4"/>
      <c r="J361" s="4"/>
      <c r="K361" s="4"/>
      <c r="L361" s="4"/>
      <c r="M361" s="4"/>
      <c r="N361" s="4"/>
      <c r="O361" s="4"/>
    </row>
    <row r="362" spans="5:15" x14ac:dyDescent="0.2">
      <c r="E362" s="4"/>
      <c r="F362" s="4"/>
      <c r="G362" s="4"/>
      <c r="H362" s="4"/>
      <c r="I362" s="4"/>
      <c r="J362" s="4"/>
      <c r="K362" s="4"/>
      <c r="L362" s="4"/>
      <c r="M362" s="4"/>
      <c r="N362" s="4"/>
      <c r="O362" s="4"/>
    </row>
    <row r="363" spans="5:15" x14ac:dyDescent="0.2">
      <c r="E363" s="4"/>
      <c r="F363" s="4"/>
      <c r="G363" s="4"/>
      <c r="H363" s="4"/>
      <c r="I363" s="4"/>
      <c r="J363" s="4"/>
      <c r="K363" s="4"/>
      <c r="L363" s="4"/>
      <c r="M363" s="4"/>
      <c r="N363" s="4"/>
      <c r="O363" s="4"/>
    </row>
    <row r="364" spans="5:15" x14ac:dyDescent="0.2">
      <c r="E364" s="4"/>
      <c r="F364" s="4"/>
      <c r="G364" s="4"/>
      <c r="H364" s="4"/>
      <c r="I364" s="4"/>
      <c r="J364" s="4"/>
      <c r="K364" s="4"/>
      <c r="L364" s="4"/>
      <c r="M364" s="4"/>
      <c r="N364" s="4"/>
      <c r="O364" s="4"/>
    </row>
    <row r="365" spans="5:15" x14ac:dyDescent="0.2">
      <c r="E365" s="4"/>
      <c r="F365" s="4"/>
      <c r="G365" s="4"/>
      <c r="H365" s="4"/>
      <c r="I365" s="4"/>
      <c r="J365" s="4"/>
      <c r="K365" s="4"/>
      <c r="L365" s="4"/>
      <c r="M365" s="4"/>
      <c r="N365" s="4"/>
      <c r="O365" s="4"/>
    </row>
    <row r="366" spans="5:15" x14ac:dyDescent="0.2">
      <c r="E366" s="4"/>
      <c r="F366" s="4"/>
      <c r="G366" s="4"/>
      <c r="H366" s="4"/>
      <c r="I366" s="4"/>
      <c r="J366" s="4"/>
      <c r="K366" s="4"/>
      <c r="L366" s="4"/>
      <c r="M366" s="4"/>
      <c r="N366" s="4"/>
      <c r="O366" s="4"/>
    </row>
    <row r="367" spans="5:15" x14ac:dyDescent="0.2">
      <c r="E367" s="4"/>
      <c r="F367" s="4"/>
      <c r="G367" s="4"/>
      <c r="H367" s="4"/>
      <c r="I367" s="4"/>
      <c r="J367" s="4"/>
      <c r="K367" s="4"/>
      <c r="L367" s="4"/>
      <c r="M367" s="4"/>
      <c r="N367" s="4"/>
      <c r="O367" s="4"/>
    </row>
    <row r="368" spans="5:15" x14ac:dyDescent="0.2">
      <c r="E368" s="4"/>
      <c r="F368" s="4"/>
      <c r="G368" s="4"/>
      <c r="H368" s="4"/>
      <c r="I368" s="4"/>
      <c r="J368" s="4"/>
      <c r="K368" s="4"/>
      <c r="L368" s="4"/>
      <c r="M368" s="4"/>
      <c r="N368" s="4"/>
      <c r="O368" s="4"/>
    </row>
    <row r="369" spans="5:15" x14ac:dyDescent="0.2">
      <c r="E369" s="4"/>
      <c r="F369" s="4"/>
      <c r="G369" s="4"/>
      <c r="H369" s="4"/>
      <c r="I369" s="4"/>
      <c r="J369" s="4"/>
      <c r="K369" s="4"/>
      <c r="L369" s="4"/>
      <c r="M369" s="4"/>
      <c r="N369" s="4"/>
      <c r="O369" s="4"/>
    </row>
    <row r="370" spans="5:15" x14ac:dyDescent="0.2">
      <c r="E370" s="4"/>
      <c r="F370" s="4"/>
      <c r="G370" s="4"/>
      <c r="H370" s="4"/>
      <c r="I370" s="4"/>
      <c r="J370" s="4"/>
      <c r="K370" s="4"/>
      <c r="L370" s="4"/>
      <c r="M370" s="4"/>
      <c r="N370" s="4"/>
      <c r="O370" s="4"/>
    </row>
    <row r="371" spans="5:15" x14ac:dyDescent="0.2">
      <c r="E371" s="4"/>
      <c r="F371" s="4"/>
      <c r="G371" s="4"/>
      <c r="H371" s="4"/>
      <c r="I371" s="4"/>
      <c r="J371" s="4"/>
      <c r="K371" s="4"/>
      <c r="L371" s="4"/>
      <c r="M371" s="4"/>
      <c r="N371" s="4"/>
      <c r="O371" s="4"/>
    </row>
    <row r="372" spans="5:15" x14ac:dyDescent="0.2">
      <c r="E372" s="4"/>
      <c r="F372" s="4"/>
      <c r="G372" s="4"/>
      <c r="H372" s="4"/>
      <c r="I372" s="4"/>
      <c r="J372" s="4"/>
      <c r="K372" s="4"/>
      <c r="L372" s="4"/>
      <c r="M372" s="4"/>
      <c r="N372" s="4"/>
      <c r="O372" s="4"/>
    </row>
    <row r="373" spans="5:15" x14ac:dyDescent="0.2">
      <c r="E373" s="4"/>
      <c r="F373" s="4"/>
      <c r="G373" s="4"/>
      <c r="H373" s="4"/>
      <c r="I373" s="4"/>
      <c r="J373" s="4"/>
      <c r="K373" s="4"/>
      <c r="L373" s="4"/>
      <c r="M373" s="4"/>
      <c r="N373" s="4"/>
      <c r="O373" s="4"/>
    </row>
    <row r="374" spans="5:15" x14ac:dyDescent="0.2">
      <c r="E374" s="4"/>
      <c r="F374" s="4"/>
      <c r="G374" s="4"/>
      <c r="H374" s="4"/>
      <c r="I374" s="4"/>
      <c r="J374" s="4"/>
      <c r="K374" s="4"/>
      <c r="L374" s="4"/>
      <c r="M374" s="4"/>
      <c r="N374" s="4"/>
      <c r="O374" s="4"/>
    </row>
    <row r="375" spans="5:15" x14ac:dyDescent="0.2">
      <c r="E375" s="4"/>
      <c r="F375" s="4"/>
      <c r="G375" s="4"/>
      <c r="H375" s="4"/>
      <c r="I375" s="4"/>
      <c r="J375" s="4"/>
      <c r="K375" s="4"/>
      <c r="L375" s="4"/>
      <c r="M375" s="4"/>
      <c r="N375" s="4"/>
      <c r="O375" s="4"/>
    </row>
    <row r="376" spans="5:15" x14ac:dyDescent="0.2">
      <c r="E376" s="4"/>
      <c r="F376" s="4"/>
      <c r="G376" s="4"/>
      <c r="H376" s="4"/>
      <c r="I376" s="4"/>
      <c r="J376" s="4"/>
      <c r="K376" s="4"/>
      <c r="L376" s="4"/>
      <c r="M376" s="4"/>
      <c r="N376" s="4"/>
      <c r="O376" s="4"/>
    </row>
    <row r="377" spans="5:15" x14ac:dyDescent="0.2">
      <c r="E377" s="4"/>
      <c r="F377" s="4"/>
      <c r="G377" s="4"/>
      <c r="H377" s="4"/>
      <c r="I377" s="4"/>
      <c r="J377" s="4"/>
      <c r="K377" s="4"/>
      <c r="L377" s="4"/>
      <c r="M377" s="4"/>
      <c r="N377" s="4"/>
      <c r="O377" s="4"/>
    </row>
    <row r="378" spans="5:15" x14ac:dyDescent="0.2">
      <c r="E378" s="4"/>
      <c r="F378" s="4"/>
      <c r="G378" s="4"/>
      <c r="H378" s="4"/>
      <c r="I378" s="4"/>
      <c r="J378" s="4"/>
      <c r="K378" s="4"/>
      <c r="L378" s="4"/>
      <c r="M378" s="4"/>
      <c r="N378" s="4"/>
      <c r="O378" s="4"/>
    </row>
    <row r="379" spans="5:15" x14ac:dyDescent="0.2">
      <c r="E379" s="4"/>
      <c r="F379" s="4"/>
      <c r="G379" s="4"/>
      <c r="H379" s="4"/>
      <c r="I379" s="4"/>
      <c r="J379" s="4"/>
      <c r="K379" s="4"/>
      <c r="L379" s="4"/>
      <c r="M379" s="4"/>
      <c r="N379" s="4"/>
      <c r="O379" s="4"/>
    </row>
    <row r="380" spans="5:15" x14ac:dyDescent="0.2">
      <c r="E380" s="4"/>
      <c r="F380" s="4"/>
      <c r="G380" s="4"/>
      <c r="H380" s="4"/>
      <c r="I380" s="4"/>
      <c r="J380" s="4"/>
      <c r="K380" s="4"/>
      <c r="L380" s="4"/>
      <c r="M380" s="4"/>
      <c r="N380" s="4"/>
      <c r="O380" s="4"/>
    </row>
    <row r="381" spans="5:15" x14ac:dyDescent="0.2">
      <c r="E381" s="4"/>
      <c r="F381" s="4"/>
      <c r="G381" s="4"/>
      <c r="H381" s="4"/>
      <c r="I381" s="4"/>
      <c r="J381" s="4"/>
      <c r="K381" s="4"/>
      <c r="L381" s="4"/>
      <c r="M381" s="4"/>
      <c r="N381" s="4"/>
      <c r="O381" s="4"/>
    </row>
    <row r="382" spans="5:15" x14ac:dyDescent="0.2">
      <c r="E382" s="4"/>
      <c r="F382" s="4"/>
      <c r="G382" s="4"/>
      <c r="H382" s="4"/>
      <c r="I382" s="4"/>
      <c r="J382" s="4"/>
      <c r="K382" s="4"/>
      <c r="L382" s="4"/>
      <c r="M382" s="4"/>
      <c r="N382" s="4"/>
      <c r="O382" s="4"/>
    </row>
    <row r="383" spans="5:15" x14ac:dyDescent="0.2">
      <c r="E383" s="4"/>
      <c r="F383" s="4"/>
      <c r="G383" s="4"/>
      <c r="H383" s="4"/>
      <c r="I383" s="4"/>
      <c r="J383" s="4"/>
      <c r="K383" s="4"/>
      <c r="L383" s="4"/>
      <c r="M383" s="4"/>
      <c r="N383" s="4"/>
      <c r="O383" s="4"/>
    </row>
    <row r="384" spans="5:15" x14ac:dyDescent="0.2">
      <c r="E384" s="4"/>
      <c r="F384" s="4"/>
      <c r="G384" s="4"/>
      <c r="H384" s="4"/>
      <c r="I384" s="4"/>
      <c r="J384" s="4"/>
      <c r="K384" s="4"/>
      <c r="L384" s="4"/>
      <c r="M384" s="4"/>
      <c r="N384" s="4"/>
      <c r="O384" s="4"/>
    </row>
    <row r="385" spans="5:15" x14ac:dyDescent="0.2">
      <c r="E385" s="4"/>
      <c r="F385" s="4"/>
      <c r="G385" s="4"/>
      <c r="H385" s="4"/>
      <c r="I385" s="4"/>
      <c r="J385" s="4"/>
      <c r="K385" s="4"/>
      <c r="L385" s="4"/>
      <c r="M385" s="4"/>
      <c r="N385" s="4"/>
      <c r="O385" s="4"/>
    </row>
    <row r="386" spans="5:15" x14ac:dyDescent="0.2">
      <c r="E386" s="4"/>
      <c r="F386" s="4"/>
      <c r="G386" s="4"/>
      <c r="H386" s="4"/>
      <c r="I386" s="4"/>
      <c r="J386" s="4"/>
      <c r="K386" s="4"/>
      <c r="L386" s="4"/>
      <c r="M386" s="4"/>
      <c r="N386" s="4"/>
      <c r="O386" s="4"/>
    </row>
    <row r="387" spans="5:15" x14ac:dyDescent="0.2">
      <c r="E387" s="4"/>
      <c r="F387" s="4"/>
      <c r="G387" s="4"/>
      <c r="H387" s="4"/>
      <c r="I387" s="4"/>
      <c r="J387" s="4"/>
      <c r="K387" s="4"/>
      <c r="L387" s="4"/>
      <c r="M387" s="4"/>
      <c r="N387" s="4"/>
      <c r="O387" s="4"/>
    </row>
    <row r="388" spans="5:15" x14ac:dyDescent="0.2">
      <c r="E388" s="4"/>
      <c r="F388" s="4"/>
      <c r="G388" s="4"/>
      <c r="H388" s="4"/>
      <c r="I388" s="4"/>
      <c r="J388" s="4"/>
      <c r="K388" s="4"/>
      <c r="L388" s="4"/>
      <c r="M388" s="4"/>
      <c r="N388" s="4"/>
      <c r="O388" s="4"/>
    </row>
    <row r="389" spans="5:15" x14ac:dyDescent="0.2">
      <c r="E389" s="4"/>
      <c r="F389" s="4"/>
      <c r="G389" s="4"/>
      <c r="H389" s="4"/>
      <c r="I389" s="4"/>
      <c r="J389" s="4"/>
      <c r="K389" s="4"/>
      <c r="L389" s="4"/>
      <c r="M389" s="4"/>
      <c r="N389" s="4"/>
      <c r="O389" s="4"/>
    </row>
    <row r="390" spans="5:15" x14ac:dyDescent="0.2">
      <c r="E390" s="4"/>
      <c r="F390" s="4"/>
      <c r="G390" s="4"/>
      <c r="H390" s="4"/>
      <c r="I390" s="4"/>
      <c r="J390" s="4"/>
      <c r="K390" s="4"/>
      <c r="L390" s="4"/>
      <c r="M390" s="4"/>
      <c r="N390" s="4"/>
      <c r="O390" s="4"/>
    </row>
    <row r="391" spans="5:15" x14ac:dyDescent="0.2">
      <c r="E391" s="4"/>
      <c r="F391" s="4"/>
      <c r="G391" s="4"/>
      <c r="H391" s="4"/>
      <c r="I391" s="4"/>
      <c r="J391" s="4"/>
      <c r="K391" s="4"/>
      <c r="L391" s="4"/>
      <c r="M391" s="4"/>
      <c r="N391" s="4"/>
      <c r="O391" s="4"/>
    </row>
    <row r="392" spans="5:15" x14ac:dyDescent="0.2">
      <c r="E392" s="4"/>
      <c r="F392" s="4"/>
      <c r="G392" s="4"/>
      <c r="H392" s="4"/>
      <c r="I392" s="4"/>
      <c r="J392" s="4"/>
      <c r="K392" s="4"/>
      <c r="L392" s="4"/>
      <c r="M392" s="4"/>
      <c r="N392" s="4"/>
      <c r="O392" s="4"/>
    </row>
    <row r="393" spans="5:15" x14ac:dyDescent="0.2">
      <c r="E393" s="4"/>
      <c r="F393" s="4"/>
      <c r="G393" s="4"/>
      <c r="H393" s="4"/>
      <c r="I393" s="4"/>
      <c r="J393" s="4"/>
      <c r="K393" s="4"/>
      <c r="L393" s="4"/>
      <c r="M393" s="4"/>
      <c r="N393" s="4"/>
      <c r="O393" s="4"/>
    </row>
    <row r="394" spans="5:15" x14ac:dyDescent="0.2">
      <c r="E394" s="4"/>
      <c r="F394" s="4"/>
      <c r="G394" s="4"/>
      <c r="H394" s="4"/>
      <c r="I394" s="4"/>
      <c r="J394" s="4"/>
      <c r="K394" s="4"/>
      <c r="L394" s="4"/>
      <c r="M394" s="4"/>
      <c r="N394" s="4"/>
      <c r="O394" s="4"/>
    </row>
    <row r="395" spans="5:15" x14ac:dyDescent="0.2">
      <c r="E395" s="4"/>
      <c r="F395" s="4"/>
      <c r="G395" s="4"/>
      <c r="H395" s="4"/>
      <c r="I395" s="4"/>
      <c r="J395" s="4"/>
      <c r="K395" s="4"/>
      <c r="L395" s="4"/>
      <c r="M395" s="4"/>
      <c r="N395" s="4"/>
      <c r="O395" s="4"/>
    </row>
    <row r="396" spans="5:15" x14ac:dyDescent="0.2">
      <c r="E396" s="4"/>
      <c r="F396" s="4"/>
      <c r="G396" s="4"/>
      <c r="H396" s="4"/>
      <c r="I396" s="4"/>
      <c r="J396" s="4"/>
      <c r="K396" s="4"/>
      <c r="L396" s="4"/>
      <c r="M396" s="4"/>
      <c r="N396" s="4"/>
      <c r="O396" s="4"/>
    </row>
    <row r="397" spans="5:15" x14ac:dyDescent="0.2">
      <c r="E397" s="4"/>
      <c r="F397" s="4"/>
      <c r="G397" s="4"/>
      <c r="H397" s="4"/>
      <c r="I397" s="4"/>
      <c r="J397" s="4"/>
      <c r="K397" s="4"/>
      <c r="L397" s="4"/>
      <c r="M397" s="4"/>
      <c r="N397" s="4"/>
      <c r="O397" s="4"/>
    </row>
    <row r="398" spans="5:15" x14ac:dyDescent="0.2">
      <c r="E398" s="4"/>
      <c r="F398" s="4"/>
      <c r="G398" s="4"/>
      <c r="H398" s="4"/>
      <c r="I398" s="4"/>
      <c r="J398" s="4"/>
      <c r="K398" s="4"/>
      <c r="L398" s="4"/>
      <c r="M398" s="4"/>
      <c r="N398" s="4"/>
      <c r="O398" s="4"/>
    </row>
    <row r="399" spans="5:15" x14ac:dyDescent="0.2">
      <c r="E399" s="4"/>
      <c r="F399" s="4"/>
      <c r="G399" s="4"/>
      <c r="H399" s="4"/>
      <c r="I399" s="4"/>
      <c r="J399" s="4"/>
      <c r="K399" s="4"/>
      <c r="L399" s="4"/>
      <c r="M399" s="4"/>
      <c r="N399" s="4"/>
      <c r="O399" s="4"/>
    </row>
    <row r="400" spans="5:15" x14ac:dyDescent="0.2">
      <c r="E400" s="4"/>
      <c r="F400" s="4"/>
      <c r="G400" s="4"/>
      <c r="H400" s="4"/>
      <c r="I400" s="4"/>
      <c r="J400" s="4"/>
      <c r="K400" s="4"/>
      <c r="L400" s="4"/>
      <c r="M400" s="4"/>
      <c r="N400" s="4"/>
      <c r="O400" s="4"/>
    </row>
    <row r="401" spans="5:15" x14ac:dyDescent="0.2">
      <c r="E401" s="4"/>
      <c r="F401" s="4"/>
      <c r="G401" s="4"/>
      <c r="H401" s="4"/>
      <c r="I401" s="4"/>
      <c r="J401" s="4"/>
      <c r="K401" s="4"/>
      <c r="L401" s="4"/>
      <c r="M401" s="4"/>
      <c r="N401" s="4"/>
      <c r="O401" s="4"/>
    </row>
    <row r="402" spans="5:15" x14ac:dyDescent="0.2">
      <c r="E402" s="4"/>
      <c r="F402" s="4"/>
      <c r="G402" s="4"/>
      <c r="H402" s="4"/>
      <c r="I402" s="4"/>
      <c r="J402" s="4"/>
      <c r="K402" s="4"/>
      <c r="L402" s="4"/>
      <c r="M402" s="4"/>
      <c r="N402" s="4"/>
      <c r="O402" s="4"/>
    </row>
    <row r="403" spans="5:15" x14ac:dyDescent="0.2">
      <c r="E403" s="4"/>
      <c r="F403" s="4"/>
      <c r="G403" s="4"/>
      <c r="H403" s="4"/>
      <c r="I403" s="4"/>
      <c r="J403" s="4"/>
      <c r="K403" s="4"/>
      <c r="L403" s="4"/>
      <c r="M403" s="4"/>
      <c r="N403" s="4"/>
      <c r="O403" s="4"/>
    </row>
    <row r="404" spans="5:15" x14ac:dyDescent="0.2">
      <c r="E404" s="4"/>
      <c r="F404" s="4"/>
      <c r="G404" s="4"/>
      <c r="H404" s="4"/>
      <c r="I404" s="4"/>
      <c r="J404" s="4"/>
      <c r="K404" s="4"/>
      <c r="L404" s="4"/>
      <c r="M404" s="4"/>
      <c r="N404" s="4"/>
      <c r="O404" s="4"/>
    </row>
    <row r="405" spans="5:15" x14ac:dyDescent="0.2">
      <c r="E405" s="4"/>
      <c r="F405" s="4"/>
      <c r="G405" s="4"/>
      <c r="H405" s="4"/>
      <c r="I405" s="4"/>
      <c r="J405" s="4"/>
      <c r="K405" s="4"/>
      <c r="L405" s="4"/>
      <c r="M405" s="4"/>
      <c r="N405" s="4"/>
      <c r="O405" s="4"/>
    </row>
    <row r="406" spans="5:15" x14ac:dyDescent="0.2">
      <c r="E406" s="4"/>
      <c r="F406" s="4"/>
      <c r="G406" s="4"/>
      <c r="H406" s="4"/>
      <c r="I406" s="4"/>
      <c r="J406" s="4"/>
      <c r="K406" s="4"/>
      <c r="L406" s="4"/>
      <c r="M406" s="4"/>
      <c r="N406" s="4"/>
      <c r="O406" s="4"/>
    </row>
    <row r="407" spans="5:15" x14ac:dyDescent="0.2">
      <c r="E407" s="4"/>
      <c r="F407" s="4"/>
      <c r="G407" s="4"/>
      <c r="H407" s="4"/>
      <c r="I407" s="4"/>
      <c r="J407" s="4"/>
      <c r="K407" s="4"/>
      <c r="L407" s="4"/>
      <c r="M407" s="4"/>
      <c r="N407" s="4"/>
      <c r="O407" s="4"/>
    </row>
    <row r="408" spans="5:15" x14ac:dyDescent="0.2">
      <c r="E408" s="4"/>
      <c r="F408" s="4"/>
      <c r="G408" s="4"/>
      <c r="H408" s="4"/>
      <c r="I408" s="4"/>
      <c r="J408" s="4"/>
      <c r="K408" s="4"/>
      <c r="L408" s="4"/>
      <c r="M408" s="4"/>
      <c r="N408" s="4"/>
      <c r="O408" s="4"/>
    </row>
    <row r="409" spans="5:15" x14ac:dyDescent="0.2">
      <c r="E409" s="4"/>
      <c r="F409" s="4"/>
      <c r="G409" s="4"/>
      <c r="H409" s="4"/>
      <c r="I409" s="4"/>
      <c r="J409" s="4"/>
      <c r="K409" s="4"/>
      <c r="L409" s="4"/>
      <c r="M409" s="4"/>
      <c r="N409" s="4"/>
      <c r="O409" s="4"/>
    </row>
    <row r="410" spans="5:15" x14ac:dyDescent="0.2">
      <c r="E410" s="4"/>
      <c r="F410" s="4"/>
      <c r="G410" s="4"/>
      <c r="H410" s="4"/>
      <c r="I410" s="4"/>
      <c r="J410" s="4"/>
      <c r="K410" s="4"/>
      <c r="L410" s="4"/>
      <c r="M410" s="4"/>
      <c r="N410" s="4"/>
      <c r="O410" s="4"/>
    </row>
    <row r="411" spans="5:15" x14ac:dyDescent="0.2">
      <c r="E411" s="4"/>
      <c r="F411" s="4"/>
      <c r="G411" s="4"/>
      <c r="H411" s="4"/>
      <c r="I411" s="4"/>
      <c r="J411" s="4"/>
      <c r="K411" s="4"/>
      <c r="L411" s="4"/>
      <c r="M411" s="4"/>
      <c r="N411" s="4"/>
      <c r="O411" s="4"/>
    </row>
    <row r="412" spans="5:15" x14ac:dyDescent="0.2">
      <c r="E412" s="4"/>
      <c r="F412" s="4"/>
      <c r="G412" s="4"/>
      <c r="H412" s="4"/>
      <c r="I412" s="4"/>
      <c r="J412" s="4"/>
      <c r="K412" s="4"/>
      <c r="L412" s="4"/>
      <c r="M412" s="4"/>
      <c r="N412" s="4"/>
      <c r="O412" s="4"/>
    </row>
    <row r="413" spans="5:15" x14ac:dyDescent="0.2">
      <c r="E413" s="4"/>
      <c r="F413" s="4"/>
      <c r="G413" s="4"/>
      <c r="H413" s="4"/>
      <c r="I413" s="4"/>
      <c r="J413" s="4"/>
      <c r="K413" s="4"/>
      <c r="L413" s="4"/>
      <c r="M413" s="4"/>
      <c r="N413" s="4"/>
      <c r="O413" s="4"/>
    </row>
    <row r="414" spans="5:15" x14ac:dyDescent="0.2">
      <c r="E414" s="4"/>
      <c r="F414" s="4"/>
      <c r="G414" s="4"/>
      <c r="H414" s="4"/>
      <c r="I414" s="4"/>
      <c r="J414" s="4"/>
      <c r="K414" s="4"/>
      <c r="L414" s="4"/>
      <c r="M414" s="4"/>
      <c r="N414" s="4"/>
      <c r="O414" s="4"/>
    </row>
    <row r="415" spans="5:15" x14ac:dyDescent="0.2">
      <c r="E415" s="4"/>
      <c r="F415" s="4"/>
      <c r="G415" s="4"/>
      <c r="H415" s="4"/>
      <c r="I415" s="4"/>
      <c r="J415" s="4"/>
      <c r="K415" s="4"/>
      <c r="L415" s="4"/>
      <c r="M415" s="4"/>
      <c r="N415" s="4"/>
      <c r="O415" s="4"/>
    </row>
    <row r="416" spans="5:15" x14ac:dyDescent="0.2">
      <c r="E416" s="4"/>
      <c r="F416" s="4"/>
      <c r="G416" s="4"/>
      <c r="H416" s="4"/>
      <c r="I416" s="4"/>
      <c r="J416" s="4"/>
      <c r="K416" s="4"/>
      <c r="L416" s="4"/>
      <c r="M416" s="4"/>
      <c r="N416" s="4"/>
      <c r="O416" s="4"/>
    </row>
    <row r="417" spans="5:15" x14ac:dyDescent="0.2">
      <c r="E417" s="4"/>
      <c r="F417" s="4"/>
      <c r="G417" s="4"/>
      <c r="H417" s="4"/>
      <c r="I417" s="4"/>
      <c r="J417" s="4"/>
      <c r="K417" s="4"/>
      <c r="L417" s="4"/>
      <c r="M417" s="4"/>
      <c r="N417" s="4"/>
      <c r="O417" s="4"/>
    </row>
    <row r="418" spans="5:15" x14ac:dyDescent="0.2">
      <c r="E418" s="4"/>
      <c r="F418" s="4"/>
      <c r="G418" s="4"/>
      <c r="H418" s="4"/>
      <c r="I418" s="4"/>
      <c r="J418" s="4"/>
      <c r="K418" s="4"/>
      <c r="L418" s="4"/>
      <c r="M418" s="4"/>
      <c r="N418" s="4"/>
      <c r="O418" s="4"/>
    </row>
    <row r="419" spans="5:15" x14ac:dyDescent="0.2">
      <c r="E419" s="4"/>
      <c r="F419" s="4"/>
      <c r="G419" s="4"/>
      <c r="H419" s="4"/>
      <c r="I419" s="4"/>
      <c r="J419" s="4"/>
      <c r="K419" s="4"/>
      <c r="L419" s="4"/>
      <c r="M419" s="4"/>
      <c r="N419" s="4"/>
      <c r="O419" s="4"/>
    </row>
    <row r="420" spans="5:15" x14ac:dyDescent="0.2">
      <c r="E420" s="4"/>
      <c r="F420" s="4"/>
      <c r="G420" s="4"/>
      <c r="H420" s="4"/>
      <c r="I420" s="4"/>
      <c r="J420" s="4"/>
      <c r="K420" s="4"/>
      <c r="L420" s="4"/>
      <c r="M420" s="4"/>
      <c r="N420" s="4"/>
      <c r="O420" s="4"/>
    </row>
    <row r="421" spans="5:15" x14ac:dyDescent="0.2">
      <c r="E421" s="4"/>
      <c r="F421" s="4"/>
      <c r="G421" s="4"/>
      <c r="H421" s="4"/>
      <c r="I421" s="4"/>
      <c r="J421" s="4"/>
      <c r="K421" s="4"/>
      <c r="L421" s="4"/>
      <c r="M421" s="4"/>
      <c r="N421" s="4"/>
      <c r="O421" s="4"/>
    </row>
    <row r="422" spans="5:15" x14ac:dyDescent="0.2">
      <c r="E422" s="4"/>
      <c r="F422" s="4"/>
      <c r="G422" s="4"/>
      <c r="H422" s="4"/>
      <c r="I422" s="4"/>
      <c r="J422" s="4"/>
      <c r="K422" s="4"/>
      <c r="L422" s="4"/>
      <c r="M422" s="4"/>
      <c r="N422" s="4"/>
      <c r="O422" s="4"/>
    </row>
    <row r="423" spans="5:15" x14ac:dyDescent="0.2">
      <c r="E423" s="4"/>
      <c r="F423" s="4"/>
      <c r="G423" s="4"/>
      <c r="H423" s="4"/>
      <c r="I423" s="4"/>
      <c r="J423" s="4"/>
      <c r="K423" s="4"/>
      <c r="L423" s="4"/>
      <c r="M423" s="4"/>
      <c r="N423" s="4"/>
      <c r="O423" s="4"/>
    </row>
    <row r="424" spans="5:15" x14ac:dyDescent="0.2">
      <c r="E424" s="4"/>
      <c r="F424" s="4"/>
      <c r="G424" s="4"/>
      <c r="H424" s="4"/>
      <c r="I424" s="4"/>
      <c r="J424" s="4"/>
      <c r="K424" s="4"/>
      <c r="L424" s="4"/>
      <c r="M424" s="4"/>
      <c r="N424" s="4"/>
      <c r="O424" s="4"/>
    </row>
    <row r="425" spans="5:15" x14ac:dyDescent="0.2">
      <c r="E425" s="4"/>
      <c r="F425" s="4"/>
      <c r="G425" s="4"/>
      <c r="H425" s="4"/>
      <c r="I425" s="4"/>
      <c r="J425" s="4"/>
      <c r="K425" s="4"/>
      <c r="L425" s="4"/>
      <c r="M425" s="4"/>
      <c r="N425" s="4"/>
      <c r="O425" s="4"/>
    </row>
    <row r="426" spans="5:15" x14ac:dyDescent="0.2">
      <c r="E426" s="4"/>
      <c r="F426" s="4"/>
      <c r="G426" s="4"/>
      <c r="H426" s="4"/>
      <c r="I426" s="4"/>
      <c r="J426" s="4"/>
      <c r="K426" s="4"/>
      <c r="L426" s="4"/>
      <c r="M426" s="4"/>
      <c r="N426" s="4"/>
      <c r="O426" s="4"/>
    </row>
    <row r="427" spans="5:15" x14ac:dyDescent="0.2">
      <c r="E427" s="4"/>
      <c r="F427" s="4"/>
      <c r="G427" s="4"/>
      <c r="H427" s="4"/>
      <c r="I427" s="4"/>
      <c r="J427" s="4"/>
      <c r="K427" s="4"/>
      <c r="L427" s="4"/>
      <c r="M427" s="4"/>
      <c r="N427" s="4"/>
      <c r="O427" s="4"/>
    </row>
    <row r="428" spans="5:15" x14ac:dyDescent="0.2">
      <c r="E428" s="4"/>
      <c r="F428" s="4"/>
      <c r="G428" s="4"/>
      <c r="H428" s="4"/>
      <c r="I428" s="4"/>
      <c r="J428" s="4"/>
      <c r="K428" s="4"/>
      <c r="L428" s="4"/>
      <c r="M428" s="4"/>
      <c r="N428" s="4"/>
      <c r="O428" s="4"/>
    </row>
    <row r="429" spans="5:15" x14ac:dyDescent="0.2">
      <c r="E429" s="4"/>
      <c r="F429" s="4"/>
      <c r="G429" s="4"/>
      <c r="H429" s="4"/>
      <c r="I429" s="4"/>
      <c r="J429" s="4"/>
      <c r="K429" s="4"/>
      <c r="L429" s="4"/>
      <c r="M429" s="4"/>
      <c r="N429" s="4"/>
      <c r="O429" s="4"/>
    </row>
    <row r="430" spans="5:15" x14ac:dyDescent="0.2">
      <c r="E430" s="4"/>
      <c r="F430" s="4"/>
      <c r="G430" s="4"/>
      <c r="H430" s="4"/>
      <c r="I430" s="4"/>
      <c r="J430" s="4"/>
      <c r="K430" s="4"/>
      <c r="L430" s="4"/>
      <c r="M430" s="4"/>
      <c r="N430" s="4"/>
      <c r="O430" s="4"/>
    </row>
    <row r="431" spans="5:15" x14ac:dyDescent="0.2">
      <c r="E431" s="4"/>
      <c r="F431" s="4"/>
      <c r="G431" s="4"/>
      <c r="H431" s="4"/>
      <c r="I431" s="4"/>
      <c r="J431" s="4"/>
      <c r="K431" s="4"/>
      <c r="L431" s="4"/>
      <c r="M431" s="4"/>
      <c r="N431" s="4"/>
      <c r="O431" s="4"/>
    </row>
    <row r="432" spans="5:15" x14ac:dyDescent="0.2">
      <c r="E432" s="4"/>
      <c r="F432" s="4"/>
      <c r="G432" s="4"/>
      <c r="H432" s="4"/>
      <c r="I432" s="4"/>
      <c r="J432" s="4"/>
      <c r="K432" s="4"/>
      <c r="L432" s="4"/>
      <c r="M432" s="4"/>
      <c r="N432" s="4"/>
      <c r="O432" s="4"/>
    </row>
    <row r="433" spans="5:15" x14ac:dyDescent="0.2">
      <c r="E433" s="4"/>
      <c r="F433" s="4"/>
      <c r="G433" s="4"/>
      <c r="H433" s="4"/>
      <c r="I433" s="4"/>
      <c r="J433" s="4"/>
      <c r="K433" s="4"/>
      <c r="L433" s="4"/>
      <c r="M433" s="4"/>
      <c r="N433" s="4"/>
      <c r="O433" s="4"/>
    </row>
    <row r="434" spans="5:15" x14ac:dyDescent="0.2">
      <c r="E434" s="4"/>
      <c r="F434" s="4"/>
      <c r="G434" s="4"/>
      <c r="H434" s="4"/>
      <c r="I434" s="4"/>
      <c r="J434" s="4"/>
      <c r="K434" s="4"/>
      <c r="L434" s="4"/>
      <c r="M434" s="4"/>
      <c r="N434" s="4"/>
      <c r="O434" s="4"/>
    </row>
    <row r="435" spans="5:15" x14ac:dyDescent="0.2">
      <c r="E435" s="4"/>
      <c r="F435" s="4"/>
      <c r="G435" s="4"/>
      <c r="H435" s="4"/>
      <c r="I435" s="4"/>
      <c r="J435" s="4"/>
      <c r="K435" s="4"/>
      <c r="L435" s="4"/>
      <c r="M435" s="4"/>
      <c r="N435" s="4"/>
      <c r="O435" s="4"/>
    </row>
    <row r="436" spans="5:15" x14ac:dyDescent="0.2">
      <c r="E436" s="4"/>
      <c r="F436" s="4"/>
      <c r="G436" s="4"/>
      <c r="H436" s="4"/>
      <c r="I436" s="4"/>
      <c r="J436" s="4"/>
      <c r="K436" s="4"/>
      <c r="L436" s="4"/>
      <c r="M436" s="4"/>
      <c r="N436" s="4"/>
      <c r="O436" s="4"/>
    </row>
    <row r="437" spans="5:15" x14ac:dyDescent="0.2">
      <c r="E437" s="4"/>
      <c r="F437" s="4"/>
      <c r="G437" s="4"/>
      <c r="H437" s="4"/>
      <c r="I437" s="4"/>
      <c r="J437" s="4"/>
      <c r="K437" s="4"/>
      <c r="L437" s="4"/>
      <c r="M437" s="4"/>
      <c r="N437" s="4"/>
      <c r="O437" s="4"/>
    </row>
    <row r="438" spans="5:15" x14ac:dyDescent="0.2">
      <c r="E438" s="4"/>
      <c r="F438" s="4"/>
      <c r="G438" s="4"/>
      <c r="H438" s="4"/>
      <c r="I438" s="4"/>
      <c r="J438" s="4"/>
      <c r="K438" s="4"/>
      <c r="L438" s="4"/>
      <c r="M438" s="4"/>
      <c r="N438" s="4"/>
      <c r="O438" s="4"/>
    </row>
    <row r="439" spans="5:15" x14ac:dyDescent="0.2">
      <c r="E439" s="4"/>
      <c r="F439" s="4"/>
      <c r="G439" s="4"/>
      <c r="H439" s="4"/>
      <c r="I439" s="4"/>
      <c r="J439" s="4"/>
      <c r="K439" s="4"/>
      <c r="L439" s="4"/>
      <c r="M439" s="4"/>
      <c r="N439" s="4"/>
      <c r="O439" s="4"/>
    </row>
    <row r="440" spans="5:15" x14ac:dyDescent="0.2">
      <c r="E440" s="4"/>
      <c r="F440" s="4"/>
      <c r="G440" s="4"/>
      <c r="H440" s="4"/>
      <c r="I440" s="4"/>
      <c r="J440" s="4"/>
      <c r="K440" s="4"/>
      <c r="L440" s="4"/>
      <c r="M440" s="4"/>
      <c r="N440" s="4"/>
      <c r="O440" s="4"/>
    </row>
    <row r="441" spans="5:15" x14ac:dyDescent="0.2">
      <c r="E441" s="4"/>
      <c r="F441" s="4"/>
      <c r="G441" s="4"/>
      <c r="H441" s="4"/>
      <c r="I441" s="4"/>
      <c r="J441" s="4"/>
      <c r="K441" s="4"/>
      <c r="L441" s="4"/>
      <c r="M441" s="4"/>
      <c r="N441" s="4"/>
      <c r="O441" s="4"/>
    </row>
    <row r="442" spans="5:15" x14ac:dyDescent="0.2">
      <c r="E442" s="4"/>
      <c r="F442" s="4"/>
      <c r="G442" s="4"/>
      <c r="H442" s="4"/>
      <c r="I442" s="4"/>
      <c r="J442" s="4"/>
      <c r="K442" s="4"/>
      <c r="L442" s="4"/>
      <c r="M442" s="4"/>
      <c r="N442" s="4"/>
      <c r="O442" s="4"/>
    </row>
    <row r="443" spans="5:15" x14ac:dyDescent="0.2">
      <c r="E443" s="4"/>
      <c r="F443" s="4"/>
      <c r="G443" s="4"/>
      <c r="H443" s="4"/>
      <c r="I443" s="4"/>
      <c r="J443" s="4"/>
      <c r="K443" s="4"/>
      <c r="L443" s="4"/>
      <c r="M443" s="4"/>
      <c r="N443" s="4"/>
      <c r="O443" s="4"/>
    </row>
    <row r="444" spans="5:15" x14ac:dyDescent="0.2">
      <c r="E444" s="4"/>
      <c r="F444" s="4"/>
      <c r="G444" s="4"/>
      <c r="H444" s="4"/>
      <c r="I444" s="4"/>
      <c r="J444" s="4"/>
      <c r="K444" s="4"/>
      <c r="L444" s="4"/>
      <c r="M444" s="4"/>
      <c r="N444" s="4"/>
      <c r="O444" s="4"/>
    </row>
    <row r="445" spans="5:15" x14ac:dyDescent="0.2">
      <c r="E445" s="4"/>
      <c r="F445" s="4"/>
      <c r="G445" s="4"/>
      <c r="H445" s="4"/>
      <c r="I445" s="4"/>
      <c r="J445" s="4"/>
      <c r="K445" s="4"/>
      <c r="L445" s="4"/>
      <c r="M445" s="4"/>
      <c r="N445" s="4"/>
      <c r="O445" s="4"/>
    </row>
    <row r="446" spans="5:15" x14ac:dyDescent="0.2">
      <c r="E446" s="4"/>
      <c r="F446" s="4"/>
      <c r="G446" s="4"/>
      <c r="H446" s="4"/>
      <c r="I446" s="4"/>
      <c r="J446" s="4"/>
      <c r="K446" s="4"/>
      <c r="L446" s="4"/>
      <c r="M446" s="4"/>
      <c r="N446" s="4"/>
      <c r="O446" s="4"/>
    </row>
    <row r="447" spans="5:15" x14ac:dyDescent="0.2">
      <c r="E447" s="4"/>
      <c r="F447" s="4"/>
      <c r="G447" s="4"/>
      <c r="H447" s="4"/>
      <c r="I447" s="4"/>
      <c r="J447" s="4"/>
      <c r="K447" s="4"/>
      <c r="L447" s="4"/>
      <c r="M447" s="4"/>
      <c r="N447" s="4"/>
      <c r="O447" s="4"/>
    </row>
    <row r="448" spans="5:15" x14ac:dyDescent="0.2">
      <c r="E448" s="4"/>
      <c r="F448" s="4"/>
      <c r="G448" s="4"/>
      <c r="H448" s="4"/>
      <c r="I448" s="4"/>
      <c r="J448" s="4"/>
      <c r="K448" s="4"/>
      <c r="L448" s="4"/>
      <c r="M448" s="4"/>
      <c r="N448" s="4"/>
      <c r="O448" s="4"/>
    </row>
    <row r="449" spans="5:15" x14ac:dyDescent="0.2">
      <c r="E449" s="4"/>
      <c r="F449" s="4"/>
      <c r="G449" s="4"/>
      <c r="H449" s="4"/>
      <c r="I449" s="4"/>
      <c r="J449" s="4"/>
      <c r="K449" s="4"/>
      <c r="L449" s="4"/>
      <c r="M449" s="4"/>
      <c r="N449" s="4"/>
      <c r="O449" s="4"/>
    </row>
  </sheetData>
  <pageMargins left="0.7" right="0.7" top="0.75" bottom="0.75" header="0.3" footer="0.3"/>
  <pageSetup orientation="portrait" horizontalDpi="200" verticalDpi="200" copies="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Cover</vt:lpstr>
      <vt:lpstr>Summary</vt:lpstr>
      <vt:lpstr>Ratio Analysis </vt:lpstr>
      <vt:lpstr>Assumptions</vt:lpstr>
      <vt:lpstr>Revenue Build-Up</vt:lpstr>
      <vt:lpstr>Cost Build-Up</vt:lpstr>
      <vt:lpstr>Assets Schedule</vt:lpstr>
      <vt:lpstr>Dupont Analysis</vt:lpstr>
      <vt:lpstr>P&amp;L</vt:lpstr>
      <vt:lpstr>Overdraft</vt:lpstr>
      <vt:lpstr>Equity</vt:lpstr>
      <vt:lpstr>BS</vt:lpstr>
      <vt:lpstr>CF</vt:lpstr>
      <vt:lpstr>Ratios</vt:lpstr>
      <vt:lpstr>Valuation</vt:lpstr>
      <vt:lpstr>Trading Comparables</vt:lpstr>
      <vt:lpstr>Football Field</vt:lpstr>
      <vt:lpstr>Disclaimer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2014-08-27T07:35:32Z</dcterms:modified>
</cp:coreProperties>
</file>